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Reinforcement" sheetId="8" state="visible" r:id="rId9"/>
    <sheet name="Weapon Guard" sheetId="9" state="visible" r:id="rId10"/>
    <sheet name="Spellbound" sheetId="10" state="visible" r:id="rId11"/>
  </sheets>
  <definedNames>
    <definedName function="false" hidden="true" localSheetId="0" name="_xlnm._FilterDatabase" vbProcedure="false">Weapons!$D$1:$D$5631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<sst xmlns="http://schemas.openxmlformats.org/spreadsheetml/2006/main" count="14888" uniqueCount="1303">
  <si>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</si>
  <si>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</si>
  <si>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</si>
  <si>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</si>
  <si>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</si>
  <si>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</si>
  <si>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</si>
  <si>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</si>
  <si>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</si>
  <si>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</si>
  <si>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</si>
  <si>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</si>
  <si>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</si>
  <si>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</si>
  <si>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</si>
  <si>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</si>
  <si>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</si>
  <si>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</si>
  <si>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</si>
  <si>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</si>
  <si>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</si>
  <si>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</si>
  <si>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</si>
  <si>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</si>
  <si>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</si>
  <si>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</si>
  <si>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</si>
  <si>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</si>
  <si>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</si>
  <si>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</si>
  <si>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</si>
  <si>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</si>
  <si>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</si>
  <si>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</si>
  <si>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</si>
  <si>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</si>
  <si>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</si>
  <si>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</si>
  <si>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</si>
  <si>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</si>
  <si>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</si>
  <si>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</si>
  <si>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</si>
  <si>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</si>
  <si>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</si>
  <si>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</si>
  <si>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</si>
  <si>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</si>
  <si>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</si>
  <si>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</si>
  <si>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</si>
  <si>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</si>
  <si>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</si>
  <si>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</si>
  <si>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</si>
  <si>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</si>
  <si>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</si>
  <si>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</si>
  <si>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</si>
  <si>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</si>
  <si>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</si>
  <si>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</si>
  <si>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</si>
  <si>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</si>
  <si>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</si>
  <si>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</si>
  <si>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</si>
  <si>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</si>
  <si>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</si>
  <si>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</si>
  <si>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</si>
  <si>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</si>
  <si>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</si>
  <si>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</si>
  <si>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</si>
  <si>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</si>
  <si>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</si>
  <si>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</si>
  <si>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</si>
  <si>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</si>
  <si>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</si>
  <si>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</si>
  <si>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</si>
  <si>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</si>
  <si>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</si>
  <si>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</si>
  <si>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</si>
  <si>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</si>
  <si>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</si>
  <si>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</si>
  <si>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</si>
  <si>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</si>
  <si>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</si>
  <si>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</si>
  <si>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</si>
  <si>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</si>
  <si>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</si>
  <si>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</si>
  <si>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</si>
  <si>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</si>
  <si>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</si>
  <si>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</si>
  <si>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</si>
  <si>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</si>
  <si>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</si>
  <si>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</si>
  <si>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</si>
  <si>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</si>
  <si>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</si>
  <si>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</si>
  <si>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</si>
  <si>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</si>
  <si>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</si>
  <si>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</si>
  <si>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</si>
  <si>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</si>
  <si>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</si>
  <si>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</si>
  <si>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</si>
  <si>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</si>
  <si>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</si>
  <si>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</si>
  <si>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</si>
  <si>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</si>
  <si>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</si>
  <si>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</si>
  <si>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</si>
  <si>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</si>
  <si>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</si>
  <si>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</si>
  <si>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</si>
  <si>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</si>
  <si>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</si>
  <si>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</si>
  <si>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</si>
  <si>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</si>
  <si>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</si>
  <si>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</si>
  <si>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</si>
  <si>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</si>
  <si>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</si>
  <si>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</si>
  <si>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</si>
  <si>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</si>
  <si>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</si>
  <si>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</si>
  <si>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</si>
  <si>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</si>
  <si>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</si>
  <si>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Fume Slated Swords</t>
  </si>
  <si>
    <t xml:space="preserve">Drakewing Ultra Greatsword</t>
  </si>
  <si>
    <t xml:space="preserve">Ivory King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</si>
  <si>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</si>
  <si>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</si>
  <si>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</si>
  <si>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</si>
  <si>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</si>
  <si>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</si>
  <si>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</si>
  <si>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</si>
  <si>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</si>
  <si>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</si>
  <si>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</si>
  <si>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</si>
  <si>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</si>
  <si>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</si>
  <si>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</si>
  <si>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</si>
  <si>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</si>
  <si>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</si>
  <si>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</si>
  <si>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</si>
  <si>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</si>
  <si>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</si>
  <si>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</si>
  <si>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Melu Scimitars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</si>
  <si>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</si>
  <si>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</si>
  <si>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</si>
  <si>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</si>
  <si>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</si>
  <si>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</si>
  <si>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</si>
  <si>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</si>
  <si>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</si>
  <si>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</si>
  <si>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</si>
  <si>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</si>
  <si>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</si>
  <si>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</si>
  <si>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</si>
  <si>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Black Scorpion Stinger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</si>
  <si>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</si>
  <si>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</si>
  <si>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</si>
  <si>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</si>
  <si>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</si>
  <si>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</si>
  <si>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</si>
  <si>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</si>
  <si>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</si>
  <si>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</si>
  <si>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</si>
  <si>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</si>
  <si>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</si>
  <si>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</si>
  <si>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</si>
  <si>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</si>
  <si>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</si>
  <si>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</si>
  <si>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</si>
  <si>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</si>
  <si>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</si>
  <si>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</si>
  <si>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</si>
  <si>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</si>
  <si>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</si>
  <si>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</si>
  <si>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</si>
  <si>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</si>
  <si>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</si>
  <si>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</si>
  <si>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Red Rust Sword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</si>
  <si>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</si>
  <si>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</si>
  <si>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</si>
  <si>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</si>
  <si>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Gargoyle Tail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</si>
  <si>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</si>
  <si>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</si>
  <si>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</si>
  <si>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</si>
  <si>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</si>
  <si>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</si>
  <si>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Old Knight Battle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</si>
  <si>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</si>
  <si>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</si>
  <si>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</si>
  <si>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</si>
  <si>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</si>
  <si>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</si>
  <si>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</si>
  <si>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</si>
  <si>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</si>
  <si>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Dragon Hunter's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</si>
  <si>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</si>
  <si>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</si>
  <si>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</si>
  <si>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</si>
  <si>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</si>
  <si>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</si>
  <si>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</si>
  <si>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</si>
  <si>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</si>
  <si>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</si>
  <si>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</si>
  <si>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</si>
  <si>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</si>
  <si>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</si>
  <si>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</si>
  <si>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</si>
  <si>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</si>
  <si>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</si>
  <si>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</si>
  <si>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</si>
  <si>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</si>
  <si>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</si>
  <si>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</si>
  <si>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Aldia Hammer</t>
  </si>
  <si>
    <t xml:space="preserve">Paired Hammers</t>
  </si>
  <si>
    <t xml:space="preserve">Drang Hammers</t>
  </si>
  <si>
    <t xml:space="preserve">Old Knight Maces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</si>
  <si>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</si>
  <si>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</si>
  <si>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</si>
  <si>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</si>
  <si>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</si>
  <si>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</si>
  <si>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</si>
  <si>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</si>
  <si>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</si>
  <si>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</si>
  <si>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</si>
  <si>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</si>
  <si>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</si>
  <si>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</si>
  <si>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</si>
  <si>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</si>
  <si>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</si>
  <si>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</si>
  <si>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</si>
  <si>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</si>
  <si>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</si>
  <si>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</si>
  <si>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</si>
  <si>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</si>
  <si>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</si>
  <si>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</si>
  <si>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</si>
  <si>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</si>
  <si>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Dragon Hunter's Great Hammer</t>
  </si>
  <si>
    <t xml:space="preserve">Dragon Hunter's Warpick</t>
  </si>
  <si>
    <t xml:space="preserve">Sanctum Mace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</si>
  <si>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</si>
  <si>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</si>
  <si>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</si>
  <si>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</si>
  <si>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</si>
  <si>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</si>
  <si>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</si>
  <si>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</si>
  <si>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</si>
  <si>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</si>
  <si>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</si>
  <si>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</si>
  <si>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</si>
  <si>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</si>
  <si>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</si>
  <si>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</si>
  <si>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</si>
  <si>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</si>
  <si>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</si>
  <si>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</si>
  <si>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</si>
  <si>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</si>
  <si>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Gargoyle Bident</t>
  </si>
  <si>
    <t xml:space="preserve">Spitfire Spear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</si>
  <si>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</si>
  <si>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</si>
  <si>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</si>
  <si>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</si>
  <si>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</si>
  <si>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</si>
  <si>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</si>
  <si>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</si>
  <si>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</si>
  <si>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</si>
  <si>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</si>
  <si>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Lances</t>
  </si>
  <si>
    <t xml:space="preserve">Grand Lance</t>
  </si>
  <si>
    <t xml:space="preserve">Heide Lance</t>
  </si>
  <si>
    <t xml:space="preserve">Heide Greatlance</t>
  </si>
  <si>
    <t xml:space="preserve">Rampart Golem Lance</t>
  </si>
  <si>
    <t xml:space="preserve">Irithyll Lance</t>
  </si>
  <si>
    <t xml:space="preserve">Chariot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</si>
  <si>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</si>
  <si>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</si>
  <si>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</si>
  <si>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</si>
  <si>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</si>
  <si>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</si>
  <si>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Old Knight Glaive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</si>
  <si>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</si>
  <si>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</si>
  <si>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</si>
  <si>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</si>
  <si>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</si>
  <si>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</si>
  <si>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</si>
  <si>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</si>
  <si>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Helix Halberd</t>
  </si>
  <si>
    <t xml:space="preserve">Gargoyle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</si>
  <si>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</si>
  <si>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</si>
  <si>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</si>
  <si>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</si>
  <si>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</si>
  <si>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</si>
  <si>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</si>
  <si>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</si>
  <si>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</si>
  <si>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</si>
  <si>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</si>
  <si>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</si>
  <si>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</si>
  <si>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</si>
  <si>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</si>
  <si>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</si>
  <si>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</si>
  <si>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</si>
  <si>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</si>
  <si>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</si>
  <si>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</si>
  <si>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</si>
  <si>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</si>
  <si>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</si>
  <si>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</si>
  <si>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</si>
  <si>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</si>
  <si>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</si>
  <si>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</si>
  <si>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</si>
  <si>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</si>
  <si>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</si>
  <si>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</si>
  <si>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</si>
  <si>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</si>
  <si>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</si>
  <si>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</si>
  <si>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</si>
  <si>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</si>
  <si>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</si>
  <si>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</si>
  <si>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</si>
  <si>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</si>
  <si>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</si>
  <si>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</si>
  <si>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</si>
  <si>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</si>
  <si>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</si>
  <si>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</si>
  <si>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</si>
  <si>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</si>
  <si>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</si>
  <si>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</si>
  <si>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</si>
  <si>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</si>
  <si>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</si>
  <si>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</si>
  <si>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</si>
  <si>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</si>
  <si>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</si>
  <si>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</si>
  <si>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</si>
  <si>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</si>
  <si>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</si>
  <si>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</si>
  <si>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</si>
  <si>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</si>
  <si>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</si>
  <si>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</si>
  <si>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</si>
  <si>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</si>
  <si>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</si>
  <si>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</si>
  <si>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</si>
  <si>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</si>
  <si>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</si>
  <si>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</si>
  <si>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</si>
  <si>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</si>
  <si>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</si>
  <si>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</si>
  <si>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</si>
  <si>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</si>
  <si>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</si>
  <si>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</si>
  <si>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</si>
  <si>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</si>
  <si>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</si>
  <si>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</si>
  <si>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</si>
  <si>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</si>
  <si>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</si>
  <si>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</si>
  <si>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</si>
  <si>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</si>
  <si>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</si>
  <si>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</si>
  <si>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</si>
  <si>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</si>
  <si>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</si>
  <si>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</si>
  <si>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</si>
  <si>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</si>
  <si>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</si>
  <si>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</si>
  <si>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</si>
  <si>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</si>
  <si>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</si>
  <si>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</si>
  <si>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</si>
  <si>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</si>
  <si>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</si>
  <si>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</si>
  <si>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</si>
  <si>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</si>
  <si>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</si>
  <si>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</si>
  <si>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</si>
  <si>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</si>
  <si>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</si>
  <si>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</si>
  <si>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</si>
  <si>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</si>
  <si>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</si>
  <si>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</si>
  <si>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</si>
  <si>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</si>
  <si>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</si>
  <si>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</si>
  <si>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</si>
  <si>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</si>
  <si>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</si>
  <si>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</si>
  <si>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</si>
  <si>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</si>
  <si>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</si>
  <si>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</si>
  <si>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</si>
  <si>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</si>
  <si>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</si>
  <si>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</si>
  <si>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</si>
  <si>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</si>
  <si>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</si>
  <si>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</si>
  <si>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</si>
  <si>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</si>
  <si>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</si>
  <si>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</si>
  <si>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</si>
  <si>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</si>
  <si>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</si>
  <si>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</si>
  <si>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</si>
  <si>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</si>
  <si>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</si>
  <si>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</si>
  <si>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</si>
  <si>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</si>
  <si>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</si>
  <si>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</si>
  <si>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</si>
  <si>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</si>
  <si>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</si>
  <si>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</si>
  <si>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</si>
  <si>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</si>
  <si>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</si>
  <si>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</si>
  <si>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</si>
  <si>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</si>
  <si>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</si>
  <si>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</si>
  <si>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</si>
  <si>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</si>
  <si>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</si>
  <si>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</si>
  <si>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</si>
  <si>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</si>
  <si>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</si>
  <si>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</si>
  <si>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</si>
  <si>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</si>
  <si>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</si>
  <si>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</si>
  <si>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</si>
  <si>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</si>
  <si>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</si>
  <si>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</si>
  <si>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</si>
  <si>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</si>
  <si>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</si>
  <si>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</si>
  <si>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</si>
  <si>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</si>
  <si>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</si>
  <si>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</si>
  <si>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</si>
  <si>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</si>
  <si>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</si>
  <si>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</si>
  <si>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</si>
  <si>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</si>
  <si>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</si>
  <si>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Loch Shield</t>
  </si>
  <si>
    <t xml:space="preserve">Spell Cast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</si>
  <si>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</si>
  <si>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</si>
  <si>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</si>
  <si>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</si>
  <si>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</si>
  <si>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</si>
  <si>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</si>
  <si>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</si>
  <si>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</si>
  <si>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</si>
  <si>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</si>
  <si>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</si>
  <si>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</si>
  <si>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</si>
  <si>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</si>
  <si>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</si>
  <si>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</si>
  <si>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</si>
  <si>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</si>
  <si>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</si>
  <si>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</si>
  <si>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</si>
  <si>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</si>
  <si>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</si>
  <si>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</si>
  <si>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</si>
  <si>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</si>
  <si>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</si>
  <si>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</si>
  <si>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Disc Chime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</si>
  <si>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</si>
  <si>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</si>
  <si>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</si>
  <si>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</si>
  <si>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</si>
  <si>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</si>
  <si>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</si>
  <si>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</si>
  <si>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</si>
  <si>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</si>
  <si>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</si>
  <si>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</si>
  <si>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</si>
  <si>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</si>
  <si>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</si>
  <si>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</si>
  <si>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</si>
  <si>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</si>
  <si>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</si>
  <si>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</si>
  <si>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</si>
  <si>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</si>
  <si>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</si>
  <si>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</si>
  <si>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</si>
  <si>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</si>
  <si>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</si>
  <si>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</si>
  <si>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</si>
  <si>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</si>
  <si>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</si>
  <si>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</si>
  <si>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</si>
  <si>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</si>
  <si>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</si>
  <si>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</si>
  <si>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Sanctum Shield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</si>
  <si>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</si>
  <si>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</si>
  <si>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</si>
  <si>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</si>
  <si>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</si>
  <si>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</si>
  <si>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</si>
  <si>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</si>
  <si>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Vessel Shield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</si>
  <si>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</si>
  <si>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</si>
  <si>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</si>
  <si>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</si>
  <si>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</si>
  <si>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</si>
  <si>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</si>
  <si>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</si>
  <si>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</si>
  <si>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</si>
  <si>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</si>
  <si>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</si>
  <si>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</si>
  <si>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</si>
  <si>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</si>
  <si>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</si>
  <si>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</si>
  <si>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</si>
  <si>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</si>
  <si>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</si>
  <si>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</si>
  <si>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</si>
  <si>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</si>
  <si>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</si>
  <si>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</si>
  <si>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</si>
  <si>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</si>
  <si>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</si>
  <si>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</si>
  <si>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</si>
  <si>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</si>
  <si>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</si>
  <si>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</si>
  <si>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</si>
  <si>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</si>
  <si>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</si>
  <si>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</si>
  <si>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</si>
  <si>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</si>
  <si>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</si>
  <si>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</si>
  <si>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</si>
  <si>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</si>
  <si>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</si>
  <si>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</si>
  <si>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</si>
  <si>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</si>
  <si>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</si>
  <si>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</si>
  <si>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</si>
  <si>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</si>
  <si>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</si>
  <si>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</si>
  <si>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</si>
  <si>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Vordt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</si>
  <si>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</si>
  <si>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</si>
  <si>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</si>
  <si>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</si>
  <si>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</si>
  <si>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</si>
  <si>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</si>
  <si>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</si>
  <si>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</si>
  <si>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</si>
  <si>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</si>
  <si>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</si>
  <si>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</si>
  <si>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</si>
  <si>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</si>
  <si>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</si>
  <si>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</si>
  <si>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</si>
  <si>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</si>
  <si>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</si>
  <si>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</si>
  <si>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</si>
  <si>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</si>
  <si>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</si>
  <si>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</si>
  <si>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</si>
  <si>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</si>
  <si>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</si>
  <si>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</si>
  <si>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</si>
  <si>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</si>
  <si>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</si>
  <si>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</si>
  <si>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</si>
  <si>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</si>
  <si>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</si>
  <si>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</si>
  <si>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Throne Watcher</t>
  </si>
  <si>
    <t xml:space="preserve">Throne Defender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</si>
  <si>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</si>
  <si>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</si>
  <si>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</si>
  <si>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</si>
  <si>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</si>
  <si>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</si>
  <si>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</si>
  <si>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</si>
  <si>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</si>
  <si>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</si>
  <si>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</si>
  <si>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</si>
  <si>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</si>
  <si>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</si>
  <si>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</si>
  <si>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</si>
  <si>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</si>
  <si>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</si>
  <si>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</si>
  <si>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</si>
  <si>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</si>
  <si>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</si>
  <si>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</si>
  <si>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</si>
  <si>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</si>
  <si>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</si>
  <si>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</si>
  <si>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</si>
  <si>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</si>
  <si>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</si>
  <si>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</si>
  <si>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</si>
  <si>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</si>
  <si>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</si>
  <si>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</si>
  <si>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</si>
  <si>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</si>
  <si>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</si>
  <si>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</si>
  <si>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</si>
  <si>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</si>
  <si>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</si>
  <si>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</si>
  <si>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</si>
  <si>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</si>
  <si>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</si>
  <si>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</si>
  <si>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</si>
  <si>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</si>
  <si>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</si>
  <si>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</si>
  <si>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</si>
  <si>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</si>
  <si>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</si>
  <si>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</si>
  <si>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</si>
  <si>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</si>
  <si>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</si>
  <si>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</si>
  <si>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</si>
  <si>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</si>
  <si>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</si>
  <si>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</si>
  <si>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</si>
  <si>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</si>
  <si>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</si>
  <si>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</si>
  <si>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</si>
  <si>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</si>
  <si>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</si>
  <si>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</si>
  <si>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</si>
  <si>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</si>
  <si>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</si>
  <si>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</si>
  <si>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</si>
  <si>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</si>
  <si>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</si>
  <si>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</si>
  <si>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</si>
  <si>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</si>
  <si>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</si>
  <si>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</si>
  <si>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</si>
  <si>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</si>
  <si>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</si>
  <si>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</si>
  <si>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</si>
  <si>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Royal Swordsman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</si>
  <si>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</si>
  <si>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</si>
  <si>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</si>
  <si>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</si>
  <si>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</si>
  <si>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</si>
  <si>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</si>
  <si>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</si>
  <si>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</si>
  <si>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</si>
  <si>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</si>
  <si>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</si>
  <si>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</si>
  <si>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</si>
  <si>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</si>
  <si>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</si>
  <si>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</si>
  <si>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</si>
  <si>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</si>
  <si>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</si>
  <si>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</si>
  <si>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</si>
  <si>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</si>
  <si>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</si>
  <si>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</si>
  <si>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</si>
  <si>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</si>
  <si>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</si>
  <si>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</si>
  <si>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</si>
  <si>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</si>
  <si>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</si>
  <si>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</si>
  <si>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</si>
  <si>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</si>
  <si>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</si>
  <si>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</si>
  <si>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</si>
  <si>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</si>
  <si>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</si>
  <si>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</si>
  <si>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</si>
  <si>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</si>
  <si>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</si>
  <si>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</si>
  <si>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</si>
  <si>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</si>
  <si>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</si>
  <si>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</si>
  <si>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</si>
  <si>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</si>
  <si>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</si>
  <si>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</si>
  <si>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</si>
  <si>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</si>
  <si>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</si>
  <si>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</si>
  <si>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</si>
  <si>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</si>
  <si>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</si>
  <si>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</si>
  <si>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</si>
  <si>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</si>
  <si>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</si>
  <si>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</si>
  <si>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</si>
  <si>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</si>
  <si>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</si>
  <si>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</si>
  <si>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</si>
  <si>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</si>
  <si>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</si>
  <si>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</si>
  <si>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</si>
  <si>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</si>
  <si>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</si>
  <si>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Carthus Swordsman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</si>
  <si>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</si>
  <si>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</si>
  <si>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</si>
  <si>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</si>
  <si>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</si>
  <si>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</si>
  <si>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</si>
  <si>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</si>
  <si>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</si>
  <si>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</si>
  <si>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</si>
  <si>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</si>
  <si>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</si>
  <si>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</si>
  <si>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</si>
  <si>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</si>
  <si>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</si>
  <si>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</si>
  <si>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</si>
  <si>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</si>
  <si>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</si>
  <si>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</si>
  <si>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</si>
  <si>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</si>
  <si>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</si>
  <si>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</si>
  <si>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</si>
  <si>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</si>
  <si>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</si>
  <si>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</si>
  <si>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</si>
  <si>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</si>
  <si>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</si>
  <si>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</si>
  <si>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</si>
  <si>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</si>
  <si>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</si>
  <si>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</si>
  <si>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</si>
  <si>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</si>
  <si>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</si>
  <si>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</si>
  <si>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</si>
  <si>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</si>
  <si>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</si>
  <si>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</si>
  <si>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</si>
  <si>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</si>
  <si>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</si>
  <si>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</si>
  <si>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</si>
  <si>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</si>
  <si>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</si>
  <si>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</si>
  <si>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</si>
  <si>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</si>
  <si>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</si>
  <si>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</si>
  <si>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</si>
  <si>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</si>
  <si>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</si>
  <si>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</si>
  <si>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</si>
  <si>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</si>
  <si>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</si>
  <si>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</si>
  <si>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</si>
  <si>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</si>
  <si>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</si>
  <si>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</si>
  <si>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</si>
  <si>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</si>
  <si>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</si>
  <si>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</si>
  <si>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</si>
  <si>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</si>
  <si>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</si>
  <si>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</si>
  <si>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</si>
  <si>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</si>
  <si>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</si>
  <si>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</si>
  <si>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</si>
  <si>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</si>
  <si>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</si>
  <si>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</si>
  <si>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</si>
  <si>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</si>
  <si>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</si>
  <si>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</si>
  <si>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</si>
  <si>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</si>
  <si>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</si>
  <si>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</si>
  <si>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</si>
  <si>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</si>
  <si>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</si>
  <si>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</si>
  <si>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</si>
  <si>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</si>
  <si>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</si>
  <si>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</si>
  <si>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</si>
  <si>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</si>
  <si>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</si>
  <si>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</si>
  <si>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</si>
  <si>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</si>
  <si>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</si>
  <si>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</si>
  <si>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</si>
  <si>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</si>
  <si>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</si>
  <si>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</si>
  <si>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</si>
  <si>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</si>
  <si>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</si>
  <si>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</si>
  <si>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</si>
  <si>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</si>
  <si>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</si>
  <si>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</si>
  <si>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</si>
  <si>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</si>
  <si>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</si>
  <si>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</si>
  <si>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</si>
  <si>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</si>
  <si>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</si>
  <si>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</si>
  <si>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</si>
  <si>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</si>
  <si>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</si>
  <si>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</si>
  <si>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</si>
  <si>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</si>
  <si>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</si>
  <si>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</si>
  <si>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</si>
  <si>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</si>
  <si>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</si>
  <si>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</si>
  <si>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</si>
  <si>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</si>
  <si>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</si>
  <si>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</si>
  <si>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</si>
  <si>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</si>
  <si>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</si>
  <si>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</si>
  <si>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</si>
  <si>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</si>
  <si>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</si>
  <si>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</si>
  <si>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</si>
  <si>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</si>
  <si>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</si>
  <si>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</si>
  <si>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</si>
  <si>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</si>
  <si>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</si>
  <si>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</si>
  <si>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</si>
  <si>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</si>
  <si>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</si>
  <si>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</si>
  <si>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</si>
  <si>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</si>
  <si>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</si>
  <si>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</si>
  <si>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</si>
  <si>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</si>
  <si>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</si>
  <si>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</si>
  <si>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</si>
  <si>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</si>
  <si>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</si>
  <si>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</si>
  <si>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</si>
  <si>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</si>
  <si>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</si>
  <si>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</si>
  <si>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</si>
  <si>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</si>
  <si>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</si>
  <si>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</si>
  <si>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</si>
  <si>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</si>
  <si>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</si>
  <si>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</si>
  <si>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</si>
  <si>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</si>
  <si>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</si>
  <si>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</si>
  <si>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</si>
  <si>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</si>
  <si>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</si>
  <si>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</si>
  <si>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</si>
  <si>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</si>
  <si>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</si>
  <si>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</si>
  <si>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</si>
  <si>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</si>
  <si>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Stage 1</t>
  </si>
  <si>
    <t xml:space="preserve">Stage 2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</si>
  <si>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</si>
  <si>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</si>
  <si>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</si>
  <si>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</si>
  <si>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</si>
  <si>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</si>
  <si>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</si>
  <si>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</si>
  <si>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</si>
  <si>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</si>
  <si>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</si>
  <si>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</si>
  <si>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</si>
  <si>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</si>
  <si>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</si>
  <si>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</si>
  <si>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</si>
  <si>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</si>
  <si>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</si>
  <si>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</si>
  <si>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</si>
  <si>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</si>
  <si>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</si>
  <si>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</si>
  <si>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</si>
  <si>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</si>
  <si>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</si>
  <si>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</si>
  <si>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</si>
  <si>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</si>
  <si>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</si>
  <si>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</si>
  <si>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</si>
  <si>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</si>
  <si>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</si>
  <si>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</si>
  <si>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</si>
  <si>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</si>
  <si>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</si>
  <si>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</si>
  <si>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</si>
  <si>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</si>
  <si>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</si>
  <si>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</si>
  <si>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</si>
  <si>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</si>
  <si>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</si>
  <si>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</si>
  <si>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</si>
  <si>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</si>
  <si>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</si>
  <si>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</si>
  <si>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</si>
  <si>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</si>
  <si>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</si>
  <si>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</si>
  <si>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</si>
  <si>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</si>
  <si>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</si>
  <si>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</si>
  <si>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</si>
  <si>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</si>
  <si>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</si>
  <si>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</si>
  <si>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</si>
  <si>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</si>
  <si>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</si>
  <si>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</si>
  <si>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</si>
  <si>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</si>
  <si>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</si>
  <si>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</si>
  <si>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</si>
  <si>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</si>
  <si>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</si>
  <si>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</si>
  <si>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</si>
  <si>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</si>
  <si>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Missionary Axes</t>
  </si>
  <si>
    <t xml:space="preserve">    Fume Slated Swords</t>
  </si>
  <si>
    <t xml:space="preserve">Weapon/Item</t>
  </si>
  <si>
    <t xml:space="preserve">Charges gained per hit</t>
  </si>
  <si>
    <t xml:space="preserve">Straight Sword / Runelock / Valorheart</t>
  </si>
  <si>
    <t xml:space="preserve">Ultra Greatsword</t>
  </si>
  <si>
    <t xml:space="preserve">Curved Sword</t>
  </si>
  <si>
    <t xml:space="preserve">Katana</t>
  </si>
  <si>
    <t xml:space="preserve">Curved Greatsword</t>
  </si>
  <si>
    <t xml:space="preserve">Axe</t>
  </si>
  <si>
    <t xml:space="preserve">Hammer</t>
  </si>
  <si>
    <t xml:space="preserve">Great Hammer</t>
  </si>
  <si>
    <t xml:space="preserve">Fist</t>
  </si>
  <si>
    <t xml:space="preserve">Battlestaff</t>
  </si>
  <si>
    <t xml:space="preserve">Varies per weapon</t>
  </si>
  <si>
    <t xml:space="preserve">Thrusting Sword</t>
  </si>
  <si>
    <t xml:space="preserve">Reaper</t>
  </si>
  <si>
    <t xml:space="preserve">Blades of Mercy / Brigand Twindaggers / Serpentine Twindaggers</t>
  </si>
  <si>
    <t xml:space="preserve">Farron Greatsword / Ringed Knight Paired Greatswords / Fume Slated Swords</t>
  </si>
  <si>
    <t xml:space="preserve">Ciaran's Tracers / Dancer's Enchanted Swords / Sellsword Twinblades / Warden Twinblades</t>
  </si>
  <si>
    <t xml:space="preserve">Chikage / Onikiri and Ubadachi</t>
  </si>
  <si>
    <t xml:space="preserve">Drang Twinspears / Twinspears of the Forlorn</t>
  </si>
  <si>
    <t xml:space="preserve">Giant Door Shield / Imperious Greatshield</t>
  </si>
  <si>
    <t xml:space="preserve">Spellbound Draconic Fire</t>
  </si>
  <si>
    <t xml:space="preserve">Spellbound Draconic Fire Orbs</t>
  </si>
  <si>
    <t xml:space="preserve">Utility Items</t>
  </si>
  <si>
    <t xml:space="preserve">Charges required per use</t>
  </si>
  <si>
    <t xml:space="preserve">Use animation</t>
  </si>
  <si>
    <t xml:space="preserve">Damage / Effect</t>
  </si>
  <si>
    <t xml:space="preserve">Spellbound Powder</t>
  </si>
  <si>
    <t xml:space="preserve">Scatter</t>
  </si>
  <si>
    <t xml:space="preserve">Same as regular consumable</t>
  </si>
  <si>
    <t xml:space="preserve">Spellbound Skull</t>
  </si>
  <si>
    <t xml:space="preserve">Slow Throw</t>
  </si>
  <si>
    <t xml:space="preserve">Offensive / Throwable Items</t>
  </si>
  <si>
    <t xml:space="preserve">Spellbound Throwing Knife</t>
  </si>
  <si>
    <t xml:space="preserve">Throwing Knife</t>
  </si>
  <si>
    <t xml:space="preserve">250 Physical damage with no scaling</t>
  </si>
  <si>
    <t xml:space="preserve">Spellbound Sorcerous Knife</t>
  </si>
  <si>
    <t xml:space="preserve">250 Magic damage with no scaling</t>
  </si>
  <si>
    <t xml:space="preserve">Spellbound Flaming Knife</t>
  </si>
  <si>
    <t xml:space="preserve">250 Fire damage with no scaling</t>
  </si>
  <si>
    <t xml:space="preserve">Spellbound Sparking Knife</t>
  </si>
  <si>
    <t xml:space="preserve">250 Lightning damage with no scaling</t>
  </si>
  <si>
    <t xml:space="preserve">Spellbound Abyssal Knife</t>
  </si>
  <si>
    <t xml:space="preserve">250 Dark damage with no scaling</t>
  </si>
  <si>
    <t xml:space="preserve">Spellbound Poisonous Knife</t>
  </si>
  <si>
    <t xml:space="preserve">250 Physical damage with no scaling and 60 Poison</t>
  </si>
  <si>
    <t xml:space="preserve">Spellbound Lacerating Knife</t>
  </si>
  <si>
    <t xml:space="preserve">250 Physical damage with no scaling and 40 Bleed</t>
  </si>
  <si>
    <t xml:space="preserve">Spellbound Cursed Knife</t>
  </si>
  <si>
    <t xml:space="preserve">250 Physical damage with no scaling and 60 Curse</t>
  </si>
  <si>
    <t xml:space="preserve">Spellbound Frigid Knife</t>
  </si>
  <si>
    <t xml:space="preserve">250 Physical damage with no scaling and 60 Frost</t>
  </si>
  <si>
    <t xml:space="preserve">Spellbound Guardian Shiv</t>
  </si>
  <si>
    <t xml:space="preserve">Church Guardian Shiv</t>
  </si>
  <si>
    <t xml:space="preserve">300 Physical damage with no scaling and homing</t>
  </si>
  <si>
    <t xml:space="preserve">Spellbound Holy Water Urn</t>
  </si>
  <si>
    <t xml:space="preserve">700 Physical damage with no scaling and 10% absorption reduction for 10 seconds</t>
  </si>
  <si>
    <t xml:space="preserve">Spellbound Firebomb</t>
  </si>
  <si>
    <t xml:space="preserve">500 Fire damage with no scaling</t>
  </si>
  <si>
    <t xml:space="preserve">Spellbound Black Firebomb</t>
  </si>
  <si>
    <t xml:space="preserve">700 Fire damage with no scaling</t>
  </si>
  <si>
    <t xml:space="preserve">Spellbound Witching Urn</t>
  </si>
  <si>
    <t xml:space="preserve">700 Magic damage with no scaling</t>
  </si>
  <si>
    <t xml:space="preserve">Spellbound Lightning Urn</t>
  </si>
  <si>
    <t xml:space="preserve">700 [250] Lightning damage with no scaling</t>
  </si>
  <si>
    <t xml:space="preserve">Spellbound Hexing Urn</t>
  </si>
  <si>
    <t xml:space="preserve">500 Dark damage with no scaling</t>
  </si>
  <si>
    <t xml:space="preserve">Spellbound Dung</t>
  </si>
  <si>
    <t xml:space="preserve">Quick Throw</t>
  </si>
  <si>
    <t xml:space="preserve">130 Toxic for enemy,  110 for self</t>
  </si>
  <si>
    <t xml:space="preserve">Set-up Firebomb</t>
  </si>
  <si>
    <t xml:space="preserve">Prism Stone</t>
  </si>
  <si>
    <t xml:space="preserve">500 fire damage with no scaling + air juggle</t>
  </si>
  <si>
    <t xml:space="preserve">Spellbound Spear Fragment</t>
  </si>
  <si>
    <t xml:space="preserve">Spear Fragment</t>
  </si>
  <si>
    <t xml:space="preserve">1050 [875] Lightning damage with no scaling</t>
  </si>
  <si>
    <t xml:space="preserve">Spellbound Draconic Might</t>
  </si>
  <si>
    <t xml:space="preserve">Twinkling Dragon Torso Stone</t>
  </si>
  <si>
    <t xml:space="preserve">2000 Fire damage with no scaling + Self buff</t>
  </si>
  <si>
    <t xml:space="preserve">Spellbound Draconic Fury</t>
  </si>
  <si>
    <t xml:space="preserve">2000 [1000] [250] Fire damage with no scaling + Self buff</t>
  </si>
  <si>
    <t xml:space="preserve">None</t>
  </si>
  <si>
    <t xml:space="preserve">Twinkling Dragon Head Stone</t>
  </si>
  <si>
    <t xml:space="preserve">600 Fire damage with no scaling</t>
  </si>
  <si>
    <t xml:space="preserve">Buff Items</t>
  </si>
  <si>
    <t xml:space="preserve">Spellbound Blossom</t>
  </si>
  <si>
    <t xml:space="preserve">Consumable</t>
  </si>
  <si>
    <t xml:space="preserve">+20 Stamina Recovery for 20 seconds</t>
  </si>
  <si>
    <t xml:space="preserve">Spellbound Blessed Resin</t>
  </si>
  <si>
    <t xml:space="preserve">Quick Apply to Weapon</t>
  </si>
  <si>
    <t xml:space="preserve">+100 Physical damage, +10% Physical damage and +5% damage against Undead enemies for 10 seconds</t>
  </si>
  <si>
    <t xml:space="preserve">Spellbound Pale Resin</t>
  </si>
  <si>
    <t xml:space="preserve">+100 Magic damage and +10% Magic damage for 10 seconds</t>
  </si>
  <si>
    <t xml:space="preserve">Spellbound Charcoal Resin</t>
  </si>
  <si>
    <t xml:space="preserve">+100 Fire damage and +10% Fire damage for 10 seconds</t>
  </si>
  <si>
    <t xml:space="preserve">Spellbound Gold Resin</t>
  </si>
  <si>
    <t xml:space="preserve">+100 Lightning damage and +10% Lightning damage for 10 seconds</t>
  </si>
  <si>
    <t xml:space="preserve">Spellbound Human Resin</t>
  </si>
  <si>
    <t xml:space="preserve">+100 Dark damage and +10% Dark damage for 10 seconds</t>
  </si>
  <si>
    <t xml:space="preserve">Spellbound Rotten Resin</t>
  </si>
  <si>
    <t xml:space="preserve">+20 Poison for 20 seconds</t>
  </si>
  <si>
    <t xml:space="preserve">Spellbound Carthus Rouge</t>
  </si>
  <si>
    <t xml:space="preserve">+20 Bleed for 20 seconds</t>
  </si>
  <si>
    <t xml:space="preserve">Spellbound Frozen Resin</t>
  </si>
  <si>
    <t xml:space="preserve">+20 Frost for 20 seconds</t>
  </si>
  <si>
    <t xml:space="preserve">Spellbound Cursed Resin</t>
  </si>
  <si>
    <t xml:space="preserve">+20 Curse for 20 seconds</t>
  </si>
  <si>
    <t xml:space="preserve">Spellbound Pellet</t>
  </si>
  <si>
    <t xml:space="preserve">Immunity to damage for 5 seconds</t>
  </si>
  <si>
    <t xml:space="preserve">Spellbound Mossfruit</t>
  </si>
  <si>
    <t xml:space="preserve">Immunity to aux for 10 seconds</t>
  </si>
  <si>
    <t xml:space="preserve">Spellbound Grass Dew</t>
  </si>
  <si>
    <t xml:space="preserve">+3 HP every second, +10 Stamina Recovery and +10% to all absorptions for 120 seconds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</si>
</sst>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8">
    <font>
      <sz val="11"/>
      <color rgb="FF000000"/>
      <name val="Calibri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  <border diagonalUp="false" diagonalDown="false">
      <left style="thin"/>
      <right/>
      <top/>
      <bottom style="dotted"/>
      <diagonal/>
    </border>
    <border diagonalUp="false" diagonalDown="false">
      <left style="thin"/>
      <right style="thin"/>
      <top/>
      <bottom style="dotted"/>
      <diagonal/>
    </border>
    <border diagonalUp="false" diagonalDown="false">
      <left style="thin"/>
      <right/>
      <top style="dotted"/>
      <bottom style="thin"/>
      <diagonal/>
    </border>
    <border diagonalUp="false" diagonalDown="false">
      <left style="thin"/>
      <right style="thin"/>
      <top style="dotted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16">
    <dxf>
      <fill>
        <patternFill patternType="solid">
          <bgColor rgb="FF93CDDD"/>
        </patternFill>
      </fill>
    </dxf>
    <dxf>
      <fill>
        <patternFill patternType="solid">
          <bgColor rgb="FFB3A2C7"/>
        </patternFill>
      </fill>
    </dxf>
    <dxf>
      <fill>
        <patternFill patternType="solid">
          <bgColor rgb="FFC3D69B"/>
        </patternFill>
      </fill>
    </dxf>
    <dxf>
      <fill>
        <patternFill patternType="solid">
          <bgColor rgb="FFDBEEF4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 patternType="solid">
          <bgColor rgb="FFD99694"/>
        </patternFill>
      </fill>
    </dxf>
    <dxf>
      <fill>
        <patternFill patternType="solid">
          <bgColor rgb="FFE6B9B8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 patternType="solid">
          <bgColor rgb="FFFCD5B5"/>
        </patternFill>
      </fill>
    </dxf>
    <dxf>
      <fill>
        <patternFill patternType="solid">
          <bgColor rgb="FF5983B0"/>
        </patternFill>
      </fill>
    </dxf>
    <dxf>
      <fill>
        <patternFill patternType="solid">
          <fgColor rgb="FFFFFFFF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 patternType="solid">
          <bgColor rgb="FFDEE6EF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609"/>
  <sheetViews>
    <sheetView showFormulas="false" showGridLines="true" showRowColHeaders="true" showZeros="true" rightToLeft="false" tabSelected="true" showOutlineSymbols="true" defaultGridColor="true" view="normal" topLeftCell="A5525" colorId="64" zoomScale="100" zoomScaleNormal="100" zoomScalePageLayoutView="100" workbookViewId="0">
      <selection pane="topLeft" activeCell="D5545" activeCellId="0" sqref="D5545"/>
    </sheetView>
  </sheetViews>
  <sheetFormatPr defaultColWidth="8.7226562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30.14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true" hidden="true" outlineLevel="0" max="24" min="24" style="0" width="11.57"/>
    <col collapsed="false" customWidth="true" hidden="true" outlineLevel="0" max="25" min="25" style="0" width="10.14"/>
    <col collapsed="false" customWidth="true" hidden="true" outlineLevel="0" max="26" min="26" style="0" width="6.57"/>
    <col collapsed="false" customWidth="true" hidden="true" outlineLevel="0" max="27" min="27" style="0" width="7.42"/>
    <col collapsed="false" customWidth="true" hidden="true" outlineLevel="0" max="28" min="28" style="0" width="7.71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4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2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3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3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3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3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3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3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3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3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3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3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3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3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3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3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0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1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1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1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1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1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1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1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1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1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1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1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1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1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1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2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3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3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3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3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3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3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3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3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3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3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3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3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3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3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0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1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1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1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1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1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1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1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1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1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1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1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1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1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1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2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3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3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3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3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3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3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3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3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3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3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3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3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3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3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0" t="s">
        <v>84</v>
      </c>
      <c r="C622" s="40" t="s">
        <v>50</v>
      </c>
      <c r="D622" s="41" t="n">
        <v>86</v>
      </c>
      <c r="E622" s="41" t="n">
        <v>0</v>
      </c>
      <c r="F622" s="41" t="n">
        <v>50</v>
      </c>
      <c r="G622" s="41" t="n">
        <v>0</v>
      </c>
      <c r="H622" s="41" t="n">
        <v>0</v>
      </c>
      <c r="I622" s="42" t="n">
        <v>30</v>
      </c>
      <c r="J622" s="42" t="n">
        <v>20</v>
      </c>
      <c r="K622" s="42" t="n">
        <v>15</v>
      </c>
      <c r="L622" s="42" t="n">
        <v>15</v>
      </c>
      <c r="M622" s="42" t="n">
        <v>0</v>
      </c>
      <c r="N622" s="43" t="n">
        <f aca="false">D622*$D$3</f>
        <v>120.4</v>
      </c>
      <c r="O622" s="43" t="n">
        <f aca="false">E622*$E$3</f>
        <v>0</v>
      </c>
      <c r="P622" s="43" t="n">
        <f aca="false">F622*$F$3</f>
        <v>70</v>
      </c>
      <c r="Q622" s="43" t="n">
        <f aca="false">G622*$G$3</f>
        <v>0</v>
      </c>
      <c r="R622" s="43" t="n">
        <f aca="false">H622*$H$3</f>
        <v>0</v>
      </c>
      <c r="S622" s="43" t="n">
        <f aca="false">(N622/100)*(I622*$I$3)+(N622/100)*(J622*$J$3)</f>
        <v>120.4</v>
      </c>
      <c r="T622" s="43" t="n">
        <f aca="false">(O622/100)*(K622*$K$3)</f>
        <v>0</v>
      </c>
      <c r="U622" s="43" t="n">
        <f aca="false">(P622/100)*(K622*$K$3)+(P622/100)*(L622*$L$3)</f>
        <v>42</v>
      </c>
      <c r="V622" s="43" t="n">
        <f aca="false">(Q622/100)*(L622*$L$3)</f>
        <v>0</v>
      </c>
      <c r="W622" s="43" t="n">
        <f aca="false">(R622/100)*(K622*$K$3)+(R622/100)*(L622*$L$3)</f>
        <v>0</v>
      </c>
      <c r="X622" s="43" t="n">
        <f aca="false">N622+S622</f>
        <v>240.8</v>
      </c>
      <c r="Y622" s="43" t="n">
        <f aca="false">O622+T622</f>
        <v>0</v>
      </c>
      <c r="Z622" s="43" t="n">
        <f aca="false">P622+U622</f>
        <v>112</v>
      </c>
      <c r="AA622" s="43" t="n">
        <f aca="false">Q622+V622</f>
        <v>0</v>
      </c>
      <c r="AB622" s="43" t="n">
        <f aca="false">R622+W622</f>
        <v>0</v>
      </c>
      <c r="AC622" s="44" t="n">
        <f aca="false">ROUND(X622+Y622+Z622+AA622+AB622,1)</f>
        <v>352.8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1" t="n">
        <v>16</v>
      </c>
      <c r="C623" s="50" t="s">
        <v>5</v>
      </c>
      <c r="D623" s="51" t="n">
        <v>86</v>
      </c>
      <c r="E623" s="51" t="n">
        <v>0</v>
      </c>
      <c r="F623" s="51" t="n">
        <v>50</v>
      </c>
      <c r="G623" s="51" t="n">
        <v>0</v>
      </c>
      <c r="H623" s="51" t="n">
        <v>0</v>
      </c>
      <c r="I623" s="52" t="n">
        <v>50</v>
      </c>
      <c r="J623" s="52" t="n">
        <v>40</v>
      </c>
      <c r="K623" s="52" t="n">
        <v>15</v>
      </c>
      <c r="L623" s="52" t="n">
        <v>15</v>
      </c>
      <c r="M623" s="52" t="n">
        <v>0</v>
      </c>
      <c r="N623" s="53" t="n">
        <f aca="false">D623*$D$4</f>
        <v>116.1</v>
      </c>
      <c r="O623" s="53" t="n">
        <f aca="false">E623*$E$4</f>
        <v>0</v>
      </c>
      <c r="P623" s="53" t="n">
        <f aca="false">F623*$F$4</f>
        <v>67.5</v>
      </c>
      <c r="Q623" s="53" t="n">
        <f aca="false">G623*$G$4</f>
        <v>0</v>
      </c>
      <c r="R623" s="53" t="n">
        <f aca="false">H623*$H$4</f>
        <v>0</v>
      </c>
      <c r="S623" s="53" t="n">
        <f aca="false">(N623/100)*(I623*$I$4)+(N623/100)*(J623*$J$4)</f>
        <v>208.98</v>
      </c>
      <c r="T623" s="53" t="n">
        <f aca="false">(O623/100)*(K623*$K$4)</f>
        <v>0</v>
      </c>
      <c r="U623" s="53" t="n">
        <f aca="false">(P623/100)*(K623*$K$4)+(P623/100)*(L623*$L$4)</f>
        <v>40.5</v>
      </c>
      <c r="V623" s="53" t="n">
        <f aca="false">(Q623/100)*(L623*$L$4)</f>
        <v>0</v>
      </c>
      <c r="W623" s="53" t="n">
        <f aca="false">(R623/100)*(K623*$K$4)+(R623/100)*(L623*$L$4)</f>
        <v>0</v>
      </c>
      <c r="X623" s="53" t="n">
        <f aca="false">N623+S623</f>
        <v>325.08</v>
      </c>
      <c r="Y623" s="53" t="n">
        <f aca="false">O623+T623</f>
        <v>0</v>
      </c>
      <c r="Z623" s="53" t="n">
        <f aca="false">P623+U623</f>
        <v>108</v>
      </c>
      <c r="AA623" s="53" t="n">
        <f aca="false">Q623+V623</f>
        <v>0</v>
      </c>
      <c r="AB623" s="53" t="n">
        <f aca="false">R623+W623</f>
        <v>0</v>
      </c>
      <c r="AC623" s="54" t="n">
        <f aca="false">ROUND(X623+Y623+Z623+AA623+AB623,1)</f>
        <v>433.1</v>
      </c>
      <c r="AD623" s="55" t="n">
        <f aca="false">(ROUND(AC623-AC622,1)/AC622)</f>
        <v>0.227607709750567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1" t="n">
        <v>14</v>
      </c>
      <c r="C624" s="50" t="s">
        <v>6</v>
      </c>
      <c r="D624" s="51" t="n">
        <v>86</v>
      </c>
      <c r="E624" s="51" t="n">
        <v>0</v>
      </c>
      <c r="F624" s="51" t="n">
        <v>50</v>
      </c>
      <c r="G624" s="51" t="n">
        <v>0</v>
      </c>
      <c r="H624" s="51" t="n">
        <v>0</v>
      </c>
      <c r="I624" s="52" t="n">
        <v>30</v>
      </c>
      <c r="J624" s="52" t="n">
        <v>20</v>
      </c>
      <c r="K624" s="52" t="n">
        <v>15</v>
      </c>
      <c r="L624" s="52" t="n">
        <v>15</v>
      </c>
      <c r="M624" s="52" t="n">
        <v>0</v>
      </c>
      <c r="N624" s="53" t="n">
        <f aca="false">D624*$D$5</f>
        <v>120.4</v>
      </c>
      <c r="O624" s="53" t="n">
        <f aca="false">E624*$E$5</f>
        <v>0</v>
      </c>
      <c r="P624" s="53" t="n">
        <f aca="false">F624*$F$5</f>
        <v>70</v>
      </c>
      <c r="Q624" s="53" t="n">
        <f aca="false">G624*$G$5</f>
        <v>0</v>
      </c>
      <c r="R624" s="53" t="n">
        <f aca="false">H624*$H$5</f>
        <v>0</v>
      </c>
      <c r="S624" s="53" t="n">
        <f aca="false">(N624/100)*(I624*$I$5)+(N624/100)*(J624*$J$5)</f>
        <v>120.4</v>
      </c>
      <c r="T624" s="53" t="n">
        <f aca="false">(O624/100)*(K624*$K$5)</f>
        <v>0</v>
      </c>
      <c r="U624" s="53" t="n">
        <f aca="false">(P624/100)*(K624*$K$5)+(P624/100)*(L624*$L$5)</f>
        <v>42</v>
      </c>
      <c r="V624" s="53" t="n">
        <f aca="false">(Q624/100)*(L624*$L$5)</f>
        <v>0</v>
      </c>
      <c r="W624" s="53" t="n">
        <f aca="false">(R624/100)*(K624*$K$5)+(R624/100)*(L624*$L$5)</f>
        <v>0</v>
      </c>
      <c r="X624" s="53" t="n">
        <f aca="false">N624+S624</f>
        <v>240.8</v>
      </c>
      <c r="Y624" s="53" t="n">
        <f aca="false">O624+T624</f>
        <v>0</v>
      </c>
      <c r="Z624" s="53" t="n">
        <f aca="false">P624+U624</f>
        <v>112</v>
      </c>
      <c r="AA624" s="53" t="n">
        <f aca="false">Q624+V624</f>
        <v>0</v>
      </c>
      <c r="AB624" s="53" t="n">
        <f aca="false">R624+W624</f>
        <v>0</v>
      </c>
      <c r="AC624" s="54" t="n">
        <f aca="false">ROUND(X624+Y624+Z624+AA624+AB624,1)</f>
        <v>352.8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1" t="n">
        <v>12</v>
      </c>
      <c r="C625" s="50" t="s">
        <v>7</v>
      </c>
      <c r="D625" s="51" t="n">
        <v>86</v>
      </c>
      <c r="E625" s="51" t="n">
        <v>0</v>
      </c>
      <c r="F625" s="51" t="n">
        <v>50</v>
      </c>
      <c r="G625" s="51" t="n">
        <v>0</v>
      </c>
      <c r="H625" s="51" t="n">
        <v>0</v>
      </c>
      <c r="I625" s="52" t="n">
        <v>30</v>
      </c>
      <c r="J625" s="52" t="n">
        <v>20</v>
      </c>
      <c r="K625" s="52" t="n">
        <v>15</v>
      </c>
      <c r="L625" s="52" t="n">
        <v>15</v>
      </c>
      <c r="M625" s="52" t="n">
        <v>0</v>
      </c>
      <c r="N625" s="53" t="n">
        <f aca="false">D625*$D$6</f>
        <v>120.4</v>
      </c>
      <c r="O625" s="53" t="n">
        <f aca="false">E625*$E$6</f>
        <v>0</v>
      </c>
      <c r="P625" s="53" t="n">
        <f aca="false">F625*$F$6</f>
        <v>70</v>
      </c>
      <c r="Q625" s="53" t="n">
        <f aca="false">G625*$G$6</f>
        <v>0</v>
      </c>
      <c r="R625" s="53" t="n">
        <f aca="false">H625*$H$6</f>
        <v>0</v>
      </c>
      <c r="S625" s="53" t="n">
        <f aca="false">(N625/100)*(I625*$I$6)+(N625/100)*(J625*$J$6)</f>
        <v>120.4</v>
      </c>
      <c r="T625" s="53" t="n">
        <f aca="false">(O625/100)*(K625*$K$6)</f>
        <v>0</v>
      </c>
      <c r="U625" s="53" t="n">
        <f aca="false">(P625/100)*(K625*$K$6)+(P625/100)*(L625*$L$6)</f>
        <v>42</v>
      </c>
      <c r="V625" s="53" t="n">
        <f aca="false">(Q625/100)*(L625*$L$6)</f>
        <v>0</v>
      </c>
      <c r="W625" s="53" t="n">
        <f aca="false">(R625/100)*(K625*$K$6)+(R625/100)*(L625*$L$6)</f>
        <v>0</v>
      </c>
      <c r="X625" s="53" t="n">
        <f aca="false">N625+S625</f>
        <v>240.8</v>
      </c>
      <c r="Y625" s="53" t="n">
        <f aca="false">O625+T625</f>
        <v>0</v>
      </c>
      <c r="Z625" s="53" t="n">
        <f aca="false">P625+U625</f>
        <v>112</v>
      </c>
      <c r="AA625" s="53" t="n">
        <f aca="false">Q625+V625</f>
        <v>0</v>
      </c>
      <c r="AB625" s="53" t="n">
        <f aca="false">R625+W625</f>
        <v>0</v>
      </c>
      <c r="AC625" s="54" t="n">
        <f aca="false">ROUND(X625+Y625+Z625+AA625+AB625,1)</f>
        <v>352.8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1" t="n">
        <v>12</v>
      </c>
      <c r="C626" s="50" t="s">
        <v>8</v>
      </c>
      <c r="D626" s="51" t="n">
        <v>86</v>
      </c>
      <c r="E626" s="51" t="n">
        <v>0</v>
      </c>
      <c r="F626" s="51" t="n">
        <v>50</v>
      </c>
      <c r="G626" s="51" t="n">
        <v>0</v>
      </c>
      <c r="H626" s="51" t="n">
        <v>0</v>
      </c>
      <c r="I626" s="52" t="n">
        <v>30</v>
      </c>
      <c r="J626" s="52" t="n">
        <v>20</v>
      </c>
      <c r="K626" s="52" t="n">
        <v>15</v>
      </c>
      <c r="L626" s="52" t="n">
        <v>15</v>
      </c>
      <c r="M626" s="52" t="n">
        <v>0</v>
      </c>
      <c r="N626" s="53" t="n">
        <f aca="false">D626*$D$7</f>
        <v>120.4</v>
      </c>
      <c r="O626" s="53" t="n">
        <f aca="false">E626*$E$7</f>
        <v>0</v>
      </c>
      <c r="P626" s="53" t="n">
        <f aca="false">F626*$F$7</f>
        <v>70</v>
      </c>
      <c r="Q626" s="53" t="n">
        <f aca="false">G626*$G$7</f>
        <v>0</v>
      </c>
      <c r="R626" s="53" t="n">
        <f aca="false">H626*$H$7</f>
        <v>0</v>
      </c>
      <c r="S626" s="53" t="n">
        <f aca="false">(N626/100)*(I626*$I$7)+(N626/100)*(J626*$J$7)</f>
        <v>120.4</v>
      </c>
      <c r="T626" s="53" t="n">
        <f aca="false">(O626/100)*(K626*$K$7)</f>
        <v>0</v>
      </c>
      <c r="U626" s="53" t="n">
        <f aca="false">(P626/100)*(K626*$K$7)+(P626/100)*(L626*$L$7)</f>
        <v>42</v>
      </c>
      <c r="V626" s="53" t="n">
        <f aca="false">(Q626/100)*(L626*$L$7)</f>
        <v>0</v>
      </c>
      <c r="W626" s="53" t="n">
        <f aca="false">(R626/100)*(K626*$K$7)+(R626/100)*(L626*$L$7)</f>
        <v>0</v>
      </c>
      <c r="X626" s="53" t="n">
        <f aca="false">N626+S626</f>
        <v>240.8</v>
      </c>
      <c r="Y626" s="53" t="n">
        <f aca="false">O626+T626</f>
        <v>0</v>
      </c>
      <c r="Z626" s="53" t="n">
        <f aca="false">P626+U626</f>
        <v>112</v>
      </c>
      <c r="AA626" s="53" t="n">
        <f aca="false">Q626+V626</f>
        <v>0</v>
      </c>
      <c r="AB626" s="53" t="n">
        <f aca="false">R626+W626</f>
        <v>0</v>
      </c>
      <c r="AC626" s="54" t="n">
        <f aca="false">ROUND(X626+Y626+Z626+AA626+AB626,1)</f>
        <v>352.8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1"/>
      <c r="C627" s="50" t="s">
        <v>9</v>
      </c>
      <c r="D627" s="51" t="n">
        <v>86</v>
      </c>
      <c r="E627" s="51" t="n">
        <v>0</v>
      </c>
      <c r="F627" s="51" t="n">
        <v>50</v>
      </c>
      <c r="G627" s="51" t="n">
        <v>0</v>
      </c>
      <c r="H627" s="51" t="n">
        <v>0</v>
      </c>
      <c r="I627" s="52" t="n">
        <v>30</v>
      </c>
      <c r="J627" s="52" t="n">
        <v>20</v>
      </c>
      <c r="K627" s="52" t="n">
        <v>15</v>
      </c>
      <c r="L627" s="52" t="n">
        <v>15</v>
      </c>
      <c r="M627" s="52" t="n">
        <v>0</v>
      </c>
      <c r="N627" s="53" t="n">
        <f aca="false">D627*$D$8</f>
        <v>120.4</v>
      </c>
      <c r="O627" s="53" t="n">
        <f aca="false">E627*$E$8</f>
        <v>0</v>
      </c>
      <c r="P627" s="53" t="n">
        <f aca="false">F627*$F$8</f>
        <v>70</v>
      </c>
      <c r="Q627" s="53" t="n">
        <f aca="false">G627*$G$8</f>
        <v>0</v>
      </c>
      <c r="R627" s="53" t="n">
        <f aca="false">H627*$H$8</f>
        <v>0</v>
      </c>
      <c r="S627" s="53" t="n">
        <f aca="false">(N627/100)*(I627*$I$8)+(N627/100)*(J627*$J$8)</f>
        <v>120.4</v>
      </c>
      <c r="T627" s="53" t="n">
        <f aca="false">(O627/100)*(K627*$K$8)</f>
        <v>0</v>
      </c>
      <c r="U627" s="53" t="n">
        <f aca="false">(P627/100)*(K627*$K$8)+(P627/100)*(L627*$L$8)</f>
        <v>42</v>
      </c>
      <c r="V627" s="53" t="n">
        <f aca="false">(Q627/100)*(L627*$L$8)</f>
        <v>0</v>
      </c>
      <c r="W627" s="53" t="n">
        <f aca="false">(R627/100)*(K627*$K$8)+(R627/100)*(L627*$L$8)</f>
        <v>0</v>
      </c>
      <c r="X627" s="53" t="n">
        <f aca="false">N627+S627</f>
        <v>240.8</v>
      </c>
      <c r="Y627" s="53" t="n">
        <f aca="false">O627+T627</f>
        <v>0</v>
      </c>
      <c r="Z627" s="53" t="n">
        <f aca="false">P627+U627</f>
        <v>112</v>
      </c>
      <c r="AA627" s="53" t="n">
        <f aca="false">Q627+V627</f>
        <v>0</v>
      </c>
      <c r="AB627" s="53" t="n">
        <f aca="false">R627+W627</f>
        <v>0</v>
      </c>
      <c r="AC627" s="54" t="n">
        <f aca="false">ROUND(X627+Y627+Z627+AA627+AB627,1)</f>
        <v>352.8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1"/>
      <c r="C628" s="50" t="s">
        <v>10</v>
      </c>
      <c r="D628" s="51" t="n">
        <v>43</v>
      </c>
      <c r="E628" s="51" t="n">
        <v>110</v>
      </c>
      <c r="F628" s="51" t="n">
        <v>0</v>
      </c>
      <c r="G628" s="51" t="n">
        <v>0</v>
      </c>
      <c r="H628" s="51" t="n">
        <v>0</v>
      </c>
      <c r="I628" s="52" t="n">
        <v>30</v>
      </c>
      <c r="J628" s="52" t="n">
        <v>20</v>
      </c>
      <c r="K628" s="52" t="n">
        <v>90</v>
      </c>
      <c r="L628" s="52" t="n">
        <v>0</v>
      </c>
      <c r="M628" s="52" t="n">
        <v>0</v>
      </c>
      <c r="N628" s="53" t="n">
        <f aca="false">D628*$D$9</f>
        <v>58.05</v>
      </c>
      <c r="O628" s="53" t="n">
        <f aca="false">E628*$E$9</f>
        <v>148.5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29.025</v>
      </c>
      <c r="T628" s="53" t="n">
        <f aca="false">(O628/100)*(K628*$K$9)</f>
        <v>187.11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87.075</v>
      </c>
      <c r="Y628" s="53" t="n">
        <f aca="false">O628+T628</f>
        <v>335.61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422.7</v>
      </c>
      <c r="AD628" s="55" t="n">
        <f aca="false">(ROUND(AC628-AC622,1)/AC622)</f>
        <v>0.19812925170068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1"/>
      <c r="C629" s="50" t="s">
        <v>11</v>
      </c>
      <c r="D629" s="51" t="n">
        <v>43</v>
      </c>
      <c r="E629" s="51" t="n">
        <v>0</v>
      </c>
      <c r="F629" s="51" t="n">
        <v>110</v>
      </c>
      <c r="G629" s="51" t="n">
        <v>0</v>
      </c>
      <c r="H629" s="51" t="n">
        <v>0</v>
      </c>
      <c r="I629" s="52" t="n">
        <v>30</v>
      </c>
      <c r="J629" s="52" t="n">
        <v>20</v>
      </c>
      <c r="K629" s="52" t="n">
        <v>50</v>
      </c>
      <c r="L629" s="52" t="n">
        <v>50</v>
      </c>
      <c r="M629" s="52" t="n">
        <v>0</v>
      </c>
      <c r="N629" s="53" t="n">
        <f aca="false">D629*$D$10</f>
        <v>58.05</v>
      </c>
      <c r="O629" s="53" t="n">
        <f aca="false">E629*$E$10</f>
        <v>0</v>
      </c>
      <c r="P629" s="53" t="n">
        <f aca="false">F629*$F$10</f>
        <v>148.5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29.025</v>
      </c>
      <c r="T629" s="53" t="n">
        <f aca="false">(O629/100)*(K629*$J$10)</f>
        <v>0</v>
      </c>
      <c r="U629" s="53" t="n">
        <f aca="false">(P629/100)*(K629*$K$10)+(P629/100)*(L629*$L$10)</f>
        <v>207.9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87.075</v>
      </c>
      <c r="Y629" s="53" t="n">
        <f aca="false">O629+T629</f>
        <v>0</v>
      </c>
      <c r="Z629" s="53" t="n">
        <f aca="false">P629+U629</f>
        <v>356.4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443.5</v>
      </c>
      <c r="AD629" s="55" t="n">
        <f aca="false">(ROUND(AC629-AC622,1)/AC622)</f>
        <v>0.257086167800453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1"/>
      <c r="C630" s="50" t="s">
        <v>12</v>
      </c>
      <c r="D630" s="51" t="n">
        <v>43</v>
      </c>
      <c r="E630" s="51" t="n">
        <v>0</v>
      </c>
      <c r="F630" s="51" t="n">
        <v>0</v>
      </c>
      <c r="G630" s="51" t="n">
        <v>110</v>
      </c>
      <c r="H630" s="51" t="n">
        <v>0</v>
      </c>
      <c r="I630" s="52" t="n">
        <v>30</v>
      </c>
      <c r="J630" s="52" t="n">
        <v>20</v>
      </c>
      <c r="K630" s="52" t="n">
        <v>0</v>
      </c>
      <c r="L630" s="52" t="n">
        <v>90</v>
      </c>
      <c r="M630" s="52" t="n">
        <v>0</v>
      </c>
      <c r="N630" s="53" t="n">
        <f aca="false">D630*$D$11</f>
        <v>58.05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148.5</v>
      </c>
      <c r="R630" s="53" t="n">
        <f aca="false">H630*$H$11</f>
        <v>0</v>
      </c>
      <c r="S630" s="53" t="n">
        <f aca="false">(N630/100)*(I630*$I$11)+(N630/100)*(J630*$J$11)</f>
        <v>29.025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187.11</v>
      </c>
      <c r="W630" s="53" t="n">
        <f aca="false">(R630/100)*(K630*$K$11)+(R630/100)*(L630*$L$11)</f>
        <v>0</v>
      </c>
      <c r="X630" s="53" t="n">
        <f aca="false">N630+S630</f>
        <v>87.075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335.61</v>
      </c>
      <c r="AB630" s="53" t="n">
        <f aca="false">R630+W630</f>
        <v>0</v>
      </c>
      <c r="AC630" s="54" t="n">
        <f aca="false">ROUND(X630+Y630+Z630+AA630+AB630,1)</f>
        <v>422.7</v>
      </c>
      <c r="AD630" s="55" t="n">
        <f aca="false">(ROUND(AC630-AC622,1)/AC622)</f>
        <v>0.19812925170068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1"/>
      <c r="C631" s="50" t="s">
        <v>13</v>
      </c>
      <c r="D631" s="51" t="n">
        <v>43</v>
      </c>
      <c r="E631" s="51" t="n">
        <v>0</v>
      </c>
      <c r="F631" s="51" t="n">
        <v>0</v>
      </c>
      <c r="G631" s="51" t="n">
        <v>0</v>
      </c>
      <c r="H631" s="51" t="n">
        <v>110</v>
      </c>
      <c r="I631" s="52" t="n">
        <v>30</v>
      </c>
      <c r="J631" s="52" t="n">
        <v>20</v>
      </c>
      <c r="K631" s="52" t="n">
        <v>45</v>
      </c>
      <c r="L631" s="52" t="n">
        <v>45</v>
      </c>
      <c r="M631" s="52" t="n">
        <v>0</v>
      </c>
      <c r="N631" s="53" t="n">
        <f aca="false">D631*$D$12</f>
        <v>58.05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148.5</v>
      </c>
      <c r="S631" s="53" t="n">
        <f aca="false">(N631/100)*(I631*$I$12)+(N631/100)*(J631*$J$12)</f>
        <v>29.025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187.11</v>
      </c>
      <c r="X631" s="53" t="n">
        <f aca="false">N631+S631</f>
        <v>87.075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335.61</v>
      </c>
      <c r="AC631" s="54" t="n">
        <f aca="false">ROUND(X631+Y631+Z631+AA631+AB631,1)</f>
        <v>422.7</v>
      </c>
      <c r="AD631" s="55" t="n">
        <f aca="false">(ROUND(AC631-AC622,1)/AC622)</f>
        <v>0.19812925170068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1"/>
      <c r="C632" s="50" t="s">
        <v>14</v>
      </c>
      <c r="D632" s="51" t="n">
        <v>86</v>
      </c>
      <c r="E632" s="51" t="n">
        <v>0</v>
      </c>
      <c r="F632" s="51" t="n">
        <v>50</v>
      </c>
      <c r="G632" s="51" t="n">
        <v>0</v>
      </c>
      <c r="H632" s="51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65</v>
      </c>
      <c r="N632" s="53" t="n">
        <f aca="false">D632*$D$13</f>
        <v>116.1</v>
      </c>
      <c r="O632" s="53" t="n">
        <f aca="false">E632*$E$13</f>
        <v>0</v>
      </c>
      <c r="P632" s="53" t="n">
        <f aca="false">F632*$F$13</f>
        <v>67.5</v>
      </c>
      <c r="Q632" s="53" t="n">
        <f aca="false">G632*$G$13</f>
        <v>0</v>
      </c>
      <c r="R632" s="53" t="n">
        <f aca="false">H632*$H$13</f>
        <v>0</v>
      </c>
      <c r="S632" s="53" t="n">
        <f aca="false">(N632/100)*(I632*$I$13)+(N632/100)*(J632*$J$13)+(N632/100)*(M632*$M$13)</f>
        <v>150.93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87.75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0</v>
      </c>
      <c r="X632" s="53" t="n">
        <f aca="false">N632+S632</f>
        <v>267.03</v>
      </c>
      <c r="Y632" s="53" t="n">
        <f aca="false">O632+T632</f>
        <v>0</v>
      </c>
      <c r="Z632" s="53" t="n">
        <f aca="false">P632+U632</f>
        <v>155.25</v>
      </c>
      <c r="AA632" s="53" t="n">
        <f aca="false">Q632+V632</f>
        <v>0</v>
      </c>
      <c r="AB632" s="53" t="n">
        <f aca="false">R632+W632</f>
        <v>0</v>
      </c>
      <c r="AC632" s="54" t="n">
        <f aca="false">ROUND(X632+Y632+Z632+AA632+AB632,1)</f>
        <v>422.3</v>
      </c>
      <c r="AD632" s="55" t="n">
        <f aca="false">(ROUND(AC632-AC622,1)/AC622)</f>
        <v>0.196995464852608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1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30</v>
      </c>
      <c r="J633" s="52" t="n">
        <v>20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283.5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418.5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418.5</v>
      </c>
      <c r="AD633" s="55" t="n">
        <f aca="false">(ROUND(AC633-AC622,1)/AC622)</f>
        <v>0.186224489795918</v>
      </c>
      <c r="AE633" s="46"/>
      <c r="AF633" s="47"/>
      <c r="AH633" s="59"/>
    </row>
    <row r="634" customFormat="false" ht="15" hidden="false" customHeight="false" outlineLevel="0" collapsed="false">
      <c r="A634" s="48"/>
      <c r="B634" s="61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30</v>
      </c>
      <c r="J634" s="52" t="n">
        <v>20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283.5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418.5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418.5</v>
      </c>
      <c r="AD634" s="55" t="n">
        <f aca="false">(ROUND(AC634-AC622,1)/AC622)</f>
        <v>0.186224489795918</v>
      </c>
      <c r="AE634" s="46"/>
      <c r="AF634" s="47"/>
      <c r="AH634" s="59"/>
    </row>
    <row r="635" customFormat="false" ht="15" hidden="false" customHeight="false" outlineLevel="0" collapsed="false">
      <c r="A635" s="48"/>
      <c r="B635" s="61"/>
      <c r="C635" s="50" t="s">
        <v>17</v>
      </c>
      <c r="D635" s="51" t="n">
        <v>86</v>
      </c>
      <c r="E635" s="51" t="n">
        <v>0</v>
      </c>
      <c r="F635" s="51" t="n">
        <v>50</v>
      </c>
      <c r="G635" s="51" t="n">
        <v>0</v>
      </c>
      <c r="H635" s="51" t="n">
        <v>0</v>
      </c>
      <c r="I635" s="52" t="n">
        <v>30</v>
      </c>
      <c r="J635" s="52" t="n">
        <v>52</v>
      </c>
      <c r="K635" s="52" t="n">
        <v>15</v>
      </c>
      <c r="L635" s="52" t="n">
        <v>15</v>
      </c>
      <c r="M635" s="52" t="n">
        <v>0</v>
      </c>
      <c r="N635" s="53" t="n">
        <f aca="false">D635*$D$16</f>
        <v>116.1</v>
      </c>
      <c r="O635" s="53" t="n">
        <f aca="false">E635*$E$16</f>
        <v>0</v>
      </c>
      <c r="P635" s="53" t="n">
        <f aca="false">F635*$F$16</f>
        <v>67.5</v>
      </c>
      <c r="Q635" s="53" t="n">
        <f aca="false">G635*$G$16</f>
        <v>0</v>
      </c>
      <c r="R635" s="53" t="n">
        <f aca="false">H635*$H$16</f>
        <v>0</v>
      </c>
      <c r="S635" s="53" t="n">
        <f aca="false">(N635/100)*(I635*$I$16)+(N635/100)*(J635*$J$16)</f>
        <v>185.76</v>
      </c>
      <c r="T635" s="53" t="n">
        <f aca="false">(O635/100)*(K635*$K$16)</f>
        <v>0</v>
      </c>
      <c r="U635" s="53" t="n">
        <f aca="false">(P635/100)*(K635*$K$16)+(P635/100)*(L635*$L$16)</f>
        <v>20.25</v>
      </c>
      <c r="V635" s="53" t="n">
        <f aca="false">(Q635/100)*(L635*$L$16)</f>
        <v>0</v>
      </c>
      <c r="W635" s="53" t="n">
        <f aca="false">(R635/100)*(K635*$K$16)+(R635/100)*(L635*$L$16)</f>
        <v>0</v>
      </c>
      <c r="X635" s="53" t="n">
        <f aca="false">N635+S635</f>
        <v>301.86</v>
      </c>
      <c r="Y635" s="53" t="n">
        <f aca="false">O635+T635</f>
        <v>0</v>
      </c>
      <c r="Z635" s="53" t="n">
        <f aca="false">P635+U635</f>
        <v>87.75</v>
      </c>
      <c r="AA635" s="53" t="n">
        <f aca="false">Q635+V635</f>
        <v>0</v>
      </c>
      <c r="AB635" s="53" t="n">
        <f aca="false">R635+W635</f>
        <v>0</v>
      </c>
      <c r="AC635" s="54" t="n">
        <f aca="false">ROUND(X635+Y635+Z635+AA635+AB635,1)</f>
        <v>389.6</v>
      </c>
      <c r="AD635" s="55" t="n">
        <f aca="false">(ROUND(AC635-AC622,1)/AC622)</f>
        <v>0.104308390022676</v>
      </c>
      <c r="AE635" s="46"/>
      <c r="AF635" s="47"/>
      <c r="AH635" s="59"/>
    </row>
    <row r="636" customFormat="false" ht="15" hidden="false" customHeight="false" outlineLevel="0" collapsed="false">
      <c r="A636" s="48"/>
      <c r="B636" s="61"/>
      <c r="C636" s="50" t="s">
        <v>18</v>
      </c>
      <c r="D636" s="51" t="n">
        <v>86</v>
      </c>
      <c r="E636" s="51" t="n">
        <v>0</v>
      </c>
      <c r="F636" s="51" t="n">
        <v>50</v>
      </c>
      <c r="G636" s="51" t="n">
        <v>0</v>
      </c>
      <c r="H636" s="51" t="n">
        <v>0</v>
      </c>
      <c r="I636" s="52" t="n">
        <v>68</v>
      </c>
      <c r="J636" s="52" t="n">
        <v>20</v>
      </c>
      <c r="K636" s="52" t="n">
        <v>15</v>
      </c>
      <c r="L636" s="52" t="n">
        <v>15</v>
      </c>
      <c r="M636" s="52" t="n">
        <v>0</v>
      </c>
      <c r="N636" s="53" t="n">
        <f aca="false">D636*$D$17</f>
        <v>116.1</v>
      </c>
      <c r="O636" s="53" t="n">
        <f aca="false">E636*$E$17</f>
        <v>0</v>
      </c>
      <c r="P636" s="53" t="n">
        <f aca="false">F636*$F$17</f>
        <v>67.5</v>
      </c>
      <c r="Q636" s="53" t="n">
        <f aca="false">G636*$G$17</f>
        <v>0</v>
      </c>
      <c r="R636" s="53" t="n">
        <f aca="false">H636*$H$17</f>
        <v>0</v>
      </c>
      <c r="S636" s="53" t="n">
        <f aca="false">(N636/100)*(I636*$I$17)+(N636/100)*(J636*$J$17)</f>
        <v>220.59</v>
      </c>
      <c r="T636" s="53" t="n">
        <f aca="false">(O636/100)*(K636*$K$17)</f>
        <v>0</v>
      </c>
      <c r="U636" s="53" t="n">
        <f aca="false">(P636/100)*(K636*$K$17)+(P636/100)*(L636*$L$17)</f>
        <v>20.25</v>
      </c>
      <c r="V636" s="53" t="n">
        <f aca="false">(Q636/100)*(L636*$L$17)</f>
        <v>0</v>
      </c>
      <c r="W636" s="53" t="n">
        <f aca="false">(R636/100)*(K636*$K$17)+(R636/100)*(L636*$L$17)</f>
        <v>0</v>
      </c>
      <c r="X636" s="53" t="n">
        <f aca="false">N636+S636</f>
        <v>336.69</v>
      </c>
      <c r="Y636" s="53" t="n">
        <f aca="false">O636+T636</f>
        <v>0</v>
      </c>
      <c r="Z636" s="53" t="n">
        <f aca="false">P636+U636</f>
        <v>87.75</v>
      </c>
      <c r="AA636" s="53" t="n">
        <f aca="false">Q636+V636</f>
        <v>0</v>
      </c>
      <c r="AB636" s="53" t="n">
        <f aca="false">R636+W636</f>
        <v>0</v>
      </c>
      <c r="AC636" s="54" t="n">
        <f aca="false">ROUND(X636+Y636+Z636+AA636+AB636,1)</f>
        <v>424.4</v>
      </c>
      <c r="AD636" s="55" t="n">
        <f aca="false">(ROUND(AC636-AC622,1)/AC622)</f>
        <v>0.202947845804989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90</v>
      </c>
      <c r="E637" s="41" t="n">
        <v>0</v>
      </c>
      <c r="F637" s="41" t="n">
        <v>0</v>
      </c>
      <c r="G637" s="41" t="n">
        <v>0</v>
      </c>
      <c r="H637" s="41" t="n">
        <v>0</v>
      </c>
      <c r="I637" s="42" t="n">
        <v>15</v>
      </c>
      <c r="J637" s="42" t="n">
        <v>15</v>
      </c>
      <c r="K637" s="42" t="n">
        <v>60</v>
      </c>
      <c r="L637" s="42" t="n">
        <v>0</v>
      </c>
      <c r="M637" s="42" t="n">
        <v>0</v>
      </c>
      <c r="N637" s="43" t="n">
        <f aca="false">D637*$D$3</f>
        <v>126</v>
      </c>
      <c r="O637" s="43" t="n">
        <f aca="false">E637*$E$3</f>
        <v>0</v>
      </c>
      <c r="P637" s="43" t="n">
        <f aca="false">F637*$F$3</f>
        <v>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(N637/100)*(I637*$I$3)+(N637/100)*(J637*$J$3)+(N637/100)*(K637*$L$3)</f>
        <v>226.8</v>
      </c>
      <c r="T637" s="43" t="n">
        <f aca="false">(O637/100)*(K637*$K$3)</f>
        <v>0</v>
      </c>
      <c r="U637" s="43" t="n">
        <f aca="false">(P637/100)*(K637*$K$3)+(P637/100)*(L637*$L$3)</f>
        <v>0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352.8</v>
      </c>
      <c r="Y637" s="43" t="n">
        <f aca="false">O637+T637</f>
        <v>0</v>
      </c>
      <c r="Z637" s="43" t="n">
        <f aca="false">P637+U637</f>
        <v>0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 t="s">
        <v>15</v>
      </c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10</v>
      </c>
      <c r="C638" s="50" t="s">
        <v>5</v>
      </c>
      <c r="D638" s="51" t="n">
        <v>90</v>
      </c>
      <c r="E638" s="51" t="n">
        <v>0</v>
      </c>
      <c r="F638" s="51" t="n">
        <v>0</v>
      </c>
      <c r="G638" s="51" t="n">
        <v>0</v>
      </c>
      <c r="H638" s="51" t="n">
        <v>0</v>
      </c>
      <c r="I638" s="52" t="n">
        <v>20</v>
      </c>
      <c r="J638" s="52" t="n">
        <v>20</v>
      </c>
      <c r="K638" s="52" t="n">
        <v>60</v>
      </c>
      <c r="L638" s="52" t="n">
        <v>0</v>
      </c>
      <c r="M638" s="52" t="n">
        <v>0</v>
      </c>
      <c r="N638" s="53" t="n">
        <f aca="false">D638*$D$4</f>
        <v>121.5</v>
      </c>
      <c r="O638" s="53" t="n">
        <f aca="false">E638*$E$4</f>
        <v>0</v>
      </c>
      <c r="P638" s="53" t="n">
        <f aca="false">F638*$F$4</f>
        <v>0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(N638/100)*(I638*$I$4)+(N638/100)*(J638*$J$4)+(N638/100)*(K638*$L$4)</f>
        <v>243</v>
      </c>
      <c r="T638" s="53" t="n">
        <f aca="false">(O638/100)*(K638*$K$4)</f>
        <v>0</v>
      </c>
      <c r="U638" s="53" t="n">
        <f aca="false">(P638/100)*(K638*$K$4)+(P638/100)*(L638*$L$4)</f>
        <v>0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364.5</v>
      </c>
      <c r="Y638" s="53" t="n">
        <f aca="false">O638+T638</f>
        <v>0</v>
      </c>
      <c r="Z638" s="53" t="n">
        <f aca="false">P638+U638</f>
        <v>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364.5</v>
      </c>
      <c r="AD638" s="55" t="n">
        <f aca="false">(ROUND(AC638-AC637,1)/AC637)</f>
        <v>0.0331632653061224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10</v>
      </c>
      <c r="C639" s="50" t="s">
        <v>6</v>
      </c>
      <c r="D639" s="51" t="n">
        <v>90</v>
      </c>
      <c r="E639" s="51" t="n">
        <v>0</v>
      </c>
      <c r="F639" s="51" t="n">
        <v>0</v>
      </c>
      <c r="G639" s="51" t="n">
        <v>0</v>
      </c>
      <c r="H639" s="51" t="n">
        <v>0</v>
      </c>
      <c r="I639" s="52" t="n">
        <v>15</v>
      </c>
      <c r="J639" s="52" t="n">
        <v>15</v>
      </c>
      <c r="K639" s="52" t="n">
        <v>60</v>
      </c>
      <c r="L639" s="52" t="n">
        <v>0</v>
      </c>
      <c r="M639" s="52" t="n">
        <v>0</v>
      </c>
      <c r="N639" s="53" t="n">
        <f aca="false">D639*$D$5</f>
        <v>126</v>
      </c>
      <c r="O639" s="53" t="n">
        <f aca="false">E639*$E$5</f>
        <v>0</v>
      </c>
      <c r="P639" s="53" t="n">
        <f aca="false">F639*$F$5</f>
        <v>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(N639/100)*(I639*$I$5)+(N639/100)*(J639*$J$5)+(N639/100)*(K639*$L$5)</f>
        <v>226.8</v>
      </c>
      <c r="T639" s="53" t="n">
        <f aca="false">(O639/100)*(K639*$K$5)</f>
        <v>0</v>
      </c>
      <c r="U639" s="53" t="n">
        <f aca="false">(P639/100)*(K639*$K$5)+(P639/100)*(L639*$L$5)</f>
        <v>0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352.8</v>
      </c>
      <c r="Y639" s="53" t="n">
        <f aca="false">O639+T639</f>
        <v>0</v>
      </c>
      <c r="Z639" s="53" t="n">
        <f aca="false">P639+U639</f>
        <v>0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36</v>
      </c>
      <c r="C640" s="50" t="s">
        <v>7</v>
      </c>
      <c r="D640" s="51" t="n">
        <v>90</v>
      </c>
      <c r="E640" s="51" t="n">
        <v>0</v>
      </c>
      <c r="F640" s="51" t="n">
        <v>0</v>
      </c>
      <c r="G640" s="51" t="n">
        <v>0</v>
      </c>
      <c r="H640" s="51" t="n">
        <v>0</v>
      </c>
      <c r="I640" s="52" t="n">
        <v>15</v>
      </c>
      <c r="J640" s="52" t="n">
        <v>15</v>
      </c>
      <c r="K640" s="52" t="n">
        <v>60</v>
      </c>
      <c r="L640" s="52" t="n">
        <v>0</v>
      </c>
      <c r="M640" s="52" t="n">
        <v>0</v>
      </c>
      <c r="N640" s="53" t="n">
        <f aca="false">D640*$D$6</f>
        <v>126</v>
      </c>
      <c r="O640" s="53" t="n">
        <f aca="false">E640*$E$6</f>
        <v>0</v>
      </c>
      <c r="P640" s="53" t="n">
        <f aca="false">F640*$F$6</f>
        <v>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(N640/100)*(I640*$I$6)+(N640/100)*(J640*$J$6)+(N640/100)*(K640*$L$6)</f>
        <v>226.8</v>
      </c>
      <c r="T640" s="53" t="n">
        <f aca="false">(O640/100)*(K640*$K$6)</f>
        <v>0</v>
      </c>
      <c r="U640" s="53" t="n">
        <f aca="false">(P640/100)*(K640*$K$6)+(P640/100)*(L640*$L$6)</f>
        <v>0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352.8</v>
      </c>
      <c r="Y640" s="53" t="n">
        <f aca="false">O640+T640</f>
        <v>0</v>
      </c>
      <c r="Z640" s="53" t="n">
        <f aca="false">P640+U640</f>
        <v>0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0</v>
      </c>
      <c r="C641" s="50" t="s">
        <v>8</v>
      </c>
      <c r="D641" s="51" t="n">
        <v>90</v>
      </c>
      <c r="E641" s="51" t="n">
        <v>0</v>
      </c>
      <c r="F641" s="51" t="n">
        <v>0</v>
      </c>
      <c r="G641" s="51" t="n">
        <v>0</v>
      </c>
      <c r="H641" s="51" t="n">
        <v>0</v>
      </c>
      <c r="I641" s="52" t="n">
        <v>15</v>
      </c>
      <c r="J641" s="52" t="n">
        <v>15</v>
      </c>
      <c r="K641" s="52" t="n">
        <v>60</v>
      </c>
      <c r="L641" s="52" t="n">
        <v>0</v>
      </c>
      <c r="M641" s="52" t="n">
        <v>0</v>
      </c>
      <c r="N641" s="53" t="n">
        <f aca="false">D641*$D$7</f>
        <v>126</v>
      </c>
      <c r="O641" s="53" t="n">
        <f aca="false">E641*$E$7</f>
        <v>0</v>
      </c>
      <c r="P641" s="53" t="n">
        <f aca="false">F641*$F$7</f>
        <v>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(N641/100)*(I641*$I$7)+(N641/100)*(J641*$J$7)+(N641/100)*(K641*$L$7)</f>
        <v>226.8</v>
      </c>
      <c r="T641" s="53" t="n">
        <f aca="false">(O641/100)*(K641*$K$7)</f>
        <v>0</v>
      </c>
      <c r="U641" s="53" t="n">
        <f aca="false">(P641/100)*(K641*$K$7)+(P641/100)*(L641*$L$7)</f>
        <v>0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352.8</v>
      </c>
      <c r="Y641" s="53" t="n">
        <f aca="false">O641+T641</f>
        <v>0</v>
      </c>
      <c r="Z641" s="53" t="n">
        <f aca="false">P641+U641</f>
        <v>0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90</v>
      </c>
      <c r="E642" s="51" t="n">
        <v>0</v>
      </c>
      <c r="F642" s="51" t="n">
        <v>0</v>
      </c>
      <c r="G642" s="51" t="n">
        <v>0</v>
      </c>
      <c r="H642" s="51" t="n">
        <v>0</v>
      </c>
      <c r="I642" s="52" t="n">
        <v>15</v>
      </c>
      <c r="J642" s="52" t="n">
        <v>15</v>
      </c>
      <c r="K642" s="52" t="n">
        <v>60</v>
      </c>
      <c r="L642" s="52" t="n">
        <v>0</v>
      </c>
      <c r="M642" s="52" t="n">
        <v>0</v>
      </c>
      <c r="N642" s="53" t="n">
        <f aca="false">D642*$D$8</f>
        <v>126</v>
      </c>
      <c r="O642" s="53" t="n">
        <f aca="false">E642*$E$8</f>
        <v>0</v>
      </c>
      <c r="P642" s="53" t="n">
        <f aca="false">F642*$F$8</f>
        <v>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(N642/100)*(I642*$I$8)+(N642/100)*(J642*$J$8)+(N642/100)*(K642*$L$8)</f>
        <v>226.8</v>
      </c>
      <c r="T642" s="53" t="n">
        <f aca="false">(O642/100)*(K642*$K$8)</f>
        <v>0</v>
      </c>
      <c r="U642" s="53" t="n">
        <f aca="false">(P642/100)*(K642*$K$8)+(P642/100)*(L642*$L$8)</f>
        <v>0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352.8</v>
      </c>
      <c r="Y642" s="53" t="n">
        <f aca="false">O642+T642</f>
        <v>0</v>
      </c>
      <c r="Z642" s="53" t="n">
        <f aca="false">P642+U642</f>
        <v>0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45</v>
      </c>
      <c r="E643" s="51" t="n">
        <v>98</v>
      </c>
      <c r="F643" s="51" t="n">
        <v>0</v>
      </c>
      <c r="G643" s="51" t="n">
        <v>0</v>
      </c>
      <c r="H643" s="51" t="n">
        <v>0</v>
      </c>
      <c r="I643" s="52" t="n">
        <v>15</v>
      </c>
      <c r="J643" s="52" t="n">
        <v>15</v>
      </c>
      <c r="K643" s="52" t="n">
        <v>90</v>
      </c>
      <c r="L643" s="52" t="n">
        <v>0</v>
      </c>
      <c r="M643" s="52" t="n">
        <v>0</v>
      </c>
      <c r="N643" s="53" t="n">
        <f aca="false">D643*$D$9</f>
        <v>60.75</v>
      </c>
      <c r="O643" s="53" t="n">
        <f aca="false">E643*$E$9</f>
        <v>132.3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(N643/100)*(I643*$I$9)+(N643/100)*(J643*$J$9)+(N643/100)*(K643*$L$9)</f>
        <v>72.9</v>
      </c>
      <c r="T643" s="53" t="n">
        <f aca="false">(O643/100)*(K643*$K$9)</f>
        <v>166.698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133.65</v>
      </c>
      <c r="Y643" s="53" t="n">
        <f aca="false">O643+T643</f>
        <v>298.998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432.6</v>
      </c>
      <c r="AD643" s="55" t="n">
        <f aca="false">(ROUND(AC643-AC637,1)/AC637)</f>
        <v>0.226190476190476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45</v>
      </c>
      <c r="E644" s="51" t="n">
        <v>0</v>
      </c>
      <c r="F644" s="51" t="n">
        <v>98</v>
      </c>
      <c r="G644" s="51" t="n">
        <v>0</v>
      </c>
      <c r="H644" s="51" t="n">
        <v>0</v>
      </c>
      <c r="I644" s="52" t="n">
        <v>15</v>
      </c>
      <c r="J644" s="52" t="n">
        <v>15</v>
      </c>
      <c r="K644" s="52" t="n">
        <v>45</v>
      </c>
      <c r="L644" s="52" t="n">
        <v>45</v>
      </c>
      <c r="M644" s="52" t="n">
        <v>0</v>
      </c>
      <c r="N644" s="53" t="n">
        <f aca="false">D644*$D$10</f>
        <v>60.75</v>
      </c>
      <c r="O644" s="53" t="n">
        <f aca="false">E644*$E$10</f>
        <v>0</v>
      </c>
      <c r="P644" s="53" t="n">
        <f aca="false">F644*$F$10</f>
        <v>132.3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(N644/100)*(I644*$I$10)+(N644/100)*(J644*$J$10)+(N644/100)*(K644*$L$10)</f>
        <v>56.4975</v>
      </c>
      <c r="T644" s="53" t="n">
        <f aca="false">(O644/100)*(K644*$J$10)</f>
        <v>0</v>
      </c>
      <c r="U644" s="53" t="n">
        <f aca="false">(P644/100)*(K644*$K$10)+(P644/100)*(L644*$L$10)</f>
        <v>166.698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117.2475</v>
      </c>
      <c r="Y644" s="53" t="n">
        <f aca="false">O644+T644</f>
        <v>0</v>
      </c>
      <c r="Z644" s="53" t="n">
        <f aca="false">P644+U644</f>
        <v>298.998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416.2</v>
      </c>
      <c r="AD644" s="55" t="n">
        <f aca="false">(ROUND(AC644-AC637,1)/AC637)</f>
        <v>0.179705215419501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45</v>
      </c>
      <c r="E645" s="51" t="n">
        <v>0</v>
      </c>
      <c r="F645" s="51" t="n">
        <v>0</v>
      </c>
      <c r="G645" s="51" t="n">
        <v>98</v>
      </c>
      <c r="H645" s="51" t="n">
        <v>0</v>
      </c>
      <c r="I645" s="52" t="n">
        <v>15</v>
      </c>
      <c r="J645" s="52" t="n">
        <v>15</v>
      </c>
      <c r="K645" s="52" t="n">
        <v>0</v>
      </c>
      <c r="L645" s="52" t="n">
        <v>100</v>
      </c>
      <c r="M645" s="52" t="n">
        <v>0</v>
      </c>
      <c r="N645" s="53" t="n">
        <f aca="false">D645*$D$11</f>
        <v>60.75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132.3</v>
      </c>
      <c r="R645" s="53" t="n">
        <f aca="false">H645*$H$11</f>
        <v>0</v>
      </c>
      <c r="S645" s="53" t="n">
        <f aca="false">(N645/100)*(I645*$I$11)+(N645/100)*(J645*$J$11)+(N645/100)*(K645*$L$11)</f>
        <v>18.225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185.22</v>
      </c>
      <c r="W645" s="53" t="n">
        <f aca="false">(R645/100)*(K645*$K$11)+(R645/100)*(L645*$L$11)</f>
        <v>0</v>
      </c>
      <c r="X645" s="53" t="n">
        <f aca="false">N645+S645</f>
        <v>78.975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317.52</v>
      </c>
      <c r="AB645" s="53" t="n">
        <f aca="false">R645+W645</f>
        <v>0</v>
      </c>
      <c r="AC645" s="54" t="n">
        <f aca="false">ROUND(X645+Y645+Z645+AA645+AB645,1)</f>
        <v>396.5</v>
      </c>
      <c r="AD645" s="55" t="n">
        <f aca="false">(ROUND(AC645-AC637,1)/AC637)</f>
        <v>0.123866213151927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45</v>
      </c>
      <c r="E646" s="51" t="n">
        <v>0</v>
      </c>
      <c r="F646" s="51" t="n">
        <v>0</v>
      </c>
      <c r="G646" s="51" t="n">
        <v>0</v>
      </c>
      <c r="H646" s="51" t="n">
        <v>98</v>
      </c>
      <c r="I646" s="52" t="n">
        <v>15</v>
      </c>
      <c r="J646" s="52" t="n">
        <v>15</v>
      </c>
      <c r="K646" s="52" t="n">
        <v>45</v>
      </c>
      <c r="L646" s="52" t="n">
        <v>45</v>
      </c>
      <c r="M646" s="52" t="n">
        <v>0</v>
      </c>
      <c r="N646" s="53" t="n">
        <f aca="false">D646*$D$12</f>
        <v>60.75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132.3</v>
      </c>
      <c r="S646" s="53" t="n">
        <f aca="false">(N646/100)*(I646*$I$12)+(N646/100)*(J646*$J$12)+(N646/100)*(K646*$L$12)</f>
        <v>56.4975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166.698</v>
      </c>
      <c r="X646" s="53" t="n">
        <f aca="false">N646+S646</f>
        <v>117.2475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298.998</v>
      </c>
      <c r="AC646" s="54" t="n">
        <f aca="false">ROUND(X646+Y646+Z646+AA646+AB646,1)</f>
        <v>416.2</v>
      </c>
      <c r="AD646" s="55" t="n">
        <f aca="false">(ROUND(AC646-AC637,1)/AC637)</f>
        <v>0.179705215419501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90</v>
      </c>
      <c r="E647" s="51" t="n">
        <v>0</v>
      </c>
      <c r="F647" s="51" t="n">
        <v>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120</v>
      </c>
      <c r="N647" s="53" t="n">
        <f aca="false">D647*$D$13</f>
        <v>121.5</v>
      </c>
      <c r="O647" s="53" t="n">
        <f aca="false">E647*$E$13</f>
        <v>0</v>
      </c>
      <c r="P647" s="53" t="n">
        <f aca="false">F647*$F$13</f>
        <v>0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(N647/100)*(I647*$I$13)+(N647/100)*(J647*$J$13)+(N647/100)*(M647*$M$13)+(N647/100)*(K647*$K$10)</f>
        <v>291.6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0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413.1</v>
      </c>
      <c r="Y647" s="53" t="n">
        <f aca="false">O647+T647</f>
        <v>0</v>
      </c>
      <c r="Z647" s="53" t="n">
        <f aca="false">P647+U647</f>
        <v>0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413.1</v>
      </c>
      <c r="AD647" s="55" t="n">
        <f aca="false">(ROUND(AC647-AC637,1)/AC637)</f>
        <v>0.170918367346939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15</v>
      </c>
      <c r="J648" s="52" t="n">
        <v>15</v>
      </c>
      <c r="K648" s="52" t="n">
        <v>90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15</v>
      </c>
      <c r="J649" s="52" t="n">
        <v>15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256.5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391.5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391.5</v>
      </c>
      <c r="AD649" s="55" t="n">
        <f aca="false">(ROUND(AC649-AC637,1)/AC637)</f>
        <v>0.10969387755102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90</v>
      </c>
      <c r="E650" s="51" t="n">
        <v>0</v>
      </c>
      <c r="F650" s="51" t="n">
        <v>0</v>
      </c>
      <c r="G650" s="51" t="n">
        <v>0</v>
      </c>
      <c r="H650" s="51" t="n">
        <v>0</v>
      </c>
      <c r="I650" s="52" t="n">
        <v>15</v>
      </c>
      <c r="J650" s="52" t="n">
        <v>60</v>
      </c>
      <c r="K650" s="52" t="n">
        <v>60</v>
      </c>
      <c r="L650" s="52" t="n">
        <v>0</v>
      </c>
      <c r="M650" s="52" t="n">
        <v>0</v>
      </c>
      <c r="N650" s="53" t="n">
        <f aca="false">D650*$D$16</f>
        <v>121.5</v>
      </c>
      <c r="O650" s="53" t="n">
        <f aca="false">E650*$E$16</f>
        <v>0</v>
      </c>
      <c r="P650" s="53" t="n">
        <f aca="false">F650*$F$16</f>
        <v>0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(N650/100)*(I650*$I$16)+(N650/100)*(J650*$J$16)+(N650/100)*(K650*$L$16)</f>
        <v>273.375</v>
      </c>
      <c r="T650" s="53" t="n">
        <f aca="false">(O650/100)*(K650*$K$16)</f>
        <v>0</v>
      </c>
      <c r="U650" s="53" t="n">
        <f aca="false">(P650/100)*(K650*$K$16)+(P650/100)*(L650*$L$16)</f>
        <v>0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394.875</v>
      </c>
      <c r="Y650" s="53" t="n">
        <f aca="false">O650+T650</f>
        <v>0</v>
      </c>
      <c r="Z650" s="53" t="n">
        <f aca="false">P650+U650</f>
        <v>0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394.9</v>
      </c>
      <c r="AD650" s="55" t="n">
        <f aca="false">(ROUND(AC650-AC637,1)/AC637)</f>
        <v>0.119331065759637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90</v>
      </c>
      <c r="E651" s="51" t="n">
        <v>0</v>
      </c>
      <c r="F651" s="51" t="n">
        <v>0</v>
      </c>
      <c r="G651" s="51" t="n">
        <v>0</v>
      </c>
      <c r="H651" s="51" t="n">
        <v>0</v>
      </c>
      <c r="I651" s="52" t="n">
        <v>60</v>
      </c>
      <c r="J651" s="52" t="n">
        <v>15</v>
      </c>
      <c r="K651" s="52" t="n">
        <v>60</v>
      </c>
      <c r="L651" s="52" t="n">
        <v>0</v>
      </c>
      <c r="M651" s="52" t="n">
        <v>0</v>
      </c>
      <c r="N651" s="53" t="n">
        <f aca="false">D651*$D$17</f>
        <v>121.5</v>
      </c>
      <c r="O651" s="53" t="n">
        <f aca="false">E651*$E$17</f>
        <v>0</v>
      </c>
      <c r="P651" s="53" t="n">
        <f aca="false">F651*$F$17</f>
        <v>0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(N651/100)*(I651*$I$17)+(N651/100)*(J651*$J$17)+(N651/100)*(K651*$L$17)</f>
        <v>273.375</v>
      </c>
      <c r="T651" s="53" t="n">
        <f aca="false">(O651/100)*(K651*$K$17)</f>
        <v>0</v>
      </c>
      <c r="U651" s="53" t="n">
        <f aca="false">(P651/100)*(K651*$K$17)+(P651/100)*(L651*$L$17)</f>
        <v>0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394.875</v>
      </c>
      <c r="Y651" s="53" t="n">
        <f aca="false">O651+T651</f>
        <v>0</v>
      </c>
      <c r="Z651" s="53" t="n">
        <f aca="false">P651+U651</f>
        <v>0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394.9</v>
      </c>
      <c r="AD651" s="55" t="n">
        <f aca="false">(ROUND(AC651-AC637,1)/AC637)</f>
        <v>0.119331065759637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122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10</v>
      </c>
      <c r="J652" s="42" t="n">
        <v>10</v>
      </c>
      <c r="K652" s="42" t="n">
        <v>40</v>
      </c>
      <c r="L652" s="42" t="n">
        <v>0</v>
      </c>
      <c r="M652" s="42" t="n">
        <v>0</v>
      </c>
      <c r="N652" s="43" t="n">
        <f aca="false">D652*$D$3</f>
        <v>170.8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204.96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375.76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375.8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122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40</v>
      </c>
      <c r="L653" s="52" t="n">
        <v>0</v>
      </c>
      <c r="M653" s="52" t="n">
        <v>0</v>
      </c>
      <c r="N653" s="53" t="n">
        <f aca="false">D653*$D$4</f>
        <v>164.7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263.52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428.22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428.2</v>
      </c>
      <c r="AD653" s="55" t="n">
        <f aca="false">(ROUND(AC653-AC652,1)/AC652)</f>
        <v>0.139435870143693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122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10</v>
      </c>
      <c r="J654" s="52" t="n">
        <v>10</v>
      </c>
      <c r="K654" s="52" t="n">
        <v>40</v>
      </c>
      <c r="L654" s="52" t="n">
        <v>0</v>
      </c>
      <c r="M654" s="52" t="n">
        <v>0</v>
      </c>
      <c r="N654" s="53" t="n">
        <f aca="false">D654*$D$5</f>
        <v>170.8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204.96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375.76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375.8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20</v>
      </c>
      <c r="C655" s="50" t="s">
        <v>7</v>
      </c>
      <c r="D655" s="51" t="n">
        <v>122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10</v>
      </c>
      <c r="J655" s="52" t="n">
        <v>10</v>
      </c>
      <c r="K655" s="52" t="n">
        <v>40</v>
      </c>
      <c r="L655" s="52" t="n">
        <v>0</v>
      </c>
      <c r="M655" s="52" t="n">
        <v>0</v>
      </c>
      <c r="N655" s="53" t="n">
        <f aca="false">D655*$D$6</f>
        <v>170.8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204.96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375.76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375.8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122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10</v>
      </c>
      <c r="J656" s="52" t="n">
        <v>10</v>
      </c>
      <c r="K656" s="52" t="n">
        <v>40</v>
      </c>
      <c r="L656" s="52" t="n">
        <v>0</v>
      </c>
      <c r="M656" s="52" t="n">
        <v>0</v>
      </c>
      <c r="N656" s="53" t="n">
        <f aca="false">D656*$D$7</f>
        <v>170.8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204.96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375.76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375.8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122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10</v>
      </c>
      <c r="J657" s="52" t="n">
        <v>10</v>
      </c>
      <c r="K657" s="52" t="n">
        <v>40</v>
      </c>
      <c r="L657" s="52" t="n">
        <v>0</v>
      </c>
      <c r="M657" s="52" t="n">
        <v>0</v>
      </c>
      <c r="N657" s="53" t="n">
        <f aca="false">D657*$D$8</f>
        <v>170.8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204.96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375.76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375.8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64</v>
      </c>
      <c r="E658" s="51" t="n">
        <v>120</v>
      </c>
      <c r="F658" s="51" t="n">
        <v>0</v>
      </c>
      <c r="G658" s="51" t="n">
        <v>0</v>
      </c>
      <c r="H658" s="51" t="n">
        <v>0</v>
      </c>
      <c r="I658" s="52" t="n">
        <v>10</v>
      </c>
      <c r="J658" s="52" t="n">
        <v>10</v>
      </c>
      <c r="K658" s="52" t="n">
        <v>60</v>
      </c>
      <c r="L658" s="52" t="n">
        <v>0</v>
      </c>
      <c r="M658" s="52" t="n">
        <v>0</v>
      </c>
      <c r="N658" s="53" t="n">
        <f aca="false">D658*$D$9</f>
        <v>86.4</v>
      </c>
      <c r="O658" s="53" t="n">
        <f aca="false">E658*$E$9</f>
        <v>162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69.12</v>
      </c>
      <c r="T658" s="53" t="n">
        <f aca="false">(O658/100)*(K658*$K$9)</f>
        <v>136.08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155.52</v>
      </c>
      <c r="Y658" s="53" t="n">
        <f aca="false">O658+T658</f>
        <v>298.08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453.6</v>
      </c>
      <c r="AD658" s="55" t="n">
        <f aca="false">(ROUND(AC658-AC652,1)/AC652)</f>
        <v>0.207025013304949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64</v>
      </c>
      <c r="E659" s="51" t="n">
        <v>0</v>
      </c>
      <c r="F659" s="51" t="n">
        <v>120</v>
      </c>
      <c r="G659" s="51" t="n">
        <v>0</v>
      </c>
      <c r="H659" s="51" t="n">
        <v>0</v>
      </c>
      <c r="I659" s="52" t="n">
        <v>10</v>
      </c>
      <c r="J659" s="52" t="n">
        <v>10</v>
      </c>
      <c r="K659" s="52" t="n">
        <v>30</v>
      </c>
      <c r="L659" s="52" t="n">
        <v>30</v>
      </c>
      <c r="M659" s="52" t="n">
        <v>0</v>
      </c>
      <c r="N659" s="53" t="n">
        <f aca="false">D659*$D$10</f>
        <v>86.4</v>
      </c>
      <c r="O659" s="53" t="n">
        <f aca="false">E659*$E$10</f>
        <v>0</v>
      </c>
      <c r="P659" s="53" t="n">
        <f aca="false">F659*$F$10</f>
        <v>162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53.568</v>
      </c>
      <c r="T659" s="53" t="n">
        <f aca="false">(O659/100)*(K659*$J$10)</f>
        <v>0</v>
      </c>
      <c r="U659" s="53" t="n">
        <f aca="false">(P659/100)*(K659*$K$10)+(P659/100)*(L659*$L$10)</f>
        <v>136.08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139.968</v>
      </c>
      <c r="Y659" s="53" t="n">
        <f aca="false">O659+T659</f>
        <v>0</v>
      </c>
      <c r="Z659" s="53" t="n">
        <f aca="false">P659+U659</f>
        <v>298.08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438</v>
      </c>
      <c r="AD659" s="55" t="n">
        <f aca="false">(ROUND(AC659-AC652,1)/AC652)</f>
        <v>0.16551357104843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64</v>
      </c>
      <c r="E660" s="51" t="n">
        <v>0</v>
      </c>
      <c r="F660" s="51" t="n">
        <v>0</v>
      </c>
      <c r="G660" s="51" t="n">
        <v>120</v>
      </c>
      <c r="H660" s="51" t="n">
        <v>0</v>
      </c>
      <c r="I660" s="52" t="n">
        <v>10</v>
      </c>
      <c r="J660" s="52" t="n">
        <v>10</v>
      </c>
      <c r="K660" s="52" t="n">
        <v>0</v>
      </c>
      <c r="L660" s="52" t="n">
        <v>72</v>
      </c>
      <c r="M660" s="52" t="n">
        <v>0</v>
      </c>
      <c r="N660" s="53" t="n">
        <f aca="false">D660*$D$11</f>
        <v>86.4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162</v>
      </c>
      <c r="R660" s="53" t="n">
        <f aca="false">H660*$H$11</f>
        <v>0</v>
      </c>
      <c r="S660" s="53" t="n">
        <f aca="false">(N660/100)*(I660*$I$11)+(N660/100)*(J660*$J$11)+(N660/100)*(K660*$L$11)</f>
        <v>17.28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163.296</v>
      </c>
      <c r="W660" s="53" t="n">
        <f aca="false">(R660/100)*(K660*$K$11)+(R660/100)*(L660*$L$11)</f>
        <v>0</v>
      </c>
      <c r="X660" s="53" t="n">
        <f aca="false">N660+S660</f>
        <v>103.68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325.296</v>
      </c>
      <c r="AB660" s="53" t="n">
        <f aca="false">R660+W660</f>
        <v>0</v>
      </c>
      <c r="AC660" s="54" t="n">
        <f aca="false">ROUND(X660+Y660+Z660+AA660+AB660,1)</f>
        <v>429</v>
      </c>
      <c r="AD660" s="55" t="n">
        <f aca="false">(ROUND(AC660-AC652,1)/AC652)</f>
        <v>0.141564662054284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64</v>
      </c>
      <c r="E661" s="51" t="n">
        <v>0</v>
      </c>
      <c r="F661" s="51" t="n">
        <v>0</v>
      </c>
      <c r="G661" s="51" t="n">
        <v>0</v>
      </c>
      <c r="H661" s="51" t="n">
        <v>120</v>
      </c>
      <c r="I661" s="52" t="n">
        <v>10</v>
      </c>
      <c r="J661" s="52" t="n">
        <v>10</v>
      </c>
      <c r="K661" s="52" t="n">
        <v>30</v>
      </c>
      <c r="L661" s="52" t="n">
        <v>30</v>
      </c>
      <c r="M661" s="52" t="n">
        <v>0</v>
      </c>
      <c r="N661" s="53" t="n">
        <f aca="false">D661*$D$12</f>
        <v>86.4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162</v>
      </c>
      <c r="S661" s="53" t="n">
        <f aca="false">(N661/100)*(I661*$I$12)+(N661/100)*(J661*$J$12)+(N661/100)*(K661*$L$12)</f>
        <v>53.568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136.08</v>
      </c>
      <c r="X661" s="53" t="n">
        <f aca="false">N661+S661</f>
        <v>139.968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298.08</v>
      </c>
      <c r="AC661" s="54" t="n">
        <f aca="false">ROUND(X661+Y661+Z661+AA661+AB661,1)</f>
        <v>438</v>
      </c>
      <c r="AD661" s="55" t="n">
        <f aca="false">(ROUND(AC661-AC652,1)/AC652)</f>
        <v>0.16551357104843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122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85</v>
      </c>
      <c r="N662" s="53" t="n">
        <f aca="false">D662*$D$13</f>
        <v>164.7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279.99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444.69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444.7</v>
      </c>
      <c r="AD662" s="55" t="n">
        <f aca="false">(ROUND(AC662-AC652,1)/AC652)</f>
        <v>0.183342203299627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150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10</v>
      </c>
      <c r="J663" s="52" t="n">
        <v>10</v>
      </c>
      <c r="K663" s="52" t="n">
        <v>50</v>
      </c>
      <c r="L663" s="52" t="n">
        <v>0</v>
      </c>
      <c r="M663" s="52" t="n">
        <v>0</v>
      </c>
      <c r="N663" s="53" t="n">
        <f aca="false">D663*$D$14</f>
        <v>202.5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243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445.5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445.5</v>
      </c>
      <c r="AD663" s="55" t="n">
        <f aca="false">(ROUND(AC663-AC652,1)/AC652)</f>
        <v>0.185470995210218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150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10</v>
      </c>
      <c r="J664" s="52" t="n">
        <v>10</v>
      </c>
      <c r="K664" s="52" t="n">
        <v>0</v>
      </c>
      <c r="L664" s="52" t="n">
        <v>50</v>
      </c>
      <c r="M664" s="52" t="n">
        <v>0</v>
      </c>
      <c r="N664" s="53" t="n">
        <f aca="false">D664*$D$15</f>
        <v>202.5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243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445.5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445.5</v>
      </c>
      <c r="AD664" s="55" t="n">
        <f aca="false">(ROUND(AC664-AC652,1)/AC652)</f>
        <v>0.185470995210218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122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10</v>
      </c>
      <c r="J665" s="52" t="n">
        <v>40</v>
      </c>
      <c r="K665" s="52" t="n">
        <v>40</v>
      </c>
      <c r="L665" s="52" t="n">
        <v>0</v>
      </c>
      <c r="M665" s="52" t="n">
        <v>0</v>
      </c>
      <c r="N665" s="53" t="n">
        <f aca="false">D665*$D$16</f>
        <v>164.7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247.05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411.75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411.8</v>
      </c>
      <c r="AD665" s="55" t="n">
        <f aca="false">(ROUND(AC665-AC652,1)/AC652)</f>
        <v>0.0957956359765833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122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40</v>
      </c>
      <c r="J666" s="52" t="n">
        <v>10</v>
      </c>
      <c r="K666" s="52" t="n">
        <v>40</v>
      </c>
      <c r="L666" s="52" t="n">
        <v>0</v>
      </c>
      <c r="M666" s="52" t="n">
        <v>0</v>
      </c>
      <c r="N666" s="53" t="n">
        <f aca="false">D666*$D$17</f>
        <v>164.7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247.05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411.75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411.8</v>
      </c>
      <c r="AD666" s="55" t="n">
        <f aca="false">(ROUND(AC666-AC652,1)/AC652)</f>
        <v>0.0957956359765833</v>
      </c>
      <c r="AE666" s="46"/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80</v>
      </c>
      <c r="E667" s="41" t="n">
        <v>0</v>
      </c>
      <c r="F667" s="41" t="n">
        <v>0</v>
      </c>
      <c r="G667" s="41" t="n">
        <v>50</v>
      </c>
      <c r="H667" s="41" t="n">
        <v>0</v>
      </c>
      <c r="I667" s="42" t="n">
        <v>20</v>
      </c>
      <c r="J667" s="42" t="n">
        <v>50</v>
      </c>
      <c r="K667" s="42" t="n">
        <v>0</v>
      </c>
      <c r="L667" s="42" t="n">
        <v>20</v>
      </c>
      <c r="M667" s="42" t="n">
        <v>0</v>
      </c>
      <c r="N667" s="43" t="n">
        <f aca="false">D667*$D$3</f>
        <v>112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70</v>
      </c>
      <c r="R667" s="43" t="n">
        <f aca="false">H667*$H$3</f>
        <v>0</v>
      </c>
      <c r="S667" s="43" t="n">
        <f aca="false">(N667/100)*(I667*$I$3)+(N667/100)*(J667*$J$3)</f>
        <v>156.8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28</v>
      </c>
      <c r="W667" s="43" t="n">
        <f aca="false">(R667/100)*(K667*$K$3)+(R667/100)*(L667*$L$3)</f>
        <v>0</v>
      </c>
      <c r="X667" s="43" t="n">
        <f aca="false">N667+S667</f>
        <v>268.8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98</v>
      </c>
      <c r="AB667" s="43" t="n">
        <f aca="false">R667+W667</f>
        <v>0</v>
      </c>
      <c r="AC667" s="44" t="n">
        <f aca="false">ROUND(X667+Y667+Z667+AA667+AB667,1)</f>
        <v>366.8</v>
      </c>
      <c r="AD667" s="45"/>
      <c r="AE667" s="46" t="s">
        <v>28</v>
      </c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80</v>
      </c>
      <c r="E668" s="51" t="n">
        <v>0</v>
      </c>
      <c r="F668" s="51" t="n">
        <v>0</v>
      </c>
      <c r="G668" s="51" t="n">
        <v>50</v>
      </c>
      <c r="H668" s="51" t="n">
        <v>0</v>
      </c>
      <c r="I668" s="52" t="n">
        <v>35</v>
      </c>
      <c r="J668" s="52" t="n">
        <v>65</v>
      </c>
      <c r="K668" s="52" t="n">
        <v>0</v>
      </c>
      <c r="L668" s="52" t="n">
        <v>20</v>
      </c>
      <c r="M668" s="52" t="n">
        <v>0</v>
      </c>
      <c r="N668" s="53" t="n">
        <f aca="false">D668*$D$4</f>
        <v>108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67.5</v>
      </c>
      <c r="R668" s="53" t="n">
        <f aca="false">H668*$H$4</f>
        <v>0</v>
      </c>
      <c r="S668" s="53" t="n">
        <f aca="false">(N668/100)*(I668*$I$4)+(N668/100)*(J668*$J$4)</f>
        <v>216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27</v>
      </c>
      <c r="W668" s="53" t="n">
        <f aca="false">(R668/100)*(K668*$K$4)+(R668/100)*(L668*$L$4)</f>
        <v>0</v>
      </c>
      <c r="X668" s="53" t="n">
        <f aca="false">N668+S668</f>
        <v>324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94.5</v>
      </c>
      <c r="AB668" s="53" t="n">
        <f aca="false">R668+W668</f>
        <v>0</v>
      </c>
      <c r="AC668" s="54" t="n">
        <f aca="false">ROUND(X668+Y668+Z668+AA668+AB668,1)</f>
        <v>418.5</v>
      </c>
      <c r="AD668" s="55" t="n">
        <f aca="false">(ROUND(AC668-AC667,1)/AC667)</f>
        <v>0.140948745910578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18</v>
      </c>
      <c r="C669" s="50" t="s">
        <v>6</v>
      </c>
      <c r="D669" s="51" t="n">
        <v>80</v>
      </c>
      <c r="E669" s="51" t="n">
        <v>0</v>
      </c>
      <c r="F669" s="51" t="n">
        <v>0</v>
      </c>
      <c r="G669" s="51" t="n">
        <v>50</v>
      </c>
      <c r="H669" s="51" t="n">
        <v>0</v>
      </c>
      <c r="I669" s="52" t="n">
        <v>20</v>
      </c>
      <c r="J669" s="52" t="n">
        <v>50</v>
      </c>
      <c r="K669" s="52" t="n">
        <v>0</v>
      </c>
      <c r="L669" s="52" t="n">
        <v>20</v>
      </c>
      <c r="M669" s="52" t="n">
        <v>0</v>
      </c>
      <c r="N669" s="53" t="n">
        <f aca="false">D669*$D$5</f>
        <v>112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70</v>
      </c>
      <c r="R669" s="53" t="n">
        <f aca="false">H669*$H$5</f>
        <v>0</v>
      </c>
      <c r="S669" s="53" t="n">
        <f aca="false">(N669/100)*(I669*$I$5)+(N669/100)*(J669*$J$5)</f>
        <v>156.8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28</v>
      </c>
      <c r="W669" s="53" t="n">
        <f aca="false">(R669/100)*(K669*$K$5)+(R669/100)*(L669*$L$5)</f>
        <v>0</v>
      </c>
      <c r="X669" s="53" t="n">
        <f aca="false">N669+S669</f>
        <v>268.8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98</v>
      </c>
      <c r="AB669" s="53" t="n">
        <f aca="false">R669+W669</f>
        <v>0</v>
      </c>
      <c r="AC669" s="54" t="n">
        <f aca="false">ROUND(X669+Y669+Z669+AA669+AB669,1)</f>
        <v>366.8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0</v>
      </c>
      <c r="C670" s="50" t="s">
        <v>7</v>
      </c>
      <c r="D670" s="51" t="n">
        <v>80</v>
      </c>
      <c r="E670" s="51" t="n">
        <v>0</v>
      </c>
      <c r="F670" s="51" t="n">
        <v>0</v>
      </c>
      <c r="G670" s="51" t="n">
        <v>50</v>
      </c>
      <c r="H670" s="51" t="n">
        <v>0</v>
      </c>
      <c r="I670" s="52" t="n">
        <v>20</v>
      </c>
      <c r="J670" s="52" t="n">
        <v>50</v>
      </c>
      <c r="K670" s="52" t="n">
        <v>0</v>
      </c>
      <c r="L670" s="52" t="n">
        <v>20</v>
      </c>
      <c r="M670" s="52" t="n">
        <v>0</v>
      </c>
      <c r="N670" s="53" t="n">
        <f aca="false">D670*$D$6</f>
        <v>112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70</v>
      </c>
      <c r="R670" s="53" t="n">
        <f aca="false">H670*$H$6</f>
        <v>0</v>
      </c>
      <c r="S670" s="53" t="n">
        <f aca="false">(N670/100)*(I670*$I$6)+(N670/100)*(J670*$J$6)</f>
        <v>156.8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28</v>
      </c>
      <c r="W670" s="53" t="n">
        <f aca="false">(R670/100)*(K670*$K$6)+(R670/100)*(L670*$L$6)</f>
        <v>0</v>
      </c>
      <c r="X670" s="53" t="n">
        <f aca="false">N670+S670</f>
        <v>268.8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98</v>
      </c>
      <c r="AB670" s="53" t="n">
        <f aca="false">R670+W670</f>
        <v>0</v>
      </c>
      <c r="AC670" s="54" t="n">
        <f aca="false">ROUND(X670+Y670+Z670+AA670+AB670,1)</f>
        <v>366.8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32</v>
      </c>
      <c r="C671" s="50" t="s">
        <v>8</v>
      </c>
      <c r="D671" s="51" t="n">
        <v>80</v>
      </c>
      <c r="E671" s="51" t="n">
        <v>0</v>
      </c>
      <c r="F671" s="51" t="n">
        <v>0</v>
      </c>
      <c r="G671" s="51" t="n">
        <v>50</v>
      </c>
      <c r="H671" s="51" t="n">
        <v>0</v>
      </c>
      <c r="I671" s="52" t="n">
        <v>20</v>
      </c>
      <c r="J671" s="52" t="n">
        <v>50</v>
      </c>
      <c r="K671" s="52" t="n">
        <v>0</v>
      </c>
      <c r="L671" s="52" t="n">
        <v>20</v>
      </c>
      <c r="M671" s="52" t="n">
        <v>0</v>
      </c>
      <c r="N671" s="53" t="n">
        <f aca="false">D671*$D$7</f>
        <v>112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70</v>
      </c>
      <c r="R671" s="53" t="n">
        <f aca="false">H671*$H$7</f>
        <v>0</v>
      </c>
      <c r="S671" s="53" t="n">
        <f aca="false">(N671/100)*(I671*$I$7)+(N671/100)*(J671*$J$7)</f>
        <v>156.8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28</v>
      </c>
      <c r="W671" s="53" t="n">
        <f aca="false">(R671/100)*(K671*$K$7)+(R671/100)*(L671*$L$7)</f>
        <v>0</v>
      </c>
      <c r="X671" s="53" t="n">
        <f aca="false">N671+S671</f>
        <v>268.8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98</v>
      </c>
      <c r="AB671" s="53" t="n">
        <f aca="false">R671+W671</f>
        <v>0</v>
      </c>
      <c r="AC671" s="54" t="n">
        <f aca="false">ROUND(X671+Y671+Z671+AA671+AB671,1)</f>
        <v>366.8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80</v>
      </c>
      <c r="E672" s="51" t="n">
        <v>0</v>
      </c>
      <c r="F672" s="51" t="n">
        <v>0</v>
      </c>
      <c r="G672" s="51" t="n">
        <v>50</v>
      </c>
      <c r="H672" s="51" t="n">
        <v>0</v>
      </c>
      <c r="I672" s="52" t="n">
        <v>20</v>
      </c>
      <c r="J672" s="52" t="n">
        <v>50</v>
      </c>
      <c r="K672" s="52" t="n">
        <v>0</v>
      </c>
      <c r="L672" s="52" t="n">
        <v>20</v>
      </c>
      <c r="M672" s="52" t="n">
        <v>0</v>
      </c>
      <c r="N672" s="53" t="n">
        <f aca="false">D672*$D$8</f>
        <v>112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70</v>
      </c>
      <c r="R672" s="53" t="n">
        <f aca="false">H672*$H$8</f>
        <v>0</v>
      </c>
      <c r="S672" s="53" t="n">
        <f aca="false">(N672/100)*(I672*$I$8)+(N672/100)*(J672*$J$8)</f>
        <v>156.8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28</v>
      </c>
      <c r="W672" s="53" t="n">
        <f aca="false">(R672/100)*(K672*$K$8)+(R672/100)*(L672*$L$8)</f>
        <v>0</v>
      </c>
      <c r="X672" s="53" t="n">
        <f aca="false">N672+S672</f>
        <v>268.8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98</v>
      </c>
      <c r="AB672" s="53" t="n">
        <f aca="false">R672+W672</f>
        <v>0</v>
      </c>
      <c r="AC672" s="54" t="n">
        <f aca="false">ROUND(X672+Y672+Z672+AA672+AB672,1)</f>
        <v>366.8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40</v>
      </c>
      <c r="E673" s="51" t="n">
        <v>110</v>
      </c>
      <c r="F673" s="51" t="n">
        <v>0</v>
      </c>
      <c r="G673" s="51" t="n">
        <v>0</v>
      </c>
      <c r="H673" s="51" t="n">
        <v>0</v>
      </c>
      <c r="I673" s="52" t="n">
        <v>20</v>
      </c>
      <c r="J673" s="52" t="n">
        <v>50</v>
      </c>
      <c r="K673" s="52" t="n">
        <v>90</v>
      </c>
      <c r="L673" s="52" t="n">
        <v>0</v>
      </c>
      <c r="M673" s="52" t="n">
        <v>0</v>
      </c>
      <c r="N673" s="53" t="n">
        <f aca="false">D673*$D$9</f>
        <v>54</v>
      </c>
      <c r="O673" s="53" t="n">
        <f aca="false">E673*$E$9</f>
        <v>148.5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</f>
        <v>37.8</v>
      </c>
      <c r="T673" s="53" t="n">
        <f aca="false">(O673/100)*(K673*$K$9)</f>
        <v>187.11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91.8</v>
      </c>
      <c r="Y673" s="53" t="n">
        <f aca="false">O673+T673</f>
        <v>335.61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427.4</v>
      </c>
      <c r="AD673" s="55" t="n">
        <f aca="false">(ROUND(AC673-AC667,1)/AC667)</f>
        <v>0.165212649945474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40</v>
      </c>
      <c r="E674" s="51" t="n">
        <v>0</v>
      </c>
      <c r="F674" s="51" t="n">
        <v>110</v>
      </c>
      <c r="G674" s="51" t="n">
        <v>0</v>
      </c>
      <c r="H674" s="51" t="n">
        <v>0</v>
      </c>
      <c r="I674" s="52" t="n">
        <v>20</v>
      </c>
      <c r="J674" s="52" t="n">
        <v>50</v>
      </c>
      <c r="K674" s="52" t="n">
        <v>45</v>
      </c>
      <c r="L674" s="52" t="n">
        <v>45</v>
      </c>
      <c r="M674" s="52" t="n">
        <v>0</v>
      </c>
      <c r="N674" s="53" t="n">
        <f aca="false">D674*$D$10</f>
        <v>54</v>
      </c>
      <c r="O674" s="53" t="n">
        <f aca="false">E674*$E$10</f>
        <v>0</v>
      </c>
      <c r="P674" s="53" t="n">
        <f aca="false">F674*$F$10</f>
        <v>148.5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</f>
        <v>37.8</v>
      </c>
      <c r="T674" s="53" t="n">
        <f aca="false">(O674/100)*(K674*$J$10)</f>
        <v>0</v>
      </c>
      <c r="U674" s="53" t="n">
        <f aca="false">(P674/100)*(K674*$K$10)+(P674/100)*(L674*$L$10)</f>
        <v>187.11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91.8</v>
      </c>
      <c r="Y674" s="53" t="n">
        <f aca="false">O674+T674</f>
        <v>0</v>
      </c>
      <c r="Z674" s="53" t="n">
        <f aca="false">P674+U674</f>
        <v>335.61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427.4</v>
      </c>
      <c r="AD674" s="55" t="n">
        <f aca="false">(ROUND(AC674-AC667,1)/AC667)</f>
        <v>0.165212649945474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40</v>
      </c>
      <c r="E675" s="51" t="n">
        <v>0</v>
      </c>
      <c r="F675" s="51" t="n">
        <v>0</v>
      </c>
      <c r="G675" s="51" t="n">
        <v>110</v>
      </c>
      <c r="H675" s="51" t="n">
        <v>0</v>
      </c>
      <c r="I675" s="52" t="n">
        <v>20</v>
      </c>
      <c r="J675" s="52" t="n">
        <v>50</v>
      </c>
      <c r="K675" s="52" t="n">
        <v>0</v>
      </c>
      <c r="L675" s="52" t="n">
        <v>100</v>
      </c>
      <c r="M675" s="52" t="n">
        <v>0</v>
      </c>
      <c r="N675" s="53" t="n">
        <f aca="false">D675*$D$11</f>
        <v>54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148.5</v>
      </c>
      <c r="R675" s="53" t="n">
        <f aca="false">H675*$H$11</f>
        <v>0</v>
      </c>
      <c r="S675" s="53" t="n">
        <f aca="false">(N675/100)*(I675*$I$11)+(N675/100)*(J675*$J$11)</f>
        <v>37.8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207.9</v>
      </c>
      <c r="W675" s="53" t="n">
        <f aca="false">(R675/100)*(K675*$K$11)+(R675/100)*(L675*$L$11)</f>
        <v>0</v>
      </c>
      <c r="X675" s="53" t="n">
        <f aca="false">N675+S675</f>
        <v>91.8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356.4</v>
      </c>
      <c r="AB675" s="53" t="n">
        <f aca="false">R675+W675</f>
        <v>0</v>
      </c>
      <c r="AC675" s="54" t="n">
        <f aca="false">ROUND(X675+Y675+Z675+AA675+AB675,1)</f>
        <v>448.2</v>
      </c>
      <c r="AD675" s="55" t="n">
        <f aca="false">(ROUND(AC675-AC667,1)/AC667)</f>
        <v>0.221919302071974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40</v>
      </c>
      <c r="E676" s="51" t="n">
        <v>0</v>
      </c>
      <c r="F676" s="51" t="n">
        <v>0</v>
      </c>
      <c r="G676" s="51" t="n">
        <v>0</v>
      </c>
      <c r="H676" s="51" t="n">
        <v>110</v>
      </c>
      <c r="I676" s="52" t="n">
        <v>20</v>
      </c>
      <c r="J676" s="52" t="n">
        <v>50</v>
      </c>
      <c r="K676" s="52" t="n">
        <v>45</v>
      </c>
      <c r="L676" s="52" t="n">
        <v>45</v>
      </c>
      <c r="M676" s="52" t="n">
        <v>0</v>
      </c>
      <c r="N676" s="53" t="n">
        <f aca="false">D676*$D$12</f>
        <v>54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148.5</v>
      </c>
      <c r="S676" s="53" t="n">
        <f aca="false">(N676/100)*(I676*$I$12)+(N676/100)*(J676*$J$12)</f>
        <v>37.8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187.11</v>
      </c>
      <c r="X676" s="53" t="n">
        <f aca="false">N676+S676</f>
        <v>91.8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335.61</v>
      </c>
      <c r="AC676" s="54" t="n">
        <f aca="false">ROUND(X676+Y676+Z676+AA676+AB676,1)</f>
        <v>427.4</v>
      </c>
      <c r="AD676" s="55" t="n">
        <f aca="false">(ROUND(AC676-AC667,1)/AC667)</f>
        <v>0.165212649945474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80</v>
      </c>
      <c r="E677" s="51" t="n">
        <v>0</v>
      </c>
      <c r="F677" s="51" t="n">
        <v>0</v>
      </c>
      <c r="G677" s="51" t="n">
        <v>50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77</v>
      </c>
      <c r="N677" s="53" t="n">
        <f aca="false">D677*$D$13</f>
        <v>108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67.5</v>
      </c>
      <c r="R677" s="53" t="n">
        <f aca="false">H677*$H$13</f>
        <v>0</v>
      </c>
      <c r="S677" s="53" t="n">
        <f aca="false">(N677/100)*(I677*$I$13)+(N677/100)*(J677*$J$13)+(N677/100)*(M677*$M$13)</f>
        <v>166.32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103.95</v>
      </c>
      <c r="W677" s="53" t="n">
        <f aca="false">(R677/100)*(K677*$K$13)+(R677/100)*(L677*$L$13)+(R677/100)*(M677*$M$13)</f>
        <v>0</v>
      </c>
      <c r="X677" s="53" t="n">
        <f aca="false">N677+S677</f>
        <v>274.32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171.45</v>
      </c>
      <c r="AB677" s="53" t="n">
        <f aca="false">R677+W677</f>
        <v>0</v>
      </c>
      <c r="AC677" s="54" t="n">
        <f aca="false">ROUND(X677+Y677+Z677+AA677+AB677,1)</f>
        <v>445.8</v>
      </c>
      <c r="AD677" s="55" t="n">
        <f aca="false">(ROUND(AC677-AC667,1)/AC667)</f>
        <v>0.215376226826608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100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20</v>
      </c>
      <c r="J678" s="52" t="n">
        <v>50</v>
      </c>
      <c r="K678" s="52" t="n">
        <v>80</v>
      </c>
      <c r="L678" s="52" t="n">
        <v>0</v>
      </c>
      <c r="M678" s="52" t="n">
        <v>0</v>
      </c>
      <c r="N678" s="53" t="n">
        <f aca="false">D678*$D$14</f>
        <v>135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310.5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0.214558342420938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100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20</v>
      </c>
      <c r="J679" s="52" t="n">
        <v>50</v>
      </c>
      <c r="K679" s="52" t="n">
        <v>0</v>
      </c>
      <c r="L679" s="52" t="n">
        <v>80</v>
      </c>
      <c r="M679" s="52" t="n">
        <v>0</v>
      </c>
      <c r="N679" s="53" t="n">
        <f aca="false">D679*$D$15</f>
        <v>135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310.5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0.214558342420938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80</v>
      </c>
      <c r="E680" s="51" t="n">
        <v>0</v>
      </c>
      <c r="F680" s="51" t="n">
        <v>0</v>
      </c>
      <c r="G680" s="51" t="n">
        <v>50</v>
      </c>
      <c r="H680" s="51" t="n">
        <v>0</v>
      </c>
      <c r="I680" s="52" t="n">
        <v>20</v>
      </c>
      <c r="J680" s="52" t="n">
        <v>80</v>
      </c>
      <c r="K680" s="52" t="n">
        <v>0</v>
      </c>
      <c r="L680" s="52" t="n">
        <v>20</v>
      </c>
      <c r="M680" s="52" t="n">
        <v>0</v>
      </c>
      <c r="N680" s="53" t="n">
        <f aca="false">D680*$D$16</f>
        <v>108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67.5</v>
      </c>
      <c r="R680" s="53" t="n">
        <f aca="false">H680*$H$16</f>
        <v>0</v>
      </c>
      <c r="S680" s="53" t="n">
        <f aca="false">(N680/100)*(I680*$I$16)+(N680/100)*(J680*$J$16)</f>
        <v>237.6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13.5</v>
      </c>
      <c r="W680" s="53" t="n">
        <f aca="false">(R680/100)*(K680*$K$16)+(R680/100)*(L680*$L$16)</f>
        <v>0</v>
      </c>
      <c r="X680" s="53" t="n">
        <f aca="false">N680+S680</f>
        <v>345.6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81</v>
      </c>
      <c r="AB680" s="53" t="n">
        <f aca="false">R680+W680</f>
        <v>0</v>
      </c>
      <c r="AC680" s="54" t="n">
        <f aca="false">ROUND(X680+Y680+Z680+AA680+AB680,1)</f>
        <v>426.6</v>
      </c>
      <c r="AD680" s="55" t="n">
        <f aca="false">(ROUND(AC680-AC667,1)/AC667)</f>
        <v>0.163031624863686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80</v>
      </c>
      <c r="E681" s="51" t="n">
        <v>0</v>
      </c>
      <c r="F681" s="51" t="n">
        <v>0</v>
      </c>
      <c r="G681" s="51" t="n">
        <v>50</v>
      </c>
      <c r="H681" s="51" t="n">
        <v>0</v>
      </c>
      <c r="I681" s="52" t="n">
        <v>55</v>
      </c>
      <c r="J681" s="52" t="n">
        <v>50</v>
      </c>
      <c r="K681" s="52" t="n">
        <v>0</v>
      </c>
      <c r="L681" s="52" t="n">
        <v>20</v>
      </c>
      <c r="M681" s="52" t="n">
        <v>0</v>
      </c>
      <c r="N681" s="53" t="n">
        <f aca="false">D681*$D$17</f>
        <v>108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67.5</v>
      </c>
      <c r="R681" s="53" t="n">
        <f aca="false">H681*$H$17</f>
        <v>0</v>
      </c>
      <c r="S681" s="53" t="n">
        <f aca="false">(N681/100)*(I681*$I$17)+(N681/100)*(J681*$J$17)</f>
        <v>202.5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13.5</v>
      </c>
      <c r="W681" s="53" t="n">
        <f aca="false">(R681/100)*(K681*$K$17)+(R681/100)*(L681*$L$17)</f>
        <v>0</v>
      </c>
      <c r="X681" s="53" t="n">
        <f aca="false">N681+S681</f>
        <v>310.5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81</v>
      </c>
      <c r="AB681" s="53" t="n">
        <f aca="false">R681+W681</f>
        <v>0</v>
      </c>
      <c r="AC681" s="54" t="n">
        <f aca="false">ROUND(X681+Y681+Z681+AA681+AB681,1)</f>
        <v>391.5</v>
      </c>
      <c r="AD681" s="55" t="n">
        <f aca="false">(ROUND(AC681-AC667,1)/AC667)</f>
        <v>0.0673391494002181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0" t="s">
        <v>88</v>
      </c>
      <c r="C682" s="40" t="s">
        <v>53</v>
      </c>
      <c r="D682" s="41" t="n">
        <v>0</v>
      </c>
      <c r="E682" s="41" t="n">
        <v>85</v>
      </c>
      <c r="F682" s="41" t="n">
        <v>0</v>
      </c>
      <c r="G682" s="41" t="n">
        <v>0</v>
      </c>
      <c r="H682" s="41" t="n">
        <v>0</v>
      </c>
      <c r="I682" s="42" t="n">
        <v>0</v>
      </c>
      <c r="J682" s="42" t="n">
        <v>0</v>
      </c>
      <c r="K682" s="42" t="n">
        <v>100</v>
      </c>
      <c r="L682" s="42" t="n">
        <v>0</v>
      </c>
      <c r="M682" s="42" t="n">
        <v>0</v>
      </c>
      <c r="N682" s="43" t="n">
        <f aca="false">D682*$D$3</f>
        <v>0</v>
      </c>
      <c r="O682" s="43" t="n">
        <f aca="false">E682*$E$3</f>
        <v>119</v>
      </c>
      <c r="P682" s="43" t="n">
        <f aca="false">F682*$F$3</f>
        <v>0</v>
      </c>
      <c r="Q682" s="43" t="n">
        <f aca="false">G682*$G$3</f>
        <v>0</v>
      </c>
      <c r="R682" s="43" t="n">
        <f aca="false">H682*$H$3</f>
        <v>0</v>
      </c>
      <c r="S682" s="43" t="n">
        <f aca="false">(N682/100)*(I682*$I$3)+(N682/100)*(J682*$J$3)</f>
        <v>0</v>
      </c>
      <c r="T682" s="43" t="n">
        <f aca="false">(O682/100)*(K682*$K$3)</f>
        <v>238</v>
      </c>
      <c r="U682" s="43" t="n">
        <f aca="false">(P682/100)*(K682*$K$3)+(P682/100)*(L682*$L$3)</f>
        <v>0</v>
      </c>
      <c r="V682" s="43" t="n">
        <f aca="false">(Q682/100)*(L682*$L$3)</f>
        <v>0</v>
      </c>
      <c r="W682" s="43" t="n">
        <f aca="false">(R682/100)*(K682*$K$3)+(R682/100)*(L682*$L$3)</f>
        <v>0</v>
      </c>
      <c r="X682" s="43" t="n">
        <f aca="false">N682+S682</f>
        <v>0</v>
      </c>
      <c r="Y682" s="43" t="n">
        <f aca="false">O682+T682</f>
        <v>357</v>
      </c>
      <c r="Z682" s="43" t="n">
        <f aca="false">P682+U682</f>
        <v>0</v>
      </c>
      <c r="AA682" s="43" t="n">
        <f aca="false">Q682+V682</f>
        <v>0</v>
      </c>
      <c r="AB682" s="43" t="n">
        <f aca="false">R682+W682</f>
        <v>0</v>
      </c>
      <c r="AC682" s="44" t="n">
        <f aca="false">ROUND(X682+Y682+Z682+AA682+AB682,1)</f>
        <v>357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1" t="n">
        <v>10</v>
      </c>
      <c r="C683" s="50"/>
      <c r="D683" s="51"/>
      <c r="E683" s="51"/>
      <c r="F683" s="51"/>
      <c r="G683" s="51"/>
      <c r="H683" s="51"/>
      <c r="I683" s="52"/>
      <c r="J683" s="52"/>
      <c r="K683" s="52"/>
      <c r="L683" s="52"/>
      <c r="M683" s="52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4"/>
      <c r="AD683" s="55" t="n">
        <f aca="false">(ROUND(AC683-AC682,1)/AC682)</f>
        <v>-1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1" t="n">
        <v>10</v>
      </c>
      <c r="C684" s="50" t="s">
        <v>6</v>
      </c>
      <c r="D684" s="51" t="n">
        <v>0</v>
      </c>
      <c r="E684" s="51" t="n">
        <v>85</v>
      </c>
      <c r="F684" s="51" t="n">
        <v>0</v>
      </c>
      <c r="G684" s="51" t="n">
        <v>0</v>
      </c>
      <c r="H684" s="51" t="n">
        <v>0</v>
      </c>
      <c r="I684" s="52" t="n">
        <v>0</v>
      </c>
      <c r="J684" s="52" t="n">
        <v>0</v>
      </c>
      <c r="K684" s="52" t="n">
        <v>100</v>
      </c>
      <c r="L684" s="52" t="n">
        <v>0</v>
      </c>
      <c r="M684" s="52" t="n">
        <v>0</v>
      </c>
      <c r="N684" s="53" t="n">
        <f aca="false">D684*$D$5</f>
        <v>0</v>
      </c>
      <c r="O684" s="53" t="n">
        <f aca="false">E684*$E$5</f>
        <v>119</v>
      </c>
      <c r="P684" s="53" t="n">
        <f aca="false">F684*$F$5</f>
        <v>0</v>
      </c>
      <c r="Q684" s="53" t="n">
        <f aca="false">G684*$G$5</f>
        <v>0</v>
      </c>
      <c r="R684" s="53" t="n">
        <f aca="false">H684*$H$5</f>
        <v>0</v>
      </c>
      <c r="S684" s="53" t="n">
        <f aca="false">(N684/100)*(I684*$I$5)+(N684/100)*(J684*$J$5)</f>
        <v>0</v>
      </c>
      <c r="T684" s="53" t="n">
        <f aca="false">(O684/100)*(K684*$K$5)</f>
        <v>238</v>
      </c>
      <c r="U684" s="53" t="n">
        <f aca="false">(P684/100)*(K684*$K$5)+(P684/100)*(L684*$L$5)</f>
        <v>0</v>
      </c>
      <c r="V684" s="53" t="n">
        <f aca="false">(Q684/100)*(L684*$L$5)</f>
        <v>0</v>
      </c>
      <c r="W684" s="53" t="n">
        <f aca="false">(R684/100)*(K684*$K$5)+(R684/100)*(L684*$L$5)</f>
        <v>0</v>
      </c>
      <c r="X684" s="53" t="n">
        <f aca="false">N684+S684</f>
        <v>0</v>
      </c>
      <c r="Y684" s="53" t="n">
        <f aca="false">O684+T684</f>
        <v>357</v>
      </c>
      <c r="Z684" s="53" t="n">
        <f aca="false">P684+U684</f>
        <v>0</v>
      </c>
      <c r="AA684" s="53" t="n">
        <f aca="false">Q684+V684</f>
        <v>0</v>
      </c>
      <c r="AB684" s="53" t="n">
        <f aca="false">R684+W684</f>
        <v>0</v>
      </c>
      <c r="AC684" s="54" t="n">
        <f aca="false">ROUND(X684+Y684+Z684+AA684+AB684,1)</f>
        <v>357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1" t="n">
        <v>30</v>
      </c>
      <c r="C685" s="50" t="s">
        <v>7</v>
      </c>
      <c r="D685" s="51" t="n">
        <v>0</v>
      </c>
      <c r="E685" s="51" t="n">
        <v>85</v>
      </c>
      <c r="F685" s="51" t="n">
        <v>0</v>
      </c>
      <c r="G685" s="51" t="n">
        <v>0</v>
      </c>
      <c r="H685" s="51" t="n">
        <v>0</v>
      </c>
      <c r="I685" s="52" t="n">
        <v>0</v>
      </c>
      <c r="J685" s="52" t="n">
        <v>0</v>
      </c>
      <c r="K685" s="52" t="n">
        <v>100</v>
      </c>
      <c r="L685" s="52" t="n">
        <v>0</v>
      </c>
      <c r="M685" s="52" t="n">
        <v>0</v>
      </c>
      <c r="N685" s="53" t="n">
        <f aca="false">D685*$D$6</f>
        <v>0</v>
      </c>
      <c r="O685" s="53" t="n">
        <f aca="false">E685*$E$6</f>
        <v>119</v>
      </c>
      <c r="P685" s="53" t="n">
        <f aca="false">F685*$F$6</f>
        <v>0</v>
      </c>
      <c r="Q685" s="53" t="n">
        <f aca="false">G685*$G$6</f>
        <v>0</v>
      </c>
      <c r="R685" s="53" t="n">
        <f aca="false">H685*$H$6</f>
        <v>0</v>
      </c>
      <c r="S685" s="53" t="n">
        <f aca="false">(N685/100)*(I685*$I$6)+(N685/100)*(J685*$J$6)</f>
        <v>0</v>
      </c>
      <c r="T685" s="53" t="n">
        <f aca="false">(O685/100)*(K685*$K$6)</f>
        <v>238</v>
      </c>
      <c r="U685" s="53" t="n">
        <f aca="false">(P685/100)*(K685*$K$6)+(P685/100)*(L685*$L$6)</f>
        <v>0</v>
      </c>
      <c r="V685" s="53" t="n">
        <f aca="false">(Q685/100)*(L685*$L$6)</f>
        <v>0</v>
      </c>
      <c r="W685" s="53" t="n">
        <f aca="false">(R685/100)*(K685*$K$6)+(R685/100)*(L685*$L$6)</f>
        <v>0</v>
      </c>
      <c r="X685" s="53" t="n">
        <f aca="false">N685+S685</f>
        <v>0</v>
      </c>
      <c r="Y685" s="53" t="n">
        <f aca="false">O685+T685</f>
        <v>357</v>
      </c>
      <c r="Z685" s="53" t="n">
        <f aca="false">P685+U685</f>
        <v>0</v>
      </c>
      <c r="AA685" s="53" t="n">
        <f aca="false">Q685+V685</f>
        <v>0</v>
      </c>
      <c r="AB685" s="53" t="n">
        <f aca="false">R685+W685</f>
        <v>0</v>
      </c>
      <c r="AC685" s="54" t="n">
        <f aca="false">ROUND(X685+Y685+Z685+AA685+AB685,1)</f>
        <v>357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1" t="n">
        <v>0</v>
      </c>
      <c r="C686" s="50" t="s">
        <v>8</v>
      </c>
      <c r="D686" s="51" t="n">
        <v>0</v>
      </c>
      <c r="E686" s="51" t="n">
        <v>85</v>
      </c>
      <c r="F686" s="51" t="n">
        <v>0</v>
      </c>
      <c r="G686" s="51" t="n">
        <v>0</v>
      </c>
      <c r="H686" s="51" t="n">
        <v>0</v>
      </c>
      <c r="I686" s="52" t="n">
        <v>0</v>
      </c>
      <c r="J686" s="52" t="n">
        <v>0</v>
      </c>
      <c r="K686" s="52" t="n">
        <v>100</v>
      </c>
      <c r="L686" s="52" t="n">
        <v>0</v>
      </c>
      <c r="M686" s="52" t="n">
        <v>0</v>
      </c>
      <c r="N686" s="53" t="n">
        <f aca="false">D686*$D$7</f>
        <v>0</v>
      </c>
      <c r="O686" s="53" t="n">
        <f aca="false">E686*$E$7</f>
        <v>119</v>
      </c>
      <c r="P686" s="53" t="n">
        <f aca="false">F686*$F$7</f>
        <v>0</v>
      </c>
      <c r="Q686" s="53" t="n">
        <f aca="false">G686*$G$7</f>
        <v>0</v>
      </c>
      <c r="R686" s="53" t="n">
        <f aca="false">H686*$H$7</f>
        <v>0</v>
      </c>
      <c r="S686" s="53" t="n">
        <f aca="false">(N686/100)*(I686*$I$7)+(N686/100)*(J686*$J$7)</f>
        <v>0</v>
      </c>
      <c r="T686" s="53" t="n">
        <f aca="false">(O686/100)*(K686*$K$7)</f>
        <v>238</v>
      </c>
      <c r="U686" s="53" t="n">
        <f aca="false">(P686/100)*(K686*$K$7)+(P686/100)*(L686*$L$7)</f>
        <v>0</v>
      </c>
      <c r="V686" s="53" t="n">
        <f aca="false">(Q686/100)*(L686*$L$7)</f>
        <v>0</v>
      </c>
      <c r="W686" s="53" t="n">
        <f aca="false">(R686/100)*(K686*$K$7)+(R686/100)*(L686*$L$7)</f>
        <v>0</v>
      </c>
      <c r="X686" s="53" t="n">
        <f aca="false">N686+S686</f>
        <v>0</v>
      </c>
      <c r="Y686" s="53" t="n">
        <f aca="false">O686+T686</f>
        <v>357</v>
      </c>
      <c r="Z686" s="53" t="n">
        <f aca="false">P686+U686</f>
        <v>0</v>
      </c>
      <c r="AA686" s="53" t="n">
        <f aca="false">Q686+V686</f>
        <v>0</v>
      </c>
      <c r="AB686" s="53" t="n">
        <f aca="false">R686+W686</f>
        <v>0</v>
      </c>
      <c r="AC686" s="54" t="n">
        <f aca="false">ROUND(X686+Y686+Z686+AA686+AB686,1)</f>
        <v>357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1"/>
      <c r="C687" s="50" t="s">
        <v>9</v>
      </c>
      <c r="D687" s="51" t="n">
        <v>0</v>
      </c>
      <c r="E687" s="51" t="n">
        <v>85</v>
      </c>
      <c r="F687" s="51" t="n">
        <v>0</v>
      </c>
      <c r="G687" s="51" t="n">
        <v>0</v>
      </c>
      <c r="H687" s="51" t="n">
        <v>0</v>
      </c>
      <c r="I687" s="52" t="n">
        <v>0</v>
      </c>
      <c r="J687" s="52" t="n">
        <v>0</v>
      </c>
      <c r="K687" s="52" t="n">
        <v>100</v>
      </c>
      <c r="L687" s="52" t="n">
        <v>0</v>
      </c>
      <c r="M687" s="52" t="n">
        <v>0</v>
      </c>
      <c r="N687" s="53" t="n">
        <f aca="false">D687*$D$8</f>
        <v>0</v>
      </c>
      <c r="O687" s="53" t="n">
        <f aca="false">E687*$E$8</f>
        <v>119</v>
      </c>
      <c r="P687" s="53" t="n">
        <f aca="false">F687*$F$8</f>
        <v>0</v>
      </c>
      <c r="Q687" s="53" t="n">
        <f aca="false">G687*$G$8</f>
        <v>0</v>
      </c>
      <c r="R687" s="53" t="n">
        <f aca="false">H687*$H$8</f>
        <v>0</v>
      </c>
      <c r="S687" s="53" t="n">
        <f aca="false">(N687/100)*(I687*$I$8)+(N687/100)*(J687*$J$8)</f>
        <v>0</v>
      </c>
      <c r="T687" s="53" t="n">
        <f aca="false">(O687/100)*(K687*$K$8)</f>
        <v>238</v>
      </c>
      <c r="U687" s="53" t="n">
        <f aca="false">(P687/100)*(K687*$K$8)+(P687/100)*(L687*$L$8)</f>
        <v>0</v>
      </c>
      <c r="V687" s="53" t="n">
        <f aca="false">(Q687/100)*(L687*$L$8)</f>
        <v>0</v>
      </c>
      <c r="W687" s="53" t="n">
        <f aca="false">(R687/100)*(K687*$K$8)+(R687/100)*(L687*$L$8)</f>
        <v>0</v>
      </c>
      <c r="X687" s="53" t="n">
        <f aca="false">N687+S687</f>
        <v>0</v>
      </c>
      <c r="Y687" s="53" t="n">
        <f aca="false">O687+T687</f>
        <v>357</v>
      </c>
      <c r="Z687" s="53" t="n">
        <f aca="false">P687+U687</f>
        <v>0</v>
      </c>
      <c r="AA687" s="53" t="n">
        <f aca="false">Q687+V687</f>
        <v>0</v>
      </c>
      <c r="AB687" s="53" t="n">
        <f aca="false">R687+W687</f>
        <v>0</v>
      </c>
      <c r="AC687" s="54" t="n">
        <f aca="false">ROUND(X687+Y687+Z687+AA687+AB687,1)</f>
        <v>357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1"/>
      <c r="C688" s="50" t="s">
        <v>10</v>
      </c>
      <c r="D688" s="51" t="n">
        <v>0</v>
      </c>
      <c r="E688" s="51" t="n">
        <v>120</v>
      </c>
      <c r="F688" s="51" t="n">
        <v>0</v>
      </c>
      <c r="G688" s="51" t="n">
        <v>0</v>
      </c>
      <c r="H688" s="51" t="n">
        <v>0</v>
      </c>
      <c r="I688" s="52" t="n">
        <v>0</v>
      </c>
      <c r="J688" s="52" t="n">
        <v>0</v>
      </c>
      <c r="K688" s="52" t="n">
        <v>120</v>
      </c>
      <c r="L688" s="52" t="n">
        <v>0</v>
      </c>
      <c r="M688" s="52" t="n">
        <v>0</v>
      </c>
      <c r="N688" s="53" t="n">
        <f aca="false">D688*$D$9</f>
        <v>0</v>
      </c>
      <c r="O688" s="53" t="n">
        <f aca="false">E688*$E$9</f>
        <v>162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0</v>
      </c>
      <c r="T688" s="53" t="n">
        <f aca="false">(O688/100)*(K688*$K$9)</f>
        <v>272.16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0</v>
      </c>
      <c r="Y688" s="53" t="n">
        <f aca="false">O688+T688</f>
        <v>434.16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434.2</v>
      </c>
      <c r="AD688" s="55" t="n">
        <f aca="false">(ROUND(AC688-AC682,1)/AC682)</f>
        <v>0.21624649859944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1"/>
      <c r="C689" s="50" t="s">
        <v>11</v>
      </c>
      <c r="D689" s="51" t="n">
        <v>0</v>
      </c>
      <c r="E689" s="51" t="n">
        <v>0</v>
      </c>
      <c r="F689" s="51" t="n">
        <v>120</v>
      </c>
      <c r="G689" s="51" t="n">
        <v>0</v>
      </c>
      <c r="H689" s="51" t="n">
        <v>0</v>
      </c>
      <c r="I689" s="52" t="n">
        <v>0</v>
      </c>
      <c r="J689" s="52" t="n">
        <v>0</v>
      </c>
      <c r="K689" s="52" t="n">
        <v>55</v>
      </c>
      <c r="L689" s="52" t="n">
        <v>55</v>
      </c>
      <c r="M689" s="52" t="n">
        <v>0</v>
      </c>
      <c r="N689" s="53" t="n">
        <f aca="false">D689*$D$10</f>
        <v>0</v>
      </c>
      <c r="O689" s="53" t="n">
        <f aca="false">E689*$E$10</f>
        <v>0</v>
      </c>
      <c r="P689" s="53" t="n">
        <f aca="false">F689*$F$10</f>
        <v>162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0</v>
      </c>
      <c r="T689" s="53" t="n">
        <f aca="false">(O689/100)*(K689*$J$10)</f>
        <v>0</v>
      </c>
      <c r="U689" s="53" t="n">
        <f aca="false">(P689/100)*(K689*$K$10)+(P689/100)*(L689*$L$10)</f>
        <v>249.48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0</v>
      </c>
      <c r="Y689" s="53" t="n">
        <f aca="false">O689+T689</f>
        <v>0</v>
      </c>
      <c r="Z689" s="53" t="n">
        <f aca="false">P689+U689</f>
        <v>411.48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411.5</v>
      </c>
      <c r="AD689" s="55" t="n">
        <f aca="false">(ROUND(AC689-AC682,1)/AC682)</f>
        <v>0.15266106442577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1"/>
      <c r="C690" s="50" t="s">
        <v>12</v>
      </c>
      <c r="D690" s="51" t="n">
        <v>0</v>
      </c>
      <c r="E690" s="51" t="n">
        <v>0</v>
      </c>
      <c r="F690" s="51" t="n">
        <v>0</v>
      </c>
      <c r="G690" s="51" t="n">
        <v>120</v>
      </c>
      <c r="H690" s="51" t="n">
        <v>0</v>
      </c>
      <c r="I690" s="52" t="n">
        <v>0</v>
      </c>
      <c r="J690" s="52" t="n">
        <v>0</v>
      </c>
      <c r="K690" s="52" t="n">
        <v>0</v>
      </c>
      <c r="L690" s="52" t="n">
        <v>110</v>
      </c>
      <c r="M690" s="52" t="n">
        <v>0</v>
      </c>
      <c r="N690" s="53" t="n">
        <f aca="false">D690*$D$11</f>
        <v>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162</v>
      </c>
      <c r="R690" s="53" t="n">
        <f aca="false">H690*$H$11</f>
        <v>0</v>
      </c>
      <c r="S690" s="53" t="n">
        <f aca="false">(N690/100)*(I690*$I$11)+(N690/100)*(J690*$J$11)</f>
        <v>0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249.48</v>
      </c>
      <c r="W690" s="53" t="n">
        <f aca="false">(R690/100)*(K690*$K$11)+(R690/100)*(L690*$L$11)</f>
        <v>0</v>
      </c>
      <c r="X690" s="53" t="n">
        <f aca="false">N690+S690</f>
        <v>0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411.48</v>
      </c>
      <c r="AB690" s="53" t="n">
        <f aca="false">R690+W690</f>
        <v>0</v>
      </c>
      <c r="AC690" s="54" t="n">
        <f aca="false">ROUND(X690+Y690+Z690+AA690+AB690,1)</f>
        <v>411.5</v>
      </c>
      <c r="AD690" s="55" t="n">
        <f aca="false">(ROUND(AC690-AC682,1)/AC682)</f>
        <v>0.15266106442577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1"/>
      <c r="C691" s="50" t="s">
        <v>13</v>
      </c>
      <c r="D691" s="51" t="n">
        <v>0</v>
      </c>
      <c r="E691" s="51" t="n">
        <v>0</v>
      </c>
      <c r="F691" s="51" t="n">
        <v>0</v>
      </c>
      <c r="G691" s="51" t="n">
        <v>0</v>
      </c>
      <c r="H691" s="51" t="n">
        <v>120</v>
      </c>
      <c r="I691" s="52" t="n">
        <v>0</v>
      </c>
      <c r="J691" s="52" t="n">
        <v>0</v>
      </c>
      <c r="K691" s="52" t="n">
        <v>55</v>
      </c>
      <c r="L691" s="52" t="n">
        <v>55</v>
      </c>
      <c r="M691" s="52" t="n">
        <v>0</v>
      </c>
      <c r="N691" s="53" t="n">
        <f aca="false">D691*$D$12</f>
        <v>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162</v>
      </c>
      <c r="S691" s="53" t="n">
        <f aca="false">(N691/100)*(I691*$I$12)+(N691/100)*(J691*$J$12)</f>
        <v>0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249.48</v>
      </c>
      <c r="X691" s="53" t="n">
        <f aca="false">N691+S691</f>
        <v>0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411.48</v>
      </c>
      <c r="AC691" s="54" t="n">
        <f aca="false">ROUND(X691+Y691+Z691+AA691+AB691,1)</f>
        <v>411.5</v>
      </c>
      <c r="AD691" s="55" t="n">
        <f aca="false">(ROUND(AC691-AC682,1)/AC682)</f>
        <v>0.15266106442577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1"/>
      <c r="C692" s="50" t="s">
        <v>14</v>
      </c>
      <c r="D692" s="51" t="n">
        <v>0</v>
      </c>
      <c r="E692" s="51" t="n">
        <v>85</v>
      </c>
      <c r="F692" s="51" t="n">
        <v>0</v>
      </c>
      <c r="G692" s="51" t="n">
        <v>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133</v>
      </c>
      <c r="N692" s="53" t="n">
        <f aca="false">D692*$D$13</f>
        <v>0</v>
      </c>
      <c r="O692" s="53" t="n">
        <f aca="false">E692*$E$13</f>
        <v>114.75</v>
      </c>
      <c r="P692" s="53" t="n">
        <f aca="false">F692*$F$13</f>
        <v>0</v>
      </c>
      <c r="Q692" s="53" t="n">
        <f aca="false">G692*$G$13</f>
        <v>0</v>
      </c>
      <c r="R692" s="53" t="n">
        <f aca="false">H692*$H$13</f>
        <v>0</v>
      </c>
      <c r="S692" s="53" t="n">
        <f aca="false">(N692/100)*(I692*$I$13)+(N692/100)*(J692*$J$13)+(N692/100)*(M692*$M$13)</f>
        <v>0</v>
      </c>
      <c r="T692" s="53" t="n">
        <f aca="false">(O692/100)*(K692*$K$13)+(O692/100)*(M692*$M$13)</f>
        <v>305.235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0</v>
      </c>
      <c r="W692" s="53" t="n">
        <f aca="false">(R692/100)*(K692*$K$13)+(R692/100)*(L692*$L$13)+(R692/100)*(M692*$M$13)</f>
        <v>0</v>
      </c>
      <c r="X692" s="53" t="n">
        <f aca="false">N692+S692</f>
        <v>0</v>
      </c>
      <c r="Y692" s="53" t="n">
        <f aca="false">O692+T692</f>
        <v>419.985</v>
      </c>
      <c r="Z692" s="53" t="n">
        <f aca="false">P692+U692</f>
        <v>0</v>
      </c>
      <c r="AA692" s="53" t="n">
        <f aca="false">Q692+V692</f>
        <v>0</v>
      </c>
      <c r="AB692" s="53" t="n">
        <f aca="false">R692+W692</f>
        <v>0</v>
      </c>
      <c r="AC692" s="54" t="n">
        <f aca="false">ROUND(X692+Y692+Z692+AA692+AB692,1)</f>
        <v>420</v>
      </c>
      <c r="AD692" s="55" t="n">
        <f aca="false">(ROUND(AC692-AC682,1)/AC682)</f>
        <v>0.176470588235294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1"/>
      <c r="C693" s="50" t="s">
        <v>15</v>
      </c>
      <c r="D693" s="51" t="n">
        <v>120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0</v>
      </c>
      <c r="J693" s="52" t="n">
        <v>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162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259.2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421.2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421.2</v>
      </c>
      <c r="AD693" s="55" t="n">
        <f aca="false">(ROUND(AC693-AC682,1)/AC682)</f>
        <v>0.179831932773109</v>
      </c>
      <c r="AE693" s="46"/>
      <c r="AF693" s="47"/>
      <c r="AH693" s="59"/>
    </row>
    <row r="694" customFormat="false" ht="15" hidden="false" customHeight="false" outlineLevel="0" collapsed="false">
      <c r="A694" s="48"/>
      <c r="B694" s="61"/>
      <c r="C694" s="50" t="s">
        <v>16</v>
      </c>
      <c r="D694" s="51" t="n">
        <v>120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0</v>
      </c>
      <c r="J694" s="52" t="n">
        <v>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162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259.2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421.2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421.2</v>
      </c>
      <c r="AD694" s="55" t="n">
        <f aca="false">(ROUND(AC694-AC682,1)/AC682)</f>
        <v>0.179831932773109</v>
      </c>
      <c r="AE694" s="46"/>
      <c r="AF694" s="47"/>
      <c r="AH694" s="59"/>
    </row>
    <row r="695" customFormat="false" ht="15" hidden="false" customHeight="false" outlineLevel="0" collapsed="false">
      <c r="A695" s="48"/>
      <c r="B695" s="61"/>
      <c r="C695" s="50"/>
      <c r="D695" s="51"/>
      <c r="E695" s="51"/>
      <c r="F695" s="51"/>
      <c r="G695" s="51"/>
      <c r="H695" s="51"/>
      <c r="I695" s="52"/>
      <c r="J695" s="52"/>
      <c r="K695" s="52"/>
      <c r="L695" s="52"/>
      <c r="M695" s="52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4"/>
      <c r="AD695" s="55" t="n">
        <f aca="false">(ROUND(AC695-AC682,1)/AC682)</f>
        <v>-1</v>
      </c>
      <c r="AE695" s="46"/>
      <c r="AF695" s="47"/>
      <c r="AH695" s="59"/>
    </row>
    <row r="696" customFormat="false" ht="15" hidden="false" customHeight="false" outlineLevel="0" collapsed="false">
      <c r="A696" s="48"/>
      <c r="B696" s="61"/>
      <c r="C696" s="50"/>
      <c r="D696" s="51"/>
      <c r="E696" s="51"/>
      <c r="F696" s="51"/>
      <c r="G696" s="51"/>
      <c r="H696" s="51"/>
      <c r="I696" s="52"/>
      <c r="J696" s="52"/>
      <c r="K696" s="52"/>
      <c r="L696" s="52"/>
      <c r="M696" s="52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4"/>
      <c r="AD696" s="55" t="n">
        <f aca="false">(ROUND(AC696-AC682,1)/AC682)</f>
        <v>-1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61</v>
      </c>
      <c r="D697" s="41" t="n">
        <v>100</v>
      </c>
      <c r="E697" s="41" t="n">
        <v>0</v>
      </c>
      <c r="F697" s="41" t="n">
        <v>0</v>
      </c>
      <c r="G697" s="41" t="n">
        <v>0</v>
      </c>
      <c r="H697" s="41" t="n">
        <v>0</v>
      </c>
      <c r="I697" s="42" t="n">
        <v>50</v>
      </c>
      <c r="J697" s="42" t="n">
        <v>25</v>
      </c>
      <c r="K697" s="42" t="n">
        <v>0</v>
      </c>
      <c r="L697" s="42" t="n">
        <v>0</v>
      </c>
      <c r="M697" s="42" t="n">
        <v>0</v>
      </c>
      <c r="N697" s="43" t="n">
        <f aca="false">D697*$D$3</f>
        <v>140</v>
      </c>
      <c r="O697" s="43" t="n">
        <f aca="false">E697*$E$3</f>
        <v>0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210</v>
      </c>
      <c r="T697" s="43" t="n">
        <f aca="false">(O697/100)*(K697*$K$3)</f>
        <v>0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350</v>
      </c>
      <c r="Y697" s="43" t="n">
        <f aca="false">O697+T697</f>
        <v>0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350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20</v>
      </c>
      <c r="C698" s="50" t="s">
        <v>5</v>
      </c>
      <c r="D698" s="51" t="n">
        <v>100</v>
      </c>
      <c r="E698" s="51" t="n">
        <v>0</v>
      </c>
      <c r="F698" s="51" t="n">
        <v>0</v>
      </c>
      <c r="G698" s="51" t="n">
        <v>0</v>
      </c>
      <c r="H698" s="51" t="n">
        <v>0</v>
      </c>
      <c r="I698" s="52" t="n">
        <v>65</v>
      </c>
      <c r="J698" s="52" t="n">
        <v>40</v>
      </c>
      <c r="K698" s="52" t="n">
        <v>0</v>
      </c>
      <c r="L698" s="52" t="n">
        <v>0</v>
      </c>
      <c r="M698" s="52" t="n">
        <v>0</v>
      </c>
      <c r="N698" s="53" t="n">
        <f aca="false">D698*$D$4</f>
        <v>135</v>
      </c>
      <c r="O698" s="53" t="n">
        <f aca="false">E698*$E$4</f>
        <v>0</v>
      </c>
      <c r="P698" s="53" t="n">
        <f aca="false">F698*$F$4</f>
        <v>0</v>
      </c>
      <c r="Q698" s="53" t="n">
        <f aca="false">G698*$G$4</f>
        <v>0</v>
      </c>
      <c r="R698" s="53" t="n">
        <f aca="false">H698*$H$4</f>
        <v>0</v>
      </c>
      <c r="S698" s="53" t="n">
        <f aca="false">(N698/100)*(I698*$I$4)+(N698/100)*(J698*$J$4)</f>
        <v>283.5</v>
      </c>
      <c r="T698" s="53" t="n">
        <f aca="false">(O698/100)*(K698*$K$4)</f>
        <v>0</v>
      </c>
      <c r="U698" s="53" t="n">
        <f aca="false">(P698/100)*(K698*$K$4)+(P698/100)*(L698*$L$4)</f>
        <v>0</v>
      </c>
      <c r="V698" s="53" t="n">
        <f aca="false">(Q698/100)*(L698*$L$4)</f>
        <v>0</v>
      </c>
      <c r="W698" s="53" t="n">
        <f aca="false">(R698/100)*(K698*$K$4)+(R698/100)*(L698*$L$4)</f>
        <v>0</v>
      </c>
      <c r="X698" s="53" t="n">
        <f aca="false">N698+S698</f>
        <v>418.5</v>
      </c>
      <c r="Y698" s="53" t="n">
        <f aca="false">O698+T698</f>
        <v>0</v>
      </c>
      <c r="Z698" s="53" t="n">
        <f aca="false">P698+U698</f>
        <v>0</v>
      </c>
      <c r="AA698" s="53" t="n">
        <f aca="false">Q698+V698</f>
        <v>0</v>
      </c>
      <c r="AB698" s="53" t="n">
        <f aca="false">R698+W698</f>
        <v>0</v>
      </c>
      <c r="AC698" s="54" t="n">
        <f aca="false">ROUND(X698+Y698+Z698+AA698+AB698,1)</f>
        <v>418.5</v>
      </c>
      <c r="AD698" s="55" t="n">
        <f aca="false">(ROUND(AC698-AC697,1)/AC697)</f>
        <v>0.195714285714286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12</v>
      </c>
      <c r="C699" s="50" t="s">
        <v>6</v>
      </c>
      <c r="D699" s="51" t="n">
        <v>100</v>
      </c>
      <c r="E699" s="51" t="n">
        <v>0</v>
      </c>
      <c r="F699" s="51" t="n">
        <v>0</v>
      </c>
      <c r="G699" s="51" t="n">
        <v>0</v>
      </c>
      <c r="H699" s="51" t="n">
        <v>0</v>
      </c>
      <c r="I699" s="52" t="n">
        <v>50</v>
      </c>
      <c r="J699" s="52" t="n">
        <v>25</v>
      </c>
      <c r="K699" s="52" t="n">
        <v>0</v>
      </c>
      <c r="L699" s="52" t="n">
        <v>0</v>
      </c>
      <c r="M699" s="52" t="n">
        <v>0</v>
      </c>
      <c r="N699" s="53" t="n">
        <f aca="false">D699*$D$5</f>
        <v>140</v>
      </c>
      <c r="O699" s="53" t="n">
        <f aca="false">E699*$E$5</f>
        <v>0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210</v>
      </c>
      <c r="T699" s="53" t="n">
        <f aca="false">(O699/100)*(K699*$K$5)</f>
        <v>0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350</v>
      </c>
      <c r="Y699" s="53" t="n">
        <f aca="false">O699+T699</f>
        <v>0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350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0</v>
      </c>
      <c r="C700" s="50" t="s">
        <v>7</v>
      </c>
      <c r="D700" s="51" t="n">
        <v>100</v>
      </c>
      <c r="E700" s="51" t="n">
        <v>0</v>
      </c>
      <c r="F700" s="51" t="n">
        <v>0</v>
      </c>
      <c r="G700" s="51" t="n">
        <v>0</v>
      </c>
      <c r="H700" s="51" t="n">
        <v>0</v>
      </c>
      <c r="I700" s="52" t="n">
        <v>50</v>
      </c>
      <c r="J700" s="52" t="n">
        <v>25</v>
      </c>
      <c r="K700" s="52" t="n">
        <v>0</v>
      </c>
      <c r="L700" s="52" t="n">
        <v>0</v>
      </c>
      <c r="M700" s="52" t="n">
        <v>0</v>
      </c>
      <c r="N700" s="53" t="n">
        <f aca="false">D700*$D$6</f>
        <v>140</v>
      </c>
      <c r="O700" s="53" t="n">
        <f aca="false">E700*$E$6</f>
        <v>0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210</v>
      </c>
      <c r="T700" s="53" t="n">
        <f aca="false">(O700/100)*(K700*$K$6)</f>
        <v>0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350</v>
      </c>
      <c r="Y700" s="53" t="n">
        <f aca="false">O700+T700</f>
        <v>0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350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100</v>
      </c>
      <c r="E701" s="51" t="n">
        <v>0</v>
      </c>
      <c r="F701" s="51" t="n">
        <v>0</v>
      </c>
      <c r="G701" s="51" t="n">
        <v>0</v>
      </c>
      <c r="H701" s="51" t="n">
        <v>0</v>
      </c>
      <c r="I701" s="52" t="n">
        <v>50</v>
      </c>
      <c r="J701" s="52" t="n">
        <v>25</v>
      </c>
      <c r="K701" s="52" t="n">
        <v>0</v>
      </c>
      <c r="L701" s="52" t="n">
        <v>0</v>
      </c>
      <c r="M701" s="52" t="n">
        <v>0</v>
      </c>
      <c r="N701" s="53" t="n">
        <f aca="false">D701*$D$7</f>
        <v>140</v>
      </c>
      <c r="O701" s="53" t="n">
        <f aca="false">E701*$E$7</f>
        <v>0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210</v>
      </c>
      <c r="T701" s="53" t="n">
        <f aca="false">(O701/100)*(K701*$K$7)</f>
        <v>0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350</v>
      </c>
      <c r="Y701" s="53" t="n">
        <f aca="false">O701+T701</f>
        <v>0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350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100</v>
      </c>
      <c r="E702" s="51" t="n">
        <v>0</v>
      </c>
      <c r="F702" s="51" t="n">
        <v>0</v>
      </c>
      <c r="G702" s="51" t="n">
        <v>0</v>
      </c>
      <c r="H702" s="51" t="n">
        <v>0</v>
      </c>
      <c r="I702" s="52" t="n">
        <v>50</v>
      </c>
      <c r="J702" s="52" t="n">
        <v>25</v>
      </c>
      <c r="K702" s="52" t="n">
        <v>0</v>
      </c>
      <c r="L702" s="52" t="n">
        <v>0</v>
      </c>
      <c r="M702" s="52" t="n">
        <v>0</v>
      </c>
      <c r="N702" s="53" t="n">
        <f aca="false">D702*$D$8</f>
        <v>140</v>
      </c>
      <c r="O702" s="53" t="n">
        <f aca="false">E702*$E$8</f>
        <v>0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210</v>
      </c>
      <c r="T702" s="53" t="n">
        <f aca="false">(O702/100)*(K702*$K$8)</f>
        <v>0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350</v>
      </c>
      <c r="Y702" s="53" t="n">
        <f aca="false">O702+T702</f>
        <v>0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350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50</v>
      </c>
      <c r="E703" s="51" t="n">
        <v>110</v>
      </c>
      <c r="F703" s="51" t="n">
        <v>0</v>
      </c>
      <c r="G703" s="51" t="n">
        <v>0</v>
      </c>
      <c r="H703" s="51" t="n">
        <v>0</v>
      </c>
      <c r="I703" s="52" t="n">
        <v>50</v>
      </c>
      <c r="J703" s="52" t="n">
        <v>25</v>
      </c>
      <c r="K703" s="52" t="n">
        <v>80</v>
      </c>
      <c r="L703" s="52" t="n">
        <v>0</v>
      </c>
      <c r="M703" s="52" t="n">
        <v>0</v>
      </c>
      <c r="N703" s="53" t="n">
        <f aca="false">D703*$D$9</f>
        <v>67.5</v>
      </c>
      <c r="O703" s="53" t="n">
        <f aca="false">E703*$E$9</f>
        <v>148.5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50.625</v>
      </c>
      <c r="T703" s="53" t="n">
        <f aca="false">(O703/100)*(K703*$K$9)</f>
        <v>166.32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118.125</v>
      </c>
      <c r="Y703" s="53" t="n">
        <f aca="false">O703+T703</f>
        <v>314.82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432.9</v>
      </c>
      <c r="AD703" s="55" t="n">
        <f aca="false">(ROUND(AC703-AC697,1)/AC697)</f>
        <v>0.236857142857143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50</v>
      </c>
      <c r="E704" s="51" t="n">
        <v>0</v>
      </c>
      <c r="F704" s="51" t="n">
        <v>110</v>
      </c>
      <c r="G704" s="51" t="n">
        <v>0</v>
      </c>
      <c r="H704" s="51" t="n">
        <v>0</v>
      </c>
      <c r="I704" s="52" t="n">
        <v>50</v>
      </c>
      <c r="J704" s="52" t="n">
        <v>25</v>
      </c>
      <c r="K704" s="52" t="n">
        <v>40</v>
      </c>
      <c r="L704" s="52" t="n">
        <v>40</v>
      </c>
      <c r="M704" s="52" t="n">
        <v>0</v>
      </c>
      <c r="N704" s="53" t="n">
        <f aca="false">D704*$D$10</f>
        <v>67.5</v>
      </c>
      <c r="O704" s="53" t="n">
        <f aca="false">E704*$E$10</f>
        <v>0</v>
      </c>
      <c r="P704" s="53" t="n">
        <f aca="false">F704*$F$10</f>
        <v>148.5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50.625</v>
      </c>
      <c r="T704" s="53" t="n">
        <f aca="false">(O704/100)*(K704*$J$10)</f>
        <v>0</v>
      </c>
      <c r="U704" s="53" t="n">
        <f aca="false">(P704/100)*(K704*$K$10)+(P704/100)*(L704*$L$10)</f>
        <v>166.32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118.125</v>
      </c>
      <c r="Y704" s="53" t="n">
        <f aca="false">O704+T704</f>
        <v>0</v>
      </c>
      <c r="Z704" s="53" t="n">
        <f aca="false">P704+U704</f>
        <v>314.82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432.9</v>
      </c>
      <c r="AD704" s="55" t="n">
        <f aca="false">(ROUND(AC704-AC697,1)/AC697)</f>
        <v>0.236857142857143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50</v>
      </c>
      <c r="E705" s="51" t="n">
        <v>0</v>
      </c>
      <c r="F705" s="51" t="n">
        <v>0</v>
      </c>
      <c r="G705" s="51" t="n">
        <v>110</v>
      </c>
      <c r="H705" s="51" t="n">
        <v>0</v>
      </c>
      <c r="I705" s="52" t="n">
        <v>50</v>
      </c>
      <c r="J705" s="52" t="n">
        <v>25</v>
      </c>
      <c r="K705" s="52" t="n">
        <v>0</v>
      </c>
      <c r="L705" s="52" t="n">
        <v>80</v>
      </c>
      <c r="M705" s="52" t="n">
        <v>0</v>
      </c>
      <c r="N705" s="53" t="n">
        <f aca="false">D705*$D$11</f>
        <v>67.5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148.5</v>
      </c>
      <c r="R705" s="53" t="n">
        <f aca="false">H705*$H$11</f>
        <v>0</v>
      </c>
      <c r="S705" s="53" t="n">
        <f aca="false">(N705/100)*(I705*$I$11)+(N705/100)*(J705*$J$11)</f>
        <v>50.625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166.32</v>
      </c>
      <c r="W705" s="53" t="n">
        <f aca="false">(R705/100)*(K705*$K$11)+(R705/100)*(L705*$L$11)</f>
        <v>0</v>
      </c>
      <c r="X705" s="53" t="n">
        <f aca="false">N705+S705</f>
        <v>118.125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314.82</v>
      </c>
      <c r="AB705" s="53" t="n">
        <f aca="false">R705+W705</f>
        <v>0</v>
      </c>
      <c r="AC705" s="54" t="n">
        <f aca="false">ROUND(X705+Y705+Z705+AA705+AB705,1)</f>
        <v>432.9</v>
      </c>
      <c r="AD705" s="55" t="n">
        <f aca="false">(ROUND(AC705-AC697,1)/AC697)</f>
        <v>0.236857142857143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50</v>
      </c>
      <c r="E706" s="51" t="n">
        <v>0</v>
      </c>
      <c r="F706" s="51" t="n">
        <v>0</v>
      </c>
      <c r="G706" s="51" t="n">
        <v>0</v>
      </c>
      <c r="H706" s="51" t="n">
        <v>110</v>
      </c>
      <c r="I706" s="52" t="n">
        <v>50</v>
      </c>
      <c r="J706" s="52" t="n">
        <v>25</v>
      </c>
      <c r="K706" s="52" t="n">
        <v>40</v>
      </c>
      <c r="L706" s="52" t="n">
        <v>40</v>
      </c>
      <c r="M706" s="52" t="n">
        <v>0</v>
      </c>
      <c r="N706" s="53" t="n">
        <f aca="false">D706*$D$12</f>
        <v>67.5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148.5</v>
      </c>
      <c r="S706" s="53" t="n">
        <f aca="false">(N706/100)*(I706*$I$12)+(N706/100)*(J706*$J$12)</f>
        <v>50.625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166.32</v>
      </c>
      <c r="X706" s="53" t="n">
        <f aca="false">N706+S706</f>
        <v>118.125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314.82</v>
      </c>
      <c r="AC706" s="54" t="n">
        <f aca="false">ROUND(X706+Y706+Z706+AA706+AB706,1)</f>
        <v>432.9</v>
      </c>
      <c r="AD706" s="55" t="n">
        <f aca="false">(ROUND(AC706-AC697,1)/AC697)</f>
        <v>0.236857142857143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100</v>
      </c>
      <c r="E707" s="51" t="n">
        <v>0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105</v>
      </c>
      <c r="N707" s="53" t="n">
        <f aca="false">D707*$D$13</f>
        <v>135</v>
      </c>
      <c r="O707" s="53" t="n">
        <f aca="false">E707*$E$13</f>
        <v>0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283.5</v>
      </c>
      <c r="T707" s="53" t="n">
        <f aca="false">(O707/100)*(K707*$K$13)+(O707/100)*(M707*$M$13)</f>
        <v>0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418.5</v>
      </c>
      <c r="Y707" s="53" t="n">
        <f aca="false">O707+T707</f>
        <v>0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418.5</v>
      </c>
      <c r="AD707" s="55" t="n">
        <f aca="false">(ROUND(AC707-AC697,1)/AC697)</f>
        <v>0.195714285714286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100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50</v>
      </c>
      <c r="J708" s="52" t="n">
        <v>25</v>
      </c>
      <c r="K708" s="52" t="n">
        <v>68</v>
      </c>
      <c r="L708" s="52" t="n">
        <v>0</v>
      </c>
      <c r="M708" s="52" t="n">
        <v>0</v>
      </c>
      <c r="N708" s="53" t="n">
        <f aca="false">D708*$D$14</f>
        <v>135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284.85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419.85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419.9</v>
      </c>
      <c r="AD708" s="55" t="n">
        <f aca="false">(ROUND(AC708-AC697,1)/AC697)</f>
        <v>0.199714285714286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100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50</v>
      </c>
      <c r="J709" s="52" t="n">
        <v>25</v>
      </c>
      <c r="K709" s="52" t="n">
        <v>0</v>
      </c>
      <c r="L709" s="52" t="n">
        <v>68</v>
      </c>
      <c r="M709" s="52" t="n">
        <v>0</v>
      </c>
      <c r="N709" s="53" t="n">
        <f aca="false">D709*$D$15</f>
        <v>135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284.85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419.85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419.9</v>
      </c>
      <c r="AD709" s="55" t="n">
        <f aca="false">(ROUND(AC709-AC697,1)/AC697)</f>
        <v>0.199714285714286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 t="s">
        <v>17</v>
      </c>
      <c r="D710" s="51" t="n">
        <v>100</v>
      </c>
      <c r="E710" s="51" t="n">
        <v>0</v>
      </c>
      <c r="F710" s="51" t="n">
        <v>0</v>
      </c>
      <c r="G710" s="51" t="n">
        <v>0</v>
      </c>
      <c r="H710" s="51" t="n">
        <v>0</v>
      </c>
      <c r="I710" s="52" t="n">
        <v>50</v>
      </c>
      <c r="J710" s="52" t="n">
        <v>55</v>
      </c>
      <c r="K710" s="52" t="n">
        <v>0</v>
      </c>
      <c r="L710" s="52" t="n">
        <v>0</v>
      </c>
      <c r="M710" s="52" t="n">
        <v>0</v>
      </c>
      <c r="N710" s="53" t="n">
        <f aca="false">D710*$D$16</f>
        <v>135</v>
      </c>
      <c r="O710" s="53" t="n">
        <f aca="false">E710*$E$16</f>
        <v>0</v>
      </c>
      <c r="P710" s="53" t="n">
        <f aca="false">F710*$F$16</f>
        <v>0</v>
      </c>
      <c r="Q710" s="53" t="n">
        <f aca="false">G710*$G$16</f>
        <v>0</v>
      </c>
      <c r="R710" s="53" t="n">
        <f aca="false">H710*$H$16</f>
        <v>0</v>
      </c>
      <c r="S710" s="53" t="n">
        <f aca="false">(N710/100)*(I710*$I$16)+(N710/100)*(J710*$J$16)</f>
        <v>253.125</v>
      </c>
      <c r="T710" s="53" t="n">
        <f aca="false">(O710/100)*(K710*$K$16)</f>
        <v>0</v>
      </c>
      <c r="U710" s="53" t="n">
        <f aca="false">(P710/100)*(K710*$K$16)+(P710/100)*(L710*$L$16)</f>
        <v>0</v>
      </c>
      <c r="V710" s="53" t="n">
        <f aca="false">(Q710/100)*(L710*$L$16)</f>
        <v>0</v>
      </c>
      <c r="W710" s="53" t="n">
        <f aca="false">(R710/100)*(K710*$K$16)+(R710/100)*(L710*$L$16)</f>
        <v>0</v>
      </c>
      <c r="X710" s="53" t="n">
        <f aca="false">N710+S710</f>
        <v>388.125</v>
      </c>
      <c r="Y710" s="53" t="n">
        <f aca="false">O710+T710</f>
        <v>0</v>
      </c>
      <c r="Z710" s="53" t="n">
        <f aca="false">P710+U710</f>
        <v>0</v>
      </c>
      <c r="AA710" s="53" t="n">
        <f aca="false">Q710+V710</f>
        <v>0</v>
      </c>
      <c r="AB710" s="53" t="n">
        <f aca="false">R710+W710</f>
        <v>0</v>
      </c>
      <c r="AC710" s="54" t="n">
        <f aca="false">ROUND(X710+Y710+Z710+AA710+AB710,1)</f>
        <v>388.1</v>
      </c>
      <c r="AD710" s="55" t="n">
        <f aca="false">(ROUND(AC710-AC697,1)/AC697)</f>
        <v>0.108857142857143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 t="s">
        <v>18</v>
      </c>
      <c r="D711" s="51" t="n">
        <v>100</v>
      </c>
      <c r="E711" s="51" t="n">
        <v>0</v>
      </c>
      <c r="F711" s="51" t="n">
        <v>0</v>
      </c>
      <c r="G711" s="51" t="n">
        <v>0</v>
      </c>
      <c r="H711" s="51" t="n">
        <v>0</v>
      </c>
      <c r="I711" s="52" t="n">
        <v>70</v>
      </c>
      <c r="J711" s="52" t="n">
        <v>25</v>
      </c>
      <c r="K711" s="52" t="n">
        <v>0</v>
      </c>
      <c r="L711" s="52" t="n">
        <v>0</v>
      </c>
      <c r="M711" s="52" t="n">
        <v>0</v>
      </c>
      <c r="N711" s="53" t="n">
        <f aca="false">D711*$D$17</f>
        <v>135</v>
      </c>
      <c r="O711" s="53" t="n">
        <f aca="false">E711*$E$17</f>
        <v>0</v>
      </c>
      <c r="P711" s="53" t="n">
        <f aca="false">F711*$F$17</f>
        <v>0</v>
      </c>
      <c r="Q711" s="53" t="n">
        <f aca="false">G711*$G$17</f>
        <v>0</v>
      </c>
      <c r="R711" s="53" t="n">
        <f aca="false">H711*$H$17</f>
        <v>0</v>
      </c>
      <c r="S711" s="53" t="n">
        <f aca="false">(N711/100)*(I711*$I$17)+(N711/100)*(J711*$J$17)</f>
        <v>270</v>
      </c>
      <c r="T711" s="53" t="n">
        <f aca="false">(O711/100)*(K711*$K$17)</f>
        <v>0</v>
      </c>
      <c r="U711" s="53" t="n">
        <f aca="false">(P711/100)*(K711*$K$17)+(P711/100)*(L711*$L$17)</f>
        <v>0</v>
      </c>
      <c r="V711" s="53" t="n">
        <f aca="false">(Q711/100)*(L711*$L$17)</f>
        <v>0</v>
      </c>
      <c r="W711" s="53" t="n">
        <f aca="false">(R711/100)*(K711*$K$17)+(R711/100)*(L711*$L$17)</f>
        <v>0</v>
      </c>
      <c r="X711" s="53" t="n">
        <f aca="false">N711+S711</f>
        <v>405</v>
      </c>
      <c r="Y711" s="53" t="n">
        <f aca="false">O711+T711</f>
        <v>0</v>
      </c>
      <c r="Z711" s="53" t="n">
        <f aca="false">P711+U711</f>
        <v>0</v>
      </c>
      <c r="AA711" s="53" t="n">
        <f aca="false">Q711+V711</f>
        <v>0</v>
      </c>
      <c r="AB711" s="53" t="n">
        <f aca="false">R711+W711</f>
        <v>0</v>
      </c>
      <c r="AC711" s="54" t="n">
        <f aca="false">ROUND(X711+Y711+Z711+AA711+AB711,1)</f>
        <v>405</v>
      </c>
      <c r="AD711" s="55" t="n">
        <f aca="false">(ROUND(AC711-AC697,1)/AC697)</f>
        <v>0.157142857142857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200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0</v>
      </c>
      <c r="J712" s="42" t="n">
        <v>0</v>
      </c>
      <c r="K712" s="42" t="n">
        <v>0</v>
      </c>
      <c r="L712" s="42" t="n">
        <v>0</v>
      </c>
      <c r="M712" s="42" t="n">
        <v>0</v>
      </c>
      <c r="N712" s="43" t="n">
        <f aca="false">D712*$D$3</f>
        <v>280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280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280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18</v>
      </c>
      <c r="C713" s="50" t="s">
        <v>5</v>
      </c>
      <c r="D713" s="51" t="n">
        <v>200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0</v>
      </c>
      <c r="J713" s="52" t="n">
        <v>0</v>
      </c>
      <c r="K713" s="52" t="n">
        <v>0</v>
      </c>
      <c r="L713" s="52" t="n">
        <v>0</v>
      </c>
      <c r="M713" s="52" t="n">
        <v>0</v>
      </c>
      <c r="N713" s="53" t="n">
        <f aca="false">D713*$D$4</f>
        <v>270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0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270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270</v>
      </c>
      <c r="AD713" s="55" t="n">
        <f aca="false">(ROUND(AC713-AC712,1)/AC712)</f>
        <v>-0.0357142857142857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200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0</v>
      </c>
      <c r="J714" s="52" t="n">
        <v>0</v>
      </c>
      <c r="K714" s="52" t="n">
        <v>0</v>
      </c>
      <c r="L714" s="52" t="n">
        <v>0</v>
      </c>
      <c r="M714" s="52" t="n">
        <v>0</v>
      </c>
      <c r="N714" s="53" t="n">
        <f aca="false">D714*$D$5</f>
        <v>280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280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280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200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0</v>
      </c>
      <c r="J715" s="52" t="n">
        <v>0</v>
      </c>
      <c r="K715" s="52" t="n">
        <v>0</v>
      </c>
      <c r="L715" s="52" t="n">
        <v>0</v>
      </c>
      <c r="M715" s="52" t="n">
        <v>0</v>
      </c>
      <c r="N715" s="53" t="n">
        <f aca="false">D715*$D$6</f>
        <v>280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280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280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200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M716" s="52" t="n">
        <v>0</v>
      </c>
      <c r="N716" s="53" t="n">
        <f aca="false">D716*$D$7</f>
        <v>280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280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280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200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3" t="n">
        <f aca="false">D717*$D$8</f>
        <v>280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280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280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100</v>
      </c>
      <c r="E718" s="51" t="n">
        <v>100</v>
      </c>
      <c r="F718" s="51" t="n">
        <v>0</v>
      </c>
      <c r="G718" s="51" t="n">
        <v>0</v>
      </c>
      <c r="H718" s="51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3" t="n">
        <f aca="false">D718*$D$9</f>
        <v>135</v>
      </c>
      <c r="O718" s="53" t="n">
        <f aca="false">E718*$E$9</f>
        <v>135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0</v>
      </c>
      <c r="T718" s="53" t="n">
        <f aca="false">(O718/100)*(K718*$K$9)</f>
        <v>0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135</v>
      </c>
      <c r="Y718" s="53" t="n">
        <f aca="false">O718+T718</f>
        <v>135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270</v>
      </c>
      <c r="AD718" s="55" t="n">
        <f aca="false">(ROUND(AC718-AC712,1)/AC712)</f>
        <v>-0.0357142857142857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100</v>
      </c>
      <c r="E719" s="51" t="n">
        <v>0</v>
      </c>
      <c r="F719" s="51" t="n">
        <v>100</v>
      </c>
      <c r="G719" s="51" t="n">
        <v>0</v>
      </c>
      <c r="H719" s="51" t="n">
        <v>0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3" t="n">
        <f aca="false">D719*$D$10</f>
        <v>135</v>
      </c>
      <c r="O719" s="53" t="n">
        <f aca="false">E719*$E$10</f>
        <v>0</v>
      </c>
      <c r="P719" s="53" t="n">
        <f aca="false">F719*$F$10</f>
        <v>135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0</v>
      </c>
      <c r="T719" s="53" t="n">
        <f aca="false">(O719/100)*(K719*$J$10)</f>
        <v>0</v>
      </c>
      <c r="U719" s="53" t="n">
        <f aca="false">(P719/100)*(K719*$K$10)+(P719/100)*(L719*$L$10)</f>
        <v>0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135</v>
      </c>
      <c r="Y719" s="53" t="n">
        <f aca="false">O719+T719</f>
        <v>0</v>
      </c>
      <c r="Z719" s="53" t="n">
        <f aca="false">P719+U719</f>
        <v>135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270</v>
      </c>
      <c r="AD719" s="55" t="n">
        <f aca="false">(ROUND(AC719-AC712,1)/AC712)</f>
        <v>-0.0357142857142857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100</v>
      </c>
      <c r="E720" s="51" t="n">
        <v>0</v>
      </c>
      <c r="F720" s="51" t="n">
        <v>0</v>
      </c>
      <c r="G720" s="51" t="n">
        <v>100</v>
      </c>
      <c r="H720" s="51" t="n">
        <v>0</v>
      </c>
      <c r="I720" s="52" t="n">
        <v>0</v>
      </c>
      <c r="J720" s="52" t="n">
        <v>0</v>
      </c>
      <c r="K720" s="52" t="n">
        <v>0</v>
      </c>
      <c r="L720" s="52" t="n">
        <v>0</v>
      </c>
      <c r="M720" s="52" t="n">
        <v>0</v>
      </c>
      <c r="N720" s="53" t="n">
        <f aca="false">D720*$D$11</f>
        <v>135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135</v>
      </c>
      <c r="R720" s="53" t="n">
        <f aca="false">H720*$H$11</f>
        <v>0</v>
      </c>
      <c r="S720" s="53" t="n">
        <f aca="false">(N720/100)*(I720*$I$11)+(N720/100)*(J720*$J$11)</f>
        <v>0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0</v>
      </c>
      <c r="W720" s="53" t="n">
        <f aca="false">(R720/100)*(K720*$K$11)+(R720/100)*(L720*$L$11)</f>
        <v>0</v>
      </c>
      <c r="X720" s="53" t="n">
        <f aca="false">N720+S720</f>
        <v>135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135</v>
      </c>
      <c r="AB720" s="53" t="n">
        <f aca="false">R720+W720</f>
        <v>0</v>
      </c>
      <c r="AC720" s="54" t="n">
        <f aca="false">ROUND(X720+Y720+Z720+AA720+AB720,1)</f>
        <v>270</v>
      </c>
      <c r="AD720" s="55" t="n">
        <f aca="false">(ROUND(AC720-AC712,1)/AC712)</f>
        <v>-0.0357142857142857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100</v>
      </c>
      <c r="E721" s="51" t="n">
        <v>0</v>
      </c>
      <c r="F721" s="51" t="n">
        <v>0</v>
      </c>
      <c r="G721" s="51" t="n">
        <v>0</v>
      </c>
      <c r="H721" s="51" t="n">
        <v>100</v>
      </c>
      <c r="I721" s="52" t="n">
        <v>0</v>
      </c>
      <c r="J721" s="52" t="n">
        <v>0</v>
      </c>
      <c r="K721" s="52" t="n">
        <v>0</v>
      </c>
      <c r="L721" s="52" t="n">
        <v>0</v>
      </c>
      <c r="M721" s="52" t="n">
        <v>0</v>
      </c>
      <c r="N721" s="53" t="n">
        <f aca="false">D721*$D$12</f>
        <v>135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135</v>
      </c>
      <c r="S721" s="53" t="n">
        <f aca="false">(N721/100)*(I721*$I$12)+(N721/100)*(J721*$J$12)</f>
        <v>0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0</v>
      </c>
      <c r="X721" s="53" t="n">
        <f aca="false">N721+S721</f>
        <v>135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135</v>
      </c>
      <c r="AC721" s="54" t="n">
        <f aca="false">ROUND(X721+Y721+Z721+AA721+AB721,1)</f>
        <v>270</v>
      </c>
      <c r="AD721" s="55" t="n">
        <f aca="false">(ROUND(AC721-AC712,1)/AC712)</f>
        <v>-0.0357142857142857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200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0</v>
      </c>
      <c r="N722" s="53" t="n">
        <f aca="false">D722*$D$13</f>
        <v>270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0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270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270</v>
      </c>
      <c r="AD722" s="55" t="n">
        <f aca="false">(ROUND(AC722-AC712,1)/AC712)</f>
        <v>-0.0357142857142857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200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0</v>
      </c>
      <c r="J723" s="52" t="n">
        <v>0</v>
      </c>
      <c r="K723" s="52" t="n">
        <v>0</v>
      </c>
      <c r="L723" s="52" t="n">
        <v>0</v>
      </c>
      <c r="M723" s="52" t="n">
        <v>0</v>
      </c>
      <c r="N723" s="53" t="n">
        <f aca="false">D723*$D$14</f>
        <v>270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0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270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270</v>
      </c>
      <c r="AD723" s="55" t="n">
        <f aca="false">(ROUND(AC723-AC712,1)/AC712)</f>
        <v>-0.0357142857142857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200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0</v>
      </c>
      <c r="J724" s="52" t="n">
        <v>0</v>
      </c>
      <c r="K724" s="52" t="n">
        <v>0</v>
      </c>
      <c r="L724" s="52" t="n">
        <v>0</v>
      </c>
      <c r="M724" s="52" t="n">
        <v>0</v>
      </c>
      <c r="N724" s="53" t="n">
        <f aca="false">D724*$D$15</f>
        <v>270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0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270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270</v>
      </c>
      <c r="AD724" s="55" t="n">
        <f aca="false">(ROUND(AC724-AC712,1)/AC712)</f>
        <v>-0.0357142857142857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200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3" t="n">
        <f aca="false">D725*$D$16</f>
        <v>270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0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270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270</v>
      </c>
      <c r="AD725" s="55" t="n">
        <f aca="false">(ROUND(AC725-AC712,1)/AC712)</f>
        <v>-0.0357142857142857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200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0</v>
      </c>
      <c r="J726" s="52" t="n">
        <v>0</v>
      </c>
      <c r="K726" s="52" t="n">
        <v>0</v>
      </c>
      <c r="L726" s="52" t="n">
        <v>0</v>
      </c>
      <c r="M726" s="52" t="n">
        <v>0</v>
      </c>
      <c r="N726" s="53" t="n">
        <f aca="false">D726*$D$17</f>
        <v>270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270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270</v>
      </c>
      <c r="AD726" s="55" t="n">
        <f aca="false">(ROUND(AC726-AC712,1)/AC712)</f>
        <v>-0.0357142857142857</v>
      </c>
      <c r="AE726" s="46"/>
      <c r="AF726" s="47"/>
      <c r="AH726" s="59"/>
    </row>
    <row r="727" customFormat="false" ht="15" hidden="false" customHeight="false" outlineLevel="0" collapsed="false">
      <c r="A727" s="64"/>
      <c r="B727" s="65" t="s">
        <v>91</v>
      </c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12" t="n">
        <v>350</v>
      </c>
      <c r="AD727" s="12"/>
      <c r="AE727" s="46" t="s">
        <v>28</v>
      </c>
      <c r="AF727" s="47"/>
      <c r="AH727" s="59"/>
    </row>
    <row r="728" customFormat="false" ht="15" hidden="false" customHeight="false" outlineLevel="0" collapsed="false">
      <c r="A728" s="56" t="s">
        <v>19</v>
      </c>
      <c r="B728" s="57" t="s">
        <v>92</v>
      </c>
      <c r="C728" s="40" t="s">
        <v>4</v>
      </c>
      <c r="D728" s="41" t="n">
        <v>72</v>
      </c>
      <c r="E728" s="41" t="n">
        <v>0</v>
      </c>
      <c r="F728" s="41" t="n">
        <v>0</v>
      </c>
      <c r="G728" s="41" t="n">
        <v>0</v>
      </c>
      <c r="H728" s="41" t="n">
        <v>0</v>
      </c>
      <c r="I728" s="42" t="n">
        <v>30</v>
      </c>
      <c r="J728" s="42" t="n">
        <v>60</v>
      </c>
      <c r="K728" s="42" t="n">
        <v>0</v>
      </c>
      <c r="L728" s="42" t="n">
        <v>0</v>
      </c>
      <c r="M728" s="42" t="n">
        <v>0</v>
      </c>
      <c r="N728" s="43" t="n">
        <f aca="false">D728*$D$3</f>
        <v>100.8</v>
      </c>
      <c r="O728" s="43" t="n">
        <f aca="false">E728*$E$3</f>
        <v>0</v>
      </c>
      <c r="P728" s="43" t="n">
        <f aca="false">F728*$F$3</f>
        <v>0</v>
      </c>
      <c r="Q728" s="43" t="n">
        <f aca="false">G728*$G$3</f>
        <v>0</v>
      </c>
      <c r="R728" s="43" t="n">
        <f aca="false">H728*$H$3</f>
        <v>0</v>
      </c>
      <c r="S728" s="43" t="n">
        <f aca="false">(N728/100)*(I728*$I$3)+(N728/100)*(J728*$J$3)</f>
        <v>181.44</v>
      </c>
      <c r="T728" s="43" t="n">
        <f aca="false">(O728/100)*(K728*$K$3)</f>
        <v>0</v>
      </c>
      <c r="U728" s="43" t="n">
        <f aca="false">(P728/100)*(K728*$K$3)+(P728/100)*(L728*$L$3)</f>
        <v>0</v>
      </c>
      <c r="V728" s="43" t="n">
        <f aca="false">(Q728/100)*(L728*$L$3)</f>
        <v>0</v>
      </c>
      <c r="W728" s="43" t="n">
        <f aca="false">(R728/100)*(K728*$K$3)+(R728/100)*(L728*$L$3)</f>
        <v>0</v>
      </c>
      <c r="X728" s="43" t="n">
        <f aca="false">N728+S728</f>
        <v>282.24</v>
      </c>
      <c r="Y728" s="43" t="n">
        <f aca="false">O728+T728</f>
        <v>0</v>
      </c>
      <c r="Z728" s="43" t="n">
        <f aca="false">P728+U728</f>
        <v>0</v>
      </c>
      <c r="AA728" s="43" t="n">
        <f aca="false">Q728+V728</f>
        <v>0</v>
      </c>
      <c r="AB728" s="43" t="n">
        <f aca="false">R728+W728</f>
        <v>0</v>
      </c>
      <c r="AC728" s="44" t="n">
        <f aca="false">ROUND(X728+Y728+Z728+AA728+AB728,1)</f>
        <v>282.2</v>
      </c>
      <c r="AD728" s="45" t="n">
        <v>0</v>
      </c>
      <c r="AE728" s="46"/>
      <c r="AF728" s="47"/>
      <c r="AH728" s="59"/>
    </row>
    <row r="729" customFormat="false" ht="15" hidden="false" customHeight="false" outlineLevel="0" collapsed="false">
      <c r="A729" s="48" t="s">
        <v>29</v>
      </c>
      <c r="B729" s="58" t="n">
        <v>12</v>
      </c>
      <c r="C729" s="50" t="s">
        <v>5</v>
      </c>
      <c r="D729" s="51" t="n">
        <v>72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46</v>
      </c>
      <c r="J729" s="52" t="n">
        <v>76</v>
      </c>
      <c r="K729" s="52" t="n">
        <v>0</v>
      </c>
      <c r="L729" s="52" t="n">
        <v>0</v>
      </c>
      <c r="M729" s="52" t="n">
        <v>0</v>
      </c>
      <c r="N729" s="53" t="n">
        <f aca="false">D729*$D$4</f>
        <v>97.2</v>
      </c>
      <c r="O729" s="53" t="n">
        <f aca="false">E729*$E$4</f>
        <v>0</v>
      </c>
      <c r="P729" s="53" t="n">
        <f aca="false">F729*$F$4</f>
        <v>0</v>
      </c>
      <c r="Q729" s="53" t="n">
        <f aca="false">G729*$G$4</f>
        <v>0</v>
      </c>
      <c r="R729" s="53" t="n">
        <f aca="false">H729*$H$4</f>
        <v>0</v>
      </c>
      <c r="S729" s="53" t="n">
        <f aca="false">(N729/100)*(I729*$I$4)+(N729/100)*(J729*$J$4)</f>
        <v>237.168</v>
      </c>
      <c r="T729" s="53" t="n">
        <f aca="false">(O729/100)*(K729*$K$4)</f>
        <v>0</v>
      </c>
      <c r="U729" s="53" t="n">
        <f aca="false">(P729/100)*(K729*$K$4)+(P729/100)*(L729*$L$4)</f>
        <v>0</v>
      </c>
      <c r="V729" s="53" t="n">
        <f aca="false">(Q729/100)*(L729*$L$4)</f>
        <v>0</v>
      </c>
      <c r="W729" s="53" t="n">
        <f aca="false">(R729/100)*(K729*$K$4)+(R729/100)*(L729*$L$4)</f>
        <v>0</v>
      </c>
      <c r="X729" s="53" t="n">
        <f aca="false">N729+S729</f>
        <v>334.368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334.4</v>
      </c>
      <c r="AD729" s="55" t="n">
        <f aca="false">(ROUND(AC729-AC728,1)/AC728)</f>
        <v>0.184975194897236</v>
      </c>
      <c r="AE729" s="46"/>
      <c r="AF729" s="47"/>
      <c r="AH729" s="59"/>
    </row>
    <row r="730" customFormat="false" ht="15" hidden="false" customHeight="false" outlineLevel="0" collapsed="false">
      <c r="A730" s="48" t="s">
        <v>30</v>
      </c>
      <c r="B730" s="58" t="n">
        <v>20</v>
      </c>
      <c r="C730" s="50" t="s">
        <v>6</v>
      </c>
      <c r="D730" s="51" t="n">
        <v>72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30</v>
      </c>
      <c r="J730" s="52" t="n">
        <v>60</v>
      </c>
      <c r="K730" s="52" t="n">
        <v>0</v>
      </c>
      <c r="L730" s="52" t="n">
        <v>0</v>
      </c>
      <c r="M730" s="52" t="n">
        <v>0</v>
      </c>
      <c r="N730" s="53" t="n">
        <f aca="false">D730*$D$5</f>
        <v>100.8</v>
      </c>
      <c r="O730" s="53" t="n">
        <f aca="false">E730*$E$5</f>
        <v>0</v>
      </c>
      <c r="P730" s="53" t="n">
        <f aca="false">F730*$F$5</f>
        <v>0</v>
      </c>
      <c r="Q730" s="53" t="n">
        <f aca="false">G730*$G$5</f>
        <v>0</v>
      </c>
      <c r="R730" s="53" t="n">
        <f aca="false">H730*$H$5</f>
        <v>0</v>
      </c>
      <c r="S730" s="53" t="n">
        <f aca="false">(N730/100)*(I730*$I$5)+(N730/100)*(J730*$J$5)</f>
        <v>181.44</v>
      </c>
      <c r="T730" s="53" t="n">
        <f aca="false">(O730/100)*(K730*$K$5)</f>
        <v>0</v>
      </c>
      <c r="U730" s="53" t="n">
        <f aca="false">(P730/100)*(K730*$K$5)+(P730/100)*(L730*$L$5)</f>
        <v>0</v>
      </c>
      <c r="V730" s="53" t="n">
        <f aca="false">(Q730/100)*(L730*$L$5)</f>
        <v>0</v>
      </c>
      <c r="W730" s="53" t="n">
        <f aca="false">(R730/100)*(K730*$K$5)+(R730/100)*(L730*$L$5)</f>
        <v>0</v>
      </c>
      <c r="X730" s="53" t="n">
        <f aca="false">N730+S730</f>
        <v>282.24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282.2</v>
      </c>
      <c r="AD730" s="55" t="n">
        <f aca="false">(ROUND(AC730-AC728,1)/AC728)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31</v>
      </c>
      <c r="B731" s="58" t="n">
        <v>0</v>
      </c>
      <c r="C731" s="50" t="s">
        <v>7</v>
      </c>
      <c r="D731" s="51" t="n">
        <v>72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30</v>
      </c>
      <c r="J731" s="52" t="n">
        <v>60</v>
      </c>
      <c r="K731" s="52" t="n">
        <v>0</v>
      </c>
      <c r="L731" s="52" t="n">
        <v>0</v>
      </c>
      <c r="M731" s="52" t="n">
        <v>0</v>
      </c>
      <c r="N731" s="53" t="n">
        <f aca="false">D731*$D$6</f>
        <v>100.8</v>
      </c>
      <c r="O731" s="53" t="n">
        <f aca="false">E731*$E$6</f>
        <v>0</v>
      </c>
      <c r="P731" s="53" t="n">
        <f aca="false">F731*$F$6</f>
        <v>0</v>
      </c>
      <c r="Q731" s="53" t="n">
        <f aca="false">G731*$G$6</f>
        <v>0</v>
      </c>
      <c r="R731" s="53" t="n">
        <f aca="false">H731*$H$6</f>
        <v>0</v>
      </c>
      <c r="S731" s="53" t="n">
        <f aca="false">(N731/100)*(I731*$I$6)+(N731/100)*(J731*$J$6)</f>
        <v>181.44</v>
      </c>
      <c r="T731" s="53" t="n">
        <f aca="false">(O731/100)*(K731*$K$6)</f>
        <v>0</v>
      </c>
      <c r="U731" s="53" t="n">
        <f aca="false">(P731/100)*(K731*$K$6)+(P731/100)*(L731*$L$6)</f>
        <v>0</v>
      </c>
      <c r="V731" s="53" t="n">
        <f aca="false">(Q731/100)*(L731*$L$6)</f>
        <v>0</v>
      </c>
      <c r="W731" s="53" t="n">
        <f aca="false">(R731/100)*(K731*$K$6)+(R731/100)*(L731*$L$6)</f>
        <v>0</v>
      </c>
      <c r="X731" s="53" t="n">
        <f aca="false">N731+S731</f>
        <v>282.24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282.2</v>
      </c>
      <c r="AD731" s="55" t="n">
        <f aca="false">(ROUND(AC731-AC728,1)/AC728)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32</v>
      </c>
      <c r="B732" s="58" t="n">
        <v>0</v>
      </c>
      <c r="C732" s="50" t="s">
        <v>8</v>
      </c>
      <c r="D732" s="51" t="n">
        <v>72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30</v>
      </c>
      <c r="J732" s="52" t="n">
        <v>60</v>
      </c>
      <c r="K732" s="52" t="n">
        <v>0</v>
      </c>
      <c r="L732" s="52" t="n">
        <v>0</v>
      </c>
      <c r="M732" s="52" t="n">
        <v>0</v>
      </c>
      <c r="N732" s="53" t="n">
        <f aca="false">D732*$D$7</f>
        <v>100.8</v>
      </c>
      <c r="O732" s="53" t="n">
        <f aca="false">E732*$E$7</f>
        <v>0</v>
      </c>
      <c r="P732" s="53" t="n">
        <f aca="false">F732*$F$7</f>
        <v>0</v>
      </c>
      <c r="Q732" s="53" t="n">
        <f aca="false">G732*$G$7</f>
        <v>0</v>
      </c>
      <c r="R732" s="53" t="n">
        <f aca="false">H732*$H$7</f>
        <v>0</v>
      </c>
      <c r="S732" s="53" t="n">
        <f aca="false">(N732/100)*(I732*$I$7)+(N732/100)*(J732*$J$7)</f>
        <v>181.44</v>
      </c>
      <c r="T732" s="53" t="n">
        <f aca="false">(O732/100)*(K732*$K$7)</f>
        <v>0</v>
      </c>
      <c r="U732" s="53" t="n">
        <f aca="false">(P732/100)*(K732*$K$7)+(P732/100)*(L732*$L$7)</f>
        <v>0</v>
      </c>
      <c r="V732" s="53" t="n">
        <f aca="false">(Q732/100)*(L732*$L$7)</f>
        <v>0</v>
      </c>
      <c r="W732" s="53" t="n">
        <f aca="false">(R732/100)*(K732*$K$7)+(R732/100)*(L732*$L$7)</f>
        <v>0</v>
      </c>
      <c r="X732" s="53" t="n">
        <f aca="false">N732+S732</f>
        <v>282.24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282.2</v>
      </c>
      <c r="AD732" s="55" t="n">
        <f aca="false">(ROUND(AC732-AC728,1)/AC728)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33</v>
      </c>
      <c r="B733" s="58"/>
      <c r="C733" s="50" t="s">
        <v>9</v>
      </c>
      <c r="D733" s="51" t="n">
        <v>72</v>
      </c>
      <c r="E733" s="51" t="n">
        <v>0</v>
      </c>
      <c r="F733" s="51" t="n">
        <v>0</v>
      </c>
      <c r="G733" s="51" t="n">
        <v>0</v>
      </c>
      <c r="H733" s="51" t="n">
        <v>0</v>
      </c>
      <c r="I733" s="52" t="n">
        <v>30</v>
      </c>
      <c r="J733" s="52" t="n">
        <v>60</v>
      </c>
      <c r="K733" s="52" t="n">
        <v>0</v>
      </c>
      <c r="L733" s="52" t="n">
        <v>0</v>
      </c>
      <c r="M733" s="52" t="n">
        <v>0</v>
      </c>
      <c r="N733" s="53" t="n">
        <f aca="false">D733*$D$8</f>
        <v>100.8</v>
      </c>
      <c r="O733" s="53" t="n">
        <f aca="false">E733*$E$8</f>
        <v>0</v>
      </c>
      <c r="P733" s="53" t="n">
        <f aca="false">F733*$F$8</f>
        <v>0</v>
      </c>
      <c r="Q733" s="53" t="n">
        <f aca="false">G733*$G$8</f>
        <v>0</v>
      </c>
      <c r="R733" s="53" t="n">
        <f aca="false">H733*$H$8</f>
        <v>0</v>
      </c>
      <c r="S733" s="53" t="n">
        <f aca="false">(N733/100)*(I733*$I$8)+(N733/100)*(J733*$J$8)</f>
        <v>181.44</v>
      </c>
      <c r="T733" s="53" t="n">
        <f aca="false">(O733/100)*(K733*$K$8)</f>
        <v>0</v>
      </c>
      <c r="U733" s="53" t="n">
        <f aca="false">(P733/100)*(K733*$K$8)+(P733/100)*(L733*$L$8)</f>
        <v>0</v>
      </c>
      <c r="V733" s="53" t="n">
        <f aca="false">(Q733/100)*(L733*$L$8)</f>
        <v>0</v>
      </c>
      <c r="W733" s="53" t="n">
        <f aca="false">(R733/100)*(K733*$K$8)+(R733/100)*(L733*$L$8)</f>
        <v>0</v>
      </c>
      <c r="X733" s="53" t="n">
        <f aca="false">N733+S733</f>
        <v>282.24</v>
      </c>
      <c r="Y733" s="53" t="n">
        <f aca="false">O733+T733</f>
        <v>0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282.2</v>
      </c>
      <c r="AD733" s="55" t="n">
        <f aca="false">(ROUND(AC733-AC728,1)/AC728)</f>
        <v>0</v>
      </c>
      <c r="AE733" s="46"/>
      <c r="AF733" s="47"/>
      <c r="AH733" s="59"/>
    </row>
    <row r="734" customFormat="false" ht="15" hidden="false" customHeight="false" outlineLevel="0" collapsed="false">
      <c r="A734" s="48" t="s">
        <v>34</v>
      </c>
      <c r="B734" s="58"/>
      <c r="C734" s="50" t="s">
        <v>10</v>
      </c>
      <c r="D734" s="51" t="n">
        <v>36</v>
      </c>
      <c r="E734" s="51" t="n">
        <v>80</v>
      </c>
      <c r="F734" s="51" t="n">
        <v>0</v>
      </c>
      <c r="G734" s="51" t="n">
        <v>0</v>
      </c>
      <c r="H734" s="51" t="n">
        <v>0</v>
      </c>
      <c r="I734" s="52" t="n">
        <v>30</v>
      </c>
      <c r="J734" s="52" t="n">
        <v>60</v>
      </c>
      <c r="K734" s="52" t="n">
        <v>95</v>
      </c>
      <c r="L734" s="52" t="n">
        <v>0</v>
      </c>
      <c r="M734" s="52" t="n">
        <v>0</v>
      </c>
      <c r="N734" s="53" t="n">
        <f aca="false">D734*$D$9</f>
        <v>48.6</v>
      </c>
      <c r="O734" s="53" t="n">
        <f aca="false">E734*$E$9</f>
        <v>108</v>
      </c>
      <c r="P734" s="53" t="n">
        <f aca="false">F734*$F$9</f>
        <v>0</v>
      </c>
      <c r="Q734" s="53" t="n">
        <f aca="false">G734*$G$9</f>
        <v>0</v>
      </c>
      <c r="R734" s="53" t="n">
        <f aca="false">H734*$H$9</f>
        <v>0</v>
      </c>
      <c r="S734" s="53" t="n">
        <f aca="false">(N734/100)*(I734*$I$9)+(N734/100)*(J734*$J$9)</f>
        <v>43.74</v>
      </c>
      <c r="T734" s="53" t="n">
        <f aca="false">(O734/100)*(K734*$K$9)</f>
        <v>143.64</v>
      </c>
      <c r="U734" s="53" t="n">
        <f aca="false">(P734/100)*(K734*$K$9)+(P734/100)*(L734*$L$9)</f>
        <v>0</v>
      </c>
      <c r="V734" s="53" t="n">
        <f aca="false">(Q734/100)*(L734*$L$9)</f>
        <v>0</v>
      </c>
      <c r="W734" s="53" t="n">
        <f aca="false">(R734/100)*(K734*$K$9)+(R734/100)*(L734*$L$9)</f>
        <v>0</v>
      </c>
      <c r="X734" s="53" t="n">
        <f aca="false">N734+S734</f>
        <v>92.34</v>
      </c>
      <c r="Y734" s="53" t="n">
        <f aca="false">O734+T734</f>
        <v>251.64</v>
      </c>
      <c r="Z734" s="53" t="n">
        <f aca="false">P734+U734</f>
        <v>0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344</v>
      </c>
      <c r="AD734" s="55" t="n">
        <f aca="false">(ROUND(AC734-AC728,1)/AC728)</f>
        <v>0.218993621545004</v>
      </c>
      <c r="AE734" s="46"/>
      <c r="AF734" s="47"/>
      <c r="AH734" s="59"/>
    </row>
    <row r="735" customFormat="false" ht="15" hidden="false" customHeight="false" outlineLevel="0" collapsed="false">
      <c r="A735" s="48" t="s">
        <v>35</v>
      </c>
      <c r="B735" s="58"/>
      <c r="C735" s="50" t="s">
        <v>11</v>
      </c>
      <c r="D735" s="51" t="n">
        <v>36</v>
      </c>
      <c r="E735" s="51" t="n">
        <v>0</v>
      </c>
      <c r="F735" s="51" t="n">
        <v>80</v>
      </c>
      <c r="G735" s="51" t="n">
        <v>0</v>
      </c>
      <c r="H735" s="51" t="n">
        <v>0</v>
      </c>
      <c r="I735" s="52" t="n">
        <v>30</v>
      </c>
      <c r="J735" s="52" t="n">
        <v>60</v>
      </c>
      <c r="K735" s="52" t="n">
        <v>47.5</v>
      </c>
      <c r="L735" s="52" t="n">
        <v>47.5</v>
      </c>
      <c r="M735" s="52" t="n">
        <v>0</v>
      </c>
      <c r="N735" s="53" t="n">
        <f aca="false">D735*$D$10</f>
        <v>48.6</v>
      </c>
      <c r="O735" s="53" t="n">
        <f aca="false">E735*$E$10</f>
        <v>0</v>
      </c>
      <c r="P735" s="53" t="n">
        <f aca="false">F735*$F$10</f>
        <v>108</v>
      </c>
      <c r="Q735" s="53" t="n">
        <f aca="false">G735*$G$10</f>
        <v>0</v>
      </c>
      <c r="R735" s="53" t="n">
        <f aca="false">H735*$H$10</f>
        <v>0</v>
      </c>
      <c r="S735" s="53" t="n">
        <f aca="false">(N735/100)*(I735*$I$10)+(N735/100)*(J735*$J$10)</f>
        <v>43.74</v>
      </c>
      <c r="T735" s="53" t="n">
        <f aca="false">(O735/100)*(K735*$J$10)</f>
        <v>0</v>
      </c>
      <c r="U735" s="53" t="n">
        <f aca="false">(P735/100)*(K735*$K$10)+(P735/100)*(L735*$L$10)</f>
        <v>143.64</v>
      </c>
      <c r="V735" s="53" t="n">
        <f aca="false">(Q735/100)*(L735*$L$10)</f>
        <v>0</v>
      </c>
      <c r="W735" s="53" t="n">
        <f aca="false">(R735/100)*(K735*$K$10)+(R735/100)*(L735*$L$10)</f>
        <v>0</v>
      </c>
      <c r="X735" s="53" t="n">
        <f aca="false">N735+S735</f>
        <v>92.34</v>
      </c>
      <c r="Y735" s="53" t="n">
        <f aca="false">O735+T735</f>
        <v>0</v>
      </c>
      <c r="Z735" s="53" t="n">
        <f aca="false">P735+U735</f>
        <v>251.64</v>
      </c>
      <c r="AA735" s="53" t="n">
        <f aca="false">Q735+V735</f>
        <v>0</v>
      </c>
      <c r="AB735" s="53" t="n">
        <f aca="false">R735+W735</f>
        <v>0</v>
      </c>
      <c r="AC735" s="54" t="n">
        <f aca="false">ROUND(X735+Y735+Z735+AA735+AB735,1)</f>
        <v>344</v>
      </c>
      <c r="AD735" s="55" t="n">
        <f aca="false">(ROUND(AC735-AC728,1)/AC728)</f>
        <v>0.218993621545004</v>
      </c>
      <c r="AE735" s="46"/>
      <c r="AF735" s="47"/>
      <c r="AH735" s="59"/>
    </row>
    <row r="736" customFormat="false" ht="15" hidden="false" customHeight="false" outlineLevel="0" collapsed="false">
      <c r="A736" s="48" t="s">
        <v>36</v>
      </c>
      <c r="B736" s="58"/>
      <c r="C736" s="50" t="s">
        <v>12</v>
      </c>
      <c r="D736" s="51" t="n">
        <v>36</v>
      </c>
      <c r="E736" s="51" t="n">
        <v>0</v>
      </c>
      <c r="F736" s="51" t="n">
        <v>0</v>
      </c>
      <c r="G736" s="51" t="n">
        <v>80</v>
      </c>
      <c r="H736" s="51" t="n">
        <v>0</v>
      </c>
      <c r="I736" s="52" t="n">
        <v>30</v>
      </c>
      <c r="J736" s="52" t="n">
        <v>60</v>
      </c>
      <c r="K736" s="52" t="n">
        <v>0</v>
      </c>
      <c r="L736" s="52" t="n">
        <v>95</v>
      </c>
      <c r="M736" s="52" t="n">
        <v>0</v>
      </c>
      <c r="N736" s="53" t="n">
        <f aca="false">D736*$D$11</f>
        <v>48.6</v>
      </c>
      <c r="O736" s="53" t="n">
        <f aca="false">E736*$E$11</f>
        <v>0</v>
      </c>
      <c r="P736" s="53" t="n">
        <f aca="false">F736*$F$11</f>
        <v>0</v>
      </c>
      <c r="Q736" s="53" t="n">
        <f aca="false">G736*$G$11</f>
        <v>108</v>
      </c>
      <c r="R736" s="53" t="n">
        <f aca="false">H736*$H$11</f>
        <v>0</v>
      </c>
      <c r="S736" s="53" t="n">
        <f aca="false">(N736/100)*(I736*$I$11)+(N736/100)*(J736*$J$11)</f>
        <v>43.74</v>
      </c>
      <c r="T736" s="53" t="n">
        <f aca="false">(O736/100)*(K736*$K$11)</f>
        <v>0</v>
      </c>
      <c r="U736" s="53" t="n">
        <f aca="false">(P736/100)*(K736*$K$11)+(P736/100)*(L736*$L$11)</f>
        <v>0</v>
      </c>
      <c r="V736" s="53" t="n">
        <f aca="false">(Q736/100)*(L736*$L$11)</f>
        <v>143.64</v>
      </c>
      <c r="W736" s="53" t="n">
        <f aca="false">(R736/100)*(K736*$K$11)+(R736/100)*(L736*$L$11)</f>
        <v>0</v>
      </c>
      <c r="X736" s="53" t="n">
        <f aca="false">N736+S736</f>
        <v>92.34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251.64</v>
      </c>
      <c r="AB736" s="53" t="n">
        <f aca="false">R736+W736</f>
        <v>0</v>
      </c>
      <c r="AC736" s="54" t="n">
        <f aca="false">ROUND(X736+Y736+Z736+AA736+AB736,1)</f>
        <v>344</v>
      </c>
      <c r="AD736" s="55" t="n">
        <f aca="false">(ROUND(AC736-AC728,1)/AC728)</f>
        <v>0.218993621545004</v>
      </c>
      <c r="AE736" s="46"/>
      <c r="AF736" s="47"/>
      <c r="AH736" s="59"/>
    </row>
    <row r="737" customFormat="false" ht="15" hidden="false" customHeight="false" outlineLevel="0" collapsed="false">
      <c r="A737" s="48" t="s">
        <v>37</v>
      </c>
      <c r="B737" s="58"/>
      <c r="C737" s="50" t="s">
        <v>13</v>
      </c>
      <c r="D737" s="51" t="n">
        <v>36</v>
      </c>
      <c r="E737" s="51" t="n">
        <v>0</v>
      </c>
      <c r="F737" s="51" t="n">
        <v>0</v>
      </c>
      <c r="G737" s="51" t="n">
        <v>0</v>
      </c>
      <c r="H737" s="51" t="n">
        <v>80</v>
      </c>
      <c r="I737" s="52" t="n">
        <v>30</v>
      </c>
      <c r="J737" s="52" t="n">
        <v>60</v>
      </c>
      <c r="K737" s="52" t="n">
        <v>47.5</v>
      </c>
      <c r="L737" s="52" t="n">
        <v>47.5</v>
      </c>
      <c r="M737" s="52" t="n">
        <v>0</v>
      </c>
      <c r="N737" s="53" t="n">
        <f aca="false">D737*$D$12</f>
        <v>48.6</v>
      </c>
      <c r="O737" s="53" t="n">
        <f aca="false">E737*$E$12</f>
        <v>0</v>
      </c>
      <c r="P737" s="53" t="n">
        <f aca="false">F737*$F$12</f>
        <v>0</v>
      </c>
      <c r="Q737" s="53" t="n">
        <f aca="false">G737*$G$12</f>
        <v>0</v>
      </c>
      <c r="R737" s="53" t="n">
        <f aca="false">H737*$H$12</f>
        <v>108</v>
      </c>
      <c r="S737" s="53" t="n">
        <f aca="false">(N737/100)*(I737*$I$12)+(N737/100)*(J737*$J$12)</f>
        <v>43.74</v>
      </c>
      <c r="T737" s="53" t="n">
        <f aca="false">(O737/100)*(K737*$K$12)</f>
        <v>0</v>
      </c>
      <c r="U737" s="53" t="n">
        <f aca="false">(P737/100)*(K737*$K$12)+(P737/100)*(L737*$L$12)</f>
        <v>0</v>
      </c>
      <c r="V737" s="53" t="n">
        <f aca="false">(Q737/100)*(L737*$L$12)</f>
        <v>0</v>
      </c>
      <c r="W737" s="53" t="n">
        <f aca="false">(R737/100)*(K737*$K$12)+(R737/100)*(L737*$L$12)</f>
        <v>143.64</v>
      </c>
      <c r="X737" s="53" t="n">
        <f aca="false">N737+S737</f>
        <v>92.34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251.64</v>
      </c>
      <c r="AC737" s="54" t="n">
        <f aca="false">ROUND(X737+Y737+Z737+AA737+AB737,1)</f>
        <v>344</v>
      </c>
      <c r="AD737" s="55" t="n">
        <f aca="false">(ROUND(AC737-AC728,1)/AC728)</f>
        <v>0.218993621545004</v>
      </c>
      <c r="AE737" s="46"/>
      <c r="AF737" s="47"/>
      <c r="AH737" s="59"/>
    </row>
    <row r="738" customFormat="false" ht="15" hidden="false" customHeight="false" outlineLevel="0" collapsed="false">
      <c r="A738" s="48" t="s">
        <v>38</v>
      </c>
      <c r="B738" s="58"/>
      <c r="C738" s="50" t="s">
        <v>14</v>
      </c>
      <c r="D738" s="51" t="n">
        <v>72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120</v>
      </c>
      <c r="N738" s="53" t="n">
        <f aca="false">D738*$D$13</f>
        <v>97.2</v>
      </c>
      <c r="O738" s="53" t="n">
        <f aca="false">E738*$E$13</f>
        <v>0</v>
      </c>
      <c r="P738" s="53" t="n">
        <f aca="false">F738*$F$13</f>
        <v>0</v>
      </c>
      <c r="Q738" s="53" t="n">
        <f aca="false">G738*$G$13</f>
        <v>0</v>
      </c>
      <c r="R738" s="53" t="n">
        <f aca="false">H738*$H$13</f>
        <v>0</v>
      </c>
      <c r="S738" s="53" t="n">
        <f aca="false">(N738/100)*(I738*$I$13)+(N738/100)*(J738*$J$13)+(N738/100)*(M738*$M$13)</f>
        <v>233.28</v>
      </c>
      <c r="T738" s="53" t="n">
        <f aca="false">(O738/100)*(K738*$K$13)+(O738/100)*(M738*$M$13)</f>
        <v>0</v>
      </c>
      <c r="U738" s="53" t="n">
        <f aca="false">(P738/100)*(K738*$K$13)+(P738/100)*(L738*$L$13)+(P738/100)*(M738*$M$13)</f>
        <v>0</v>
      </c>
      <c r="V738" s="53" t="n">
        <f aca="false">(Q738/100)*(L738*$L$13)+(Q738/100)*(M738*$M$13)</f>
        <v>0</v>
      </c>
      <c r="W738" s="53" t="n">
        <f aca="false">(R738/100)*(K738*$K$13)+(R738/100)*(L738*$L$13)+(R738/100)*(M738*$M$13)</f>
        <v>0</v>
      </c>
      <c r="X738" s="53" t="n">
        <f aca="false">N738+S738</f>
        <v>330.48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330.5</v>
      </c>
      <c r="AD738" s="55" t="n">
        <f aca="false">(ROUND(AC738-AC728,1)/AC728)</f>
        <v>0.17115520907158</v>
      </c>
      <c r="AE738" s="46"/>
      <c r="AF738" s="47"/>
      <c r="AH738" s="59"/>
    </row>
    <row r="739" customFormat="false" ht="15" hidden="false" customHeight="false" outlineLevel="0" collapsed="false">
      <c r="A739" s="48" t="s">
        <v>39</v>
      </c>
      <c r="B739" s="58"/>
      <c r="C739" s="50" t="s">
        <v>15</v>
      </c>
      <c r="D739" s="51" t="n">
        <v>72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30</v>
      </c>
      <c r="J739" s="52" t="n">
        <v>60</v>
      </c>
      <c r="K739" s="52" t="n">
        <v>75</v>
      </c>
      <c r="L739" s="52" t="n">
        <v>0</v>
      </c>
      <c r="M739" s="52" t="n">
        <v>0</v>
      </c>
      <c r="N739" s="53" t="n">
        <f aca="false">D739*$D$14</f>
        <v>97.2</v>
      </c>
      <c r="O739" s="53" t="n">
        <f aca="false">E739*$E$14</f>
        <v>0</v>
      </c>
      <c r="P739" s="53" t="n">
        <f aca="false">F739*$F$14</f>
        <v>0</v>
      </c>
      <c r="Q739" s="53" t="n">
        <f aca="false">G739*$G$14</f>
        <v>0</v>
      </c>
      <c r="R739" s="53" t="n">
        <f aca="false">H739*$H$14</f>
        <v>0</v>
      </c>
      <c r="S739" s="53" t="n">
        <f aca="false">(N739/100)*(I739*$I$14)+(N739/100)*(J739*$J$14)+(N739/100)*(K739*$K$14)</f>
        <v>233.28</v>
      </c>
      <c r="T739" s="53" t="n">
        <f aca="false">(O739/100)*(K739*$K$14)</f>
        <v>0</v>
      </c>
      <c r="U739" s="53" t="n">
        <f aca="false">(P739/100)*(K739*$K$14)+(P739/100)*(L739*$L$14)</f>
        <v>0</v>
      </c>
      <c r="V739" s="53" t="n">
        <f aca="false">(Q739/100)*(L739*$L$14)</f>
        <v>0</v>
      </c>
      <c r="W739" s="53" t="n">
        <f aca="false">(R739/100)*(K739*$L$14)+(R739/100)*(L739*$M$14)</f>
        <v>0</v>
      </c>
      <c r="X739" s="53" t="n">
        <f aca="false">N739+S739</f>
        <v>330.48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330.5</v>
      </c>
      <c r="AD739" s="55" t="n">
        <f aca="false">(ROUND(AC739-AC728,1)/AC728)</f>
        <v>0.17115520907158</v>
      </c>
      <c r="AE739" s="46"/>
      <c r="AF739" s="47"/>
      <c r="AH739" s="59"/>
    </row>
    <row r="740" customFormat="false" ht="15" hidden="false" customHeight="false" outlineLevel="0" collapsed="false">
      <c r="A740" s="48"/>
      <c r="B740" s="58"/>
      <c r="C740" s="50" t="s">
        <v>16</v>
      </c>
      <c r="D740" s="51" t="n">
        <v>72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30</v>
      </c>
      <c r="J740" s="52" t="n">
        <v>60</v>
      </c>
      <c r="K740" s="52" t="n">
        <v>0</v>
      </c>
      <c r="L740" s="52" t="n">
        <v>75</v>
      </c>
      <c r="M740" s="52" t="n">
        <v>0</v>
      </c>
      <c r="N740" s="53" t="n">
        <f aca="false">D740*$D$15</f>
        <v>97.2</v>
      </c>
      <c r="O740" s="53" t="n">
        <f aca="false">E740*$E$15</f>
        <v>0</v>
      </c>
      <c r="P740" s="53" t="n">
        <f aca="false">F740*$F$15</f>
        <v>0</v>
      </c>
      <c r="Q740" s="53" t="n">
        <f aca="false">G740*$G$15</f>
        <v>0</v>
      </c>
      <c r="R740" s="53" t="n">
        <f aca="false">H740*$H$15</f>
        <v>0</v>
      </c>
      <c r="S740" s="53" t="n">
        <f aca="false">(N740/100)*(I740*$I$15)+(N740/100)*(J740*$J$15)+(N740/100)*(L740*$L$15)</f>
        <v>233.28</v>
      </c>
      <c r="T740" s="53" t="n">
        <f aca="false">(O740/100)*(K740*$K$15)</f>
        <v>0</v>
      </c>
      <c r="U740" s="53" t="n">
        <f aca="false">(P740/100)*(K740*$K$15)+(P740/100)*(L740*$L$15)</f>
        <v>0</v>
      </c>
      <c r="V740" s="53" t="n">
        <f aca="false">(Q740/100)*(L740*$L$15)</f>
        <v>0</v>
      </c>
      <c r="W740" s="53" t="n">
        <f aca="false">(R740/100)*(K740*$K$15)+(R740/100)*(L740*$L$15)</f>
        <v>0</v>
      </c>
      <c r="X740" s="53" t="n">
        <f aca="false">N740+S740</f>
        <v>330.48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330.5</v>
      </c>
      <c r="AD740" s="55" t="n">
        <f aca="false">(ROUND(AC740-AC728,1)/AC728)</f>
        <v>0.17115520907158</v>
      </c>
      <c r="AE740" s="46"/>
      <c r="AF740" s="47"/>
      <c r="AH740" s="59"/>
    </row>
    <row r="741" customFormat="false" ht="15" hidden="false" customHeight="false" outlineLevel="0" collapsed="false">
      <c r="A741" s="48"/>
      <c r="B741" s="58"/>
      <c r="C741" s="50" t="s">
        <v>17</v>
      </c>
      <c r="D741" s="51" t="n">
        <v>72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30</v>
      </c>
      <c r="J741" s="52" t="n">
        <v>82</v>
      </c>
      <c r="K741" s="52" t="n">
        <v>0</v>
      </c>
      <c r="L741" s="52" t="n">
        <v>0</v>
      </c>
      <c r="M741" s="52" t="n">
        <v>0</v>
      </c>
      <c r="N741" s="53" t="n">
        <f aca="false">D741*$D$16</f>
        <v>97.2</v>
      </c>
      <c r="O741" s="53" t="n">
        <f aca="false">E741*$E$16</f>
        <v>0</v>
      </c>
      <c r="P741" s="53" t="n">
        <f aca="false">F741*$F$16</f>
        <v>0</v>
      </c>
      <c r="Q741" s="53" t="n">
        <f aca="false">G741*$G$16</f>
        <v>0</v>
      </c>
      <c r="R741" s="53" t="n">
        <f aca="false">H741*$H$16</f>
        <v>0</v>
      </c>
      <c r="S741" s="53" t="n">
        <f aca="false">(N741/100)*(I741*$I$16)+(N741/100)*(J741*$J$16)</f>
        <v>228.42</v>
      </c>
      <c r="T741" s="53" t="n">
        <f aca="false">(O741/100)*(K741*$K$16)</f>
        <v>0</v>
      </c>
      <c r="U741" s="53" t="n">
        <f aca="false">(P741/100)*(K741*$K$16)+(P741/100)*(L741*$L$16)</f>
        <v>0</v>
      </c>
      <c r="V741" s="53" t="n">
        <f aca="false">(Q741/100)*(L741*$L$16)</f>
        <v>0</v>
      </c>
      <c r="W741" s="53" t="n">
        <f aca="false">(R741/100)*(K741*$K$16)+(R741/100)*(L741*$L$16)</f>
        <v>0</v>
      </c>
      <c r="X741" s="53" t="n">
        <f aca="false">N741+S741</f>
        <v>325.62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325.6</v>
      </c>
      <c r="AD741" s="55" t="n">
        <f aca="false">(ROUND(AC741-AC728,1)/AC728)</f>
        <v>0.153791637136782</v>
      </c>
      <c r="AE741" s="46"/>
      <c r="AF741" s="47"/>
      <c r="AH741" s="59"/>
    </row>
    <row r="742" customFormat="false" ht="15" hidden="false" customHeight="false" outlineLevel="0" collapsed="false">
      <c r="A742" s="48"/>
      <c r="B742" s="58"/>
      <c r="C742" s="50" t="s">
        <v>18</v>
      </c>
      <c r="D742" s="51" t="n">
        <v>72</v>
      </c>
      <c r="E742" s="51" t="n">
        <v>0</v>
      </c>
      <c r="F742" s="51" t="n">
        <v>0</v>
      </c>
      <c r="G742" s="51" t="n">
        <v>0</v>
      </c>
      <c r="H742" s="51" t="n">
        <v>0</v>
      </c>
      <c r="I742" s="52" t="n">
        <v>63</v>
      </c>
      <c r="J742" s="52" t="n">
        <v>60</v>
      </c>
      <c r="K742" s="52" t="n">
        <v>0</v>
      </c>
      <c r="L742" s="52" t="n">
        <v>0</v>
      </c>
      <c r="M742" s="52" t="n">
        <v>0</v>
      </c>
      <c r="N742" s="53" t="n">
        <f aca="false">D742*$D$17</f>
        <v>97.2</v>
      </c>
      <c r="O742" s="53" t="n">
        <f aca="false">E742*$E$17</f>
        <v>0</v>
      </c>
      <c r="P742" s="53" t="n">
        <f aca="false">F742*$F$17</f>
        <v>0</v>
      </c>
      <c r="Q742" s="53" t="n">
        <f aca="false">G742*$G$17</f>
        <v>0</v>
      </c>
      <c r="R742" s="53" t="n">
        <f aca="false">H742*$H$17</f>
        <v>0</v>
      </c>
      <c r="S742" s="53" t="n">
        <f aca="false">(N742/100)*(I742*$I$17)+(N742/100)*(J742*$J$17)</f>
        <v>211.41</v>
      </c>
      <c r="T742" s="53" t="n">
        <f aca="false">(O742/100)*(K742*$K$17)</f>
        <v>0</v>
      </c>
      <c r="U742" s="53" t="n">
        <f aca="false">(P742/100)*(K742*$K$17)+(P742/100)*(L742*$L$17)</f>
        <v>0</v>
      </c>
      <c r="V742" s="53" t="n">
        <f aca="false">(Q742/100)*(L742*$L$17)</f>
        <v>0</v>
      </c>
      <c r="W742" s="53" t="n">
        <f aca="false">(R742/100)*(K742*$K$17)+(R742/100)*(L742*$L$17)</f>
        <v>0</v>
      </c>
      <c r="X742" s="53" t="n">
        <f aca="false">N742+S742</f>
        <v>308.61</v>
      </c>
      <c r="Y742" s="53" t="n">
        <f aca="false">O742+T742</f>
        <v>0</v>
      </c>
      <c r="Z742" s="53" t="n">
        <f aca="false">P742+U742</f>
        <v>0</v>
      </c>
      <c r="AA742" s="53" t="n">
        <f aca="false">Q742+V742</f>
        <v>0</v>
      </c>
      <c r="AB742" s="53" t="n">
        <f aca="false">R742+W742</f>
        <v>0</v>
      </c>
      <c r="AC742" s="54" t="n">
        <f aca="false">ROUND(X742+Y742+Z742+AA742+AB742,1)</f>
        <v>308.6</v>
      </c>
      <c r="AD742" s="55" t="n">
        <f aca="false">(ROUND(AC742-AC728,1)/AC728)</f>
        <v>0.0935506732813608</v>
      </c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60" t="s">
        <v>93</v>
      </c>
      <c r="C743" s="40" t="s">
        <v>50</v>
      </c>
      <c r="D743" s="41" t="n">
        <v>85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50</v>
      </c>
      <c r="J743" s="42" t="n">
        <v>50</v>
      </c>
      <c r="K743" s="42" t="n">
        <v>0</v>
      </c>
      <c r="L743" s="42" t="n">
        <v>0</v>
      </c>
      <c r="M743" s="42" t="n">
        <v>0</v>
      </c>
      <c r="N743" s="43" t="n">
        <f aca="false">D743*$D$3</f>
        <v>119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238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357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357</v>
      </c>
      <c r="AD743" s="45"/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61" t="n">
        <v>18</v>
      </c>
      <c r="C744" s="50" t="s">
        <v>5</v>
      </c>
      <c r="D744" s="51" t="n">
        <v>85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70</v>
      </c>
      <c r="J744" s="52" t="n">
        <v>70</v>
      </c>
      <c r="K744" s="52" t="n">
        <v>0</v>
      </c>
      <c r="L744" s="52" t="n">
        <v>0</v>
      </c>
      <c r="M744" s="52" t="n">
        <v>0</v>
      </c>
      <c r="N744" s="53" t="n">
        <f aca="false">D744*$D$4</f>
        <v>114.75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321.3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436.05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436.1</v>
      </c>
      <c r="AD744" s="55" t="n">
        <f aca="false">(ROUND(AC744-AC743,1)/AC743)</f>
        <v>0.22156862745098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61" t="n">
        <v>18</v>
      </c>
      <c r="C745" s="50" t="s">
        <v>6</v>
      </c>
      <c r="D745" s="51" t="n">
        <v>85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50</v>
      </c>
      <c r="J745" s="52" t="n">
        <v>50</v>
      </c>
      <c r="K745" s="52" t="n">
        <v>0</v>
      </c>
      <c r="L745" s="52" t="n">
        <v>0</v>
      </c>
      <c r="M745" s="52" t="n">
        <v>0</v>
      </c>
      <c r="N745" s="53" t="n">
        <f aca="false">D745*$D$5</f>
        <v>119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238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357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357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61" t="n">
        <v>0</v>
      </c>
      <c r="C746" s="50" t="s">
        <v>7</v>
      </c>
      <c r="D746" s="51" t="n">
        <v>85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50</v>
      </c>
      <c r="J746" s="52" t="n">
        <v>50</v>
      </c>
      <c r="K746" s="52" t="n">
        <v>0</v>
      </c>
      <c r="L746" s="52" t="n">
        <v>0</v>
      </c>
      <c r="M746" s="52" t="n">
        <v>0</v>
      </c>
      <c r="N746" s="53" t="n">
        <f aca="false">D746*$D$6</f>
        <v>119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238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357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357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61" t="n">
        <v>0</v>
      </c>
      <c r="C747" s="50" t="s">
        <v>8</v>
      </c>
      <c r="D747" s="51" t="n">
        <v>85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50</v>
      </c>
      <c r="J747" s="52" t="n">
        <v>50</v>
      </c>
      <c r="K747" s="52" t="n">
        <v>0</v>
      </c>
      <c r="L747" s="52" t="n">
        <v>0</v>
      </c>
      <c r="M747" s="52" t="n">
        <v>0</v>
      </c>
      <c r="N747" s="53" t="n">
        <f aca="false">D747*$D$7</f>
        <v>119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238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357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357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61"/>
      <c r="C748" s="50" t="s">
        <v>9</v>
      </c>
      <c r="D748" s="51" t="n">
        <v>85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50</v>
      </c>
      <c r="J748" s="52" t="n">
        <v>50</v>
      </c>
      <c r="K748" s="52" t="n">
        <v>0</v>
      </c>
      <c r="L748" s="52" t="n">
        <v>0</v>
      </c>
      <c r="M748" s="52" t="n">
        <v>0</v>
      </c>
      <c r="N748" s="53" t="n">
        <f aca="false">D748*$D$8</f>
        <v>119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238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357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357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61"/>
      <c r="C749" s="50" t="s">
        <v>10</v>
      </c>
      <c r="D749" s="51" t="n">
        <v>42</v>
      </c>
      <c r="E749" s="51" t="n">
        <v>90</v>
      </c>
      <c r="F749" s="51" t="n">
        <v>0</v>
      </c>
      <c r="G749" s="51" t="n">
        <v>0</v>
      </c>
      <c r="H749" s="51" t="n">
        <v>0</v>
      </c>
      <c r="I749" s="52" t="n">
        <v>50</v>
      </c>
      <c r="J749" s="52" t="n">
        <v>50</v>
      </c>
      <c r="K749" s="52" t="n">
        <v>110</v>
      </c>
      <c r="L749" s="52" t="n">
        <v>0</v>
      </c>
      <c r="M749" s="52" t="n">
        <v>0</v>
      </c>
      <c r="N749" s="53" t="n">
        <f aca="false">D749*$D$9</f>
        <v>56.7</v>
      </c>
      <c r="O749" s="53" t="n">
        <f aca="false">E749*$E$9</f>
        <v>121.5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56.7</v>
      </c>
      <c r="T749" s="53" t="n">
        <f aca="false">(O749/100)*(K749*$K$9)</f>
        <v>187.11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113.4</v>
      </c>
      <c r="Y749" s="53" t="n">
        <f aca="false">O749+T749</f>
        <v>308.61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422</v>
      </c>
      <c r="AD749" s="55" t="n">
        <f aca="false">(ROUND(AC749-AC743,1)/AC743)</f>
        <v>0.182072829131653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61"/>
      <c r="C750" s="50" t="s">
        <v>11</v>
      </c>
      <c r="D750" s="51" t="n">
        <v>42</v>
      </c>
      <c r="E750" s="51" t="n">
        <v>0</v>
      </c>
      <c r="F750" s="51" t="n">
        <v>90</v>
      </c>
      <c r="G750" s="51" t="n">
        <v>0</v>
      </c>
      <c r="H750" s="51" t="n">
        <v>0</v>
      </c>
      <c r="I750" s="52" t="n">
        <v>50</v>
      </c>
      <c r="J750" s="52" t="n">
        <v>50</v>
      </c>
      <c r="K750" s="52" t="n">
        <v>55</v>
      </c>
      <c r="L750" s="52" t="n">
        <v>55</v>
      </c>
      <c r="M750" s="52" t="n">
        <v>0</v>
      </c>
      <c r="N750" s="53" t="n">
        <f aca="false">D750*$D$10</f>
        <v>56.7</v>
      </c>
      <c r="O750" s="53" t="n">
        <f aca="false">E750*$E$10</f>
        <v>0</v>
      </c>
      <c r="P750" s="53" t="n">
        <f aca="false">F750*$F$10</f>
        <v>121.5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56.7</v>
      </c>
      <c r="T750" s="53" t="n">
        <f aca="false">(O750/100)*(K750*$J$10)</f>
        <v>0</v>
      </c>
      <c r="U750" s="53" t="n">
        <f aca="false">(P750/100)*(K750*$K$10)+(P750/100)*(L750*$L$10)</f>
        <v>187.11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113.4</v>
      </c>
      <c r="Y750" s="53" t="n">
        <f aca="false">O750+T750</f>
        <v>0</v>
      </c>
      <c r="Z750" s="53" t="n">
        <f aca="false">P750+U750</f>
        <v>308.61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422</v>
      </c>
      <c r="AD750" s="55" t="n">
        <f aca="false">(ROUND(AC750-AC743,1)/AC743)</f>
        <v>0.182072829131653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61"/>
      <c r="C751" s="50" t="s">
        <v>12</v>
      </c>
      <c r="D751" s="51" t="n">
        <v>42</v>
      </c>
      <c r="E751" s="51" t="n">
        <v>0</v>
      </c>
      <c r="F751" s="51" t="n">
        <v>0</v>
      </c>
      <c r="G751" s="51" t="n">
        <v>90</v>
      </c>
      <c r="H751" s="51" t="n">
        <v>0</v>
      </c>
      <c r="I751" s="52" t="n">
        <v>50</v>
      </c>
      <c r="J751" s="52" t="n">
        <v>50</v>
      </c>
      <c r="K751" s="52" t="n">
        <v>0</v>
      </c>
      <c r="L751" s="52" t="n">
        <v>110</v>
      </c>
      <c r="M751" s="52" t="n">
        <v>0</v>
      </c>
      <c r="N751" s="53" t="n">
        <f aca="false">D751*$D$11</f>
        <v>56.7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121.5</v>
      </c>
      <c r="R751" s="53" t="n">
        <f aca="false">H751*$H$11</f>
        <v>0</v>
      </c>
      <c r="S751" s="53" t="n">
        <f aca="false">(N751/100)*(I751*$I$11)+(N751/100)*(J751*$J$11)</f>
        <v>56.7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187.11</v>
      </c>
      <c r="W751" s="53" t="n">
        <f aca="false">(R751/100)*(K751*$K$11)+(R751/100)*(L751*$L$11)</f>
        <v>0</v>
      </c>
      <c r="X751" s="53" t="n">
        <f aca="false">N751+S751</f>
        <v>113.4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308.61</v>
      </c>
      <c r="AB751" s="53" t="n">
        <f aca="false">R751+W751</f>
        <v>0</v>
      </c>
      <c r="AC751" s="54" t="n">
        <f aca="false">ROUND(X751+Y751+Z751+AA751+AB751,1)</f>
        <v>422</v>
      </c>
      <c r="AD751" s="55" t="n">
        <f aca="false">(ROUND(AC751-AC743,1)/AC743)</f>
        <v>0.182072829131653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61"/>
      <c r="C752" s="50" t="s">
        <v>13</v>
      </c>
      <c r="D752" s="51" t="n">
        <v>42</v>
      </c>
      <c r="E752" s="51" t="n">
        <v>0</v>
      </c>
      <c r="F752" s="51" t="n">
        <v>0</v>
      </c>
      <c r="G752" s="51" t="n">
        <v>0</v>
      </c>
      <c r="H752" s="51" t="n">
        <v>90</v>
      </c>
      <c r="I752" s="52" t="n">
        <v>50</v>
      </c>
      <c r="J752" s="52" t="n">
        <v>50</v>
      </c>
      <c r="K752" s="52" t="n">
        <v>55</v>
      </c>
      <c r="L752" s="52" t="n">
        <v>55</v>
      </c>
      <c r="M752" s="52" t="n">
        <v>0</v>
      </c>
      <c r="N752" s="53" t="n">
        <f aca="false">D752*$D$12</f>
        <v>56.7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121.5</v>
      </c>
      <c r="S752" s="53" t="n">
        <f aca="false">(N752/100)*(I752*$I$12)+(N752/100)*(J752*$J$12)</f>
        <v>56.7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187.11</v>
      </c>
      <c r="X752" s="53" t="n">
        <f aca="false">N752+S752</f>
        <v>113.4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308.61</v>
      </c>
      <c r="AC752" s="54" t="n">
        <f aca="false">ROUND(X752+Y752+Z752+AA752+AB752,1)</f>
        <v>422</v>
      </c>
      <c r="AD752" s="55" t="n">
        <f aca="false">(ROUND(AC752-AC743,1)/AC743)</f>
        <v>0.182072829131653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61"/>
      <c r="C753" s="50" t="s">
        <v>14</v>
      </c>
      <c r="D753" s="51" t="n">
        <v>85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130</v>
      </c>
      <c r="N753" s="53" t="n">
        <f aca="false">D753*$D$13</f>
        <v>114.75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298.35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413.1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413.1</v>
      </c>
      <c r="AD753" s="55" t="n">
        <f aca="false">(ROUND(AC753-AC743,1)/AC743)</f>
        <v>0.157142857142857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61"/>
      <c r="C754" s="50" t="s">
        <v>15</v>
      </c>
      <c r="D754" s="51" t="n">
        <v>85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50</v>
      </c>
      <c r="J754" s="52" t="n">
        <v>50</v>
      </c>
      <c r="K754" s="52" t="n">
        <v>80</v>
      </c>
      <c r="L754" s="52" t="n">
        <v>0</v>
      </c>
      <c r="M754" s="52" t="n">
        <v>0</v>
      </c>
      <c r="N754" s="53" t="n">
        <f aca="false">D754*$D$14</f>
        <v>114.75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298.35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413.1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413.1</v>
      </c>
      <c r="AD754" s="55" t="n">
        <f aca="false">(ROUND(AC754-AC743,1)/AC743)</f>
        <v>0.157142857142857</v>
      </c>
      <c r="AE754" s="46"/>
      <c r="AF754" s="47"/>
      <c r="AH754" s="59"/>
    </row>
    <row r="755" customFormat="false" ht="15" hidden="false" customHeight="false" outlineLevel="0" collapsed="false">
      <c r="A755" s="48"/>
      <c r="B755" s="61"/>
      <c r="C755" s="50" t="s">
        <v>16</v>
      </c>
      <c r="D755" s="51" t="n">
        <v>85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50</v>
      </c>
      <c r="J755" s="52" t="n">
        <v>50</v>
      </c>
      <c r="K755" s="52" t="n">
        <v>0</v>
      </c>
      <c r="L755" s="52" t="n">
        <v>80</v>
      </c>
      <c r="M755" s="52" t="n">
        <v>0</v>
      </c>
      <c r="N755" s="53" t="n">
        <f aca="false">D755*$D$15</f>
        <v>114.75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298.35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413.1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413.1</v>
      </c>
      <c r="AD755" s="55" t="n">
        <f aca="false">(ROUND(AC755-AC743,1)/AC743)</f>
        <v>0.157142857142857</v>
      </c>
      <c r="AE755" s="46"/>
      <c r="AF755" s="47"/>
      <c r="AH755" s="59"/>
    </row>
    <row r="756" customFormat="false" ht="15" hidden="false" customHeight="false" outlineLevel="0" collapsed="false">
      <c r="A756" s="48"/>
      <c r="B756" s="61"/>
      <c r="C756" s="50" t="s">
        <v>17</v>
      </c>
      <c r="D756" s="51" t="n">
        <v>85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50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114.75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292.6125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407.3625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407.4</v>
      </c>
      <c r="AD756" s="55" t="n">
        <f aca="false">(ROUND(AC756-AC743,1)/AC743)</f>
        <v>0.141176470588235</v>
      </c>
      <c r="AE756" s="46"/>
      <c r="AF756" s="47"/>
      <c r="AH756" s="59"/>
    </row>
    <row r="757" customFormat="false" ht="15" hidden="false" customHeight="false" outlineLevel="0" collapsed="false">
      <c r="A757" s="48"/>
      <c r="B757" s="61"/>
      <c r="C757" s="50" t="s">
        <v>18</v>
      </c>
      <c r="D757" s="51" t="n">
        <v>85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82</v>
      </c>
      <c r="J757" s="52" t="n">
        <v>50</v>
      </c>
      <c r="K757" s="52" t="n">
        <v>0</v>
      </c>
      <c r="L757" s="52" t="n">
        <v>0</v>
      </c>
      <c r="M757" s="52" t="n">
        <v>0</v>
      </c>
      <c r="N757" s="53" t="n">
        <f aca="false">D757*$D$17</f>
        <v>114.75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292.6125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407.3625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407.4</v>
      </c>
      <c r="AD757" s="55" t="n">
        <f aca="false">(ROUND(AC757-AC743,1)/AC743)</f>
        <v>0.141176470588235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50</v>
      </c>
      <c r="E758" s="41" t="n">
        <v>75</v>
      </c>
      <c r="F758" s="41" t="n">
        <v>0</v>
      </c>
      <c r="G758" s="41" t="n">
        <v>0</v>
      </c>
      <c r="H758" s="41" t="n">
        <v>0</v>
      </c>
      <c r="I758" s="42" t="n">
        <v>20</v>
      </c>
      <c r="J758" s="42" t="n">
        <v>40</v>
      </c>
      <c r="K758" s="42" t="n">
        <v>50</v>
      </c>
      <c r="L758" s="42" t="n">
        <v>0</v>
      </c>
      <c r="M758" s="42" t="n">
        <v>0</v>
      </c>
      <c r="N758" s="43" t="n">
        <f aca="false">D758*$D$3</f>
        <v>70</v>
      </c>
      <c r="O758" s="43" t="n">
        <f aca="false">E758*$E$3</f>
        <v>105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84</v>
      </c>
      <c r="T758" s="43" t="n">
        <f aca="false">(O758/100)*(K758*$K$3)</f>
        <v>105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154</v>
      </c>
      <c r="Y758" s="43" t="n">
        <f aca="false">O758+T758</f>
        <v>210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364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10</v>
      </c>
      <c r="C759" s="50" t="s">
        <v>5</v>
      </c>
      <c r="D759" s="51" t="n">
        <v>50</v>
      </c>
      <c r="E759" s="51" t="n">
        <v>75</v>
      </c>
      <c r="F759" s="51" t="n">
        <v>0</v>
      </c>
      <c r="G759" s="51" t="n">
        <v>0</v>
      </c>
      <c r="H759" s="51" t="n">
        <v>0</v>
      </c>
      <c r="I759" s="52" t="n">
        <v>50</v>
      </c>
      <c r="J759" s="52" t="n">
        <v>70</v>
      </c>
      <c r="K759" s="52" t="n">
        <v>50</v>
      </c>
      <c r="L759" s="52" t="n">
        <v>0</v>
      </c>
      <c r="M759" s="52" t="n">
        <v>0</v>
      </c>
      <c r="N759" s="53" t="n">
        <f aca="false">D759*$D$4</f>
        <v>67.5</v>
      </c>
      <c r="O759" s="53" t="n">
        <f aca="false">E759*$E$4</f>
        <v>101.25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162</v>
      </c>
      <c r="T759" s="53" t="n">
        <f aca="false">(O759/100)*(K759*$K$4)</f>
        <v>101.25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229.5</v>
      </c>
      <c r="Y759" s="53" t="n">
        <f aca="false">O759+T759</f>
        <v>202.5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432</v>
      </c>
      <c r="AD759" s="55" t="n">
        <f aca="false">(ROUND(AC759-AC758,1)/AC758)</f>
        <v>0.186813186813187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16</v>
      </c>
      <c r="C760" s="50" t="s">
        <v>6</v>
      </c>
      <c r="D760" s="51" t="n">
        <v>50</v>
      </c>
      <c r="E760" s="51" t="n">
        <v>75</v>
      </c>
      <c r="F760" s="51" t="n">
        <v>0</v>
      </c>
      <c r="G760" s="51" t="n">
        <v>0</v>
      </c>
      <c r="H760" s="51" t="n">
        <v>0</v>
      </c>
      <c r="I760" s="52" t="n">
        <v>20</v>
      </c>
      <c r="J760" s="52" t="n">
        <v>40</v>
      </c>
      <c r="K760" s="52" t="n">
        <v>50</v>
      </c>
      <c r="L760" s="52" t="n">
        <v>0</v>
      </c>
      <c r="M760" s="52" t="n">
        <v>0</v>
      </c>
      <c r="N760" s="53" t="n">
        <f aca="false">D760*$D$5</f>
        <v>70</v>
      </c>
      <c r="O760" s="53" t="n">
        <f aca="false">E760*$E$5</f>
        <v>105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84</v>
      </c>
      <c r="T760" s="53" t="n">
        <f aca="false">(O760/100)*(K760*$K$5)</f>
        <v>105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154</v>
      </c>
      <c r="Y760" s="53" t="n">
        <f aca="false">O760+T760</f>
        <v>210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364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36</v>
      </c>
      <c r="C761" s="50" t="s">
        <v>7</v>
      </c>
      <c r="D761" s="51" t="n">
        <v>50</v>
      </c>
      <c r="E761" s="51" t="n">
        <v>75</v>
      </c>
      <c r="F761" s="51" t="n">
        <v>0</v>
      </c>
      <c r="G761" s="51" t="n">
        <v>0</v>
      </c>
      <c r="H761" s="51" t="n">
        <v>0</v>
      </c>
      <c r="I761" s="52" t="n">
        <v>20</v>
      </c>
      <c r="J761" s="52" t="n">
        <v>40</v>
      </c>
      <c r="K761" s="52" t="n">
        <v>50</v>
      </c>
      <c r="L761" s="52" t="n">
        <v>0</v>
      </c>
      <c r="M761" s="52" t="n">
        <v>0</v>
      </c>
      <c r="N761" s="53" t="n">
        <f aca="false">D761*$D$6</f>
        <v>70</v>
      </c>
      <c r="O761" s="53" t="n">
        <f aca="false">E761*$E$6</f>
        <v>105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84</v>
      </c>
      <c r="T761" s="53" t="n">
        <f aca="false">(O761/100)*(K761*$K$6)</f>
        <v>105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154</v>
      </c>
      <c r="Y761" s="53" t="n">
        <f aca="false">O761+T761</f>
        <v>210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364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50</v>
      </c>
      <c r="E762" s="51" t="n">
        <v>75</v>
      </c>
      <c r="F762" s="51" t="n">
        <v>0</v>
      </c>
      <c r="G762" s="51" t="n">
        <v>0</v>
      </c>
      <c r="H762" s="51" t="n">
        <v>0</v>
      </c>
      <c r="I762" s="52" t="n">
        <v>20</v>
      </c>
      <c r="J762" s="52" t="n">
        <v>40</v>
      </c>
      <c r="K762" s="52" t="n">
        <v>50</v>
      </c>
      <c r="L762" s="52" t="n">
        <v>0</v>
      </c>
      <c r="M762" s="52" t="n">
        <v>0</v>
      </c>
      <c r="N762" s="53" t="n">
        <f aca="false">D762*$D$7</f>
        <v>70</v>
      </c>
      <c r="O762" s="53" t="n">
        <f aca="false">E762*$E$7</f>
        <v>105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84</v>
      </c>
      <c r="T762" s="53" t="n">
        <f aca="false">(O762/100)*(K762*$K$7)</f>
        <v>105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154</v>
      </c>
      <c r="Y762" s="53" t="n">
        <f aca="false">O762+T762</f>
        <v>210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364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50</v>
      </c>
      <c r="E763" s="51" t="n">
        <v>75</v>
      </c>
      <c r="F763" s="51" t="n">
        <v>0</v>
      </c>
      <c r="G763" s="51" t="n">
        <v>0</v>
      </c>
      <c r="H763" s="51" t="n">
        <v>0</v>
      </c>
      <c r="I763" s="52" t="n">
        <v>20</v>
      </c>
      <c r="J763" s="52" t="n">
        <v>40</v>
      </c>
      <c r="K763" s="52" t="n">
        <v>50</v>
      </c>
      <c r="L763" s="52" t="n">
        <v>0</v>
      </c>
      <c r="M763" s="52" t="n">
        <v>0</v>
      </c>
      <c r="N763" s="53" t="n">
        <f aca="false">D763*$D$8</f>
        <v>70</v>
      </c>
      <c r="O763" s="53" t="n">
        <f aca="false">E763*$E$8</f>
        <v>105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84</v>
      </c>
      <c r="T763" s="53" t="n">
        <f aca="false">(O763/100)*(K763*$K$8)</f>
        <v>105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154</v>
      </c>
      <c r="Y763" s="53" t="n">
        <f aca="false">O763+T763</f>
        <v>210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364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25</v>
      </c>
      <c r="E764" s="51" t="n">
        <v>120</v>
      </c>
      <c r="F764" s="51" t="n">
        <v>0</v>
      </c>
      <c r="G764" s="51" t="n">
        <v>0</v>
      </c>
      <c r="H764" s="51" t="n">
        <v>0</v>
      </c>
      <c r="I764" s="52" t="n">
        <v>20</v>
      </c>
      <c r="J764" s="52" t="n">
        <v>40</v>
      </c>
      <c r="K764" s="52" t="n">
        <v>90</v>
      </c>
      <c r="L764" s="52" t="n">
        <v>0</v>
      </c>
      <c r="M764" s="52" t="n">
        <v>0</v>
      </c>
      <c r="N764" s="53" t="n">
        <f aca="false">D764*$D$9</f>
        <v>33.75</v>
      </c>
      <c r="O764" s="53" t="n">
        <f aca="false">E764*$E$9</f>
        <v>162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20.25</v>
      </c>
      <c r="T764" s="53" t="n">
        <f aca="false">(O764/100)*(K764*$K$9)</f>
        <v>204.12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54</v>
      </c>
      <c r="Y764" s="53" t="n">
        <f aca="false">O764+T764</f>
        <v>366.12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420.1</v>
      </c>
      <c r="AD764" s="55" t="n">
        <f aca="false">(ROUND(AC764-AC758,1)/AC758)</f>
        <v>0.154120879120879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25</v>
      </c>
      <c r="E765" s="51" t="n">
        <v>0</v>
      </c>
      <c r="F765" s="51" t="n">
        <v>120</v>
      </c>
      <c r="G765" s="51" t="n">
        <v>0</v>
      </c>
      <c r="H765" s="51" t="n">
        <v>0</v>
      </c>
      <c r="I765" s="52" t="n">
        <v>20</v>
      </c>
      <c r="J765" s="52" t="n">
        <v>40</v>
      </c>
      <c r="K765" s="52" t="n">
        <v>40</v>
      </c>
      <c r="L765" s="52" t="n">
        <v>40</v>
      </c>
      <c r="M765" s="52" t="n">
        <v>0</v>
      </c>
      <c r="N765" s="53" t="n">
        <f aca="false">D765*$D$10</f>
        <v>33.75</v>
      </c>
      <c r="O765" s="53" t="n">
        <f aca="false">E765*$E$10</f>
        <v>0</v>
      </c>
      <c r="P765" s="53" t="n">
        <f aca="false">F765*$F$10</f>
        <v>162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20.25</v>
      </c>
      <c r="T765" s="53" t="n">
        <f aca="false">(O765/100)*(K765*$J$10)</f>
        <v>0</v>
      </c>
      <c r="U765" s="53" t="n">
        <f aca="false">(P765/100)*(K765*$K$10)+(P765/100)*(L765*$L$10)</f>
        <v>181.44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54</v>
      </c>
      <c r="Y765" s="53" t="n">
        <f aca="false">O765+T765</f>
        <v>0</v>
      </c>
      <c r="Z765" s="53" t="n">
        <f aca="false">P765+U765</f>
        <v>343.44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397.4</v>
      </c>
      <c r="AD765" s="55" t="n">
        <f aca="false">(ROUND(AC765-AC758,1)/AC758)</f>
        <v>0.0917582417582418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25</v>
      </c>
      <c r="E766" s="51" t="n">
        <v>0</v>
      </c>
      <c r="F766" s="51" t="n">
        <v>0</v>
      </c>
      <c r="G766" s="51" t="n">
        <v>120</v>
      </c>
      <c r="H766" s="51" t="n">
        <v>0</v>
      </c>
      <c r="I766" s="52" t="n">
        <v>20</v>
      </c>
      <c r="J766" s="52" t="n">
        <v>40</v>
      </c>
      <c r="K766" s="52" t="n">
        <v>0</v>
      </c>
      <c r="L766" s="52" t="n">
        <v>80</v>
      </c>
      <c r="M766" s="52" t="n">
        <v>0</v>
      </c>
      <c r="N766" s="53" t="n">
        <f aca="false">D766*$D$11</f>
        <v>33.75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162</v>
      </c>
      <c r="R766" s="53" t="n">
        <f aca="false">H766*$H$11</f>
        <v>0</v>
      </c>
      <c r="S766" s="53" t="n">
        <f aca="false">(N766/100)*(I766*$I$11)+(N766/100)*(J766*$J$11)</f>
        <v>20.25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181.44</v>
      </c>
      <c r="W766" s="53" t="n">
        <f aca="false">(R766/100)*(K766*$K$11)+(R766/100)*(L766*$L$11)</f>
        <v>0</v>
      </c>
      <c r="X766" s="53" t="n">
        <f aca="false">N766+S766</f>
        <v>54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343.44</v>
      </c>
      <c r="AB766" s="53" t="n">
        <f aca="false">R766+W766</f>
        <v>0</v>
      </c>
      <c r="AC766" s="54" t="n">
        <f aca="false">ROUND(X766+Y766+Z766+AA766+AB766,1)</f>
        <v>397.4</v>
      </c>
      <c r="AD766" s="55" t="n">
        <f aca="false">(ROUND(AC766-AC758,1)/AC758)</f>
        <v>0.0917582417582418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25</v>
      </c>
      <c r="E767" s="51" t="n">
        <v>0</v>
      </c>
      <c r="F767" s="51" t="n">
        <v>0</v>
      </c>
      <c r="G767" s="51" t="n">
        <v>0</v>
      </c>
      <c r="H767" s="51" t="n">
        <v>120</v>
      </c>
      <c r="I767" s="52" t="n">
        <v>20</v>
      </c>
      <c r="J767" s="52" t="n">
        <v>40</v>
      </c>
      <c r="K767" s="52" t="n">
        <v>40</v>
      </c>
      <c r="L767" s="52" t="n">
        <v>40</v>
      </c>
      <c r="M767" s="52" t="n">
        <v>0</v>
      </c>
      <c r="N767" s="53" t="n">
        <f aca="false">D767*$D$12</f>
        <v>33.75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162</v>
      </c>
      <c r="S767" s="53" t="n">
        <f aca="false">(N767/100)*(I767*$I$12)+(N767/100)*(J767*$J$12)</f>
        <v>20.25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181.44</v>
      </c>
      <c r="X767" s="53" t="n">
        <f aca="false">N767+S767</f>
        <v>54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343.44</v>
      </c>
      <c r="AC767" s="54" t="n">
        <f aca="false">ROUND(X767+Y767+Z767+AA767+AB767,1)</f>
        <v>397.4</v>
      </c>
      <c r="AD767" s="55" t="n">
        <f aca="false">(ROUND(AC767-AC758,1)/AC758)</f>
        <v>0.0917582417582418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50</v>
      </c>
      <c r="E768" s="51" t="n">
        <v>75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97</v>
      </c>
      <c r="N768" s="53" t="n">
        <f aca="false">D768*$D$13</f>
        <v>67.5</v>
      </c>
      <c r="O768" s="53" t="n">
        <f aca="false">E768*$E$13</f>
        <v>101.25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(N768/100)*(I768*$I$14)+(N768/100)*(J768*$J$14)+(N768/100)*(M768*$M$14)</f>
        <v>65.475</v>
      </c>
      <c r="T768" s="53" t="n">
        <f aca="false">(O768/100)*(K768*$K$13)+(O768/100)*(M768*$M$13)</f>
        <v>196.425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132.975</v>
      </c>
      <c r="Y768" s="53" t="n">
        <f aca="false">O768+T768</f>
        <v>297.675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430.7</v>
      </c>
      <c r="AD768" s="55" t="n">
        <f aca="false">(ROUND(AC768-AC758,1)/AC758)</f>
        <v>0.183241758241758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95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20</v>
      </c>
      <c r="J769" s="52" t="n">
        <v>40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128.25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282.15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410.4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410.4</v>
      </c>
      <c r="AD769" s="55" t="n">
        <f aca="false">(ROUND(AC769-AC758,1)/AC758)</f>
        <v>0.127472527472527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95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20</v>
      </c>
      <c r="J770" s="52" t="n">
        <v>40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128.25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282.15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410.4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410.4</v>
      </c>
      <c r="AD770" s="55" t="n">
        <f aca="false">(ROUND(AC770-AC758,1)/AC758)</f>
        <v>0.127472527472527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50</v>
      </c>
      <c r="E771" s="51" t="n">
        <v>75</v>
      </c>
      <c r="F771" s="51" t="n">
        <v>0</v>
      </c>
      <c r="G771" s="51" t="n">
        <v>0</v>
      </c>
      <c r="H771" s="51" t="n">
        <v>0</v>
      </c>
      <c r="I771" s="52" t="n">
        <v>20</v>
      </c>
      <c r="J771" s="52" t="n">
        <v>100</v>
      </c>
      <c r="K771" s="52" t="n">
        <v>50</v>
      </c>
      <c r="L771" s="52" t="n">
        <v>0</v>
      </c>
      <c r="M771" s="52" t="n">
        <v>0</v>
      </c>
      <c r="N771" s="53" t="n">
        <f aca="false">D771*$D$16</f>
        <v>67.5</v>
      </c>
      <c r="O771" s="53" t="n">
        <f aca="false">E771*$E$16</f>
        <v>101.25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182.25</v>
      </c>
      <c r="T771" s="53" t="n">
        <f aca="false">(O771/100)*(K771*$K$16)</f>
        <v>50.625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249.75</v>
      </c>
      <c r="Y771" s="53" t="n">
        <f aca="false">O771+T771</f>
        <v>151.875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401.6</v>
      </c>
      <c r="AD771" s="55" t="n">
        <f aca="false">(ROUND(AC771-AC758,1)/AC758)</f>
        <v>0.103296703296703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50</v>
      </c>
      <c r="E772" s="51" t="n">
        <v>75</v>
      </c>
      <c r="F772" s="51" t="n">
        <v>0</v>
      </c>
      <c r="G772" s="51" t="n">
        <v>0</v>
      </c>
      <c r="H772" s="51" t="n">
        <v>0</v>
      </c>
      <c r="I772" s="52" t="n">
        <v>80</v>
      </c>
      <c r="J772" s="52" t="n">
        <v>40</v>
      </c>
      <c r="K772" s="52" t="n">
        <v>50</v>
      </c>
      <c r="L772" s="52" t="n">
        <v>0</v>
      </c>
      <c r="M772" s="52" t="n">
        <v>0</v>
      </c>
      <c r="N772" s="53" t="n">
        <f aca="false">D772*$D$17</f>
        <v>67.5</v>
      </c>
      <c r="O772" s="53" t="n">
        <f aca="false">E772*$E$17</f>
        <v>101.25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162</v>
      </c>
      <c r="T772" s="53" t="n">
        <f aca="false">(O772/100)*(K772*$K$17)</f>
        <v>50.625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229.5</v>
      </c>
      <c r="Y772" s="53" t="n">
        <f aca="false">O772+T772</f>
        <v>151.875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381.4</v>
      </c>
      <c r="AD772" s="55" t="n">
        <f aca="false">(ROUND(AC772-AC758,1)/AC758)</f>
        <v>0.0478021978021978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64"/>
      <c r="B773" s="65" t="s">
        <v>95</v>
      </c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12" t="n">
        <v>450</v>
      </c>
      <c r="AD773" s="12"/>
      <c r="AE773" s="46"/>
      <c r="AF773" s="47"/>
      <c r="AH773" s="59"/>
    </row>
    <row r="774" customFormat="false" ht="15" hidden="false" customHeight="false" outlineLevel="0" collapsed="false">
      <c r="A774" s="56" t="s">
        <v>19</v>
      </c>
      <c r="B774" s="49" t="s">
        <v>96</v>
      </c>
      <c r="C774" s="50" t="s">
        <v>4</v>
      </c>
      <c r="D774" s="51" t="n">
        <v>125</v>
      </c>
      <c r="E774" s="51" t="n">
        <v>0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35</v>
      </c>
      <c r="K774" s="52" t="n">
        <v>0</v>
      </c>
      <c r="L774" s="52" t="n">
        <v>0</v>
      </c>
      <c r="M774" s="52" t="n">
        <v>0</v>
      </c>
      <c r="N774" s="53" t="n">
        <f aca="false">D774*$D$3</f>
        <v>175</v>
      </c>
      <c r="O774" s="53" t="n">
        <f aca="false">E774*$E$3</f>
        <v>0</v>
      </c>
      <c r="P774" s="53" t="n">
        <f aca="false">F774*$F$3</f>
        <v>0</v>
      </c>
      <c r="Q774" s="53" t="n">
        <f aca="false">G774*$G$3</f>
        <v>0</v>
      </c>
      <c r="R774" s="53" t="n">
        <f aca="false">H774*$H$3</f>
        <v>0</v>
      </c>
      <c r="S774" s="53" t="n">
        <f aca="false">(N774/100)*(I774*$I$3)+(N774/100)*(J774*$J$3)</f>
        <v>297.5</v>
      </c>
      <c r="T774" s="53" t="n">
        <f aca="false">(O774/100)*(K774*$K$3)</f>
        <v>0</v>
      </c>
      <c r="U774" s="53" t="n">
        <f aca="false">(P774/100)*(K774*$K$3)+(P774/100)*(L774*$L$3)</f>
        <v>0</v>
      </c>
      <c r="V774" s="53" t="n">
        <f aca="false">(Q774/100)*(L774*$L$3)</f>
        <v>0</v>
      </c>
      <c r="W774" s="53" t="n">
        <f aca="false">(R774/100)*(K774*$K$3)+(R774/100)*(L774*$L$3)</f>
        <v>0</v>
      </c>
      <c r="X774" s="53" t="n">
        <f aca="false">N774+S774</f>
        <v>472.5</v>
      </c>
      <c r="Y774" s="53" t="n">
        <f aca="false">O774+T774</f>
        <v>0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472.5</v>
      </c>
      <c r="AD774" s="55" t="n">
        <v>0</v>
      </c>
      <c r="AE774" s="46"/>
      <c r="AF774" s="47"/>
      <c r="AH774" s="59"/>
    </row>
    <row r="775" customFormat="false" ht="15" hidden="false" customHeight="false" outlineLevel="0" collapsed="false">
      <c r="A775" s="48" t="s">
        <v>29</v>
      </c>
      <c r="B775" s="49" t="n">
        <v>16</v>
      </c>
      <c r="C775" s="50" t="s">
        <v>5</v>
      </c>
      <c r="D775" s="51" t="n">
        <v>125</v>
      </c>
      <c r="E775" s="51" t="n">
        <v>0</v>
      </c>
      <c r="F775" s="51" t="n">
        <v>0</v>
      </c>
      <c r="G775" s="51" t="n">
        <v>0</v>
      </c>
      <c r="H775" s="51" t="n">
        <v>0</v>
      </c>
      <c r="I775" s="52" t="n">
        <v>66</v>
      </c>
      <c r="J775" s="52" t="n">
        <v>50</v>
      </c>
      <c r="K775" s="52" t="n">
        <v>0</v>
      </c>
      <c r="L775" s="52" t="n">
        <v>0</v>
      </c>
      <c r="M775" s="52" t="n">
        <v>0</v>
      </c>
      <c r="N775" s="53" t="n">
        <f aca="false">D775*$D$4</f>
        <v>168.75</v>
      </c>
      <c r="O775" s="53" t="n">
        <f aca="false">E775*$E$4</f>
        <v>0</v>
      </c>
      <c r="P775" s="53" t="n">
        <f aca="false">F775*$F$4</f>
        <v>0</v>
      </c>
      <c r="Q775" s="53" t="n">
        <f aca="false">G775*$G$4</f>
        <v>0</v>
      </c>
      <c r="R775" s="53" t="n">
        <f aca="false">H775*$H$4</f>
        <v>0</v>
      </c>
      <c r="S775" s="53" t="n">
        <f aca="false">(N775/100)*(I775*$I$4)+(N775/100)*(J775*$J$4)</f>
        <v>391.5</v>
      </c>
      <c r="T775" s="53" t="n">
        <f aca="false">(O775/100)*(K775*$K$4)</f>
        <v>0</v>
      </c>
      <c r="U775" s="53" t="n">
        <f aca="false">(P775/100)*(K775*$K$4)+(P775/100)*(L775*$L$4)</f>
        <v>0</v>
      </c>
      <c r="V775" s="53" t="n">
        <f aca="false">(Q775/100)*(L775*$L$4)</f>
        <v>0</v>
      </c>
      <c r="W775" s="53" t="n">
        <f aca="false">(R775/100)*(K775*$K$4)+(R775/100)*(L775*$L$4)</f>
        <v>0</v>
      </c>
      <c r="X775" s="53" t="n">
        <f aca="false">N775+S775</f>
        <v>560.25</v>
      </c>
      <c r="Y775" s="53" t="n">
        <f aca="false">O775+T775</f>
        <v>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560.3</v>
      </c>
      <c r="AD775" s="55" t="n">
        <f aca="false">(ROUND(AC775-AC774,1)/AC774)</f>
        <v>0.185820105820106</v>
      </c>
      <c r="AE775" s="46"/>
      <c r="AF775" s="47"/>
      <c r="AH775" s="59"/>
    </row>
    <row r="776" customFormat="false" ht="15" hidden="false" customHeight="false" outlineLevel="0" collapsed="false">
      <c r="A776" s="48" t="s">
        <v>30</v>
      </c>
      <c r="B776" s="49" t="n">
        <v>10</v>
      </c>
      <c r="C776" s="50" t="s">
        <v>6</v>
      </c>
      <c r="D776" s="51" t="n">
        <v>125</v>
      </c>
      <c r="E776" s="51" t="n">
        <v>0</v>
      </c>
      <c r="F776" s="51" t="n">
        <v>0</v>
      </c>
      <c r="G776" s="51" t="n">
        <v>0</v>
      </c>
      <c r="H776" s="51" t="n">
        <v>0</v>
      </c>
      <c r="I776" s="52" t="n">
        <v>50</v>
      </c>
      <c r="J776" s="52" t="n">
        <v>35</v>
      </c>
      <c r="K776" s="52" t="n">
        <v>0</v>
      </c>
      <c r="L776" s="52" t="n">
        <v>0</v>
      </c>
      <c r="M776" s="52" t="n">
        <v>0</v>
      </c>
      <c r="N776" s="53" t="n">
        <f aca="false">D776*$D$5</f>
        <v>175</v>
      </c>
      <c r="O776" s="53" t="n">
        <f aca="false">E776*$E$5</f>
        <v>0</v>
      </c>
      <c r="P776" s="53" t="n">
        <f aca="false">F776*$F$5</f>
        <v>0</v>
      </c>
      <c r="Q776" s="53" t="n">
        <f aca="false">G776*$G$5</f>
        <v>0</v>
      </c>
      <c r="R776" s="53" t="n">
        <f aca="false">H776*$H$5</f>
        <v>0</v>
      </c>
      <c r="S776" s="53" t="n">
        <f aca="false">(N776/100)*(I776*$I$5)+(N776/100)*(J776*$J$5)</f>
        <v>297.5</v>
      </c>
      <c r="T776" s="53" t="n">
        <f aca="false">(O776/100)*(K776*$K$5)</f>
        <v>0</v>
      </c>
      <c r="U776" s="53" t="n">
        <f aca="false">(P776/100)*(K776*$K$5)+(P776/100)*(L776*$L$5)</f>
        <v>0</v>
      </c>
      <c r="V776" s="53" t="n">
        <f aca="false">(Q776/100)*(L776*$L$5)</f>
        <v>0</v>
      </c>
      <c r="W776" s="53" t="n">
        <f aca="false">(R776/100)*(K776*$K$5)+(R776/100)*(L776*$L$5)</f>
        <v>0</v>
      </c>
      <c r="X776" s="53" t="n">
        <f aca="false">N776+S776</f>
        <v>472.5</v>
      </c>
      <c r="Y776" s="53" t="n">
        <f aca="false">O776+T776</f>
        <v>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472.5</v>
      </c>
      <c r="AD776" s="55" t="n">
        <f aca="false">(ROUND(AC776-AC774,1)/AC774)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31</v>
      </c>
      <c r="B777" s="49" t="n">
        <v>0</v>
      </c>
      <c r="C777" s="50" t="s">
        <v>7</v>
      </c>
      <c r="D777" s="51" t="n">
        <v>125</v>
      </c>
      <c r="E777" s="51" t="n">
        <v>0</v>
      </c>
      <c r="F777" s="51" t="n">
        <v>0</v>
      </c>
      <c r="G777" s="51" t="n">
        <v>0</v>
      </c>
      <c r="H777" s="51" t="n">
        <v>0</v>
      </c>
      <c r="I777" s="52" t="n">
        <v>50</v>
      </c>
      <c r="J777" s="52" t="n">
        <v>35</v>
      </c>
      <c r="K777" s="52" t="n">
        <v>0</v>
      </c>
      <c r="L777" s="52" t="n">
        <v>0</v>
      </c>
      <c r="M777" s="52" t="n">
        <v>0</v>
      </c>
      <c r="N777" s="53" t="n">
        <f aca="false">D777*$D$6</f>
        <v>175</v>
      </c>
      <c r="O777" s="53" t="n">
        <f aca="false">E777*$E$6</f>
        <v>0</v>
      </c>
      <c r="P777" s="53" t="n">
        <f aca="false">F777*$F$6</f>
        <v>0</v>
      </c>
      <c r="Q777" s="53" t="n">
        <f aca="false">G777*$G$6</f>
        <v>0</v>
      </c>
      <c r="R777" s="53" t="n">
        <f aca="false">H777*$H$6</f>
        <v>0</v>
      </c>
      <c r="S777" s="53" t="n">
        <f aca="false">(N777/100)*(I777*$I$6)+(N777/100)*(J777*$J$6)</f>
        <v>297.5</v>
      </c>
      <c r="T777" s="53" t="n">
        <f aca="false">(O777/100)*(K777*$K$6)</f>
        <v>0</v>
      </c>
      <c r="U777" s="53" t="n">
        <f aca="false">(P777/100)*(K777*$K$6)+(P777/100)*(L777*$L$6)</f>
        <v>0</v>
      </c>
      <c r="V777" s="53" t="n">
        <f aca="false">(Q777/100)*(L777*$L$6)</f>
        <v>0</v>
      </c>
      <c r="W777" s="53" t="n">
        <f aca="false">(R777/100)*(K777*$K$6)+(R777/100)*(L777*$L$6)</f>
        <v>0</v>
      </c>
      <c r="X777" s="53" t="n">
        <f aca="false">N777+S777</f>
        <v>472.5</v>
      </c>
      <c r="Y777" s="53" t="n">
        <f aca="false">O777+T777</f>
        <v>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472.5</v>
      </c>
      <c r="AD777" s="55" t="n">
        <f aca="false">(ROUND(AC777-AC774,1)/AC774)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32</v>
      </c>
      <c r="B778" s="49" t="n">
        <v>0</v>
      </c>
      <c r="C778" s="50" t="s">
        <v>8</v>
      </c>
      <c r="D778" s="51" t="n">
        <v>125</v>
      </c>
      <c r="E778" s="51" t="n">
        <v>0</v>
      </c>
      <c r="F778" s="51" t="n">
        <v>0</v>
      </c>
      <c r="G778" s="51" t="n">
        <v>0</v>
      </c>
      <c r="H778" s="51" t="n">
        <v>0</v>
      </c>
      <c r="I778" s="52" t="n">
        <v>50</v>
      </c>
      <c r="J778" s="52" t="n">
        <v>35</v>
      </c>
      <c r="K778" s="52" t="n">
        <v>0</v>
      </c>
      <c r="L778" s="52" t="n">
        <v>0</v>
      </c>
      <c r="M778" s="52" t="n">
        <v>0</v>
      </c>
      <c r="N778" s="53" t="n">
        <f aca="false">D778*$D$7</f>
        <v>175</v>
      </c>
      <c r="O778" s="53" t="n">
        <f aca="false">E778*$E$7</f>
        <v>0</v>
      </c>
      <c r="P778" s="53" t="n">
        <f aca="false">F778*$F$7</f>
        <v>0</v>
      </c>
      <c r="Q778" s="53" t="n">
        <f aca="false">G778*$G$7</f>
        <v>0</v>
      </c>
      <c r="R778" s="53" t="n">
        <f aca="false">H778*$H$7</f>
        <v>0</v>
      </c>
      <c r="S778" s="53" t="n">
        <f aca="false">(N778/100)*(I778*$I$7)+(N778/100)*(J778*$J$7)</f>
        <v>297.5</v>
      </c>
      <c r="T778" s="53" t="n">
        <f aca="false">(O778/100)*(K778*$K$7)</f>
        <v>0</v>
      </c>
      <c r="U778" s="53" t="n">
        <f aca="false">(P778/100)*(K778*$K$7)+(P778/100)*(L778*$L$7)</f>
        <v>0</v>
      </c>
      <c r="V778" s="53" t="n">
        <f aca="false">(Q778/100)*(L778*$L$7)</f>
        <v>0</v>
      </c>
      <c r="W778" s="53" t="n">
        <f aca="false">(R778/100)*(K778*$K$7)+(R778/100)*(L778*$L$7)</f>
        <v>0</v>
      </c>
      <c r="X778" s="53" t="n">
        <f aca="false">N778+S778</f>
        <v>472.5</v>
      </c>
      <c r="Y778" s="53" t="n">
        <f aca="false">O778+T778</f>
        <v>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472.5</v>
      </c>
      <c r="AD778" s="55" t="n">
        <f aca="false">(ROUND(AC778-AC774,1)/AC774)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33</v>
      </c>
      <c r="B779" s="49"/>
      <c r="C779" s="50" t="s">
        <v>9</v>
      </c>
      <c r="D779" s="51" t="n">
        <v>125</v>
      </c>
      <c r="E779" s="51" t="n">
        <v>0</v>
      </c>
      <c r="F779" s="51" t="n">
        <v>0</v>
      </c>
      <c r="G779" s="51" t="n">
        <v>0</v>
      </c>
      <c r="H779" s="51" t="n">
        <v>0</v>
      </c>
      <c r="I779" s="52" t="n">
        <v>50</v>
      </c>
      <c r="J779" s="52" t="n">
        <v>35</v>
      </c>
      <c r="K779" s="52" t="n">
        <v>0</v>
      </c>
      <c r="L779" s="52" t="n">
        <v>0</v>
      </c>
      <c r="M779" s="52" t="n">
        <v>0</v>
      </c>
      <c r="N779" s="53" t="n">
        <f aca="false">D779*$D$8</f>
        <v>175</v>
      </c>
      <c r="O779" s="53" t="n">
        <f aca="false">E779*$E$8</f>
        <v>0</v>
      </c>
      <c r="P779" s="53" t="n">
        <f aca="false">F779*$F$8</f>
        <v>0</v>
      </c>
      <c r="Q779" s="53" t="n">
        <f aca="false">G779*$G$8</f>
        <v>0</v>
      </c>
      <c r="R779" s="53" t="n">
        <f aca="false">H779*$H$8</f>
        <v>0</v>
      </c>
      <c r="S779" s="53" t="n">
        <f aca="false">(N779/100)*(I779*$I$8)+(N779/100)*(J779*$J$8)</f>
        <v>297.5</v>
      </c>
      <c r="T779" s="53" t="n">
        <f aca="false">(O779/100)*(K779*$K$8)</f>
        <v>0</v>
      </c>
      <c r="U779" s="53" t="n">
        <f aca="false">(P779/100)*(K779*$K$8)+(P779/100)*(L779*$L$8)</f>
        <v>0</v>
      </c>
      <c r="V779" s="53" t="n">
        <f aca="false">(Q779/100)*(L779*$L$8)</f>
        <v>0</v>
      </c>
      <c r="W779" s="53" t="n">
        <f aca="false">(R779/100)*(K779*$K$8)+(R779/100)*(L779*$L$8)</f>
        <v>0</v>
      </c>
      <c r="X779" s="53" t="n">
        <f aca="false">N779+S779</f>
        <v>472.5</v>
      </c>
      <c r="Y779" s="53" t="n">
        <f aca="false">O779+T779</f>
        <v>0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472.5</v>
      </c>
      <c r="AD779" s="55" t="n">
        <f aca="false">(ROUND(AC779-AC774,1)/AC774)</f>
        <v>0</v>
      </c>
      <c r="AE779" s="46"/>
      <c r="AF779" s="47"/>
      <c r="AH779" s="59"/>
    </row>
    <row r="780" customFormat="false" ht="15" hidden="false" customHeight="false" outlineLevel="0" collapsed="false">
      <c r="A780" s="48" t="s">
        <v>34</v>
      </c>
      <c r="B780" s="49"/>
      <c r="C780" s="50" t="s">
        <v>10</v>
      </c>
      <c r="D780" s="51" t="n">
        <v>62</v>
      </c>
      <c r="E780" s="51" t="n">
        <v>125</v>
      </c>
      <c r="F780" s="51" t="n">
        <v>0</v>
      </c>
      <c r="G780" s="51" t="n">
        <v>0</v>
      </c>
      <c r="H780" s="51" t="n">
        <v>0</v>
      </c>
      <c r="I780" s="52" t="n">
        <v>50</v>
      </c>
      <c r="J780" s="52" t="n">
        <v>35</v>
      </c>
      <c r="K780" s="52" t="n">
        <v>90</v>
      </c>
      <c r="L780" s="52" t="n">
        <v>0</v>
      </c>
      <c r="M780" s="52" t="n">
        <v>0</v>
      </c>
      <c r="N780" s="53" t="n">
        <f aca="false">D780*$D$9</f>
        <v>83.7</v>
      </c>
      <c r="O780" s="53" t="n">
        <f aca="false">E780*$E$9</f>
        <v>168.75</v>
      </c>
      <c r="P780" s="53" t="n">
        <f aca="false">F780*$F$9</f>
        <v>0</v>
      </c>
      <c r="Q780" s="53" t="n">
        <f aca="false">G780*$G$9</f>
        <v>0</v>
      </c>
      <c r="R780" s="53" t="n">
        <f aca="false">H780*$H$9</f>
        <v>0</v>
      </c>
      <c r="S780" s="53" t="n">
        <f aca="false">(N780/100)*(I780*$I$9)+(N780/100)*(J780*$J$9)</f>
        <v>71.145</v>
      </c>
      <c r="T780" s="53" t="n">
        <f aca="false">(O780/100)*(K780*$K$9)</f>
        <v>212.625</v>
      </c>
      <c r="U780" s="53" t="n">
        <f aca="false">(P780/100)*(K780*$K$9)+(P780/100)*(L780*$L$9)</f>
        <v>0</v>
      </c>
      <c r="V780" s="53" t="n">
        <f aca="false">(Q780/100)*(L780*$L$9)</f>
        <v>0</v>
      </c>
      <c r="W780" s="53" t="n">
        <f aca="false">(R780/100)*(K780*$K$9)+(R780/100)*(L780*$L$9)</f>
        <v>0</v>
      </c>
      <c r="X780" s="53" t="n">
        <f aca="false">N780+S780</f>
        <v>154.845</v>
      </c>
      <c r="Y780" s="53" t="n">
        <f aca="false">O780+T780</f>
        <v>381.375</v>
      </c>
      <c r="Z780" s="53" t="n">
        <f aca="false">P780+U780</f>
        <v>0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536.2</v>
      </c>
      <c r="AD780" s="55" t="n">
        <f aca="false">(ROUND(AC780-AC774,1)/AC774)</f>
        <v>0.134814814814815</v>
      </c>
      <c r="AE780" s="46"/>
      <c r="AF780" s="47"/>
      <c r="AH780" s="59"/>
    </row>
    <row r="781" customFormat="false" ht="15" hidden="false" customHeight="false" outlineLevel="0" collapsed="false">
      <c r="A781" s="48" t="s">
        <v>35</v>
      </c>
      <c r="B781" s="49"/>
      <c r="C781" s="50" t="s">
        <v>11</v>
      </c>
      <c r="D781" s="51" t="n">
        <v>62</v>
      </c>
      <c r="E781" s="51" t="n">
        <v>0</v>
      </c>
      <c r="F781" s="51" t="n">
        <v>125</v>
      </c>
      <c r="G781" s="51" t="n">
        <v>0</v>
      </c>
      <c r="H781" s="51" t="n">
        <v>0</v>
      </c>
      <c r="I781" s="52" t="n">
        <v>50</v>
      </c>
      <c r="J781" s="52" t="n">
        <v>35</v>
      </c>
      <c r="K781" s="52" t="n">
        <v>45</v>
      </c>
      <c r="L781" s="52" t="n">
        <v>45</v>
      </c>
      <c r="M781" s="52" t="n">
        <v>0</v>
      </c>
      <c r="N781" s="53" t="n">
        <f aca="false">D781*$D$10</f>
        <v>83.7</v>
      </c>
      <c r="O781" s="53" t="n">
        <f aca="false">E781*$E$10</f>
        <v>0</v>
      </c>
      <c r="P781" s="53" t="n">
        <f aca="false">F781*$F$10</f>
        <v>168.75</v>
      </c>
      <c r="Q781" s="53" t="n">
        <f aca="false">G781*$G$10</f>
        <v>0</v>
      </c>
      <c r="R781" s="53" t="n">
        <f aca="false">H781*$H$10</f>
        <v>0</v>
      </c>
      <c r="S781" s="53" t="n">
        <f aca="false">(N781/100)*(I781*$I$10)+(N781/100)*(J781*$J$10)</f>
        <v>71.145</v>
      </c>
      <c r="T781" s="53" t="n">
        <f aca="false">(O781/100)*(K781*$J$10)</f>
        <v>0</v>
      </c>
      <c r="U781" s="53" t="n">
        <f aca="false">(P781/100)*(K781*$K$10)+(P781/100)*(L781*$L$10)</f>
        <v>212.625</v>
      </c>
      <c r="V781" s="53" t="n">
        <f aca="false">(Q781/100)*(L781*$L$10)</f>
        <v>0</v>
      </c>
      <c r="W781" s="53" t="n">
        <f aca="false">(R781/100)*(K781*$K$10)+(R781/100)*(L781*$L$10)</f>
        <v>0</v>
      </c>
      <c r="X781" s="53" t="n">
        <f aca="false">N781+S781</f>
        <v>154.845</v>
      </c>
      <c r="Y781" s="53" t="n">
        <f aca="false">O781+T781</f>
        <v>0</v>
      </c>
      <c r="Z781" s="53" t="n">
        <f aca="false">P781+U781</f>
        <v>381.375</v>
      </c>
      <c r="AA781" s="53" t="n">
        <f aca="false">Q781+V781</f>
        <v>0</v>
      </c>
      <c r="AB781" s="53" t="n">
        <f aca="false">R781+W781</f>
        <v>0</v>
      </c>
      <c r="AC781" s="54" t="n">
        <f aca="false">ROUND(X781+Y781+Z781+AA781+AB781,1)</f>
        <v>536.2</v>
      </c>
      <c r="AD781" s="55" t="n">
        <f aca="false">(ROUND(AC781-AC774,1)/AC774)</f>
        <v>0.134814814814815</v>
      </c>
      <c r="AE781" s="46"/>
      <c r="AF781" s="47"/>
      <c r="AH781" s="59"/>
    </row>
    <row r="782" customFormat="false" ht="15" hidden="false" customHeight="false" outlineLevel="0" collapsed="false">
      <c r="A782" s="48" t="s">
        <v>36</v>
      </c>
      <c r="B782" s="49"/>
      <c r="C782" s="50" t="s">
        <v>12</v>
      </c>
      <c r="D782" s="51" t="n">
        <v>62</v>
      </c>
      <c r="E782" s="51" t="n">
        <v>0</v>
      </c>
      <c r="F782" s="51" t="n">
        <v>0</v>
      </c>
      <c r="G782" s="51" t="n">
        <v>125</v>
      </c>
      <c r="H782" s="51" t="n">
        <v>0</v>
      </c>
      <c r="I782" s="52" t="n">
        <v>50</v>
      </c>
      <c r="J782" s="52" t="n">
        <v>35</v>
      </c>
      <c r="K782" s="52" t="n">
        <v>0</v>
      </c>
      <c r="L782" s="52" t="n">
        <v>90</v>
      </c>
      <c r="M782" s="52" t="n">
        <v>0</v>
      </c>
      <c r="N782" s="53" t="n">
        <f aca="false">D782*$D$11</f>
        <v>83.7</v>
      </c>
      <c r="O782" s="53" t="n">
        <f aca="false">E782*$E$11</f>
        <v>0</v>
      </c>
      <c r="P782" s="53" t="n">
        <f aca="false">F782*$F$11</f>
        <v>0</v>
      </c>
      <c r="Q782" s="53" t="n">
        <f aca="false">G782*$G$11</f>
        <v>168.75</v>
      </c>
      <c r="R782" s="53" t="n">
        <f aca="false">H782*$H$11</f>
        <v>0</v>
      </c>
      <c r="S782" s="53" t="n">
        <f aca="false">(N782/100)*(I782*$I$11)+(N782/100)*(J782*$J$11)</f>
        <v>71.145</v>
      </c>
      <c r="T782" s="53" t="n">
        <f aca="false">(O782/100)*(K782*$K$11)</f>
        <v>0</v>
      </c>
      <c r="U782" s="53" t="n">
        <f aca="false">(P782/100)*(K782*$K$11)+(P782/100)*(L782*$L$11)</f>
        <v>0</v>
      </c>
      <c r="V782" s="53" t="n">
        <f aca="false">(Q782/100)*(L782*$L$11)</f>
        <v>212.625</v>
      </c>
      <c r="W782" s="53" t="n">
        <f aca="false">(R782/100)*(K782*$K$11)+(R782/100)*(L782*$L$11)</f>
        <v>0</v>
      </c>
      <c r="X782" s="53" t="n">
        <f aca="false">N782+S782</f>
        <v>154.845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381.375</v>
      </c>
      <c r="AB782" s="53" t="n">
        <f aca="false">R782+W782</f>
        <v>0</v>
      </c>
      <c r="AC782" s="54" t="n">
        <f aca="false">ROUND(X782+Y782+Z782+AA782+AB782,1)</f>
        <v>536.2</v>
      </c>
      <c r="AD782" s="55" t="n">
        <f aca="false">(ROUND(AC782-AC774,1)/AC774)</f>
        <v>0.134814814814815</v>
      </c>
      <c r="AE782" s="46"/>
      <c r="AF782" s="47"/>
      <c r="AH782" s="59"/>
    </row>
    <row r="783" customFormat="false" ht="15" hidden="false" customHeight="false" outlineLevel="0" collapsed="false">
      <c r="A783" s="48" t="s">
        <v>37</v>
      </c>
      <c r="B783" s="49"/>
      <c r="C783" s="50" t="s">
        <v>13</v>
      </c>
      <c r="D783" s="51" t="n">
        <v>62</v>
      </c>
      <c r="E783" s="51" t="n">
        <v>0</v>
      </c>
      <c r="F783" s="51" t="n">
        <v>0</v>
      </c>
      <c r="G783" s="51" t="n">
        <v>0</v>
      </c>
      <c r="H783" s="51" t="n">
        <v>125</v>
      </c>
      <c r="I783" s="52" t="n">
        <v>50</v>
      </c>
      <c r="J783" s="52" t="n">
        <v>35</v>
      </c>
      <c r="K783" s="52" t="n">
        <v>45</v>
      </c>
      <c r="L783" s="52" t="n">
        <v>45</v>
      </c>
      <c r="M783" s="52" t="n">
        <v>0</v>
      </c>
      <c r="N783" s="53" t="n">
        <f aca="false">D783*$D$12</f>
        <v>83.7</v>
      </c>
      <c r="O783" s="53" t="n">
        <f aca="false">E783*$E$12</f>
        <v>0</v>
      </c>
      <c r="P783" s="53" t="n">
        <f aca="false">F783*$F$12</f>
        <v>0</v>
      </c>
      <c r="Q783" s="53" t="n">
        <f aca="false">G783*$G$12</f>
        <v>0</v>
      </c>
      <c r="R783" s="53" t="n">
        <f aca="false">H783*$H$12</f>
        <v>168.75</v>
      </c>
      <c r="S783" s="53" t="n">
        <f aca="false">(N783/100)*(I783*$I$12)+(N783/100)*(J783*$J$12)</f>
        <v>71.145</v>
      </c>
      <c r="T783" s="53" t="n">
        <f aca="false">(O783/100)*(K783*$K$12)</f>
        <v>0</v>
      </c>
      <c r="U783" s="53" t="n">
        <f aca="false">(P783/100)*(K783*$K$12)+(P783/100)*(L783*$L$12)</f>
        <v>0</v>
      </c>
      <c r="V783" s="53" t="n">
        <f aca="false">(Q783/100)*(L783*$L$12)</f>
        <v>0</v>
      </c>
      <c r="W783" s="53" t="n">
        <f aca="false">(R783/100)*(K783*$K$12)+(R783/100)*(L783*$L$12)</f>
        <v>212.625</v>
      </c>
      <c r="X783" s="53" t="n">
        <f aca="false">N783+S783</f>
        <v>154.845</v>
      </c>
      <c r="Y783" s="53" t="n">
        <f aca="false">O783+T783</f>
        <v>0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381.375</v>
      </c>
      <c r="AC783" s="54" t="n">
        <f aca="false">ROUND(X783+Y783+Z783+AA783+AB783,1)</f>
        <v>536.2</v>
      </c>
      <c r="AD783" s="55" t="n">
        <f aca="false">(ROUND(AC783-AC774,1)/AC774)</f>
        <v>0.134814814814815</v>
      </c>
      <c r="AE783" s="46"/>
      <c r="AF783" s="47"/>
      <c r="AH783" s="59"/>
    </row>
    <row r="784" customFormat="false" ht="15" hidden="false" customHeight="false" outlineLevel="0" collapsed="false">
      <c r="A784" s="48" t="s">
        <v>38</v>
      </c>
      <c r="B784" s="49"/>
      <c r="C784" s="50" t="s">
        <v>14</v>
      </c>
      <c r="D784" s="51" t="n">
        <v>125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103</v>
      </c>
      <c r="N784" s="53" t="n">
        <f aca="false">D784*$D$13</f>
        <v>168.75</v>
      </c>
      <c r="O784" s="53" t="n">
        <f aca="false">E784*$E$13</f>
        <v>0</v>
      </c>
      <c r="P784" s="53" t="n">
        <f aca="false">F784*$F$13</f>
        <v>0</v>
      </c>
      <c r="Q784" s="53" t="n">
        <f aca="false">G784*$G$13</f>
        <v>0</v>
      </c>
      <c r="R784" s="53" t="n">
        <f aca="false">H784*$H$13</f>
        <v>0</v>
      </c>
      <c r="S784" s="53" t="n">
        <f aca="false">(N784/100)*(I784*$I$13)+(N784/100)*(J784*$J$13)+(N784/100)*(M784*$M$13)</f>
        <v>347.625</v>
      </c>
      <c r="T784" s="53" t="n">
        <f aca="false">(O784/100)*(K784*$K$13)+(O784/100)*(M784*$M$13)</f>
        <v>0</v>
      </c>
      <c r="U784" s="53" t="n">
        <f aca="false">(P784/100)*(K784*$K$13)+(P784/100)*(L784*$L$13)+(P784/100)*(M784*$M$13)</f>
        <v>0</v>
      </c>
      <c r="V784" s="53" t="n">
        <f aca="false">(Q784/100)*(L784*$L$13)+(Q784/100)*(M784*$M$13)</f>
        <v>0</v>
      </c>
      <c r="W784" s="53" t="n">
        <f aca="false">(R784/100)*(K784*$K$13)+(R784/100)*(L784*$L$13)+(R784/100)*(M784*$M$13)</f>
        <v>0</v>
      </c>
      <c r="X784" s="53" t="n">
        <f aca="false">N784+S784</f>
        <v>516.375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516.4</v>
      </c>
      <c r="AD784" s="55" t="n">
        <f aca="false">(ROUND(AC784-AC774,1)/AC774)</f>
        <v>0.0929100529100529</v>
      </c>
      <c r="AE784" s="46"/>
      <c r="AF784" s="47"/>
      <c r="AH784" s="59"/>
    </row>
    <row r="785" customFormat="false" ht="15" hidden="false" customHeight="false" outlineLevel="0" collapsed="false">
      <c r="A785" s="48" t="s">
        <v>39</v>
      </c>
      <c r="B785" s="49"/>
      <c r="C785" s="50" t="s">
        <v>15</v>
      </c>
      <c r="D785" s="51" t="n">
        <v>125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50</v>
      </c>
      <c r="J785" s="52" t="n">
        <v>35</v>
      </c>
      <c r="K785" s="52" t="n">
        <v>72</v>
      </c>
      <c r="L785" s="52" t="n">
        <v>0</v>
      </c>
      <c r="M785" s="52" t="n">
        <v>0</v>
      </c>
      <c r="N785" s="53" t="n">
        <f aca="false">D785*$D$14</f>
        <v>168.75</v>
      </c>
      <c r="O785" s="53" t="n">
        <f aca="false">E785*$E$14</f>
        <v>0</v>
      </c>
      <c r="P785" s="53" t="n">
        <f aca="false">F785*$F$14</f>
        <v>0</v>
      </c>
      <c r="Q785" s="53" t="n">
        <f aca="false">G785*$G$14</f>
        <v>0</v>
      </c>
      <c r="R785" s="53" t="n">
        <f aca="false">H785*$H$14</f>
        <v>0</v>
      </c>
      <c r="S785" s="53" t="n">
        <f aca="false">(N785/100)*(I785*$I$14)+(N785/100)*(J785*$J$14)+(N785/100)*(K785*$K$14)</f>
        <v>386.4375</v>
      </c>
      <c r="T785" s="53" t="n">
        <f aca="false">(O785/100)*(K785*$K$14)</f>
        <v>0</v>
      </c>
      <c r="U785" s="53" t="n">
        <f aca="false">(P785/100)*(K785*$K$14)+(P785/100)*(L785*$L$14)</f>
        <v>0</v>
      </c>
      <c r="V785" s="53" t="n">
        <f aca="false">(Q785/100)*(L785*$L$14)</f>
        <v>0</v>
      </c>
      <c r="W785" s="53" t="n">
        <f aca="false">(R785/100)*(K785*$L$14)+(R785/100)*(L785*$M$14)</f>
        <v>0</v>
      </c>
      <c r="X785" s="53" t="n">
        <f aca="false">N785+S785</f>
        <v>555.1875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555.2</v>
      </c>
      <c r="AD785" s="55" t="n">
        <f aca="false">(ROUND(AC785-AC774,1)/AC774)</f>
        <v>0.175026455026455</v>
      </c>
      <c r="AE785" s="46"/>
      <c r="AF785" s="47"/>
      <c r="AH785" s="59"/>
    </row>
    <row r="786" customFormat="false" ht="15" hidden="false" customHeight="false" outlineLevel="0" collapsed="false">
      <c r="A786" s="48"/>
      <c r="B786" s="49"/>
      <c r="C786" s="50" t="s">
        <v>16</v>
      </c>
      <c r="D786" s="51" t="n">
        <v>125</v>
      </c>
      <c r="E786" s="51" t="n">
        <v>0</v>
      </c>
      <c r="F786" s="51" t="n">
        <v>0</v>
      </c>
      <c r="G786" s="51" t="n">
        <v>0</v>
      </c>
      <c r="H786" s="51" t="n">
        <v>0</v>
      </c>
      <c r="I786" s="52" t="n">
        <v>50</v>
      </c>
      <c r="J786" s="52" t="n">
        <v>35</v>
      </c>
      <c r="K786" s="52" t="n">
        <v>0</v>
      </c>
      <c r="L786" s="52" t="n">
        <v>72</v>
      </c>
      <c r="M786" s="52" t="n">
        <v>0</v>
      </c>
      <c r="N786" s="53" t="n">
        <f aca="false">D786*$D$15</f>
        <v>168.75</v>
      </c>
      <c r="O786" s="53" t="n">
        <f aca="false">E786*$E$15</f>
        <v>0</v>
      </c>
      <c r="P786" s="53" t="n">
        <f aca="false">F786*$F$15</f>
        <v>0</v>
      </c>
      <c r="Q786" s="53" t="n">
        <f aca="false">G786*$G$15</f>
        <v>0</v>
      </c>
      <c r="R786" s="53" t="n">
        <f aca="false">H786*$H$15</f>
        <v>0</v>
      </c>
      <c r="S786" s="53" t="n">
        <f aca="false">(N786/100)*(I786*$I$15)+(N786/100)*(J786*$J$15)+(N786/100)*(L786*$L$15)</f>
        <v>386.4375</v>
      </c>
      <c r="T786" s="53" t="n">
        <f aca="false">(O786/100)*(K786*$K$15)</f>
        <v>0</v>
      </c>
      <c r="U786" s="53" t="n">
        <f aca="false">(P786/100)*(K786*$K$15)+(P786/100)*(L786*$L$15)</f>
        <v>0</v>
      </c>
      <c r="V786" s="53" t="n">
        <f aca="false">(Q786/100)*(L786*$L$15)</f>
        <v>0</v>
      </c>
      <c r="W786" s="53" t="n">
        <f aca="false">(R786/100)*(K786*$K$15)+(R786/100)*(L786*$L$15)</f>
        <v>0</v>
      </c>
      <c r="X786" s="53" t="n">
        <f aca="false">N786+S786</f>
        <v>555.1875</v>
      </c>
      <c r="Y786" s="53" t="n">
        <f aca="false">O786+T786</f>
        <v>0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555.2</v>
      </c>
      <c r="AD786" s="55" t="n">
        <f aca="false">(ROUND(AC786-AC774,1)/AC774)</f>
        <v>0.175026455026455</v>
      </c>
      <c r="AE786" s="46"/>
      <c r="AF786" s="47"/>
      <c r="AH786" s="59"/>
    </row>
    <row r="787" customFormat="false" ht="15" hidden="false" customHeight="false" outlineLevel="0" collapsed="false">
      <c r="A787" s="48"/>
      <c r="B787" s="49"/>
      <c r="C787" s="50" t="s">
        <v>17</v>
      </c>
      <c r="D787" s="51" t="n">
        <v>125</v>
      </c>
      <c r="E787" s="51" t="n">
        <v>0</v>
      </c>
      <c r="F787" s="51" t="n">
        <v>0</v>
      </c>
      <c r="G787" s="51" t="n">
        <v>0</v>
      </c>
      <c r="H787" s="51" t="n">
        <v>0</v>
      </c>
      <c r="I787" s="52" t="n">
        <v>50</v>
      </c>
      <c r="J787" s="52" t="n">
        <v>63</v>
      </c>
      <c r="K787" s="52" t="n">
        <v>0</v>
      </c>
      <c r="L787" s="52" t="n">
        <v>0</v>
      </c>
      <c r="M787" s="52" t="n">
        <v>0</v>
      </c>
      <c r="N787" s="53" t="n">
        <f aca="false">D787*$D$16</f>
        <v>168.75</v>
      </c>
      <c r="O787" s="53" t="n">
        <f aca="false">E787*$E$16</f>
        <v>0</v>
      </c>
      <c r="P787" s="53" t="n">
        <f aca="false">F787*$F$16</f>
        <v>0</v>
      </c>
      <c r="Q787" s="53" t="n">
        <f aca="false">G787*$G$16</f>
        <v>0</v>
      </c>
      <c r="R787" s="53" t="n">
        <f aca="false">H787*$H$16</f>
        <v>0</v>
      </c>
      <c r="S787" s="53" t="n">
        <f aca="false">(N787/100)*(I787*$I$16)+(N787/100)*(J787*$J$16)</f>
        <v>350.15625</v>
      </c>
      <c r="T787" s="53" t="n">
        <f aca="false">(O787/100)*(K787*$K$16)</f>
        <v>0</v>
      </c>
      <c r="U787" s="53" t="n">
        <f aca="false">(P787/100)*(K787*$K$16)+(P787/100)*(L787*$L$16)</f>
        <v>0</v>
      </c>
      <c r="V787" s="53" t="n">
        <f aca="false">(Q787/100)*(L787*$L$16)</f>
        <v>0</v>
      </c>
      <c r="W787" s="53" t="n">
        <f aca="false">(R787/100)*(K787*$K$16)+(R787/100)*(L787*$L$16)</f>
        <v>0</v>
      </c>
      <c r="X787" s="53" t="n">
        <f aca="false">N787+S787</f>
        <v>518.90625</v>
      </c>
      <c r="Y787" s="53" t="n">
        <f aca="false">O787+T787</f>
        <v>0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518.9</v>
      </c>
      <c r="AD787" s="55" t="n">
        <f aca="false">(ROUND(AC787-AC774,1)/AC774)</f>
        <v>0.0982010582010582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48"/>
      <c r="B788" s="49"/>
      <c r="C788" s="50" t="s">
        <v>18</v>
      </c>
      <c r="D788" s="51" t="n">
        <v>125</v>
      </c>
      <c r="E788" s="51" t="n">
        <v>0</v>
      </c>
      <c r="F788" s="51" t="n">
        <v>0</v>
      </c>
      <c r="G788" s="51" t="n">
        <v>0</v>
      </c>
      <c r="H788" s="51" t="n">
        <v>0</v>
      </c>
      <c r="I788" s="52" t="n">
        <v>80</v>
      </c>
      <c r="J788" s="52" t="n">
        <v>35</v>
      </c>
      <c r="K788" s="52" t="n">
        <v>0</v>
      </c>
      <c r="L788" s="52" t="n">
        <v>0</v>
      </c>
      <c r="M788" s="52" t="n">
        <v>0</v>
      </c>
      <c r="N788" s="53" t="n">
        <f aca="false">D788*$D$17</f>
        <v>168.75</v>
      </c>
      <c r="O788" s="53" t="n">
        <f aca="false">E788*$E$17</f>
        <v>0</v>
      </c>
      <c r="P788" s="53" t="n">
        <f aca="false">F788*$F$17</f>
        <v>0</v>
      </c>
      <c r="Q788" s="53" t="n">
        <f aca="false">G788*$G$17</f>
        <v>0</v>
      </c>
      <c r="R788" s="53" t="n">
        <f aca="false">H788*$H$17</f>
        <v>0</v>
      </c>
      <c r="S788" s="53" t="n">
        <f aca="false">(N788/100)*(I788*$I$17)+(N788/100)*(J788*$J$17)</f>
        <v>396.5625</v>
      </c>
      <c r="T788" s="53" t="n">
        <f aca="false">(O788/100)*(K788*$K$17)</f>
        <v>0</v>
      </c>
      <c r="U788" s="53" t="n">
        <f aca="false">(P788/100)*(K788*$K$17)+(P788/100)*(L788*$L$17)</f>
        <v>0</v>
      </c>
      <c r="V788" s="53" t="n">
        <f aca="false">(Q788/100)*(L788*$L$17)</f>
        <v>0</v>
      </c>
      <c r="W788" s="53" t="n">
        <f aca="false">(R788/100)*(K788*$K$17)+(R788/100)*(L788*$L$17)</f>
        <v>0</v>
      </c>
      <c r="X788" s="53" t="n">
        <f aca="false">N788+S788</f>
        <v>565.3125</v>
      </c>
      <c r="Y788" s="53" t="n">
        <f aca="false">O788+T788</f>
        <v>0</v>
      </c>
      <c r="Z788" s="53" t="n">
        <f aca="false">P788+U788</f>
        <v>0</v>
      </c>
      <c r="AA788" s="53" t="n">
        <f aca="false">Q788+V788</f>
        <v>0</v>
      </c>
      <c r="AB788" s="53" t="n">
        <f aca="false">R788+W788</f>
        <v>0</v>
      </c>
      <c r="AC788" s="54" t="n">
        <f aca="false">ROUND(X788+Y788+Z788+AA788+AB788,1)</f>
        <v>565.3</v>
      </c>
      <c r="AD788" s="55" t="n">
        <f aca="false">(ROUND(AC788-AC774,1)/AC774)</f>
        <v>0.196402116402116</v>
      </c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57" t="s">
        <v>97</v>
      </c>
      <c r="C789" s="40" t="s">
        <v>4</v>
      </c>
      <c r="D789" s="41" t="n">
        <v>130</v>
      </c>
      <c r="E789" s="41" t="n">
        <v>0</v>
      </c>
      <c r="F789" s="41" t="n">
        <v>0</v>
      </c>
      <c r="G789" s="41" t="n">
        <v>0</v>
      </c>
      <c r="H789" s="41" t="n">
        <v>0</v>
      </c>
      <c r="I789" s="42" t="n">
        <v>40</v>
      </c>
      <c r="J789" s="42" t="n">
        <v>40</v>
      </c>
      <c r="K789" s="42" t="n">
        <v>0</v>
      </c>
      <c r="L789" s="42" t="n">
        <v>0</v>
      </c>
      <c r="M789" s="42" t="n">
        <v>0</v>
      </c>
      <c r="N789" s="43" t="n">
        <f aca="false">D789*$D$3</f>
        <v>182</v>
      </c>
      <c r="O789" s="43" t="n">
        <f aca="false">E789*$E$3</f>
        <v>0</v>
      </c>
      <c r="P789" s="43" t="n">
        <f aca="false">F789*$F$3</f>
        <v>0</v>
      </c>
      <c r="Q789" s="43" t="n">
        <f aca="false">G789*$G$3</f>
        <v>0</v>
      </c>
      <c r="R789" s="43" t="n">
        <f aca="false">H789*$H$3</f>
        <v>0</v>
      </c>
      <c r="S789" s="43" t="n">
        <f aca="false">(N789/100)*(I789*$I$3)+(N789/100)*(J789*$J$3)</f>
        <v>291.2</v>
      </c>
      <c r="T789" s="43" t="n">
        <f aca="false">(O789/100)*(K789*$K$3)</f>
        <v>0</v>
      </c>
      <c r="U789" s="43" t="n">
        <f aca="false">(P789/100)*(K789*$K$3)+(P789/100)*(L789*$L$3)</f>
        <v>0</v>
      </c>
      <c r="V789" s="43" t="n">
        <f aca="false">(Q789/100)*(L789*$L$3)</f>
        <v>0</v>
      </c>
      <c r="W789" s="43" t="n">
        <f aca="false">(R789/100)*(K789*$K$3)+(R789/100)*(L789*$L$3)</f>
        <v>0</v>
      </c>
      <c r="X789" s="43" t="n">
        <f aca="false">N789+S789</f>
        <v>473.2</v>
      </c>
      <c r="Y789" s="43" t="n">
        <f aca="false">O789+T789</f>
        <v>0</v>
      </c>
      <c r="Z789" s="43" t="n">
        <f aca="false">P789+U789</f>
        <v>0</v>
      </c>
      <c r="AA789" s="43" t="n">
        <f aca="false">Q789+V789</f>
        <v>0</v>
      </c>
      <c r="AB789" s="43" t="n">
        <f aca="false">R789+W789</f>
        <v>0</v>
      </c>
      <c r="AC789" s="44" t="n">
        <f aca="false">ROUND(X789+Y789+Z789+AA789+AB789,1)</f>
        <v>473.2</v>
      </c>
      <c r="AD789" s="4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58" t="n">
        <v>16</v>
      </c>
      <c r="C790" s="50" t="s">
        <v>5</v>
      </c>
      <c r="D790" s="51" t="n">
        <v>130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59</v>
      </c>
      <c r="J790" s="52" t="n">
        <v>59</v>
      </c>
      <c r="K790" s="52" t="n">
        <v>0</v>
      </c>
      <c r="L790" s="52" t="n">
        <v>0</v>
      </c>
      <c r="M790" s="52" t="n">
        <v>0</v>
      </c>
      <c r="N790" s="53" t="n">
        <f aca="false">D790*$D$4</f>
        <v>175.5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414.18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589.68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589.7</v>
      </c>
      <c r="AD790" s="55" t="n">
        <f aca="false">(ROUND(AC790-AC789,1)/AC789)</f>
        <v>0.246196111580727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58" t="n">
        <v>16</v>
      </c>
      <c r="C791" s="50" t="s">
        <v>6</v>
      </c>
      <c r="D791" s="51" t="n">
        <v>130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40</v>
      </c>
      <c r="J791" s="52" t="n">
        <v>40</v>
      </c>
      <c r="K791" s="52" t="n">
        <v>0</v>
      </c>
      <c r="L791" s="52" t="n">
        <v>0</v>
      </c>
      <c r="M791" s="52" t="n">
        <v>0</v>
      </c>
      <c r="N791" s="53" t="n">
        <f aca="false">D791*$D$5</f>
        <v>182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291.2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473.2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473.2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58" t="n">
        <v>0</v>
      </c>
      <c r="C792" s="50" t="s">
        <v>7</v>
      </c>
      <c r="D792" s="51" t="n">
        <v>130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40</v>
      </c>
      <c r="J792" s="52" t="n">
        <v>40</v>
      </c>
      <c r="K792" s="52" t="n">
        <v>0</v>
      </c>
      <c r="L792" s="52" t="n">
        <v>0</v>
      </c>
      <c r="M792" s="52" t="n">
        <v>0</v>
      </c>
      <c r="N792" s="53" t="n">
        <f aca="false">D792*$D$6</f>
        <v>182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291.2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473.2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473.2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58" t="n">
        <v>0</v>
      </c>
      <c r="C793" s="50" t="s">
        <v>8</v>
      </c>
      <c r="D793" s="51" t="n">
        <v>130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40</v>
      </c>
      <c r="J793" s="52" t="n">
        <v>40</v>
      </c>
      <c r="K793" s="52" t="n">
        <v>0</v>
      </c>
      <c r="L793" s="52" t="n">
        <v>0</v>
      </c>
      <c r="M793" s="52" t="n">
        <v>0</v>
      </c>
      <c r="N793" s="53" t="n">
        <f aca="false">D793*$D$7</f>
        <v>182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291.2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473.2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473.2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58"/>
      <c r="C794" s="50" t="s">
        <v>9</v>
      </c>
      <c r="D794" s="51" t="n">
        <v>130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40</v>
      </c>
      <c r="J794" s="52" t="n">
        <v>40</v>
      </c>
      <c r="K794" s="52" t="n">
        <v>0</v>
      </c>
      <c r="L794" s="52" t="n">
        <v>0</v>
      </c>
      <c r="M794" s="52" t="n">
        <v>0</v>
      </c>
      <c r="N794" s="53" t="n">
        <f aca="false">D794*$D$8</f>
        <v>182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291.2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473.2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473.2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58"/>
      <c r="C795" s="50" t="s">
        <v>10</v>
      </c>
      <c r="D795" s="51" t="n">
        <v>65</v>
      </c>
      <c r="E795" s="51" t="n">
        <v>130</v>
      </c>
      <c r="F795" s="51" t="n">
        <v>0</v>
      </c>
      <c r="G795" s="51" t="n">
        <v>0</v>
      </c>
      <c r="H795" s="51" t="n">
        <v>0</v>
      </c>
      <c r="I795" s="52" t="n">
        <v>40</v>
      </c>
      <c r="J795" s="52" t="n">
        <v>40</v>
      </c>
      <c r="K795" s="52" t="n">
        <v>85</v>
      </c>
      <c r="L795" s="52" t="n">
        <v>0</v>
      </c>
      <c r="M795" s="52" t="n">
        <v>0</v>
      </c>
      <c r="N795" s="53" t="n">
        <f aca="false">D795*$D$9</f>
        <v>87.75</v>
      </c>
      <c r="O795" s="53" t="n">
        <f aca="false">E795*$E$9</f>
        <v>175.5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70.2</v>
      </c>
      <c r="T795" s="53" t="n">
        <f aca="false">(O795/100)*(K795*$K$9)</f>
        <v>208.845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157.95</v>
      </c>
      <c r="Y795" s="53" t="n">
        <f aca="false">O795+T795</f>
        <v>384.345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542.3</v>
      </c>
      <c r="AD795" s="55" t="n">
        <f aca="false">(ROUND(AC795-AC789,1)/AC789)</f>
        <v>0.146027049873204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58"/>
      <c r="C796" s="50" t="s">
        <v>11</v>
      </c>
      <c r="D796" s="51" t="n">
        <v>65</v>
      </c>
      <c r="E796" s="51" t="n">
        <v>0</v>
      </c>
      <c r="F796" s="51" t="n">
        <v>130</v>
      </c>
      <c r="G796" s="51" t="n">
        <v>0</v>
      </c>
      <c r="H796" s="51" t="n">
        <v>0</v>
      </c>
      <c r="I796" s="52" t="n">
        <v>40</v>
      </c>
      <c r="J796" s="52" t="n">
        <v>40</v>
      </c>
      <c r="K796" s="52" t="n">
        <v>42.5</v>
      </c>
      <c r="L796" s="52" t="n">
        <v>42.5</v>
      </c>
      <c r="M796" s="52" t="n">
        <v>0</v>
      </c>
      <c r="N796" s="53" t="n">
        <f aca="false">D796*$D$10</f>
        <v>87.75</v>
      </c>
      <c r="O796" s="53" t="n">
        <f aca="false">E796*$E$10</f>
        <v>0</v>
      </c>
      <c r="P796" s="53" t="n">
        <f aca="false">F796*$F$10</f>
        <v>175.5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70.2</v>
      </c>
      <c r="T796" s="53" t="n">
        <f aca="false">(O796/100)*(K796*$J$10)</f>
        <v>0</v>
      </c>
      <c r="U796" s="53" t="n">
        <f aca="false">(P796/100)*(K796*$K$10)+(P796/100)*(L796*$L$10)</f>
        <v>208.845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157.95</v>
      </c>
      <c r="Y796" s="53" t="n">
        <f aca="false">O796+T796</f>
        <v>0</v>
      </c>
      <c r="Z796" s="53" t="n">
        <f aca="false">P796+U796</f>
        <v>384.345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542.3</v>
      </c>
      <c r="AD796" s="55" t="n">
        <f aca="false">(ROUND(AC796-AC789,1)/AC789)</f>
        <v>0.146027049873204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58"/>
      <c r="C797" s="50" t="s">
        <v>12</v>
      </c>
      <c r="D797" s="51" t="n">
        <v>65</v>
      </c>
      <c r="E797" s="51" t="n">
        <v>0</v>
      </c>
      <c r="F797" s="51" t="n">
        <v>0</v>
      </c>
      <c r="G797" s="51" t="n">
        <v>130</v>
      </c>
      <c r="H797" s="51" t="n">
        <v>0</v>
      </c>
      <c r="I797" s="52" t="n">
        <v>40</v>
      </c>
      <c r="J797" s="52" t="n">
        <v>40</v>
      </c>
      <c r="K797" s="52" t="n">
        <v>0</v>
      </c>
      <c r="L797" s="52" t="n">
        <v>85</v>
      </c>
      <c r="M797" s="52" t="n">
        <v>0</v>
      </c>
      <c r="N797" s="53" t="n">
        <f aca="false">D797*$D$11</f>
        <v>87.75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175.5</v>
      </c>
      <c r="R797" s="53" t="n">
        <f aca="false">H797*$H$11</f>
        <v>0</v>
      </c>
      <c r="S797" s="53" t="n">
        <f aca="false">(N797/100)*(I797*$I$11)+(N797/100)*(J797*$J$11)</f>
        <v>70.2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208.845</v>
      </c>
      <c r="W797" s="53" t="n">
        <f aca="false">(R797/100)*(K797*$K$11)+(R797/100)*(L797*$L$11)</f>
        <v>0</v>
      </c>
      <c r="X797" s="53" t="n">
        <f aca="false">N797+S797</f>
        <v>157.95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384.345</v>
      </c>
      <c r="AB797" s="53" t="n">
        <f aca="false">R797+W797</f>
        <v>0</v>
      </c>
      <c r="AC797" s="54" t="n">
        <f aca="false">ROUND(X797+Y797+Z797+AA797+AB797,1)</f>
        <v>542.3</v>
      </c>
      <c r="AD797" s="55" t="n">
        <f aca="false">(ROUND(AC797-AC789,1)/AC789)</f>
        <v>0.146027049873204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58"/>
      <c r="C798" s="50" t="s">
        <v>13</v>
      </c>
      <c r="D798" s="51" t="n">
        <v>65</v>
      </c>
      <c r="E798" s="51" t="n">
        <v>0</v>
      </c>
      <c r="F798" s="51" t="n">
        <v>0</v>
      </c>
      <c r="G798" s="51" t="n">
        <v>0</v>
      </c>
      <c r="H798" s="51" t="n">
        <v>130</v>
      </c>
      <c r="I798" s="52" t="n">
        <v>40</v>
      </c>
      <c r="J798" s="52" t="n">
        <v>40</v>
      </c>
      <c r="K798" s="52" t="n">
        <v>42.5</v>
      </c>
      <c r="L798" s="52" t="n">
        <v>42.5</v>
      </c>
      <c r="M798" s="52" t="n">
        <v>0</v>
      </c>
      <c r="N798" s="53" t="n">
        <f aca="false">D798*$D$12</f>
        <v>87.75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175.5</v>
      </c>
      <c r="S798" s="53" t="n">
        <f aca="false">(N798/100)*(I798*$I$12)+(N798/100)*(J798*$J$12)</f>
        <v>70.2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208.845</v>
      </c>
      <c r="X798" s="53" t="n">
        <f aca="false">N798+S798</f>
        <v>157.95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384.345</v>
      </c>
      <c r="AC798" s="54" t="n">
        <f aca="false">ROUND(X798+Y798+Z798+AA798+AB798,1)</f>
        <v>542.3</v>
      </c>
      <c r="AD798" s="55" t="n">
        <f aca="false">(ROUND(AC798-AC789,1)/AC789)</f>
        <v>0.146027049873204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58"/>
      <c r="C799" s="50" t="s">
        <v>14</v>
      </c>
      <c r="D799" s="51" t="n">
        <v>130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110</v>
      </c>
      <c r="N799" s="53" t="n">
        <f aca="false">D799*$D$13</f>
        <v>175.5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386.1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561.6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561.6</v>
      </c>
      <c r="AD799" s="55" t="n">
        <f aca="false">(ROUND(AC799-AC789,1)/AC789)</f>
        <v>0.186813186813187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58"/>
      <c r="C800" s="50" t="s">
        <v>15</v>
      </c>
      <c r="D800" s="51" t="n">
        <v>130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40</v>
      </c>
      <c r="J800" s="52" t="n">
        <v>40</v>
      </c>
      <c r="K800" s="52" t="n">
        <v>70</v>
      </c>
      <c r="L800" s="52" t="n">
        <v>0</v>
      </c>
      <c r="M800" s="52" t="n">
        <v>0</v>
      </c>
      <c r="N800" s="53" t="n">
        <f aca="false">D800*$D$14</f>
        <v>175.5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386.1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561.6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561.6</v>
      </c>
      <c r="AD800" s="55" t="n">
        <f aca="false">(ROUND(AC800-AC789,1)/AC789)</f>
        <v>0.186813186813187</v>
      </c>
      <c r="AE800" s="46"/>
      <c r="AF800" s="47"/>
      <c r="AH800" s="59"/>
    </row>
    <row r="801" customFormat="false" ht="15" hidden="false" customHeight="false" outlineLevel="0" collapsed="false">
      <c r="A801" s="48"/>
      <c r="B801" s="58"/>
      <c r="C801" s="50" t="s">
        <v>16</v>
      </c>
      <c r="D801" s="51" t="n">
        <v>130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40</v>
      </c>
      <c r="J801" s="52" t="n">
        <v>40</v>
      </c>
      <c r="K801" s="52" t="n">
        <v>0</v>
      </c>
      <c r="L801" s="52" t="n">
        <v>70</v>
      </c>
      <c r="M801" s="52" t="n">
        <v>0</v>
      </c>
      <c r="N801" s="53" t="n">
        <f aca="false">D801*$D$15</f>
        <v>175.5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386.1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561.6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561.6</v>
      </c>
      <c r="AD801" s="55" t="n">
        <f aca="false">(ROUND(AC801-AC789,1)/AC789)</f>
        <v>0.186813186813187</v>
      </c>
      <c r="AE801" s="46"/>
      <c r="AF801" s="47"/>
      <c r="AH801" s="59"/>
    </row>
    <row r="802" customFormat="false" ht="15" hidden="false" customHeight="false" outlineLevel="0" collapsed="false">
      <c r="A802" s="48"/>
      <c r="B802" s="58"/>
      <c r="C802" s="50" t="s">
        <v>17</v>
      </c>
      <c r="D802" s="51" t="n">
        <v>130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40</v>
      </c>
      <c r="J802" s="52" t="n">
        <v>69</v>
      </c>
      <c r="K802" s="52" t="n">
        <v>0</v>
      </c>
      <c r="L802" s="52" t="n">
        <v>0</v>
      </c>
      <c r="M802" s="52" t="n">
        <v>0</v>
      </c>
      <c r="N802" s="53" t="n">
        <f aca="false">D802*$D$16</f>
        <v>175.5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372.9375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548.4375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548.4</v>
      </c>
      <c r="AD802" s="55" t="n">
        <f aca="false">(ROUND(AC802-AC789,1)/AC789)</f>
        <v>0.158918005071851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58"/>
      <c r="C803" s="50" t="s">
        <v>18</v>
      </c>
      <c r="D803" s="51" t="n">
        <v>130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69</v>
      </c>
      <c r="J803" s="52" t="n">
        <v>40</v>
      </c>
      <c r="K803" s="52" t="n">
        <v>0</v>
      </c>
      <c r="L803" s="52" t="n">
        <v>0</v>
      </c>
      <c r="M803" s="52" t="n">
        <v>0</v>
      </c>
      <c r="N803" s="53" t="n">
        <f aca="false">D803*$D$17</f>
        <v>175.5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372.9375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548.4375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548.4</v>
      </c>
      <c r="AD803" s="55" t="n">
        <f aca="false">(ROUND(AC803-AC789,1)/AC789)</f>
        <v>0.158918005071851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39" t="s">
        <v>98</v>
      </c>
      <c r="C804" s="40" t="s">
        <v>4</v>
      </c>
      <c r="D804" s="41" t="n">
        <v>110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30</v>
      </c>
      <c r="J804" s="42" t="n">
        <v>70</v>
      </c>
      <c r="K804" s="42" t="n">
        <v>0</v>
      </c>
      <c r="L804" s="42" t="n">
        <v>0</v>
      </c>
      <c r="M804" s="42" t="n">
        <v>0</v>
      </c>
      <c r="N804" s="43" t="n">
        <f aca="false">D804*$D$3</f>
        <v>154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308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462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462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49" t="n">
        <v>10</v>
      </c>
      <c r="C805" s="50" t="s">
        <v>5</v>
      </c>
      <c r="D805" s="51" t="n">
        <v>110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40</v>
      </c>
      <c r="J805" s="52" t="n">
        <v>80</v>
      </c>
      <c r="K805" s="52" t="n">
        <v>0</v>
      </c>
      <c r="L805" s="52" t="n">
        <v>0</v>
      </c>
      <c r="M805" s="52" t="n">
        <v>0</v>
      </c>
      <c r="N805" s="53" t="n">
        <f aca="false">D805*$D$4</f>
        <v>148.5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356.4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504.9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504.9</v>
      </c>
      <c r="AD805" s="55" t="n">
        <f aca="false">(ROUND(AC805-AC804,1)/AC804)</f>
        <v>0.0928571428571429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49" t="n">
        <v>16</v>
      </c>
      <c r="C806" s="50" t="s">
        <v>6</v>
      </c>
      <c r="D806" s="51" t="n">
        <v>110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30</v>
      </c>
      <c r="J806" s="52" t="n">
        <v>70</v>
      </c>
      <c r="K806" s="52" t="n">
        <v>0</v>
      </c>
      <c r="L806" s="52" t="n">
        <v>0</v>
      </c>
      <c r="M806" s="52" t="n">
        <v>0</v>
      </c>
      <c r="N806" s="53" t="n">
        <f aca="false">D806*$D$5</f>
        <v>154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308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462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462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49" t="n">
        <v>0</v>
      </c>
      <c r="C807" s="50" t="s">
        <v>7</v>
      </c>
      <c r="D807" s="51" t="n">
        <v>110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30</v>
      </c>
      <c r="J807" s="52" t="n">
        <v>70</v>
      </c>
      <c r="K807" s="52" t="n">
        <v>0</v>
      </c>
      <c r="L807" s="52" t="n">
        <v>0</v>
      </c>
      <c r="M807" s="52" t="n">
        <v>0</v>
      </c>
      <c r="N807" s="53" t="n">
        <f aca="false">D807*$D$6</f>
        <v>154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308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462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462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49" t="n">
        <v>0</v>
      </c>
      <c r="C808" s="50" t="s">
        <v>8</v>
      </c>
      <c r="D808" s="51" t="n">
        <v>110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30</v>
      </c>
      <c r="J808" s="52" t="n">
        <v>70</v>
      </c>
      <c r="K808" s="52" t="n">
        <v>0</v>
      </c>
      <c r="L808" s="52" t="n">
        <v>0</v>
      </c>
      <c r="M808" s="52" t="n">
        <v>0</v>
      </c>
      <c r="N808" s="53" t="n">
        <f aca="false">D808*$D$7</f>
        <v>154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308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462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462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49"/>
      <c r="C809" s="50" t="s">
        <v>9</v>
      </c>
      <c r="D809" s="51" t="n">
        <v>110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30</v>
      </c>
      <c r="J809" s="52" t="n">
        <v>70</v>
      </c>
      <c r="K809" s="52" t="n">
        <v>0</v>
      </c>
      <c r="L809" s="52" t="n">
        <v>0</v>
      </c>
      <c r="M809" s="52" t="n">
        <v>0</v>
      </c>
      <c r="N809" s="53" t="n">
        <f aca="false">D809*$D$8</f>
        <v>154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308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462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462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49"/>
      <c r="C810" s="50" t="s">
        <v>10</v>
      </c>
      <c r="D810" s="51" t="n">
        <v>55</v>
      </c>
      <c r="E810" s="51" t="n">
        <v>110</v>
      </c>
      <c r="F810" s="51" t="n">
        <v>0</v>
      </c>
      <c r="G810" s="51" t="n">
        <v>0</v>
      </c>
      <c r="H810" s="51" t="n">
        <v>0</v>
      </c>
      <c r="I810" s="52" t="n">
        <v>30</v>
      </c>
      <c r="J810" s="52" t="n">
        <v>70</v>
      </c>
      <c r="K810" s="52" t="n">
        <v>105</v>
      </c>
      <c r="L810" s="52" t="n">
        <v>0</v>
      </c>
      <c r="M810" s="52" t="n">
        <v>0</v>
      </c>
      <c r="N810" s="53" t="n">
        <f aca="false">D810*$D$9</f>
        <v>74.25</v>
      </c>
      <c r="O810" s="53" t="n">
        <f aca="false">E810*$E$9</f>
        <v>148.5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74.25</v>
      </c>
      <c r="T810" s="53" t="n">
        <f aca="false">(O810/100)*(K810*$K$9)</f>
        <v>218.295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148.5</v>
      </c>
      <c r="Y810" s="53" t="n">
        <f aca="false">O810+T810</f>
        <v>366.795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515.3</v>
      </c>
      <c r="AD810" s="55" t="n">
        <f aca="false">(ROUND(AC810-AC804,1)/AC804)</f>
        <v>0.115367965367965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49"/>
      <c r="C811" s="50" t="s">
        <v>11</v>
      </c>
      <c r="D811" s="51" t="n">
        <v>55</v>
      </c>
      <c r="E811" s="51" t="n">
        <v>0</v>
      </c>
      <c r="F811" s="51" t="n">
        <v>110</v>
      </c>
      <c r="G811" s="51" t="n">
        <v>0</v>
      </c>
      <c r="H811" s="51" t="n">
        <v>0</v>
      </c>
      <c r="I811" s="52" t="n">
        <v>30</v>
      </c>
      <c r="J811" s="52" t="n">
        <v>70</v>
      </c>
      <c r="K811" s="52" t="n">
        <v>52.5</v>
      </c>
      <c r="L811" s="52" t="n">
        <v>52.5</v>
      </c>
      <c r="M811" s="52" t="n">
        <v>0</v>
      </c>
      <c r="N811" s="53" t="n">
        <f aca="false">D811*$D$10</f>
        <v>74.25</v>
      </c>
      <c r="O811" s="53" t="n">
        <f aca="false">E811*$E$10</f>
        <v>0</v>
      </c>
      <c r="P811" s="53" t="n">
        <f aca="false">F811*$F$10</f>
        <v>148.5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74.25</v>
      </c>
      <c r="T811" s="53" t="n">
        <f aca="false">(O811/100)*(K811*$J$10)</f>
        <v>0</v>
      </c>
      <c r="U811" s="53" t="n">
        <f aca="false">(P811/100)*(K811*$K$10)+(P811/100)*(L811*$L$10)</f>
        <v>218.295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148.5</v>
      </c>
      <c r="Y811" s="53" t="n">
        <f aca="false">O811+T811</f>
        <v>0</v>
      </c>
      <c r="Z811" s="53" t="n">
        <f aca="false">P811+U811</f>
        <v>366.795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515.3</v>
      </c>
      <c r="AD811" s="55" t="n">
        <f aca="false">(ROUND(AC811-AC804,1)/AC804)</f>
        <v>0.115367965367965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49"/>
      <c r="C812" s="50" t="s">
        <v>12</v>
      </c>
      <c r="D812" s="51" t="n">
        <v>55</v>
      </c>
      <c r="E812" s="51" t="n">
        <v>0</v>
      </c>
      <c r="F812" s="51" t="n">
        <v>0</v>
      </c>
      <c r="G812" s="51" t="n">
        <v>110</v>
      </c>
      <c r="H812" s="51" t="n">
        <v>0</v>
      </c>
      <c r="I812" s="52" t="n">
        <v>30</v>
      </c>
      <c r="J812" s="52" t="n">
        <v>70</v>
      </c>
      <c r="K812" s="52" t="n">
        <v>0</v>
      </c>
      <c r="L812" s="52" t="n">
        <v>105</v>
      </c>
      <c r="M812" s="52" t="n">
        <v>0</v>
      </c>
      <c r="N812" s="53" t="n">
        <f aca="false">D812*$D$11</f>
        <v>74.25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148.5</v>
      </c>
      <c r="R812" s="53" t="n">
        <f aca="false">H812*$H$11</f>
        <v>0</v>
      </c>
      <c r="S812" s="53" t="n">
        <f aca="false">(N812/100)*(I812*$I$11)+(N812/100)*(J812*$J$11)</f>
        <v>74.25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218.295</v>
      </c>
      <c r="W812" s="53" t="n">
        <f aca="false">(R812/100)*(K812*$K$11)+(R812/100)*(L812*$L$11)</f>
        <v>0</v>
      </c>
      <c r="X812" s="53" t="n">
        <f aca="false">N812+S812</f>
        <v>148.5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366.795</v>
      </c>
      <c r="AB812" s="53" t="n">
        <f aca="false">R812+W812</f>
        <v>0</v>
      </c>
      <c r="AC812" s="54" t="n">
        <f aca="false">ROUND(X812+Y812+Z812+AA812+AB812,1)</f>
        <v>515.3</v>
      </c>
      <c r="AD812" s="55" t="n">
        <f aca="false">(ROUND(AC812-AC804,1)/AC804)</f>
        <v>0.115367965367965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49"/>
      <c r="C813" s="50" t="s">
        <v>13</v>
      </c>
      <c r="D813" s="51" t="n">
        <v>55</v>
      </c>
      <c r="E813" s="51" t="n">
        <v>0</v>
      </c>
      <c r="F813" s="51" t="n">
        <v>0</v>
      </c>
      <c r="G813" s="51" t="n">
        <v>0</v>
      </c>
      <c r="H813" s="51" t="n">
        <v>110</v>
      </c>
      <c r="I813" s="52" t="n">
        <v>30</v>
      </c>
      <c r="J813" s="52" t="n">
        <v>70</v>
      </c>
      <c r="K813" s="52" t="n">
        <v>52.5</v>
      </c>
      <c r="L813" s="52" t="n">
        <v>52.5</v>
      </c>
      <c r="M813" s="52" t="n">
        <v>0</v>
      </c>
      <c r="N813" s="53" t="n">
        <f aca="false">D813*$D$12</f>
        <v>74.25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148.5</v>
      </c>
      <c r="S813" s="53" t="n">
        <f aca="false">(N813/100)*(I813*$I$12)+(N813/100)*(J813*$J$12)</f>
        <v>74.25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218.295</v>
      </c>
      <c r="X813" s="53" t="n">
        <f aca="false">N813+S813</f>
        <v>148.5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366.795</v>
      </c>
      <c r="AC813" s="54" t="n">
        <f aca="false">ROUND(X813+Y813+Z813+AA813+AB813,1)</f>
        <v>515.3</v>
      </c>
      <c r="AD813" s="55" t="n">
        <f aca="false">(ROUND(AC813-AC804,1)/AC804)</f>
        <v>0.115367965367965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49"/>
      <c r="C814" s="50" t="s">
        <v>14</v>
      </c>
      <c r="D814" s="51" t="n">
        <v>110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120</v>
      </c>
      <c r="N814" s="53" t="n">
        <f aca="false">D814*$D$13</f>
        <v>148.5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356.4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504.9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504.9</v>
      </c>
      <c r="AD814" s="55" t="n">
        <f aca="false">(ROUND(AC814-AC804,1)/AC804)</f>
        <v>0.0928571428571429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49"/>
      <c r="C815" s="50" t="s">
        <v>15</v>
      </c>
      <c r="D815" s="51" t="n">
        <v>110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30</v>
      </c>
      <c r="J815" s="52" t="n">
        <v>70</v>
      </c>
      <c r="K815" s="52" t="n">
        <v>80</v>
      </c>
      <c r="L815" s="52" t="n">
        <v>0</v>
      </c>
      <c r="M815" s="52" t="n">
        <v>0</v>
      </c>
      <c r="N815" s="53" t="n">
        <f aca="false">D815*$D$14</f>
        <v>148.5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534.6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534.6</v>
      </c>
      <c r="AD815" s="55" t="n">
        <f aca="false">(ROUND(AC815-AC804,1)/AC804)</f>
        <v>0.157142857142857</v>
      </c>
      <c r="AE815" s="46"/>
      <c r="AF815" s="47"/>
      <c r="AH815" s="59"/>
    </row>
    <row r="816" customFormat="false" ht="15" hidden="false" customHeight="false" outlineLevel="0" collapsed="false">
      <c r="A816" s="48"/>
      <c r="B816" s="49"/>
      <c r="C816" s="50" t="s">
        <v>16</v>
      </c>
      <c r="D816" s="51" t="n">
        <v>110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30</v>
      </c>
      <c r="J816" s="52" t="n">
        <v>70</v>
      </c>
      <c r="K816" s="52" t="n">
        <v>0</v>
      </c>
      <c r="L816" s="52" t="n">
        <v>80</v>
      </c>
      <c r="M816" s="52" t="n">
        <v>0</v>
      </c>
      <c r="N816" s="53" t="n">
        <f aca="false">D816*$D$15</f>
        <v>148.5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534.6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534.6</v>
      </c>
      <c r="AD816" s="55" t="n">
        <f aca="false">(ROUND(AC816-AC804,1)/AC804)</f>
        <v>0.157142857142857</v>
      </c>
      <c r="AE816" s="46"/>
      <c r="AF816" s="47"/>
      <c r="AH816" s="59"/>
    </row>
    <row r="817" customFormat="false" ht="15" hidden="false" customHeight="false" outlineLevel="0" collapsed="false">
      <c r="A817" s="48"/>
      <c r="B817" s="49"/>
      <c r="C817" s="50" t="s">
        <v>17</v>
      </c>
      <c r="D817" s="51" t="n">
        <v>110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30</v>
      </c>
      <c r="J817" s="52" t="n">
        <v>100</v>
      </c>
      <c r="K817" s="52" t="n">
        <v>0</v>
      </c>
      <c r="L817" s="52" t="n">
        <v>0</v>
      </c>
      <c r="M817" s="52" t="n">
        <v>0</v>
      </c>
      <c r="N817" s="53" t="n">
        <f aca="false">D817*$D$16</f>
        <v>148.5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415.8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564.3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564.3</v>
      </c>
      <c r="AD817" s="55" t="n">
        <f aca="false">(ROUND(AC817-AC804,1)/AC804)</f>
        <v>0.221428571428571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49"/>
      <c r="C818" s="50" t="s">
        <v>18</v>
      </c>
      <c r="D818" s="51" t="n">
        <v>110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68</v>
      </c>
      <c r="J818" s="52" t="n">
        <v>70</v>
      </c>
      <c r="K818" s="52" t="n">
        <v>0</v>
      </c>
      <c r="L818" s="52" t="n">
        <v>0</v>
      </c>
      <c r="M818" s="52" t="n">
        <v>0</v>
      </c>
      <c r="N818" s="53" t="n">
        <f aca="false">D818*$D$17</f>
        <v>148.5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356.4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504.9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504.9</v>
      </c>
      <c r="AD818" s="55" t="n">
        <f aca="false">(ROUND(AC818-AC804,1)/AC804)</f>
        <v>0.0928571428571429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57" t="s">
        <v>99</v>
      </c>
      <c r="C819" s="40" t="s">
        <v>4</v>
      </c>
      <c r="D819" s="41" t="n">
        <v>100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20</v>
      </c>
      <c r="J819" s="42" t="n">
        <v>50</v>
      </c>
      <c r="K819" s="42" t="n">
        <v>0</v>
      </c>
      <c r="L819" s="42" t="n">
        <v>0</v>
      </c>
      <c r="M819" s="42" t="n">
        <v>50</v>
      </c>
      <c r="N819" s="43" t="n">
        <f aca="false">D819*$D$3</f>
        <v>140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(N819/100)*(I819*$I$3)+(N819/100)*(J819*$J$3)+(N819/100)*(M819*$M$3)</f>
        <v>336</v>
      </c>
      <c r="T819" s="43" t="n">
        <f aca="false">(O819/100)*(K819*$K$3)+(O819/100)*(M819*$M$3)</f>
        <v>0</v>
      </c>
      <c r="U819" s="43" t="n">
        <f aca="false">(P819/100)*(K819*$K$3)+(P819/100)*(L819*$L$3)+(P819/100)*(M819*$M$3)</f>
        <v>0</v>
      </c>
      <c r="V819" s="43" t="n">
        <f aca="false">(Q819/100)*(L819*$L$3)+(Q819/100)*(M819*$M$3)</f>
        <v>0</v>
      </c>
      <c r="W819" s="43" t="n">
        <f aca="false">(R819/100)*(K819*$K$3)+(R819/100)*(L819*$L$3)+(R819/100)*(M819*$M$3)</f>
        <v>0</v>
      </c>
      <c r="X819" s="43" t="n">
        <f aca="false">N819+S819</f>
        <v>476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54" t="n">
        <f aca="false">ROUND(X819+Y819+Z819+AA819+AB819,1)</f>
        <v>476</v>
      </c>
      <c r="AD819" s="45" t="s">
        <v>14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58" t="n">
        <v>16</v>
      </c>
      <c r="C820" s="50" t="s">
        <v>5</v>
      </c>
      <c r="D820" s="51" t="n">
        <v>100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70</v>
      </c>
      <c r="K820" s="52" t="n">
        <v>0</v>
      </c>
      <c r="L820" s="52" t="n">
        <v>0</v>
      </c>
      <c r="M820" s="52" t="n">
        <v>50</v>
      </c>
      <c r="N820" s="53" t="n">
        <f aca="false">D820*$D$4</f>
        <v>135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(N820/100)*(I820*$I$4)+(N820/100)*(J820*$J$4)+(N820/100)*(M820*$M$4)</f>
        <v>432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567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567</v>
      </c>
      <c r="AD820" s="55" t="n">
        <f aca="false">(ROUND(AC820-AC819,1)/AC819)</f>
        <v>0.191176470588235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58" t="n">
        <v>20</v>
      </c>
      <c r="C821" s="50" t="s">
        <v>6</v>
      </c>
      <c r="D821" s="51" t="n">
        <v>100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20</v>
      </c>
      <c r="J821" s="52" t="n">
        <v>50</v>
      </c>
      <c r="K821" s="52" t="n">
        <v>0</v>
      </c>
      <c r="L821" s="52" t="n">
        <v>0</v>
      </c>
      <c r="M821" s="52" t="n">
        <v>50</v>
      </c>
      <c r="N821" s="53" t="n">
        <f aca="false">D821*$D$5</f>
        <v>140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(N821/100)*(I821*$I$5)+(N821/100)*(J821*$J$5)+(N821/100)*(M821*$M$5)</f>
        <v>336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476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476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58" t="n">
        <v>0</v>
      </c>
      <c r="C822" s="50" t="s">
        <v>7</v>
      </c>
      <c r="D822" s="51" t="n">
        <v>100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20</v>
      </c>
      <c r="J822" s="52" t="n">
        <v>50</v>
      </c>
      <c r="K822" s="52" t="n">
        <v>0</v>
      </c>
      <c r="L822" s="52" t="n">
        <v>0</v>
      </c>
      <c r="M822" s="52" t="n">
        <v>50</v>
      </c>
      <c r="N822" s="53" t="n">
        <f aca="false">D822*$D$6</f>
        <v>140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(N822/100)*(I822*$I$6)+(N822/100)*(J822*$J$6)+(N822/100)*(M822*$M$6)</f>
        <v>336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476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476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58" t="n">
        <v>0</v>
      </c>
      <c r="C823" s="50" t="s">
        <v>8</v>
      </c>
      <c r="D823" s="51" t="n">
        <v>100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20</v>
      </c>
      <c r="J823" s="52" t="n">
        <v>50</v>
      </c>
      <c r="K823" s="52" t="n">
        <v>0</v>
      </c>
      <c r="L823" s="52" t="n">
        <v>0</v>
      </c>
      <c r="M823" s="52" t="n">
        <v>50</v>
      </c>
      <c r="N823" s="53" t="n">
        <f aca="false">D823*$D$7</f>
        <v>140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(N823/100)*(I823*$I$7)+(N823/100)*(J823*$J$7)+(N823/100)*(M823*$M$7)</f>
        <v>336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476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476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58"/>
      <c r="C824" s="50" t="s">
        <v>9</v>
      </c>
      <c r="D824" s="51" t="n">
        <v>100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20</v>
      </c>
      <c r="J824" s="52" t="n">
        <v>50</v>
      </c>
      <c r="K824" s="52" t="n">
        <v>0</v>
      </c>
      <c r="L824" s="52" t="n">
        <v>0</v>
      </c>
      <c r="M824" s="52" t="n">
        <v>50</v>
      </c>
      <c r="N824" s="53" t="n">
        <f aca="false">D824*$D$8</f>
        <v>140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(N824/100)*(I824*$I$8)+(N824/100)*(J824*$J$8)+(N824/100)*(M824*$M$8)</f>
        <v>336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476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476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58"/>
      <c r="C825" s="50" t="s">
        <v>10</v>
      </c>
      <c r="D825" s="51" t="n">
        <v>50</v>
      </c>
      <c r="E825" s="51" t="n">
        <v>100</v>
      </c>
      <c r="F825" s="51" t="n">
        <v>0</v>
      </c>
      <c r="G825" s="51" t="n">
        <v>0</v>
      </c>
      <c r="H825" s="51" t="n">
        <v>0</v>
      </c>
      <c r="I825" s="52" t="n">
        <v>20</v>
      </c>
      <c r="J825" s="52" t="n">
        <v>50</v>
      </c>
      <c r="K825" s="52" t="n">
        <v>120</v>
      </c>
      <c r="L825" s="52" t="n">
        <v>0</v>
      </c>
      <c r="M825" s="52" t="n">
        <v>50</v>
      </c>
      <c r="N825" s="53" t="n">
        <f aca="false">D825*$D$9</f>
        <v>67.5</v>
      </c>
      <c r="O825" s="53" t="n">
        <f aca="false">E825*$E$9</f>
        <v>135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(N825/100)*(I825*$I$9)+(N825/100)*(J825*$J$9)+(N825/100)*(M825*$M$9)</f>
        <v>81</v>
      </c>
      <c r="T825" s="53" t="n">
        <f aca="false">(O825/100)*(K825*$K$9)+(N825/100)*(M825*$M$9)</f>
        <v>260.55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395.55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544.1</v>
      </c>
      <c r="AD825" s="55" t="n">
        <f aca="false">(ROUND(AC825-AC819,1)/AC819)</f>
        <v>0.143067226890756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58"/>
      <c r="C826" s="50" t="s">
        <v>11</v>
      </c>
      <c r="D826" s="51" t="n">
        <v>50</v>
      </c>
      <c r="E826" s="51" t="n">
        <v>0</v>
      </c>
      <c r="F826" s="51" t="n">
        <v>100</v>
      </c>
      <c r="G826" s="51" t="n">
        <v>0</v>
      </c>
      <c r="H826" s="51" t="n">
        <v>0</v>
      </c>
      <c r="I826" s="52" t="n">
        <v>20</v>
      </c>
      <c r="J826" s="52" t="n">
        <v>50</v>
      </c>
      <c r="K826" s="52" t="n">
        <v>60</v>
      </c>
      <c r="L826" s="52" t="n">
        <v>60</v>
      </c>
      <c r="M826" s="52" t="n">
        <v>50</v>
      </c>
      <c r="N826" s="53" t="n">
        <f aca="false">D826*$D$10</f>
        <v>67.5</v>
      </c>
      <c r="O826" s="53" t="n">
        <f aca="false">E826*$E$10</f>
        <v>0</v>
      </c>
      <c r="P826" s="53" t="n">
        <f aca="false">F826*$F$10</f>
        <v>135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(N826/100)*(I826*$I$10)+(N826/100)*(J826*$J$10)+(N826/100)*(M826*$M$10)</f>
        <v>81</v>
      </c>
      <c r="T826" s="53" t="n">
        <f aca="false">(O826/100)*(K826*$J$10)</f>
        <v>0</v>
      </c>
      <c r="U826" s="53" t="n">
        <f aca="false">(P826/100)*(K826*$K$10)+(P826/100)*(L826*$L$10)+(N826/100)*(M826*$M$10)</f>
        <v>260.55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395.55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544.1</v>
      </c>
      <c r="AD826" s="55" t="n">
        <f aca="false">(ROUND(AC826-AC819,1)/AC819)</f>
        <v>0.143067226890756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58"/>
      <c r="C827" s="50" t="s">
        <v>12</v>
      </c>
      <c r="D827" s="51" t="n">
        <v>50</v>
      </c>
      <c r="E827" s="51" t="n">
        <v>0</v>
      </c>
      <c r="F827" s="51" t="n">
        <v>0</v>
      </c>
      <c r="G827" s="51" t="n">
        <v>100</v>
      </c>
      <c r="H827" s="51" t="n">
        <v>0</v>
      </c>
      <c r="I827" s="52" t="n">
        <v>20</v>
      </c>
      <c r="J827" s="52" t="n">
        <v>50</v>
      </c>
      <c r="K827" s="52" t="n">
        <v>0</v>
      </c>
      <c r="L827" s="52" t="n">
        <v>120</v>
      </c>
      <c r="M827" s="52" t="n">
        <v>50</v>
      </c>
      <c r="N827" s="53" t="n">
        <f aca="false">D827*$D$11</f>
        <v>67.5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135</v>
      </c>
      <c r="R827" s="53" t="n">
        <f aca="false">H827*$H$11</f>
        <v>0</v>
      </c>
      <c r="S827" s="53" t="n">
        <f aca="false">(N827/100)*(I827*$I$11)+(N827/100)*(J827*$J$11)+(N827/100)*(M827*$M$11)</f>
        <v>81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(Q827/100)*(L827*$L$11)+(N827/100)*(M827*$M$11)</f>
        <v>260.55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395.55</v>
      </c>
      <c r="AB827" s="53" t="n">
        <f aca="false">R827+W827</f>
        <v>0</v>
      </c>
      <c r="AC827" s="54" t="n">
        <f aca="false">ROUND(X827+Y827+Z827+AA827+AB827,1)</f>
        <v>544.1</v>
      </c>
      <c r="AD827" s="55" t="n">
        <f aca="false">(ROUND(AC827-AC819,1)/AC819)</f>
        <v>0.143067226890756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58"/>
      <c r="C828" s="50" t="s">
        <v>13</v>
      </c>
      <c r="D828" s="51" t="n">
        <v>50</v>
      </c>
      <c r="E828" s="51" t="n">
        <v>0</v>
      </c>
      <c r="F828" s="51" t="n">
        <v>0</v>
      </c>
      <c r="G828" s="51" t="n">
        <v>0</v>
      </c>
      <c r="H828" s="51" t="n">
        <v>100</v>
      </c>
      <c r="I828" s="52" t="n">
        <v>20</v>
      </c>
      <c r="J828" s="52" t="n">
        <v>50</v>
      </c>
      <c r="K828" s="52" t="n">
        <v>60</v>
      </c>
      <c r="L828" s="52" t="n">
        <v>60</v>
      </c>
      <c r="M828" s="52" t="n">
        <v>50</v>
      </c>
      <c r="N828" s="53" t="n">
        <f aca="false">D828*$D$12</f>
        <v>67.5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135</v>
      </c>
      <c r="S828" s="53" t="n">
        <f aca="false">(N828/100)*(I828*$I$12)+(N828/100)*(J828*$J$12)+(N828/100)*(M828*$M$12)</f>
        <v>81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(R828/100)*(K828*$K$12)+(R828/100)*(L828*$L$12)+(N828/100)*(M828*$M$12)</f>
        <v>260.55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395.55</v>
      </c>
      <c r="AC828" s="54" t="n">
        <f aca="false">ROUND(X828+Y828+Z828+AA828+AB828,1)</f>
        <v>544.1</v>
      </c>
      <c r="AD828" s="55" t="n">
        <f aca="false">(ROUND(AC828-AC819,1)/AC819)</f>
        <v>0.143067226890756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58"/>
      <c r="C829" s="50" t="s">
        <v>14</v>
      </c>
      <c r="D829" s="51" t="n">
        <v>100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160</v>
      </c>
      <c r="N829" s="53" t="n">
        <f aca="false">D829*$D$13</f>
        <v>135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432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567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567</v>
      </c>
      <c r="AD829" s="55" t="n">
        <f aca="false">(ROUND(AC829-AC819,1)/AC819)</f>
        <v>0.191176470588235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58"/>
      <c r="C830" s="50" t="s">
        <v>15</v>
      </c>
      <c r="D830" s="51" t="n">
        <v>100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20</v>
      </c>
      <c r="J830" s="52" t="n">
        <v>50</v>
      </c>
      <c r="K830" s="52" t="n">
        <v>120</v>
      </c>
      <c r="L830" s="52" t="n">
        <v>0</v>
      </c>
      <c r="M830" s="52" t="n">
        <v>0</v>
      </c>
      <c r="N830" s="53" t="n">
        <f aca="false">D830*$D$14</f>
        <v>135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(N830/100)*(I830*$I$14)+(N830/100)*(J830*$J$14)+(N830/100)*(K830*$K$14)+(K830/100)*(M830*$M$14)</f>
        <v>418.5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553.5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553.5</v>
      </c>
      <c r="AD830" s="55" t="n">
        <f aca="false">(ROUND(AC830-AC819,1)/AC819)</f>
        <v>0.16281512605042</v>
      </c>
      <c r="AE830" s="46"/>
      <c r="AF830" s="47"/>
      <c r="AH830" s="59"/>
    </row>
    <row r="831" customFormat="false" ht="15" hidden="false" customHeight="false" outlineLevel="0" collapsed="false">
      <c r="A831" s="48"/>
      <c r="B831" s="58"/>
      <c r="C831" s="50" t="s">
        <v>16</v>
      </c>
      <c r="D831" s="51" t="n">
        <v>100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20</v>
      </c>
      <c r="J831" s="52" t="n">
        <v>50</v>
      </c>
      <c r="K831" s="52" t="n">
        <v>0</v>
      </c>
      <c r="L831" s="52" t="n">
        <v>120</v>
      </c>
      <c r="M831" s="52" t="n">
        <v>0</v>
      </c>
      <c r="N831" s="53" t="n">
        <f aca="false">D831*$D$15</f>
        <v>135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(N831/100)*(I831*$I$15)+(N831/100)*(J831*$J$15)+(N831/100)*(L831*$L$15)+(L831/100)*(M831*$M$15)</f>
        <v>418.5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553.5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553.5</v>
      </c>
      <c r="AD831" s="55" t="n">
        <f aca="false">(ROUND(AC831-AC819,1)/AC819)</f>
        <v>0.16281512605042</v>
      </c>
      <c r="AE831" s="46"/>
      <c r="AF831" s="47"/>
      <c r="AH831" s="59"/>
    </row>
    <row r="832" customFormat="false" ht="15" hidden="false" customHeight="false" outlineLevel="0" collapsed="false">
      <c r="A832" s="48"/>
      <c r="B832" s="58"/>
      <c r="C832" s="50" t="s">
        <v>17</v>
      </c>
      <c r="D832" s="51" t="n">
        <v>100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20</v>
      </c>
      <c r="J832" s="52" t="n">
        <v>85</v>
      </c>
      <c r="K832" s="52" t="n">
        <v>0</v>
      </c>
      <c r="L832" s="52" t="n">
        <v>0</v>
      </c>
      <c r="M832" s="52" t="n">
        <v>50</v>
      </c>
      <c r="N832" s="53" t="n">
        <f aca="false">D832*$D$16</f>
        <v>135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(N832/100)*(I832*$I$16)+(N832/100)*(J832*$J$16)+(N832/100)*(M832*$M$16)</f>
        <v>381.375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516.375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516.4</v>
      </c>
      <c r="AD832" s="55" t="n">
        <f aca="false">(ROUND(AC832-AC819,1)/AC819)</f>
        <v>0.0848739495798319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58"/>
      <c r="C833" s="50" t="s">
        <v>18</v>
      </c>
      <c r="D833" s="51" t="n">
        <v>100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60</v>
      </c>
      <c r="J833" s="52" t="n">
        <v>50</v>
      </c>
      <c r="K833" s="52" t="n">
        <v>0</v>
      </c>
      <c r="L833" s="52" t="n">
        <v>0</v>
      </c>
      <c r="M833" s="52" t="n">
        <v>50</v>
      </c>
      <c r="N833" s="53" t="n">
        <f aca="false">D833*$D$17</f>
        <v>135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(N833/100)*(I833*$I$17)+(N833/100)*(J833*$J$17)+(N833/100)*(M833*$M$17)</f>
        <v>337.5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472.5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472.5</v>
      </c>
      <c r="AD833" s="55" t="n">
        <f aca="false">(ROUND(AC833-AC819,1)/AC819)</f>
        <v>-0.00735294117647059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39" t="s">
        <v>100</v>
      </c>
      <c r="C834" s="40" t="s">
        <v>4</v>
      </c>
      <c r="D834" s="41" t="n">
        <v>152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60</v>
      </c>
      <c r="J834" s="42" t="n">
        <v>0</v>
      </c>
      <c r="K834" s="42" t="n">
        <v>0</v>
      </c>
      <c r="L834" s="42" t="n">
        <v>0</v>
      </c>
      <c r="M834" s="42" t="n">
        <v>0</v>
      </c>
      <c r="N834" s="43" t="n">
        <f aca="false">D834*$D$3</f>
        <v>212.8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</f>
        <v>255.36</v>
      </c>
      <c r="T834" s="43" t="n">
        <f aca="false">(O834/100)*(K834*$K$3)</f>
        <v>0</v>
      </c>
      <c r="U834" s="43" t="n">
        <f aca="false">(P834/100)*(K834*$K$3)+(P834/100)*(L834*$L$3)</f>
        <v>0</v>
      </c>
      <c r="V834" s="43" t="n">
        <f aca="false">(Q834/100)*(L834*$L$3)</f>
        <v>0</v>
      </c>
      <c r="W834" s="43" t="n">
        <f aca="false">(R834/100)*(K834*$K$3)+(R834/100)*(L834*$L$3)</f>
        <v>0</v>
      </c>
      <c r="X834" s="43" t="n">
        <f aca="false">N834+S834</f>
        <v>468.16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44" t="n">
        <f aca="false">ROUND(X834+Y834+Z834+AA834+AB834,1)</f>
        <v>468.2</v>
      </c>
      <c r="AD834" s="45" t="n">
        <v>0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49" t="n">
        <v>32</v>
      </c>
      <c r="C835" s="50" t="s">
        <v>5</v>
      </c>
      <c r="D835" s="51" t="n">
        <v>152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65</v>
      </c>
      <c r="J835" s="52" t="n">
        <v>10</v>
      </c>
      <c r="K835" s="52" t="n">
        <v>0</v>
      </c>
      <c r="L835" s="52" t="n">
        <v>0</v>
      </c>
      <c r="M835" s="52" t="n">
        <v>0</v>
      </c>
      <c r="N835" s="53" t="n">
        <f aca="false">D835*$D$4</f>
        <v>205.2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</f>
        <v>307.8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513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513</v>
      </c>
      <c r="AD835" s="55" t="n">
        <f aca="false">(ROUND(AC835-AC834,1)/AC834)</f>
        <v>0.0956856044425459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49" t="n">
        <v>0</v>
      </c>
      <c r="C836" s="50" t="s">
        <v>6</v>
      </c>
      <c r="D836" s="51" t="n">
        <v>152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60</v>
      </c>
      <c r="J836" s="52" t="n">
        <v>0</v>
      </c>
      <c r="K836" s="52" t="n">
        <v>0</v>
      </c>
      <c r="L836" s="52" t="n">
        <v>0</v>
      </c>
      <c r="M836" s="52" t="n">
        <v>0</v>
      </c>
      <c r="N836" s="53" t="n">
        <f aca="false">D836*$D$5</f>
        <v>212.8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</f>
        <v>255.36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468.16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468.2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49" t="n">
        <v>0</v>
      </c>
      <c r="C837" s="50" t="s">
        <v>7</v>
      </c>
      <c r="D837" s="51" t="n">
        <v>152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60</v>
      </c>
      <c r="J837" s="52" t="n">
        <v>0</v>
      </c>
      <c r="K837" s="52" t="n">
        <v>0</v>
      </c>
      <c r="L837" s="52" t="n">
        <v>0</v>
      </c>
      <c r="M837" s="52" t="n">
        <v>0</v>
      </c>
      <c r="N837" s="53" t="n">
        <f aca="false">D837*$D$6</f>
        <v>212.8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</f>
        <v>255.36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468.16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468.2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49" t="n">
        <v>0</v>
      </c>
      <c r="C838" s="50" t="s">
        <v>8</v>
      </c>
      <c r="D838" s="51" t="n">
        <v>152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60</v>
      </c>
      <c r="J838" s="52" t="n">
        <v>0</v>
      </c>
      <c r="K838" s="52" t="n">
        <v>0</v>
      </c>
      <c r="L838" s="52" t="n">
        <v>0</v>
      </c>
      <c r="M838" s="52" t="n">
        <v>0</v>
      </c>
      <c r="N838" s="53" t="n">
        <f aca="false">D838*$D$7</f>
        <v>212.8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</f>
        <v>255.36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468.16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468.2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49"/>
      <c r="C839" s="50" t="s">
        <v>9</v>
      </c>
      <c r="D839" s="51" t="n">
        <v>152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60</v>
      </c>
      <c r="J839" s="52" t="n">
        <v>0</v>
      </c>
      <c r="K839" s="52" t="n">
        <v>0</v>
      </c>
      <c r="L839" s="52" t="n">
        <v>0</v>
      </c>
      <c r="M839" s="52" t="n">
        <v>0</v>
      </c>
      <c r="N839" s="53" t="n">
        <f aca="false">D839*$D$8</f>
        <v>212.8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</f>
        <v>255.36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468.16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468.2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49"/>
      <c r="C840" s="50" t="s">
        <v>10</v>
      </c>
      <c r="D840" s="51" t="n">
        <v>76</v>
      </c>
      <c r="E840" s="51" t="n">
        <v>152</v>
      </c>
      <c r="F840" s="51" t="n">
        <v>0</v>
      </c>
      <c r="G840" s="51" t="n">
        <v>0</v>
      </c>
      <c r="H840" s="51" t="n">
        <v>0</v>
      </c>
      <c r="I840" s="52" t="n">
        <v>60</v>
      </c>
      <c r="J840" s="52" t="n">
        <v>0</v>
      </c>
      <c r="K840" s="52" t="n">
        <v>70</v>
      </c>
      <c r="L840" s="52" t="n">
        <v>0</v>
      </c>
      <c r="M840" s="52" t="n">
        <v>0</v>
      </c>
      <c r="N840" s="53" t="n">
        <f aca="false">D840*$D$9</f>
        <v>102.6</v>
      </c>
      <c r="O840" s="53" t="n">
        <f aca="false">E840*$E$9</f>
        <v>205.2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</f>
        <v>61.56</v>
      </c>
      <c r="T840" s="53" t="n">
        <f aca="false">(O840/100)*(K840*$K$9)</f>
        <v>201.096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164.16</v>
      </c>
      <c r="Y840" s="53" t="n">
        <f aca="false">O840+T840</f>
        <v>406.296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570.5</v>
      </c>
      <c r="AD840" s="55" t="n">
        <f aca="false">(ROUND(AC840-AC834,1)/AC834)</f>
        <v>0.218496369073046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49"/>
      <c r="C841" s="50" t="s">
        <v>11</v>
      </c>
      <c r="D841" s="51" t="n">
        <v>76</v>
      </c>
      <c r="E841" s="51" t="n">
        <v>0</v>
      </c>
      <c r="F841" s="51" t="n">
        <v>152</v>
      </c>
      <c r="G841" s="51" t="n">
        <v>0</v>
      </c>
      <c r="H841" s="51" t="n">
        <v>0</v>
      </c>
      <c r="I841" s="52" t="n">
        <v>60</v>
      </c>
      <c r="J841" s="52" t="n">
        <v>0</v>
      </c>
      <c r="K841" s="52" t="n">
        <v>35</v>
      </c>
      <c r="L841" s="52" t="n">
        <v>35</v>
      </c>
      <c r="M841" s="52" t="n">
        <v>0</v>
      </c>
      <c r="N841" s="53" t="n">
        <f aca="false">D841*$D$10</f>
        <v>102.6</v>
      </c>
      <c r="O841" s="53" t="n">
        <f aca="false">E841*$E$10</f>
        <v>0</v>
      </c>
      <c r="P841" s="53" t="n">
        <f aca="false">F841*$F$10</f>
        <v>205.2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</f>
        <v>61.56</v>
      </c>
      <c r="T841" s="53" t="n">
        <f aca="false">(O841/100)*(K841*$J$10)</f>
        <v>0</v>
      </c>
      <c r="U841" s="53" t="n">
        <f aca="false">(P841/100)*(K841*$K$10)+(P841/100)*(L841*$L$10)</f>
        <v>201.096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164.16</v>
      </c>
      <c r="Y841" s="53" t="n">
        <f aca="false">O841+T841</f>
        <v>0</v>
      </c>
      <c r="Z841" s="53" t="n">
        <f aca="false">P841+U841</f>
        <v>406.296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570.5</v>
      </c>
      <c r="AD841" s="55" t="n">
        <f aca="false">(ROUND(AC841-AC834,1)/AC834)</f>
        <v>0.218496369073046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49"/>
      <c r="C842" s="50" t="s">
        <v>12</v>
      </c>
      <c r="D842" s="51" t="n">
        <v>76</v>
      </c>
      <c r="E842" s="51" t="n">
        <v>0</v>
      </c>
      <c r="F842" s="51" t="n">
        <v>0</v>
      </c>
      <c r="G842" s="51" t="n">
        <v>152</v>
      </c>
      <c r="H842" s="51" t="n">
        <v>0</v>
      </c>
      <c r="I842" s="52" t="n">
        <v>60</v>
      </c>
      <c r="J842" s="52" t="n">
        <v>0</v>
      </c>
      <c r="K842" s="52" t="n">
        <v>0</v>
      </c>
      <c r="L842" s="52" t="n">
        <v>70</v>
      </c>
      <c r="M842" s="52" t="n">
        <v>0</v>
      </c>
      <c r="N842" s="53" t="n">
        <f aca="false">D842*$D$11</f>
        <v>102.6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205.2</v>
      </c>
      <c r="R842" s="53" t="n">
        <f aca="false">H842*$H$11</f>
        <v>0</v>
      </c>
      <c r="S842" s="53" t="n">
        <f aca="false">(N842/100)*(I842*$I$11)+(N842/100)*(J842*$J$11)</f>
        <v>61.56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</f>
        <v>201.096</v>
      </c>
      <c r="W842" s="53" t="n">
        <f aca="false">(R842/100)*(K842*$K$11)+(R842/100)*(L842*$L$11)</f>
        <v>0</v>
      </c>
      <c r="X842" s="53" t="n">
        <f aca="false">N842+S842</f>
        <v>164.16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406.296</v>
      </c>
      <c r="AB842" s="53" t="n">
        <f aca="false">R842+W842</f>
        <v>0</v>
      </c>
      <c r="AC842" s="54" t="n">
        <f aca="false">ROUND(X842+Y842+Z842+AA842+AB842,1)</f>
        <v>570.5</v>
      </c>
      <c r="AD842" s="55" t="n">
        <f aca="false">(ROUND(AC842-AC834,1)/AC834)</f>
        <v>0.218496369073046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49"/>
      <c r="C843" s="50" t="s">
        <v>13</v>
      </c>
      <c r="D843" s="51" t="n">
        <v>76</v>
      </c>
      <c r="E843" s="51" t="n">
        <v>0</v>
      </c>
      <c r="F843" s="51" t="n">
        <v>0</v>
      </c>
      <c r="G843" s="51" t="n">
        <v>0</v>
      </c>
      <c r="H843" s="51" t="n">
        <v>152</v>
      </c>
      <c r="I843" s="52" t="n">
        <v>60</v>
      </c>
      <c r="J843" s="52" t="n">
        <v>0</v>
      </c>
      <c r="K843" s="52" t="n">
        <v>35</v>
      </c>
      <c r="L843" s="52" t="n">
        <v>35</v>
      </c>
      <c r="M843" s="52" t="n">
        <v>0</v>
      </c>
      <c r="N843" s="53" t="n">
        <f aca="false">D843*$D$12</f>
        <v>102.6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205.2</v>
      </c>
      <c r="S843" s="53" t="n">
        <f aca="false">(N843/100)*(I843*$I$12)+(N843/100)*(J843*$J$12)</f>
        <v>61.56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</f>
        <v>201.096</v>
      </c>
      <c r="X843" s="53" t="n">
        <f aca="false">N843+S843</f>
        <v>164.16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406.296</v>
      </c>
      <c r="AC843" s="54" t="n">
        <f aca="false">ROUND(X843+Y843+Z843+AA843+AB843,1)</f>
        <v>570.5</v>
      </c>
      <c r="AD843" s="55" t="n">
        <f aca="false">(ROUND(AC843-AC834,1)/AC834)</f>
        <v>0.218496369073046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49"/>
      <c r="C844" s="50" t="s">
        <v>14</v>
      </c>
      <c r="D844" s="51" t="n">
        <v>152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90</v>
      </c>
      <c r="N844" s="53" t="n">
        <f aca="false">D844*$D$13</f>
        <v>205.2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369.36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574.56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574.6</v>
      </c>
      <c r="AD844" s="55" t="n">
        <f aca="false">(ROUND(AC844-AC834,1)/AC834)</f>
        <v>0.227253310551047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49"/>
      <c r="C845" s="50" t="s">
        <v>15</v>
      </c>
      <c r="D845" s="51" t="n">
        <v>152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60</v>
      </c>
      <c r="J845" s="52" t="n">
        <v>0</v>
      </c>
      <c r="K845" s="52" t="n">
        <v>60</v>
      </c>
      <c r="L845" s="52" t="n">
        <v>0</v>
      </c>
      <c r="M845" s="52" t="n">
        <v>0</v>
      </c>
      <c r="N845" s="53" t="n">
        <f aca="false">D845*$D$14</f>
        <v>205.2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</f>
        <v>369.36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574.56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574.6</v>
      </c>
      <c r="AD845" s="55" t="n">
        <f aca="false">(ROUND(AC845-AC834,1)/AC834)</f>
        <v>0.227253310551047</v>
      </c>
      <c r="AE845" s="46"/>
      <c r="AF845" s="47"/>
      <c r="AH845" s="47"/>
    </row>
    <row r="846" customFormat="false" ht="15" hidden="false" customHeight="false" outlineLevel="0" collapsed="false">
      <c r="A846" s="48"/>
      <c r="B846" s="49"/>
      <c r="C846" s="50" t="s">
        <v>16</v>
      </c>
      <c r="D846" s="51" t="n">
        <v>152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60</v>
      </c>
      <c r="J846" s="52" t="n">
        <v>0</v>
      </c>
      <c r="K846" s="52" t="n">
        <v>0</v>
      </c>
      <c r="L846" s="52" t="n">
        <v>60</v>
      </c>
      <c r="M846" s="52" t="n">
        <v>0</v>
      </c>
      <c r="N846" s="53" t="n">
        <f aca="false">D846*$D$15</f>
        <v>205.2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</f>
        <v>369.36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574.56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574.6</v>
      </c>
      <c r="AD846" s="55" t="n">
        <f aca="false">(ROUND(AC846-AC834,1)/AC834)</f>
        <v>0.227253310551047</v>
      </c>
      <c r="AE846" s="46"/>
      <c r="AF846" s="47"/>
      <c r="AH846" s="59"/>
    </row>
    <row r="847" customFormat="false" ht="15" hidden="false" customHeight="false" outlineLevel="0" collapsed="false">
      <c r="A847" s="48"/>
      <c r="B847" s="49"/>
      <c r="C847" s="50" t="s">
        <v>17</v>
      </c>
      <c r="D847" s="51" t="n">
        <v>152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60</v>
      </c>
      <c r="J847" s="52" t="n">
        <v>38</v>
      </c>
      <c r="K847" s="52" t="n">
        <v>0</v>
      </c>
      <c r="L847" s="52" t="n">
        <v>0</v>
      </c>
      <c r="M847" s="52" t="n">
        <v>0</v>
      </c>
      <c r="N847" s="53" t="n">
        <f aca="false">D847*$D$16</f>
        <v>205.2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</f>
        <v>318.06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523.26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523.3</v>
      </c>
      <c r="AD847" s="55" t="n">
        <f aca="false">(ROUND(AC847-AC834,1)/AC834)</f>
        <v>0.117684750106792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49"/>
      <c r="C848" s="50" t="s">
        <v>18</v>
      </c>
      <c r="D848" s="51" t="n">
        <v>152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75</v>
      </c>
      <c r="J848" s="52" t="n">
        <v>0</v>
      </c>
      <c r="K848" s="52" t="n">
        <v>0</v>
      </c>
      <c r="L848" s="52" t="n">
        <v>0</v>
      </c>
      <c r="M848" s="52" t="n">
        <v>0</v>
      </c>
      <c r="N848" s="53" t="n">
        <f aca="false">D848*$D$17</f>
        <v>205.2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</f>
        <v>384.75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589.95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590</v>
      </c>
      <c r="AD848" s="55" t="n">
        <f aca="false">(ROUND(AC848-AC834,1)/AC834)</f>
        <v>0.260145237078172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57" t="s">
        <v>101</v>
      </c>
      <c r="C849" s="40" t="s">
        <v>4</v>
      </c>
      <c r="D849" s="41" t="n">
        <v>140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70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274.4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470.4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470.4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58" t="n">
        <v>24</v>
      </c>
      <c r="C850" s="50" t="s">
        <v>5</v>
      </c>
      <c r="D850" s="51" t="n">
        <v>140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80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189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340.2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529.2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529.2</v>
      </c>
      <c r="AD850" s="55" t="n">
        <f aca="false">(ROUND(AC850-AC849,1)/AC849)</f>
        <v>0.125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58" t="n">
        <v>16</v>
      </c>
      <c r="C851" s="50" t="s">
        <v>6</v>
      </c>
      <c r="D851" s="51" t="n">
        <v>140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70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274.4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470.4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470.4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58" t="n">
        <v>0</v>
      </c>
      <c r="C852" s="50" t="s">
        <v>7</v>
      </c>
      <c r="D852" s="51" t="n">
        <v>140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70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274.4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470.4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470.4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58" t="n">
        <v>0</v>
      </c>
      <c r="C853" s="50" t="s">
        <v>8</v>
      </c>
      <c r="D853" s="51" t="n">
        <v>140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70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274.4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470.4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470.4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58"/>
      <c r="C854" s="50" t="s">
        <v>9</v>
      </c>
      <c r="D854" s="51" t="n">
        <v>140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70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274.4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470.4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470.4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58"/>
      <c r="C855" s="50" t="s">
        <v>10</v>
      </c>
      <c r="D855" s="51" t="n">
        <v>70</v>
      </c>
      <c r="E855" s="51" t="n">
        <v>140</v>
      </c>
      <c r="F855" s="51" t="n">
        <v>0</v>
      </c>
      <c r="G855" s="51" t="n">
        <v>0</v>
      </c>
      <c r="H855" s="51" t="n">
        <v>0</v>
      </c>
      <c r="I855" s="52" t="n">
        <v>70</v>
      </c>
      <c r="J855" s="52" t="n">
        <v>0</v>
      </c>
      <c r="K855" s="52" t="n">
        <v>80</v>
      </c>
      <c r="L855" s="52" t="n">
        <v>0</v>
      </c>
      <c r="M855" s="52" t="n">
        <v>0</v>
      </c>
      <c r="N855" s="53" t="n">
        <f aca="false">D855*$D$9</f>
        <v>94.5</v>
      </c>
      <c r="O855" s="53" t="n">
        <f aca="false">E855*$E$9</f>
        <v>189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66.15</v>
      </c>
      <c r="T855" s="53" t="n">
        <f aca="false">(O855/100)*(K855*$K$9)</f>
        <v>211.68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160.65</v>
      </c>
      <c r="Y855" s="53" t="n">
        <f aca="false">O855+T855</f>
        <v>400.68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561.3</v>
      </c>
      <c r="AD855" s="55" t="n">
        <f aca="false">(ROUND(AC855-AC849,1)/AC849)</f>
        <v>0.193239795918367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58"/>
      <c r="C856" s="50" t="s">
        <v>11</v>
      </c>
      <c r="D856" s="51" t="n">
        <v>70</v>
      </c>
      <c r="E856" s="51" t="n">
        <v>0</v>
      </c>
      <c r="F856" s="51" t="n">
        <v>140</v>
      </c>
      <c r="G856" s="51" t="n">
        <v>0</v>
      </c>
      <c r="H856" s="51" t="n">
        <v>0</v>
      </c>
      <c r="I856" s="52" t="n">
        <v>70</v>
      </c>
      <c r="J856" s="52" t="n">
        <v>0</v>
      </c>
      <c r="K856" s="52" t="n">
        <v>40</v>
      </c>
      <c r="L856" s="52" t="n">
        <v>40</v>
      </c>
      <c r="M856" s="52" t="n">
        <v>0</v>
      </c>
      <c r="N856" s="53" t="n">
        <f aca="false">D856*$D$10</f>
        <v>94.5</v>
      </c>
      <c r="O856" s="53" t="n">
        <f aca="false">E856*$E$10</f>
        <v>0</v>
      </c>
      <c r="P856" s="53" t="n">
        <f aca="false">F856*$F$10</f>
        <v>189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66.15</v>
      </c>
      <c r="T856" s="53" t="n">
        <f aca="false">(O856/100)*(K856*$J$10)</f>
        <v>0</v>
      </c>
      <c r="U856" s="53" t="n">
        <f aca="false">(P856/100)*(K856*$K$10)+(P856/100)*(L856*$L$10)</f>
        <v>211.68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160.65</v>
      </c>
      <c r="Y856" s="53" t="n">
        <f aca="false">O856+T856</f>
        <v>0</v>
      </c>
      <c r="Z856" s="53" t="n">
        <f aca="false">P856+U856</f>
        <v>400.68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561.3</v>
      </c>
      <c r="AD856" s="55" t="n">
        <f aca="false">(ROUND(AC856-AC849,1)/AC849)</f>
        <v>0.193239795918367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58"/>
      <c r="C857" s="50" t="s">
        <v>12</v>
      </c>
      <c r="D857" s="51" t="n">
        <v>70</v>
      </c>
      <c r="E857" s="51" t="n">
        <v>0</v>
      </c>
      <c r="F857" s="51" t="n">
        <v>0</v>
      </c>
      <c r="G857" s="51" t="n">
        <v>140</v>
      </c>
      <c r="H857" s="51" t="n">
        <v>0</v>
      </c>
      <c r="I857" s="52" t="n">
        <v>70</v>
      </c>
      <c r="J857" s="52" t="n">
        <v>0</v>
      </c>
      <c r="K857" s="52" t="n">
        <v>0</v>
      </c>
      <c r="L857" s="52" t="n">
        <v>80</v>
      </c>
      <c r="M857" s="52" t="n">
        <v>0</v>
      </c>
      <c r="N857" s="53" t="n">
        <f aca="false">D857*$D$11</f>
        <v>94.5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189</v>
      </c>
      <c r="R857" s="53" t="n">
        <f aca="false">H857*$H$11</f>
        <v>0</v>
      </c>
      <c r="S857" s="53" t="n">
        <f aca="false">(N857/100)*(I857*$I$11)+(N857/100)*(J857*$J$11)</f>
        <v>66.15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211.68</v>
      </c>
      <c r="W857" s="53" t="n">
        <f aca="false">(R857/100)*(K857*$K$11)+(R857/100)*(L857*$L$11)</f>
        <v>0</v>
      </c>
      <c r="X857" s="53" t="n">
        <f aca="false">N857+S857</f>
        <v>160.65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400.68</v>
      </c>
      <c r="AB857" s="53" t="n">
        <f aca="false">R857+W857</f>
        <v>0</v>
      </c>
      <c r="AC857" s="54" t="n">
        <f aca="false">ROUND(X857+Y857+Z857+AA857+AB857,1)</f>
        <v>561.3</v>
      </c>
      <c r="AD857" s="55" t="n">
        <f aca="false">(ROUND(AC857-AC849,1)/AC849)</f>
        <v>0.193239795918367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58"/>
      <c r="C858" s="50" t="s">
        <v>13</v>
      </c>
      <c r="D858" s="51" t="n">
        <v>70</v>
      </c>
      <c r="E858" s="51" t="n">
        <v>0</v>
      </c>
      <c r="F858" s="51" t="n">
        <v>0</v>
      </c>
      <c r="G858" s="51" t="n">
        <v>0</v>
      </c>
      <c r="H858" s="51" t="n">
        <v>140</v>
      </c>
      <c r="I858" s="52" t="n">
        <v>70</v>
      </c>
      <c r="J858" s="52" t="n">
        <v>0</v>
      </c>
      <c r="K858" s="52" t="n">
        <v>40</v>
      </c>
      <c r="L858" s="52" t="n">
        <v>40</v>
      </c>
      <c r="M858" s="52" t="n">
        <v>0</v>
      </c>
      <c r="N858" s="53" t="n">
        <f aca="false">D858*$D$12</f>
        <v>94.5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189</v>
      </c>
      <c r="S858" s="53" t="n">
        <f aca="false">(N858/100)*(I858*$I$12)+(N858/100)*(J858*$J$12)</f>
        <v>66.15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211.68</v>
      </c>
      <c r="X858" s="53" t="n">
        <f aca="false">N858+S858</f>
        <v>160.65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400.68</v>
      </c>
      <c r="AC858" s="54" t="n">
        <f aca="false">ROUND(X858+Y858+Z858+AA858+AB858,1)</f>
        <v>561.3</v>
      </c>
      <c r="AD858" s="55" t="n">
        <f aca="false">(ROUND(AC858-AC849,1)/AC849)</f>
        <v>0.193239795918367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58"/>
      <c r="C859" s="50" t="s">
        <v>14</v>
      </c>
      <c r="D859" s="51" t="n">
        <v>140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95</v>
      </c>
      <c r="N859" s="53" t="n">
        <f aca="false">D859*$D$13</f>
        <v>189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359.1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548.1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548.1</v>
      </c>
      <c r="AD859" s="55" t="n">
        <f aca="false">(ROUND(AC859-AC849,1)/AC849)</f>
        <v>0.165178571428571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58"/>
      <c r="C860" s="50" t="s">
        <v>15</v>
      </c>
      <c r="D860" s="51" t="n">
        <v>140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70</v>
      </c>
      <c r="J860" s="52" t="n">
        <v>0</v>
      </c>
      <c r="K860" s="52" t="n">
        <v>65</v>
      </c>
      <c r="L860" s="52" t="n">
        <v>0</v>
      </c>
      <c r="M860" s="52" t="n">
        <v>0</v>
      </c>
      <c r="N860" s="53" t="n">
        <f aca="false">D860*$D$14</f>
        <v>189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378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567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567</v>
      </c>
      <c r="AD860" s="55" t="n">
        <f aca="false">(ROUND(AC860-AC849,1)/AC849)</f>
        <v>0.205357142857143</v>
      </c>
      <c r="AE860" s="46"/>
      <c r="AF860" s="47"/>
      <c r="AH860" s="59"/>
    </row>
    <row r="861" customFormat="false" ht="15" hidden="false" customHeight="false" outlineLevel="0" collapsed="false">
      <c r="A861" s="48"/>
      <c r="B861" s="58"/>
      <c r="C861" s="50" t="s">
        <v>16</v>
      </c>
      <c r="D861" s="51" t="n">
        <v>140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70</v>
      </c>
      <c r="J861" s="52" t="n">
        <v>0</v>
      </c>
      <c r="K861" s="52" t="n">
        <v>0</v>
      </c>
      <c r="L861" s="52" t="n">
        <v>65</v>
      </c>
      <c r="M861" s="52" t="n">
        <v>0</v>
      </c>
      <c r="N861" s="53" t="n">
        <f aca="false">D861*$D$15</f>
        <v>189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378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567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567</v>
      </c>
      <c r="AD861" s="55" t="n">
        <f aca="false">(ROUND(AC861-AC849,1)/AC849)</f>
        <v>0.205357142857143</v>
      </c>
      <c r="AE861" s="46"/>
      <c r="AF861" s="47"/>
      <c r="AH861" s="59"/>
    </row>
    <row r="862" customFormat="false" ht="15" hidden="false" customHeight="false" outlineLevel="0" collapsed="false">
      <c r="A862" s="48"/>
      <c r="B862" s="58"/>
      <c r="C862" s="50" t="s">
        <v>17</v>
      </c>
      <c r="D862" s="51" t="n">
        <v>140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70</v>
      </c>
      <c r="J862" s="52" t="n">
        <v>45</v>
      </c>
      <c r="K862" s="52" t="n">
        <v>0</v>
      </c>
      <c r="L862" s="52" t="n">
        <v>0</v>
      </c>
      <c r="M862" s="52" t="n">
        <v>0</v>
      </c>
      <c r="N862" s="53" t="n">
        <f aca="false">D862*$D$16</f>
        <v>189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344.925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533.925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533.9</v>
      </c>
      <c r="AD862" s="55" t="n">
        <f aca="false">(ROUND(AC862-AC849,1)/AC849)</f>
        <v>0.134991496598639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58"/>
      <c r="C863" s="50" t="s">
        <v>18</v>
      </c>
      <c r="D863" s="51" t="n">
        <v>140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80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189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378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567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567</v>
      </c>
      <c r="AD863" s="55" t="n">
        <f aca="false">(ROUND(AC863-AC849,1)/AC849)</f>
        <v>0.205357142857143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39" t="s">
        <v>102</v>
      </c>
      <c r="C864" s="40" t="s">
        <v>4</v>
      </c>
      <c r="D864" s="41" t="n">
        <v>130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60</v>
      </c>
      <c r="J864" s="42" t="n">
        <v>20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291.2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473.2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473.2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49" t="n">
        <v>32</v>
      </c>
      <c r="C865" s="50" t="s">
        <v>5</v>
      </c>
      <c r="D865" s="51" t="n">
        <v>130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70</v>
      </c>
      <c r="J865" s="52" t="n">
        <v>30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175.5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351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526.5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526.5</v>
      </c>
      <c r="AD865" s="55" t="n">
        <f aca="false">(ROUND(AC865-AC864,1)/AC864)</f>
        <v>0.112637362637363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49" t="n">
        <v>0</v>
      </c>
      <c r="C866" s="50" t="s">
        <v>6</v>
      </c>
      <c r="D866" s="51" t="n">
        <v>130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60</v>
      </c>
      <c r="J866" s="52" t="n">
        <v>20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291.2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473.2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473.2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49" t="n">
        <v>0</v>
      </c>
      <c r="C867" s="50" t="s">
        <v>7</v>
      </c>
      <c r="D867" s="51" t="n">
        <v>130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60</v>
      </c>
      <c r="J867" s="52" t="n">
        <v>20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291.2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473.2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473.2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49" t="n">
        <v>0</v>
      </c>
      <c r="C868" s="50" t="s">
        <v>8</v>
      </c>
      <c r="D868" s="51" t="n">
        <v>130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60</v>
      </c>
      <c r="J868" s="52" t="n">
        <v>20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291.2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473.2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473.2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49"/>
      <c r="C869" s="50" t="s">
        <v>9</v>
      </c>
      <c r="D869" s="51" t="n">
        <v>130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60</v>
      </c>
      <c r="J869" s="52" t="n">
        <v>20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291.2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473.2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473.2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49"/>
      <c r="C870" s="50" t="s">
        <v>10</v>
      </c>
      <c r="D870" s="51" t="n">
        <v>65</v>
      </c>
      <c r="E870" s="51" t="n">
        <v>130</v>
      </c>
      <c r="F870" s="51" t="n">
        <v>0</v>
      </c>
      <c r="G870" s="51" t="n">
        <v>0</v>
      </c>
      <c r="H870" s="51" t="n">
        <v>0</v>
      </c>
      <c r="I870" s="52" t="n">
        <v>60</v>
      </c>
      <c r="J870" s="52" t="n">
        <v>20</v>
      </c>
      <c r="K870" s="52" t="n">
        <v>85</v>
      </c>
      <c r="L870" s="52" t="n">
        <v>0</v>
      </c>
      <c r="M870" s="52" t="n">
        <v>0</v>
      </c>
      <c r="N870" s="53" t="n">
        <f aca="false">D870*$D$9</f>
        <v>87.75</v>
      </c>
      <c r="O870" s="53" t="n">
        <f aca="false">E870*$E$9</f>
        <v>175.5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70.2</v>
      </c>
      <c r="T870" s="53" t="n">
        <f aca="false">(O870/100)*(K870*$K$9)</f>
        <v>208.845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157.95</v>
      </c>
      <c r="Y870" s="53" t="n">
        <f aca="false">O870+T870</f>
        <v>384.345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542.3</v>
      </c>
      <c r="AD870" s="55" t="n">
        <f aca="false">(ROUND(AC870-AC864,1)/AC864)</f>
        <v>0.146027049873204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49"/>
      <c r="C871" s="50" t="s">
        <v>11</v>
      </c>
      <c r="D871" s="51" t="n">
        <v>65</v>
      </c>
      <c r="E871" s="51" t="n">
        <v>0</v>
      </c>
      <c r="F871" s="51" t="n">
        <v>130</v>
      </c>
      <c r="G871" s="51" t="n">
        <v>0</v>
      </c>
      <c r="H871" s="51" t="n">
        <v>0</v>
      </c>
      <c r="I871" s="52" t="n">
        <v>60</v>
      </c>
      <c r="J871" s="52" t="n">
        <v>20</v>
      </c>
      <c r="K871" s="52" t="n">
        <v>42.5</v>
      </c>
      <c r="L871" s="52" t="n">
        <v>42.5</v>
      </c>
      <c r="M871" s="52" t="n">
        <v>0</v>
      </c>
      <c r="N871" s="53" t="n">
        <f aca="false">D871*$D$10</f>
        <v>87.75</v>
      </c>
      <c r="O871" s="53" t="n">
        <f aca="false">E871*$E$10</f>
        <v>0</v>
      </c>
      <c r="P871" s="53" t="n">
        <f aca="false">F871*$F$10</f>
        <v>175.5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70.2</v>
      </c>
      <c r="T871" s="53" t="n">
        <f aca="false">(O871/100)*(K871*$J$10)</f>
        <v>0</v>
      </c>
      <c r="U871" s="53" t="n">
        <f aca="false">(P871/100)*(K871*$K$10)+(P871/100)*(L871*$L$10)</f>
        <v>208.845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157.95</v>
      </c>
      <c r="Y871" s="53" t="n">
        <f aca="false">O871+T871</f>
        <v>0</v>
      </c>
      <c r="Z871" s="53" t="n">
        <f aca="false">P871+U871</f>
        <v>384.345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542.3</v>
      </c>
      <c r="AD871" s="55" t="n">
        <f aca="false">(ROUND(AC871-AC864,1)/AC864)</f>
        <v>0.146027049873204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49"/>
      <c r="C872" s="50" t="s">
        <v>12</v>
      </c>
      <c r="D872" s="51" t="n">
        <v>65</v>
      </c>
      <c r="E872" s="51" t="n">
        <v>0</v>
      </c>
      <c r="F872" s="51" t="n">
        <v>0</v>
      </c>
      <c r="G872" s="51" t="n">
        <v>130</v>
      </c>
      <c r="H872" s="51" t="n">
        <v>0</v>
      </c>
      <c r="I872" s="52" t="n">
        <v>60</v>
      </c>
      <c r="J872" s="52" t="n">
        <v>20</v>
      </c>
      <c r="K872" s="52" t="n">
        <v>0</v>
      </c>
      <c r="L872" s="52" t="n">
        <v>85</v>
      </c>
      <c r="M872" s="52" t="n">
        <v>0</v>
      </c>
      <c r="N872" s="53" t="n">
        <f aca="false">D872*$D$11</f>
        <v>87.75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175.5</v>
      </c>
      <c r="R872" s="53" t="n">
        <f aca="false">H872*$H$11</f>
        <v>0</v>
      </c>
      <c r="S872" s="53" t="n">
        <f aca="false">(N872/100)*(I872*$I$11)+(N872/100)*(J872*$J$11)</f>
        <v>70.2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208.845</v>
      </c>
      <c r="W872" s="53" t="n">
        <f aca="false">(R872/100)*(K872*$K$11)+(R872/100)*(L872*$L$11)</f>
        <v>0</v>
      </c>
      <c r="X872" s="53" t="n">
        <f aca="false">N872+S872</f>
        <v>157.95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384.345</v>
      </c>
      <c r="AB872" s="53" t="n">
        <f aca="false">R872+W872</f>
        <v>0</v>
      </c>
      <c r="AC872" s="54" t="n">
        <f aca="false">ROUND(X872+Y872+Z872+AA872+AB872,1)</f>
        <v>542.3</v>
      </c>
      <c r="AD872" s="55" t="n">
        <f aca="false">(ROUND(AC872-AC864,1)/AC864)</f>
        <v>0.146027049873204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49"/>
      <c r="C873" s="50" t="s">
        <v>13</v>
      </c>
      <c r="D873" s="51" t="n">
        <v>65</v>
      </c>
      <c r="E873" s="51" t="n">
        <v>0</v>
      </c>
      <c r="F873" s="51" t="n">
        <v>0</v>
      </c>
      <c r="G873" s="51" t="n">
        <v>0</v>
      </c>
      <c r="H873" s="51" t="n">
        <v>130</v>
      </c>
      <c r="I873" s="52" t="n">
        <v>60</v>
      </c>
      <c r="J873" s="52" t="n">
        <v>20</v>
      </c>
      <c r="K873" s="52" t="n">
        <v>42.5</v>
      </c>
      <c r="L873" s="52" t="n">
        <v>42.5</v>
      </c>
      <c r="M873" s="52" t="n">
        <v>0</v>
      </c>
      <c r="N873" s="53" t="n">
        <f aca="false">D873*$D$12</f>
        <v>87.75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175.5</v>
      </c>
      <c r="S873" s="53" t="n">
        <f aca="false">(N873/100)*(I873*$I$12)+(N873/100)*(J873*$J$12)</f>
        <v>70.2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208.845</v>
      </c>
      <c r="X873" s="53" t="n">
        <f aca="false">N873+S873</f>
        <v>157.95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384.345</v>
      </c>
      <c r="AC873" s="54" t="n">
        <f aca="false">ROUND(X873+Y873+Z873+AA873+AB873,1)</f>
        <v>542.3</v>
      </c>
      <c r="AD873" s="55" t="n">
        <f aca="false">(ROUND(AC873-AC864,1)/AC864)</f>
        <v>0.146027049873204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49"/>
      <c r="C874" s="50" t="s">
        <v>14</v>
      </c>
      <c r="D874" s="51" t="n">
        <v>130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110</v>
      </c>
      <c r="N874" s="53" t="n">
        <f aca="false">D874*$D$13</f>
        <v>175.5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386.1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561.6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561.6</v>
      </c>
      <c r="AD874" s="55" t="n">
        <f aca="false">(ROUND(AC874-AC864,1)/AC864)</f>
        <v>0.186813186813187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49"/>
      <c r="C875" s="50" t="s">
        <v>15</v>
      </c>
      <c r="D875" s="51" t="n">
        <v>130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60</v>
      </c>
      <c r="J875" s="52" t="n">
        <v>20</v>
      </c>
      <c r="K875" s="52" t="n">
        <v>70</v>
      </c>
      <c r="L875" s="52" t="n">
        <v>0</v>
      </c>
      <c r="M875" s="52" t="n">
        <v>0</v>
      </c>
      <c r="N875" s="53" t="n">
        <f aca="false">D875*$D$14</f>
        <v>175.5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386.1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561.6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561.6</v>
      </c>
      <c r="AD875" s="55" t="n">
        <f aca="false">(ROUND(AC875-AC864,1)/AC864)</f>
        <v>0.186813186813187</v>
      </c>
      <c r="AE875" s="46"/>
      <c r="AF875" s="47"/>
      <c r="AH875" s="59"/>
    </row>
    <row r="876" customFormat="false" ht="15" hidden="false" customHeight="false" outlineLevel="0" collapsed="false">
      <c r="A876" s="48"/>
      <c r="B876" s="49"/>
      <c r="C876" s="50" t="s">
        <v>16</v>
      </c>
      <c r="D876" s="51" t="n">
        <v>130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60</v>
      </c>
      <c r="J876" s="52" t="n">
        <v>20</v>
      </c>
      <c r="K876" s="52" t="n">
        <v>0</v>
      </c>
      <c r="L876" s="52" t="n">
        <v>70</v>
      </c>
      <c r="M876" s="52" t="n">
        <v>0</v>
      </c>
      <c r="N876" s="53" t="n">
        <f aca="false">D876*$D$15</f>
        <v>175.5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386.1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561.6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561.6</v>
      </c>
      <c r="AD876" s="55" t="n">
        <f aca="false">(ROUND(AC876-AC864,1)/AC864)</f>
        <v>0.186813186813187</v>
      </c>
      <c r="AE876" s="46"/>
      <c r="AF876" s="47"/>
      <c r="AH876" s="59"/>
    </row>
    <row r="877" customFormat="false" ht="15" hidden="false" customHeight="false" outlineLevel="0" collapsed="false">
      <c r="A877" s="48"/>
      <c r="B877" s="49"/>
      <c r="C877" s="50" t="s">
        <v>17</v>
      </c>
      <c r="D877" s="51" t="n">
        <v>130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60</v>
      </c>
      <c r="J877" s="52" t="n">
        <v>55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175.5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346.6125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522.1125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522.1</v>
      </c>
      <c r="AD877" s="55" t="n">
        <f aca="false">(ROUND(AC877-AC864,1)/AC864)</f>
        <v>0.103338968723584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49"/>
      <c r="C878" s="50" t="s">
        <v>18</v>
      </c>
      <c r="D878" s="51" t="n">
        <v>130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90</v>
      </c>
      <c r="J878" s="52" t="n">
        <v>20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175.5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429.975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605.475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605.5</v>
      </c>
      <c r="AD878" s="55" t="n">
        <f aca="false">(ROUND(AC878-AC864,1)/AC864)</f>
        <v>0.279585798816568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60" t="s">
        <v>103</v>
      </c>
      <c r="C879" s="40" t="s">
        <v>50</v>
      </c>
      <c r="D879" s="41" t="n">
        <v>100</v>
      </c>
      <c r="E879" s="41" t="n">
        <v>50</v>
      </c>
      <c r="F879" s="41" t="n">
        <v>0</v>
      </c>
      <c r="G879" s="41" t="n">
        <v>50</v>
      </c>
      <c r="H879" s="41" t="n">
        <v>0</v>
      </c>
      <c r="I879" s="42" t="n">
        <v>50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140</v>
      </c>
      <c r="O879" s="43" t="n">
        <f aca="false">E879*$E$3</f>
        <v>70</v>
      </c>
      <c r="P879" s="43" t="n">
        <f aca="false">F879*$F$3</f>
        <v>0</v>
      </c>
      <c r="Q879" s="43" t="n">
        <f aca="false">G879*$G$3</f>
        <v>70</v>
      </c>
      <c r="R879" s="43" t="n">
        <f aca="false">H879*$H$3</f>
        <v>0</v>
      </c>
      <c r="S879" s="43" t="n">
        <f aca="false">(N879/100)*(I879*$I$3)+(N879/100)*(J879*$J$3)</f>
        <v>196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336</v>
      </c>
      <c r="Y879" s="43" t="n">
        <f aca="false">O879+T879</f>
        <v>70</v>
      </c>
      <c r="Z879" s="43" t="n">
        <f aca="false">P879+U879</f>
        <v>0</v>
      </c>
      <c r="AA879" s="43" t="n">
        <f aca="false">Q879+V879</f>
        <v>70</v>
      </c>
      <c r="AB879" s="43" t="n">
        <f aca="false">R879+W879</f>
        <v>0</v>
      </c>
      <c r="AC879" s="44" t="n">
        <f aca="false">ROUND(X879+Y879+Z879+AA879+AB879,1)</f>
        <v>476</v>
      </c>
      <c r="AD879" s="45"/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61" t="n">
        <v>18</v>
      </c>
      <c r="C880" s="50" t="s">
        <v>5</v>
      </c>
      <c r="D880" s="51" t="n">
        <v>100</v>
      </c>
      <c r="E880" s="51" t="n">
        <v>50</v>
      </c>
      <c r="F880" s="51" t="n">
        <v>0</v>
      </c>
      <c r="G880" s="51" t="n">
        <v>50</v>
      </c>
      <c r="H880" s="51" t="n">
        <v>0</v>
      </c>
      <c r="I880" s="52" t="n">
        <v>70</v>
      </c>
      <c r="J880" s="52" t="n">
        <v>50</v>
      </c>
      <c r="K880" s="52" t="n">
        <v>0</v>
      </c>
      <c r="L880" s="52" t="n">
        <v>0</v>
      </c>
      <c r="M880" s="52" t="n">
        <v>0</v>
      </c>
      <c r="N880" s="53" t="n">
        <f aca="false">D880*$D$4</f>
        <v>135</v>
      </c>
      <c r="O880" s="53" t="n">
        <f aca="false">E880*$E$4</f>
        <v>67.5</v>
      </c>
      <c r="P880" s="53" t="n">
        <f aca="false">F880*$F$4</f>
        <v>0</v>
      </c>
      <c r="Q880" s="53" t="n">
        <f aca="false">G880*$G$4</f>
        <v>67.5</v>
      </c>
      <c r="R880" s="53" t="n">
        <f aca="false">H880*$H$4</f>
        <v>0</v>
      </c>
      <c r="S880" s="53" t="n">
        <f aca="false">(N880/100)*(I880*$I$4)+(N880/100)*(J880*$J$4)</f>
        <v>324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459</v>
      </c>
      <c r="Y880" s="53" t="n">
        <f aca="false">O880+T880</f>
        <v>67.5</v>
      </c>
      <c r="Z880" s="53" t="n">
        <f aca="false">P880+U880</f>
        <v>0</v>
      </c>
      <c r="AA880" s="53" t="n">
        <f aca="false">Q880+V880</f>
        <v>67.5</v>
      </c>
      <c r="AB880" s="53" t="n">
        <f aca="false">R880+W880</f>
        <v>0</v>
      </c>
      <c r="AC880" s="54" t="n">
        <f aca="false">ROUND(X880+Y880+Z880+AA880+AB880,1)</f>
        <v>594</v>
      </c>
      <c r="AD880" s="55" t="n">
        <f aca="false">(ROUND(AC880-AC879,1)/AC879)</f>
        <v>0.247899159663866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61" t="n">
        <v>16</v>
      </c>
      <c r="C881" s="50" t="s">
        <v>6</v>
      </c>
      <c r="D881" s="51" t="n">
        <v>100</v>
      </c>
      <c r="E881" s="51" t="n">
        <v>50</v>
      </c>
      <c r="F881" s="51" t="n">
        <v>0</v>
      </c>
      <c r="G881" s="51" t="n">
        <v>50</v>
      </c>
      <c r="H881" s="51" t="n">
        <v>0</v>
      </c>
      <c r="I881" s="52" t="n">
        <v>50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140</v>
      </c>
      <c r="O881" s="53" t="n">
        <f aca="false">E881*$E$5</f>
        <v>70</v>
      </c>
      <c r="P881" s="53" t="n">
        <f aca="false">F881*$F$5</f>
        <v>0</v>
      </c>
      <c r="Q881" s="53" t="n">
        <f aca="false">G881*$G$5</f>
        <v>70</v>
      </c>
      <c r="R881" s="53" t="n">
        <f aca="false">H881*$H$5</f>
        <v>0</v>
      </c>
      <c r="S881" s="53" t="n">
        <f aca="false">(N881/100)*(I881*$I$5)+(N881/100)*(J881*$J$5)</f>
        <v>196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336</v>
      </c>
      <c r="Y881" s="53" t="n">
        <f aca="false">O881+T881</f>
        <v>70</v>
      </c>
      <c r="Z881" s="53" t="n">
        <f aca="false">P881+U881</f>
        <v>0</v>
      </c>
      <c r="AA881" s="53" t="n">
        <f aca="false">Q881+V881</f>
        <v>70</v>
      </c>
      <c r="AB881" s="53" t="n">
        <f aca="false">R881+W881</f>
        <v>0</v>
      </c>
      <c r="AC881" s="54" t="n">
        <f aca="false">ROUND(X881+Y881+Z881+AA881+AB881,1)</f>
        <v>476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61" t="n">
        <v>16</v>
      </c>
      <c r="C882" s="50" t="s">
        <v>7</v>
      </c>
      <c r="D882" s="51" t="n">
        <v>100</v>
      </c>
      <c r="E882" s="51" t="n">
        <v>50</v>
      </c>
      <c r="F882" s="51" t="n">
        <v>0</v>
      </c>
      <c r="G882" s="51" t="n">
        <v>50</v>
      </c>
      <c r="H882" s="51" t="n">
        <v>0</v>
      </c>
      <c r="I882" s="52" t="n">
        <v>50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140</v>
      </c>
      <c r="O882" s="53" t="n">
        <f aca="false">E882*$E$6</f>
        <v>70</v>
      </c>
      <c r="P882" s="53" t="n">
        <f aca="false">F882*$F$6</f>
        <v>0</v>
      </c>
      <c r="Q882" s="53" t="n">
        <f aca="false">G882*$G$6</f>
        <v>70</v>
      </c>
      <c r="R882" s="53" t="n">
        <f aca="false">H882*$H$6</f>
        <v>0</v>
      </c>
      <c r="S882" s="53" t="n">
        <f aca="false">(N882/100)*(I882*$I$6)+(N882/100)*(J882*$J$6)</f>
        <v>196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336</v>
      </c>
      <c r="Y882" s="53" t="n">
        <f aca="false">O882+T882</f>
        <v>70</v>
      </c>
      <c r="Z882" s="53" t="n">
        <f aca="false">P882+U882</f>
        <v>0</v>
      </c>
      <c r="AA882" s="53" t="n">
        <f aca="false">Q882+V882</f>
        <v>70</v>
      </c>
      <c r="AB882" s="53" t="n">
        <f aca="false">R882+W882</f>
        <v>0</v>
      </c>
      <c r="AC882" s="54" t="n">
        <f aca="false">ROUND(X882+Y882+Z882+AA882+AB882,1)</f>
        <v>476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61" t="n">
        <v>16</v>
      </c>
      <c r="C883" s="50" t="s">
        <v>8</v>
      </c>
      <c r="D883" s="51" t="n">
        <v>100</v>
      </c>
      <c r="E883" s="51" t="n">
        <v>50</v>
      </c>
      <c r="F883" s="51" t="n">
        <v>0</v>
      </c>
      <c r="G883" s="51" t="n">
        <v>50</v>
      </c>
      <c r="H883" s="51" t="n">
        <v>0</v>
      </c>
      <c r="I883" s="52" t="n">
        <v>50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140</v>
      </c>
      <c r="O883" s="53" t="n">
        <f aca="false">E883*$E$7</f>
        <v>70</v>
      </c>
      <c r="P883" s="53" t="n">
        <f aca="false">F883*$F$7</f>
        <v>0</v>
      </c>
      <c r="Q883" s="53" t="n">
        <f aca="false">G883*$G$7</f>
        <v>70</v>
      </c>
      <c r="R883" s="53" t="n">
        <f aca="false">H883*$H$7</f>
        <v>0</v>
      </c>
      <c r="S883" s="53" t="n">
        <f aca="false">(N883/100)*(I883*$I$7)+(N883/100)*(J883*$J$7)</f>
        <v>196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336</v>
      </c>
      <c r="Y883" s="53" t="n">
        <f aca="false">O883+T883</f>
        <v>70</v>
      </c>
      <c r="Z883" s="53" t="n">
        <f aca="false">P883+U883</f>
        <v>0</v>
      </c>
      <c r="AA883" s="53" t="n">
        <f aca="false">Q883+V883</f>
        <v>70</v>
      </c>
      <c r="AB883" s="53" t="n">
        <f aca="false">R883+W883</f>
        <v>0</v>
      </c>
      <c r="AC883" s="54" t="n">
        <f aca="false">ROUND(X883+Y883+Z883+AA883+AB883,1)</f>
        <v>476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61"/>
      <c r="C884" s="50" t="s">
        <v>9</v>
      </c>
      <c r="D884" s="51" t="n">
        <v>100</v>
      </c>
      <c r="E884" s="51" t="n">
        <v>50</v>
      </c>
      <c r="F884" s="51" t="n">
        <v>0</v>
      </c>
      <c r="G884" s="51" t="n">
        <v>50</v>
      </c>
      <c r="H884" s="51" t="n">
        <v>0</v>
      </c>
      <c r="I884" s="52" t="n">
        <v>50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140</v>
      </c>
      <c r="O884" s="53" t="n">
        <f aca="false">E884*$E$8</f>
        <v>70</v>
      </c>
      <c r="P884" s="53" t="n">
        <f aca="false">F884*$F$8</f>
        <v>0</v>
      </c>
      <c r="Q884" s="53" t="n">
        <f aca="false">G884*$G$8</f>
        <v>70</v>
      </c>
      <c r="R884" s="53" t="n">
        <f aca="false">H884*$H$8</f>
        <v>0</v>
      </c>
      <c r="S884" s="53" t="n">
        <f aca="false">(N884/100)*(I884*$I$8)+(N884/100)*(J884*$J$8)</f>
        <v>196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336</v>
      </c>
      <c r="Y884" s="53" t="n">
        <f aca="false">O884+T884</f>
        <v>70</v>
      </c>
      <c r="Z884" s="53" t="n">
        <f aca="false">P884+U884</f>
        <v>0</v>
      </c>
      <c r="AA884" s="53" t="n">
        <f aca="false">Q884+V884</f>
        <v>70</v>
      </c>
      <c r="AB884" s="53" t="n">
        <f aca="false">R884+W884</f>
        <v>0</v>
      </c>
      <c r="AC884" s="54" t="n">
        <f aca="false">ROUND(X884+Y884+Z884+AA884+AB884,1)</f>
        <v>476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61"/>
      <c r="C885" s="50" t="s">
        <v>10</v>
      </c>
      <c r="D885" s="51" t="n">
        <v>50</v>
      </c>
      <c r="E885" s="51" t="n">
        <v>150</v>
      </c>
      <c r="F885" s="51" t="n">
        <v>0</v>
      </c>
      <c r="G885" s="51" t="n">
        <v>0</v>
      </c>
      <c r="H885" s="51" t="n">
        <v>0</v>
      </c>
      <c r="I885" s="52" t="n">
        <v>50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67.5</v>
      </c>
      <c r="O885" s="53" t="n">
        <f aca="false">E885*$E$9</f>
        <v>202.5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47.25</v>
      </c>
      <c r="T885" s="53" t="n">
        <f aca="false">(O885/100)*(K885*$K$9)</f>
        <v>240.975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114.75</v>
      </c>
      <c r="Y885" s="53" t="n">
        <f aca="false">O885+T885</f>
        <v>443.475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558.2</v>
      </c>
      <c r="AD885" s="55" t="n">
        <f aca="false">(ROUND(AC885-AC879,1)/AC879)</f>
        <v>0.172689075630252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61"/>
      <c r="C886" s="50" t="s">
        <v>11</v>
      </c>
      <c r="D886" s="51" t="n">
        <v>50</v>
      </c>
      <c r="E886" s="51" t="n">
        <v>0</v>
      </c>
      <c r="F886" s="51" t="n">
        <v>150</v>
      </c>
      <c r="G886" s="51" t="n">
        <v>0</v>
      </c>
      <c r="H886" s="51" t="n">
        <v>0</v>
      </c>
      <c r="I886" s="52" t="n">
        <v>50</v>
      </c>
      <c r="J886" s="52" t="n">
        <v>20</v>
      </c>
      <c r="K886" s="52" t="n">
        <v>40</v>
      </c>
      <c r="L886" s="52" t="n">
        <v>40</v>
      </c>
      <c r="M886" s="52" t="n">
        <v>0</v>
      </c>
      <c r="N886" s="53" t="n">
        <f aca="false">D886*$D$10</f>
        <v>67.5</v>
      </c>
      <c r="O886" s="53" t="n">
        <f aca="false">E886*$E$10</f>
        <v>0</v>
      </c>
      <c r="P886" s="53" t="n">
        <f aca="false">F886*$F$10</f>
        <v>202.5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47.25</v>
      </c>
      <c r="T886" s="53" t="n">
        <f aca="false">(O886/100)*(K886*$J$10)</f>
        <v>0</v>
      </c>
      <c r="U886" s="53" t="n">
        <f aca="false">(P886/100)*(K886*$K$10)+(P886/100)*(L886*$L$10)</f>
        <v>226.8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114.75</v>
      </c>
      <c r="Y886" s="53" t="n">
        <f aca="false">O886+T886</f>
        <v>0</v>
      </c>
      <c r="Z886" s="53" t="n">
        <f aca="false">P886+U886</f>
        <v>429.3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544.1</v>
      </c>
      <c r="AD886" s="55" t="n">
        <f aca="false">(ROUND(AC886-AC879,1)/AC879)</f>
        <v>0.143067226890756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61"/>
      <c r="C887" s="50" t="s">
        <v>12</v>
      </c>
      <c r="D887" s="51" t="n">
        <v>50</v>
      </c>
      <c r="E887" s="51" t="n">
        <v>0</v>
      </c>
      <c r="F887" s="51" t="n">
        <v>0</v>
      </c>
      <c r="G887" s="51" t="n">
        <v>150</v>
      </c>
      <c r="H887" s="51" t="n">
        <v>0</v>
      </c>
      <c r="I887" s="52" t="n">
        <v>50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67.5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202.5</v>
      </c>
      <c r="R887" s="53" t="n">
        <f aca="false">H887*$H$11</f>
        <v>0</v>
      </c>
      <c r="S887" s="53" t="n">
        <f aca="false">(N887/100)*(I887*$I$11)+(N887/100)*(J887*$J$11)</f>
        <v>47.25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240.975</v>
      </c>
      <c r="W887" s="53" t="n">
        <f aca="false">(R887/100)*(K887*$K$11)+(R887/100)*(L887*$L$11)</f>
        <v>0</v>
      </c>
      <c r="X887" s="53" t="n">
        <f aca="false">N887+S887</f>
        <v>114.75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443.475</v>
      </c>
      <c r="AB887" s="53" t="n">
        <f aca="false">R887+W887</f>
        <v>0</v>
      </c>
      <c r="AC887" s="54" t="n">
        <f aca="false">ROUND(X887+Y887+Z887+AA887+AB887,1)</f>
        <v>558.2</v>
      </c>
      <c r="AD887" s="55" t="n">
        <f aca="false">(ROUND(AC887-AC879,1)/AC879)</f>
        <v>0.172689075630252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61"/>
      <c r="C888" s="50" t="s">
        <v>13</v>
      </c>
      <c r="D888" s="51" t="n">
        <v>50</v>
      </c>
      <c r="E888" s="51" t="n">
        <v>0</v>
      </c>
      <c r="F888" s="51" t="n">
        <v>0</v>
      </c>
      <c r="G888" s="51" t="n">
        <v>0</v>
      </c>
      <c r="H888" s="51" t="n">
        <v>150</v>
      </c>
      <c r="I888" s="52" t="n">
        <v>50</v>
      </c>
      <c r="J888" s="52" t="n">
        <v>20</v>
      </c>
      <c r="K888" s="52" t="n">
        <v>40</v>
      </c>
      <c r="L888" s="52" t="n">
        <v>40</v>
      </c>
      <c r="M888" s="52" t="n">
        <v>0</v>
      </c>
      <c r="N888" s="53" t="n">
        <f aca="false">D888*$D$12</f>
        <v>67.5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202.5</v>
      </c>
      <c r="S888" s="53" t="n">
        <f aca="false">(N888/100)*(I888*$I$12)+(N888/100)*(J888*$J$12)</f>
        <v>47.25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226.8</v>
      </c>
      <c r="X888" s="53" t="n">
        <f aca="false">N888+S888</f>
        <v>114.75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429.3</v>
      </c>
      <c r="AC888" s="54" t="n">
        <f aca="false">ROUND(X888+Y888+Z888+AA888+AB888,1)</f>
        <v>544.1</v>
      </c>
      <c r="AD888" s="55" t="n">
        <f aca="false">(ROUND(AC888-AC879,1)/AC879)</f>
        <v>0.143067226890756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61"/>
      <c r="C889" s="50" t="s">
        <v>14</v>
      </c>
      <c r="D889" s="51" t="n">
        <v>100</v>
      </c>
      <c r="E889" s="51" t="n">
        <v>50</v>
      </c>
      <c r="F889" s="51" t="n">
        <v>0</v>
      </c>
      <c r="G889" s="51" t="n">
        <v>50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60</v>
      </c>
      <c r="N889" s="53" t="n">
        <f aca="false">D889*$D$13</f>
        <v>135</v>
      </c>
      <c r="O889" s="53" t="n">
        <f aca="false">E889*$E$13</f>
        <v>67.5</v>
      </c>
      <c r="P889" s="53" t="n">
        <f aca="false">F889*$F$13</f>
        <v>0</v>
      </c>
      <c r="Q889" s="53" t="n">
        <f aca="false">G889*$G$13</f>
        <v>67.5</v>
      </c>
      <c r="R889" s="53" t="n">
        <f aca="false">H889*$H$13</f>
        <v>0</v>
      </c>
      <c r="S889" s="53" t="n">
        <f aca="false">(N889/100)*(I889*$I$13)+(N889/100)*(J889*$J$13)+(N889/100)*(M889*$M$13)</f>
        <v>162</v>
      </c>
      <c r="T889" s="53" t="n">
        <f aca="false">(O889/100)*(K889*$K$13)+(O889/100)*(M889*$M$13)</f>
        <v>81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81</v>
      </c>
      <c r="W889" s="53" t="n">
        <f aca="false">(R889/100)*(K889*$K$13)+(R889/100)*(L889*$L$13)+(R889/100)*(M889*$M$13)</f>
        <v>0</v>
      </c>
      <c r="X889" s="53" t="n">
        <f aca="false">N889+S889</f>
        <v>297</v>
      </c>
      <c r="Y889" s="53" t="n">
        <f aca="false">O889+T889</f>
        <v>148.5</v>
      </c>
      <c r="Z889" s="53" t="n">
        <f aca="false">P889+U889</f>
        <v>0</v>
      </c>
      <c r="AA889" s="53" t="n">
        <f aca="false">Q889+V889</f>
        <v>148.5</v>
      </c>
      <c r="AB889" s="53" t="n">
        <f aca="false">R889+W889</f>
        <v>0</v>
      </c>
      <c r="AC889" s="54" t="n">
        <f aca="false">ROUND(X889+Y889+Z889+AA889+AB889,1)</f>
        <v>594</v>
      </c>
      <c r="AD889" s="55" t="n">
        <f aca="false">(ROUND(AC889-AC879,1)/AC879)</f>
        <v>0.247899159663866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61"/>
      <c r="C890" s="50" t="s">
        <v>15</v>
      </c>
      <c r="D890" s="51" t="n">
        <v>140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50</v>
      </c>
      <c r="J890" s="52" t="n">
        <v>20</v>
      </c>
      <c r="K890" s="52" t="n">
        <v>60</v>
      </c>
      <c r="L890" s="52" t="n">
        <v>0</v>
      </c>
      <c r="M890" s="52" t="n">
        <v>0</v>
      </c>
      <c r="N890" s="53" t="n">
        <f aca="false">D890*$D$14</f>
        <v>189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359.1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548.1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548.1</v>
      </c>
      <c r="AD890" s="55" t="n">
        <f aca="false">(ROUND(AC890-AC879,1)/AC879)</f>
        <v>0.151470588235294</v>
      </c>
      <c r="AE890" s="46"/>
      <c r="AF890" s="47"/>
      <c r="AH890" s="59"/>
    </row>
    <row r="891" customFormat="false" ht="15" hidden="false" customHeight="false" outlineLevel="0" collapsed="false">
      <c r="A891" s="48"/>
      <c r="B891" s="61"/>
      <c r="C891" s="50" t="s">
        <v>16</v>
      </c>
      <c r="D891" s="51" t="n">
        <v>140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50</v>
      </c>
      <c r="J891" s="52" t="n">
        <v>20</v>
      </c>
      <c r="K891" s="52" t="n">
        <v>0</v>
      </c>
      <c r="L891" s="52" t="n">
        <v>60</v>
      </c>
      <c r="M891" s="52" t="n">
        <v>0</v>
      </c>
      <c r="N891" s="53" t="n">
        <f aca="false">D891*$D$15</f>
        <v>189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359.1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548.1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548.1</v>
      </c>
      <c r="AD891" s="55" t="n">
        <f aca="false">(ROUND(AC891-AC879,1)/AC879)</f>
        <v>0.151470588235294</v>
      </c>
      <c r="AE891" s="46"/>
      <c r="AF891" s="47"/>
      <c r="AH891" s="59"/>
    </row>
    <row r="892" customFormat="false" ht="15" hidden="false" customHeight="false" outlineLevel="0" collapsed="false">
      <c r="A892" s="48"/>
      <c r="B892" s="61"/>
      <c r="C892" s="50" t="s">
        <v>17</v>
      </c>
      <c r="D892" s="51" t="n">
        <v>100</v>
      </c>
      <c r="E892" s="51" t="n">
        <v>50</v>
      </c>
      <c r="F892" s="51" t="n">
        <v>0</v>
      </c>
      <c r="G892" s="51" t="n">
        <v>50</v>
      </c>
      <c r="H892" s="51" t="n">
        <v>0</v>
      </c>
      <c r="I892" s="52" t="n">
        <v>50</v>
      </c>
      <c r="J892" s="52" t="n">
        <v>63</v>
      </c>
      <c r="K892" s="52" t="n">
        <v>0</v>
      </c>
      <c r="L892" s="52" t="n">
        <v>0</v>
      </c>
      <c r="M892" s="52" t="n">
        <v>0</v>
      </c>
      <c r="N892" s="53" t="n">
        <f aca="false">D892*$D$16</f>
        <v>135</v>
      </c>
      <c r="O892" s="53" t="n">
        <f aca="false">E892*$E$16</f>
        <v>67.5</v>
      </c>
      <c r="P892" s="53" t="n">
        <f aca="false">F892*$F$16</f>
        <v>0</v>
      </c>
      <c r="Q892" s="53" t="n">
        <f aca="false">G892*$G$16</f>
        <v>67.5</v>
      </c>
      <c r="R892" s="53" t="n">
        <f aca="false">H892*$H$16</f>
        <v>0</v>
      </c>
      <c r="S892" s="53" t="n">
        <f aca="false">(N892/100)*(I892*$I$16)+(N892/100)*(J892*$J$16)</f>
        <v>280.125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415.125</v>
      </c>
      <c r="Y892" s="53" t="n">
        <f aca="false">O892+T892</f>
        <v>67.5</v>
      </c>
      <c r="Z892" s="53" t="n">
        <f aca="false">P892+U892</f>
        <v>0</v>
      </c>
      <c r="AA892" s="53" t="n">
        <f aca="false">Q892+V892</f>
        <v>67.5</v>
      </c>
      <c r="AB892" s="53" t="n">
        <f aca="false">R892+W892</f>
        <v>0</v>
      </c>
      <c r="AC892" s="54" t="n">
        <f aca="false">ROUND(X892+Y892+Z892+AA892+AB892,1)</f>
        <v>550.1</v>
      </c>
      <c r="AD892" s="55" t="n">
        <f aca="false">(ROUND(AC892-AC879,1)/AC879)</f>
        <v>0.155672268907563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61"/>
      <c r="C893" s="50" t="s">
        <v>18</v>
      </c>
      <c r="D893" s="51" t="n">
        <v>100</v>
      </c>
      <c r="E893" s="51" t="n">
        <v>50</v>
      </c>
      <c r="F893" s="51" t="n">
        <v>0</v>
      </c>
      <c r="G893" s="51" t="n">
        <v>50</v>
      </c>
      <c r="H893" s="51" t="n">
        <v>0</v>
      </c>
      <c r="I893" s="52" t="n">
        <v>86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135</v>
      </c>
      <c r="O893" s="53" t="n">
        <f aca="false">E893*$E$17</f>
        <v>67.5</v>
      </c>
      <c r="P893" s="53" t="n">
        <f aca="false">F893*$F$17</f>
        <v>0</v>
      </c>
      <c r="Q893" s="53" t="n">
        <f aca="false">G893*$G$17</f>
        <v>67.5</v>
      </c>
      <c r="R893" s="53" t="n">
        <f aca="false">H893*$H$17</f>
        <v>0</v>
      </c>
      <c r="S893" s="53" t="n">
        <f aca="false">(N893/100)*(I893*$I$17)+(N893/100)*(J893*$J$17)</f>
        <v>317.25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452.25</v>
      </c>
      <c r="Y893" s="53" t="n">
        <f aca="false">O893+T893</f>
        <v>67.5</v>
      </c>
      <c r="Z893" s="53" t="n">
        <f aca="false">P893+U893</f>
        <v>0</v>
      </c>
      <c r="AA893" s="53" t="n">
        <f aca="false">Q893+V893</f>
        <v>67.5</v>
      </c>
      <c r="AB893" s="53" t="n">
        <f aca="false">R893+W893</f>
        <v>0</v>
      </c>
      <c r="AC893" s="54" t="n">
        <f aca="false">ROUND(X893+Y893+Z893+AA893+AB893,1)</f>
        <v>587.3</v>
      </c>
      <c r="AD893" s="55" t="n">
        <f aca="false">(ROUND(AC893-AC879,1)/AC879)</f>
        <v>0.233823529411765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2" t="s">
        <v>104</v>
      </c>
      <c r="C894" s="40" t="s">
        <v>50</v>
      </c>
      <c r="D894" s="41" t="n">
        <v>125</v>
      </c>
      <c r="E894" s="41" t="n">
        <v>0</v>
      </c>
      <c r="F894" s="41" t="n">
        <v>0</v>
      </c>
      <c r="G894" s="41" t="n">
        <v>0</v>
      </c>
      <c r="H894" s="41" t="n">
        <v>0</v>
      </c>
      <c r="I894" s="42" t="n">
        <v>60</v>
      </c>
      <c r="J894" s="42" t="n">
        <v>30</v>
      </c>
      <c r="K894" s="42" t="n">
        <v>0</v>
      </c>
      <c r="L894" s="42" t="n">
        <v>0</v>
      </c>
      <c r="M894" s="42" t="n">
        <v>0</v>
      </c>
      <c r="N894" s="43" t="n">
        <f aca="false">D894*$D$3</f>
        <v>175</v>
      </c>
      <c r="O894" s="43" t="n">
        <f aca="false">E894*$E$3</f>
        <v>0</v>
      </c>
      <c r="P894" s="43" t="n">
        <f aca="false">F894*$F$3</f>
        <v>0</v>
      </c>
      <c r="Q894" s="43" t="n">
        <f aca="false">G894*$G$3</f>
        <v>0</v>
      </c>
      <c r="R894" s="43" t="n">
        <f aca="false">H894*$H$3</f>
        <v>0</v>
      </c>
      <c r="S894" s="43" t="n">
        <f aca="false">(N894/100)*(I894*$I$3)+(N894/100)*(J894*$J$3)</f>
        <v>315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490</v>
      </c>
      <c r="Y894" s="43" t="n">
        <f aca="false">O894+T894</f>
        <v>0</v>
      </c>
      <c r="Z894" s="43" t="n">
        <f aca="false">P894+U894</f>
        <v>0</v>
      </c>
      <c r="AA894" s="43" t="n">
        <f aca="false">Q894+V894</f>
        <v>0</v>
      </c>
      <c r="AB894" s="43" t="n">
        <f aca="false">R894+W894</f>
        <v>0</v>
      </c>
      <c r="AC894" s="44" t="n">
        <f aca="false">ROUND(X894+Y894+Z894+AA894+AB894,1)</f>
        <v>490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3" t="n">
        <v>26</v>
      </c>
      <c r="C895" s="50" t="s">
        <v>5</v>
      </c>
      <c r="D895" s="51" t="n">
        <v>125</v>
      </c>
      <c r="E895" s="51" t="n">
        <v>0</v>
      </c>
      <c r="F895" s="51" t="n">
        <v>0</v>
      </c>
      <c r="G895" s="51" t="n">
        <v>0</v>
      </c>
      <c r="H895" s="51" t="n">
        <v>0</v>
      </c>
      <c r="I895" s="52" t="n">
        <v>70</v>
      </c>
      <c r="J895" s="52" t="n">
        <v>40</v>
      </c>
      <c r="K895" s="52" t="n">
        <v>0</v>
      </c>
      <c r="L895" s="52" t="n">
        <v>0</v>
      </c>
      <c r="M895" s="52" t="n">
        <v>0</v>
      </c>
      <c r="N895" s="53" t="n">
        <f aca="false">D895*$D$4</f>
        <v>168.75</v>
      </c>
      <c r="O895" s="53" t="n">
        <f aca="false">E895*$E$4</f>
        <v>0</v>
      </c>
      <c r="P895" s="53" t="n">
        <f aca="false">F895*$F$4</f>
        <v>0</v>
      </c>
      <c r="Q895" s="53" t="n">
        <f aca="false">G895*$G$4</f>
        <v>0</v>
      </c>
      <c r="R895" s="53" t="n">
        <f aca="false">H895*$H$4</f>
        <v>0</v>
      </c>
      <c r="S895" s="53" t="n">
        <f aca="false">(N895/100)*(I895*$I$4)+(N895/100)*(J895*$J$4)</f>
        <v>371.25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540</v>
      </c>
      <c r="Y895" s="53" t="n">
        <f aca="false">O895+T895</f>
        <v>0</v>
      </c>
      <c r="Z895" s="53" t="n">
        <f aca="false">P895+U895</f>
        <v>0</v>
      </c>
      <c r="AA895" s="53" t="n">
        <f aca="false">Q895+V895</f>
        <v>0</v>
      </c>
      <c r="AB895" s="53" t="n">
        <f aca="false">R895+W895</f>
        <v>0</v>
      </c>
      <c r="AC895" s="54" t="n">
        <f aca="false">ROUND(X895+Y895+Z895+AA895+AB895,1)</f>
        <v>540</v>
      </c>
      <c r="AD895" s="55" t="n">
        <f aca="false">(ROUND(AC895-AC894,1)/AC894)</f>
        <v>0.102040816326531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3" t="n">
        <v>18</v>
      </c>
      <c r="C896" s="50" t="s">
        <v>6</v>
      </c>
      <c r="D896" s="51" t="n">
        <v>125</v>
      </c>
      <c r="E896" s="51" t="n">
        <v>0</v>
      </c>
      <c r="F896" s="51" t="n">
        <v>0</v>
      </c>
      <c r="G896" s="51" t="n">
        <v>0</v>
      </c>
      <c r="H896" s="51" t="n">
        <v>0</v>
      </c>
      <c r="I896" s="52" t="n">
        <v>60</v>
      </c>
      <c r="J896" s="52" t="n">
        <v>30</v>
      </c>
      <c r="K896" s="52" t="n">
        <v>0</v>
      </c>
      <c r="L896" s="52" t="n">
        <v>0</v>
      </c>
      <c r="M896" s="52" t="n">
        <v>0</v>
      </c>
      <c r="N896" s="53" t="n">
        <f aca="false">D896*$D$5</f>
        <v>175</v>
      </c>
      <c r="O896" s="53" t="n">
        <f aca="false">E896*$E$5</f>
        <v>0</v>
      </c>
      <c r="P896" s="53" t="n">
        <f aca="false">F896*$F$5</f>
        <v>0</v>
      </c>
      <c r="Q896" s="53" t="n">
        <f aca="false">G896*$G$5</f>
        <v>0</v>
      </c>
      <c r="R896" s="53" t="n">
        <f aca="false">H896*$H$5</f>
        <v>0</v>
      </c>
      <c r="S896" s="53" t="n">
        <f aca="false">(N896/100)*(I896*$I$5)+(N896/100)*(J896*$J$5)</f>
        <v>315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490</v>
      </c>
      <c r="Y896" s="53" t="n">
        <f aca="false">O896+T896</f>
        <v>0</v>
      </c>
      <c r="Z896" s="53" t="n">
        <f aca="false">P896+U896</f>
        <v>0</v>
      </c>
      <c r="AA896" s="53" t="n">
        <f aca="false">Q896+V896</f>
        <v>0</v>
      </c>
      <c r="AB896" s="53" t="n">
        <f aca="false">R896+W896</f>
        <v>0</v>
      </c>
      <c r="AC896" s="54" t="n">
        <f aca="false">ROUND(X896+Y896+Z896+AA896+AB896,1)</f>
        <v>490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3" t="n">
        <v>0</v>
      </c>
      <c r="C897" s="50" t="s">
        <v>7</v>
      </c>
      <c r="D897" s="51" t="n">
        <v>125</v>
      </c>
      <c r="E897" s="51" t="n">
        <v>0</v>
      </c>
      <c r="F897" s="51" t="n">
        <v>0</v>
      </c>
      <c r="G897" s="51" t="n">
        <v>0</v>
      </c>
      <c r="H897" s="51" t="n">
        <v>0</v>
      </c>
      <c r="I897" s="52" t="n">
        <v>60</v>
      </c>
      <c r="J897" s="52" t="n">
        <v>30</v>
      </c>
      <c r="K897" s="52" t="n">
        <v>0</v>
      </c>
      <c r="L897" s="52" t="n">
        <v>0</v>
      </c>
      <c r="M897" s="52" t="n">
        <v>0</v>
      </c>
      <c r="N897" s="53" t="n">
        <f aca="false">D897*$D$6</f>
        <v>175</v>
      </c>
      <c r="O897" s="53" t="n">
        <f aca="false">E897*$E$6</f>
        <v>0</v>
      </c>
      <c r="P897" s="53" t="n">
        <f aca="false">F897*$F$6</f>
        <v>0</v>
      </c>
      <c r="Q897" s="53" t="n">
        <f aca="false">G897*$G$6</f>
        <v>0</v>
      </c>
      <c r="R897" s="53" t="n">
        <f aca="false">H897*$H$6</f>
        <v>0</v>
      </c>
      <c r="S897" s="53" t="n">
        <f aca="false">(N897/100)*(I897*$I$6)+(N897/100)*(J897*$J$6)</f>
        <v>315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490</v>
      </c>
      <c r="Y897" s="53" t="n">
        <f aca="false">O897+T897</f>
        <v>0</v>
      </c>
      <c r="Z897" s="53" t="n">
        <f aca="false">P897+U897</f>
        <v>0</v>
      </c>
      <c r="AA897" s="53" t="n">
        <f aca="false">Q897+V897</f>
        <v>0</v>
      </c>
      <c r="AB897" s="53" t="n">
        <f aca="false">R897+W897</f>
        <v>0</v>
      </c>
      <c r="AC897" s="54" t="n">
        <f aca="false">ROUND(X897+Y897+Z897+AA897+AB897,1)</f>
        <v>490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3" t="n">
        <v>0</v>
      </c>
      <c r="C898" s="50" t="s">
        <v>8</v>
      </c>
      <c r="D898" s="51" t="n">
        <v>125</v>
      </c>
      <c r="E898" s="51" t="n">
        <v>0</v>
      </c>
      <c r="F898" s="51" t="n">
        <v>0</v>
      </c>
      <c r="G898" s="51" t="n">
        <v>0</v>
      </c>
      <c r="H898" s="51" t="n">
        <v>0</v>
      </c>
      <c r="I898" s="52" t="n">
        <v>60</v>
      </c>
      <c r="J898" s="52" t="n">
        <v>30</v>
      </c>
      <c r="K898" s="52" t="n">
        <v>0</v>
      </c>
      <c r="L898" s="52" t="n">
        <v>0</v>
      </c>
      <c r="M898" s="52" t="n">
        <v>0</v>
      </c>
      <c r="N898" s="53" t="n">
        <f aca="false">D898*$D$7</f>
        <v>175</v>
      </c>
      <c r="O898" s="53" t="n">
        <f aca="false">E898*$E$7</f>
        <v>0</v>
      </c>
      <c r="P898" s="53" t="n">
        <f aca="false">F898*$F$7</f>
        <v>0</v>
      </c>
      <c r="Q898" s="53" t="n">
        <f aca="false">G898*$G$7</f>
        <v>0</v>
      </c>
      <c r="R898" s="53" t="n">
        <f aca="false">H898*$H$7</f>
        <v>0</v>
      </c>
      <c r="S898" s="53" t="n">
        <f aca="false">(N898/100)*(I898*$I$7)+(N898/100)*(J898*$J$7)</f>
        <v>315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490</v>
      </c>
      <c r="Y898" s="53" t="n">
        <f aca="false">O898+T898</f>
        <v>0</v>
      </c>
      <c r="Z898" s="53" t="n">
        <f aca="false">P898+U898</f>
        <v>0</v>
      </c>
      <c r="AA898" s="53" t="n">
        <f aca="false">Q898+V898</f>
        <v>0</v>
      </c>
      <c r="AB898" s="53" t="n">
        <f aca="false">R898+W898</f>
        <v>0</v>
      </c>
      <c r="AC898" s="54" t="n">
        <f aca="false">ROUND(X898+Y898+Z898+AA898+AB898,1)</f>
        <v>490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3"/>
      <c r="C899" s="50" t="s">
        <v>9</v>
      </c>
      <c r="D899" s="51" t="n">
        <v>125</v>
      </c>
      <c r="E899" s="51" t="n">
        <v>0</v>
      </c>
      <c r="F899" s="51" t="n">
        <v>0</v>
      </c>
      <c r="G899" s="51" t="n">
        <v>0</v>
      </c>
      <c r="H899" s="51" t="n">
        <v>0</v>
      </c>
      <c r="I899" s="52" t="n">
        <v>60</v>
      </c>
      <c r="J899" s="52" t="n">
        <v>30</v>
      </c>
      <c r="K899" s="52" t="n">
        <v>0</v>
      </c>
      <c r="L899" s="52" t="n">
        <v>0</v>
      </c>
      <c r="M899" s="52" t="n">
        <v>0</v>
      </c>
      <c r="N899" s="53" t="n">
        <f aca="false">D899*$D$8</f>
        <v>175</v>
      </c>
      <c r="O899" s="53" t="n">
        <f aca="false">E899*$E$8</f>
        <v>0</v>
      </c>
      <c r="P899" s="53" t="n">
        <f aca="false">F899*$F$8</f>
        <v>0</v>
      </c>
      <c r="Q899" s="53" t="n">
        <f aca="false">G899*$G$8</f>
        <v>0</v>
      </c>
      <c r="R899" s="53" t="n">
        <f aca="false">H899*$H$8</f>
        <v>0</v>
      </c>
      <c r="S899" s="53" t="n">
        <f aca="false">(N899/100)*(I899*$I$8)+(N899/100)*(J899*$J$8)</f>
        <v>315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490</v>
      </c>
      <c r="Y899" s="53" t="n">
        <f aca="false">O899+T899</f>
        <v>0</v>
      </c>
      <c r="Z899" s="53" t="n">
        <f aca="false">P899+U899</f>
        <v>0</v>
      </c>
      <c r="AA899" s="53" t="n">
        <f aca="false">Q899+V899</f>
        <v>0</v>
      </c>
      <c r="AB899" s="53" t="n">
        <f aca="false">R899+W899</f>
        <v>0</v>
      </c>
      <c r="AC899" s="54" t="n">
        <f aca="false">ROUND(X899+Y899+Z899+AA899+AB899,1)</f>
        <v>490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3"/>
      <c r="C900" s="50" t="s">
        <v>10</v>
      </c>
      <c r="D900" s="51" t="n">
        <v>62</v>
      </c>
      <c r="E900" s="51" t="n">
        <v>125</v>
      </c>
      <c r="F900" s="51" t="n">
        <v>0</v>
      </c>
      <c r="G900" s="51" t="n">
        <v>0</v>
      </c>
      <c r="H900" s="51" t="n">
        <v>0</v>
      </c>
      <c r="I900" s="52" t="n">
        <v>60</v>
      </c>
      <c r="J900" s="52" t="n">
        <v>30</v>
      </c>
      <c r="K900" s="52" t="n">
        <v>100</v>
      </c>
      <c r="L900" s="52" t="n">
        <v>0</v>
      </c>
      <c r="M900" s="52" t="n">
        <v>0</v>
      </c>
      <c r="N900" s="53" t="n">
        <f aca="false">D900*$D$9</f>
        <v>83.7</v>
      </c>
      <c r="O900" s="53" t="n">
        <f aca="false">E900*$E$9</f>
        <v>168.75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75.33</v>
      </c>
      <c r="T900" s="53" t="n">
        <f aca="false">(O900/100)*(K900*$K$9)</f>
        <v>236.25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159.03</v>
      </c>
      <c r="Y900" s="53" t="n">
        <f aca="false">O900+T900</f>
        <v>405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564</v>
      </c>
      <c r="AD900" s="55" t="n">
        <f aca="false">(ROUND(AC900-AC894,1)/AC894)</f>
        <v>0.151020408163265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3"/>
      <c r="C901" s="50" t="s">
        <v>11</v>
      </c>
      <c r="D901" s="51" t="n">
        <v>62</v>
      </c>
      <c r="E901" s="51" t="n">
        <v>0</v>
      </c>
      <c r="F901" s="51" t="n">
        <v>125</v>
      </c>
      <c r="G901" s="51" t="n">
        <v>0</v>
      </c>
      <c r="H901" s="51" t="n">
        <v>0</v>
      </c>
      <c r="I901" s="52" t="n">
        <v>60</v>
      </c>
      <c r="J901" s="52" t="n">
        <v>30</v>
      </c>
      <c r="K901" s="52" t="n">
        <v>50</v>
      </c>
      <c r="L901" s="52" t="n">
        <v>50</v>
      </c>
      <c r="M901" s="52" t="n">
        <v>0</v>
      </c>
      <c r="N901" s="53" t="n">
        <f aca="false">D901*$D$10</f>
        <v>83.7</v>
      </c>
      <c r="O901" s="53" t="n">
        <f aca="false">E901*$E$10</f>
        <v>0</v>
      </c>
      <c r="P901" s="53" t="n">
        <f aca="false">F901*$F$10</f>
        <v>168.75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75.33</v>
      </c>
      <c r="T901" s="53" t="n">
        <f aca="false">(O901/100)*(K901*$J$10)</f>
        <v>0</v>
      </c>
      <c r="U901" s="53" t="n">
        <f aca="false">(P901/100)*(K901*$K$10)+(P901/100)*(L901*$L$10)</f>
        <v>236.25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159.03</v>
      </c>
      <c r="Y901" s="53" t="n">
        <f aca="false">O901+T901</f>
        <v>0</v>
      </c>
      <c r="Z901" s="53" t="n">
        <f aca="false">P901+U901</f>
        <v>405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564</v>
      </c>
      <c r="AD901" s="55" t="n">
        <f aca="false">(ROUND(AC901-AC894,1)/AC894)</f>
        <v>0.151020408163265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3"/>
      <c r="C902" s="50" t="s">
        <v>12</v>
      </c>
      <c r="D902" s="51" t="n">
        <v>62</v>
      </c>
      <c r="E902" s="51" t="n">
        <v>0</v>
      </c>
      <c r="F902" s="51" t="n">
        <v>0</v>
      </c>
      <c r="G902" s="51" t="n">
        <v>125</v>
      </c>
      <c r="H902" s="51" t="n">
        <v>0</v>
      </c>
      <c r="I902" s="52" t="n">
        <v>60</v>
      </c>
      <c r="J902" s="52" t="n">
        <v>30</v>
      </c>
      <c r="K902" s="52" t="n">
        <v>0</v>
      </c>
      <c r="L902" s="52" t="n">
        <v>100</v>
      </c>
      <c r="M902" s="52" t="n">
        <v>0</v>
      </c>
      <c r="N902" s="53" t="n">
        <f aca="false">D902*$D$11</f>
        <v>83.7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168.75</v>
      </c>
      <c r="R902" s="53" t="n">
        <f aca="false">H902*$H$11</f>
        <v>0</v>
      </c>
      <c r="S902" s="53" t="n">
        <f aca="false">(N902/100)*(I902*$I$11)+(N902/100)*(J902*$J$11)</f>
        <v>75.33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236.25</v>
      </c>
      <c r="W902" s="53" t="n">
        <f aca="false">(R902/100)*(K902*$K$11)+(R902/100)*(L902*$L$11)</f>
        <v>0</v>
      </c>
      <c r="X902" s="53" t="n">
        <f aca="false">N902+S902</f>
        <v>159.03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405</v>
      </c>
      <c r="AB902" s="53" t="n">
        <f aca="false">R902+W902</f>
        <v>0</v>
      </c>
      <c r="AC902" s="54" t="n">
        <f aca="false">ROUND(X902+Y902+Z902+AA902+AB902,1)</f>
        <v>564</v>
      </c>
      <c r="AD902" s="55" t="n">
        <f aca="false">(ROUND(AC902-AC894,1)/AC894)</f>
        <v>0.151020408163265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3"/>
      <c r="C903" s="50" t="s">
        <v>13</v>
      </c>
      <c r="D903" s="51" t="n">
        <v>62</v>
      </c>
      <c r="E903" s="51" t="n">
        <v>0</v>
      </c>
      <c r="F903" s="51" t="n">
        <v>0</v>
      </c>
      <c r="G903" s="51" t="n">
        <v>0</v>
      </c>
      <c r="H903" s="51" t="n">
        <v>125</v>
      </c>
      <c r="I903" s="52" t="n">
        <v>60</v>
      </c>
      <c r="J903" s="52" t="n">
        <v>30</v>
      </c>
      <c r="K903" s="52" t="n">
        <v>50</v>
      </c>
      <c r="L903" s="52" t="n">
        <v>50</v>
      </c>
      <c r="M903" s="52" t="n">
        <v>0</v>
      </c>
      <c r="N903" s="53" t="n">
        <f aca="false">D903*$D$12</f>
        <v>83.7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168.75</v>
      </c>
      <c r="S903" s="53" t="n">
        <f aca="false">(N903/100)*(I903*$I$12)+(N903/100)*(J903*$J$12)</f>
        <v>75.33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236.25</v>
      </c>
      <c r="X903" s="53" t="n">
        <f aca="false">N903+S903</f>
        <v>159.03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405</v>
      </c>
      <c r="AC903" s="54" t="n">
        <f aca="false">ROUND(X903+Y903+Z903+AA903+AB903,1)</f>
        <v>564</v>
      </c>
      <c r="AD903" s="55" t="n">
        <f aca="false">(ROUND(AC903-AC894,1)/AC894)</f>
        <v>0.151020408163265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3"/>
      <c r="C904" s="50" t="s">
        <v>14</v>
      </c>
      <c r="D904" s="51" t="n">
        <v>125</v>
      </c>
      <c r="E904" s="51" t="n">
        <v>0</v>
      </c>
      <c r="F904" s="51" t="n">
        <v>0</v>
      </c>
      <c r="G904" s="51" t="n">
        <v>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120</v>
      </c>
      <c r="N904" s="53" t="n">
        <f aca="false">D904*$D$13</f>
        <v>168.75</v>
      </c>
      <c r="O904" s="53" t="n">
        <f aca="false">E904*$E$13</f>
        <v>0</v>
      </c>
      <c r="P904" s="53" t="n">
        <f aca="false">F904*$F$13</f>
        <v>0</v>
      </c>
      <c r="Q904" s="53" t="n">
        <f aca="false">G904*$G$13</f>
        <v>0</v>
      </c>
      <c r="R904" s="53" t="n">
        <f aca="false">H904*$H$13</f>
        <v>0</v>
      </c>
      <c r="S904" s="53" t="n">
        <f aca="false">(N904/100)*(I904*$I$13)+(N904/100)*(J904*$J$13)+(N904/100)*(M904*$M$13)</f>
        <v>405</v>
      </c>
      <c r="T904" s="53" t="n">
        <f aca="false">(O904/100)*(K904*$K$13)+(O904/100)*(M904*$M$13)</f>
        <v>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0</v>
      </c>
      <c r="W904" s="53" t="n">
        <f aca="false">(R904/100)*(K904*$K$13)+(R904/100)*(L904*$L$13)+(R904/100)*(M904*$M$13)</f>
        <v>0</v>
      </c>
      <c r="X904" s="53" t="n">
        <f aca="false">N904+S904</f>
        <v>573.75</v>
      </c>
      <c r="Y904" s="53" t="n">
        <f aca="false">O904+T904</f>
        <v>0</v>
      </c>
      <c r="Z904" s="53" t="n">
        <f aca="false">P904+U904</f>
        <v>0</v>
      </c>
      <c r="AA904" s="53" t="n">
        <f aca="false">Q904+V904</f>
        <v>0</v>
      </c>
      <c r="AB904" s="53" t="n">
        <f aca="false">R904+W904</f>
        <v>0</v>
      </c>
      <c r="AC904" s="54" t="n">
        <f aca="false">ROUND(X904+Y904+Z904+AA904+AB904,1)</f>
        <v>573.8</v>
      </c>
      <c r="AD904" s="55" t="n">
        <f aca="false">(ROUND(AC904-AC894,1)/AC894)</f>
        <v>0.171020408163265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3"/>
      <c r="C905" s="50" t="s">
        <v>15</v>
      </c>
      <c r="D905" s="51" t="n">
        <v>125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60</v>
      </c>
      <c r="J905" s="52" t="n">
        <v>30</v>
      </c>
      <c r="K905" s="52" t="n">
        <v>75</v>
      </c>
      <c r="L905" s="52" t="n">
        <v>0</v>
      </c>
      <c r="M905" s="52" t="n">
        <v>0</v>
      </c>
      <c r="N905" s="53" t="n">
        <f aca="false">D905*$D$14</f>
        <v>168.75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405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573.75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573.8</v>
      </c>
      <c r="AD905" s="55" t="n">
        <f aca="false">(ROUND(AC905-AC894,1)/AC894)</f>
        <v>0.171020408163265</v>
      </c>
      <c r="AE905" s="46"/>
      <c r="AF905" s="47"/>
      <c r="AH905" s="59"/>
    </row>
    <row r="906" customFormat="false" ht="15" hidden="false" customHeight="false" outlineLevel="0" collapsed="false">
      <c r="A906" s="48"/>
      <c r="B906" s="63"/>
      <c r="C906" s="50" t="s">
        <v>16</v>
      </c>
      <c r="D906" s="51" t="n">
        <v>125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60</v>
      </c>
      <c r="J906" s="52" t="n">
        <v>30</v>
      </c>
      <c r="K906" s="52" t="n">
        <v>0</v>
      </c>
      <c r="L906" s="52" t="n">
        <v>75</v>
      </c>
      <c r="M906" s="52" t="n">
        <v>0</v>
      </c>
      <c r="N906" s="53" t="n">
        <f aca="false">D906*$D$15</f>
        <v>168.75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405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573.75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573.8</v>
      </c>
      <c r="AD906" s="55" t="n">
        <f aca="false">(ROUND(AC906-AC894,1)/AC894)</f>
        <v>0.171020408163265</v>
      </c>
      <c r="AE906" s="46"/>
      <c r="AF906" s="47"/>
      <c r="AH906" s="59"/>
    </row>
    <row r="907" customFormat="false" ht="15" hidden="false" customHeight="false" outlineLevel="0" collapsed="false">
      <c r="A907" s="48"/>
      <c r="B907" s="63"/>
      <c r="C907" s="50" t="s">
        <v>17</v>
      </c>
      <c r="D907" s="51" t="n">
        <v>125</v>
      </c>
      <c r="E907" s="51" t="n">
        <v>0</v>
      </c>
      <c r="F907" s="51" t="n">
        <v>0</v>
      </c>
      <c r="G907" s="51" t="n">
        <v>0</v>
      </c>
      <c r="H907" s="51" t="n">
        <v>0</v>
      </c>
      <c r="I907" s="52" t="n">
        <v>60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168.75</v>
      </c>
      <c r="O907" s="53" t="n">
        <f aca="false">E907*$E$16</f>
        <v>0</v>
      </c>
      <c r="P907" s="53" t="n">
        <f aca="false">F907*$F$16</f>
        <v>0</v>
      </c>
      <c r="Q907" s="53" t="n">
        <f aca="false">G907*$G$16</f>
        <v>0</v>
      </c>
      <c r="R907" s="53" t="n">
        <f aca="false">H907*$H$16</f>
        <v>0</v>
      </c>
      <c r="S907" s="53" t="n">
        <f aca="false">(N907/100)*(I907*$I$16)+(N907/100)*(J907*$J$16)</f>
        <v>367.03125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535.78125</v>
      </c>
      <c r="Y907" s="53" t="n">
        <f aca="false">O907+T907</f>
        <v>0</v>
      </c>
      <c r="Z907" s="53" t="n">
        <f aca="false">P907+U907</f>
        <v>0</v>
      </c>
      <c r="AA907" s="53" t="n">
        <f aca="false">Q907+V907</f>
        <v>0</v>
      </c>
      <c r="AB907" s="53" t="n">
        <f aca="false">R907+W907</f>
        <v>0</v>
      </c>
      <c r="AC907" s="54" t="n">
        <f aca="false">ROUND(X907+Y907+Z907+AA907+AB907,1)</f>
        <v>535.8</v>
      </c>
      <c r="AD907" s="55" t="n">
        <f aca="false">(ROUND(AC907-AC894,1)/AC894)</f>
        <v>0.093469387755102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3"/>
      <c r="C908" s="50" t="s">
        <v>18</v>
      </c>
      <c r="D908" s="51" t="n">
        <v>125</v>
      </c>
      <c r="E908" s="51" t="n">
        <v>0</v>
      </c>
      <c r="F908" s="51" t="n">
        <v>0</v>
      </c>
      <c r="G908" s="51" t="n">
        <v>0</v>
      </c>
      <c r="H908" s="51" t="n">
        <v>0</v>
      </c>
      <c r="I908" s="52" t="n">
        <v>90</v>
      </c>
      <c r="J908" s="52" t="n">
        <v>30</v>
      </c>
      <c r="K908" s="52" t="n">
        <v>0</v>
      </c>
      <c r="L908" s="52" t="n">
        <v>0</v>
      </c>
      <c r="M908" s="52" t="n">
        <v>0</v>
      </c>
      <c r="N908" s="53" t="n">
        <f aca="false">D908*$D$17</f>
        <v>168.75</v>
      </c>
      <c r="O908" s="53" t="n">
        <f aca="false">E908*$E$17</f>
        <v>0</v>
      </c>
      <c r="P908" s="53" t="n">
        <f aca="false">F908*$F$17</f>
        <v>0</v>
      </c>
      <c r="Q908" s="53" t="n">
        <f aca="false">G908*$G$17</f>
        <v>0</v>
      </c>
      <c r="R908" s="53" t="n">
        <f aca="false">H908*$H$17</f>
        <v>0</v>
      </c>
      <c r="S908" s="53" t="n">
        <f aca="false">(N908/100)*(I908*$I$17)+(N908/100)*(J908*$J$17)</f>
        <v>430.3125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599.0625</v>
      </c>
      <c r="Y908" s="53" t="n">
        <f aca="false">O908+T908</f>
        <v>0</v>
      </c>
      <c r="Z908" s="53" t="n">
        <f aca="false">P908+U908</f>
        <v>0</v>
      </c>
      <c r="AA908" s="53" t="n">
        <f aca="false">Q908+V908</f>
        <v>0</v>
      </c>
      <c r="AB908" s="53" t="n">
        <f aca="false">R908+W908</f>
        <v>0</v>
      </c>
      <c r="AC908" s="54" t="n">
        <f aca="false">ROUND(X908+Y908+Z908+AA908+AB908,1)</f>
        <v>599.1</v>
      </c>
      <c r="AD908" s="55" t="n">
        <f aca="false">(ROUND(AC908-AC894,1)/AC894)</f>
        <v>0.22265306122449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0" t="s">
        <v>105</v>
      </c>
      <c r="C909" s="40" t="s">
        <v>50</v>
      </c>
      <c r="D909" s="41" t="n">
        <v>110</v>
      </c>
      <c r="E909" s="41" t="n">
        <v>0</v>
      </c>
      <c r="F909" s="41" t="n">
        <v>0</v>
      </c>
      <c r="G909" s="41" t="n">
        <v>0</v>
      </c>
      <c r="H909" s="41" t="n">
        <v>50</v>
      </c>
      <c r="I909" s="42" t="n">
        <v>20</v>
      </c>
      <c r="J909" s="42" t="n">
        <v>40</v>
      </c>
      <c r="K909" s="42" t="n">
        <v>20</v>
      </c>
      <c r="L909" s="42" t="n">
        <v>20</v>
      </c>
      <c r="M909" s="42" t="n">
        <v>0</v>
      </c>
      <c r="N909" s="43" t="n">
        <f aca="false">D909*$D$3</f>
        <v>154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70</v>
      </c>
      <c r="S909" s="43" t="n">
        <f aca="false">(N909/100)*(I909*$I$3)+(N909/100)*(J909*$J$3)</f>
        <v>184.8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56</v>
      </c>
      <c r="X909" s="43" t="n">
        <f aca="false">N909+S909</f>
        <v>338.8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126</v>
      </c>
      <c r="AC909" s="44" t="n">
        <f aca="false">ROUND(X909+Y909+Z909+AA909+AB909,1)</f>
        <v>464.8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1" t="n">
        <v>10</v>
      </c>
      <c r="C910" s="50" t="s">
        <v>5</v>
      </c>
      <c r="D910" s="51" t="n">
        <v>110</v>
      </c>
      <c r="E910" s="51" t="n">
        <v>0</v>
      </c>
      <c r="F910" s="51" t="n">
        <v>0</v>
      </c>
      <c r="G910" s="51" t="n">
        <v>0</v>
      </c>
      <c r="H910" s="51" t="n">
        <v>50</v>
      </c>
      <c r="I910" s="52" t="n">
        <v>40</v>
      </c>
      <c r="J910" s="52" t="n">
        <v>60</v>
      </c>
      <c r="K910" s="52" t="n">
        <v>20</v>
      </c>
      <c r="L910" s="52" t="n">
        <v>20</v>
      </c>
      <c r="M910" s="52" t="n">
        <v>0</v>
      </c>
      <c r="N910" s="53" t="n">
        <f aca="false">D910*$D$4</f>
        <v>148.5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67.5</v>
      </c>
      <c r="S910" s="53" t="n">
        <f aca="false">(N910/100)*(I910*$I$4)+(N910/100)*(J910*$J$4)</f>
        <v>297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54</v>
      </c>
      <c r="X910" s="53" t="n">
        <f aca="false">N910+S910</f>
        <v>445.5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121.5</v>
      </c>
      <c r="AC910" s="54" t="n">
        <f aca="false">ROUND(X910+Y910+Z910+AA910+AB910,1)</f>
        <v>567</v>
      </c>
      <c r="AD910" s="55" t="n">
        <f aca="false">(ROUND(AC910-AC909,1)/AC909)</f>
        <v>0.219879518072289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1" t="n">
        <v>12</v>
      </c>
      <c r="C911" s="50" t="s">
        <v>6</v>
      </c>
      <c r="D911" s="51" t="n">
        <v>110</v>
      </c>
      <c r="E911" s="51" t="n">
        <v>0</v>
      </c>
      <c r="F911" s="51" t="n">
        <v>0</v>
      </c>
      <c r="G911" s="51" t="n">
        <v>0</v>
      </c>
      <c r="H911" s="51" t="n">
        <v>50</v>
      </c>
      <c r="I911" s="52" t="n">
        <v>20</v>
      </c>
      <c r="J911" s="52" t="n">
        <v>40</v>
      </c>
      <c r="K911" s="52" t="n">
        <v>20</v>
      </c>
      <c r="L911" s="52" t="n">
        <v>20</v>
      </c>
      <c r="M911" s="52" t="n">
        <v>0</v>
      </c>
      <c r="N911" s="53" t="n">
        <f aca="false">D911*$D$5</f>
        <v>154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70</v>
      </c>
      <c r="S911" s="53" t="n">
        <f aca="false">(N911/100)*(I911*$I$5)+(N911/100)*(J911*$J$5)</f>
        <v>184.8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56</v>
      </c>
      <c r="X911" s="53" t="n">
        <f aca="false">N911+S911</f>
        <v>338.8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126</v>
      </c>
      <c r="AC911" s="54" t="n">
        <f aca="false">ROUND(X911+Y911+Z911+AA911+AB911,1)</f>
        <v>464.8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1" t="n">
        <v>16</v>
      </c>
      <c r="C912" s="50" t="s">
        <v>7</v>
      </c>
      <c r="D912" s="51" t="n">
        <v>110</v>
      </c>
      <c r="E912" s="51" t="n">
        <v>0</v>
      </c>
      <c r="F912" s="51" t="n">
        <v>0</v>
      </c>
      <c r="G912" s="51" t="n">
        <v>0</v>
      </c>
      <c r="H912" s="51" t="n">
        <v>50</v>
      </c>
      <c r="I912" s="52" t="n">
        <v>20</v>
      </c>
      <c r="J912" s="52" t="n">
        <v>40</v>
      </c>
      <c r="K912" s="52" t="n">
        <v>20</v>
      </c>
      <c r="L912" s="52" t="n">
        <v>20</v>
      </c>
      <c r="M912" s="52" t="n">
        <v>0</v>
      </c>
      <c r="N912" s="53" t="n">
        <f aca="false">D912*$D$6</f>
        <v>154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70</v>
      </c>
      <c r="S912" s="53" t="n">
        <f aca="false">(N912/100)*(I912*$I$6)+(N912/100)*(J912*$J$6)</f>
        <v>184.8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56</v>
      </c>
      <c r="X912" s="53" t="n">
        <f aca="false">N912+S912</f>
        <v>338.8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126</v>
      </c>
      <c r="AC912" s="54" t="n">
        <f aca="false">ROUND(X912+Y912+Z912+AA912+AB912,1)</f>
        <v>464.8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1" t="n">
        <v>16</v>
      </c>
      <c r="C913" s="50" t="s">
        <v>8</v>
      </c>
      <c r="D913" s="51" t="n">
        <v>110</v>
      </c>
      <c r="E913" s="51" t="n">
        <v>0</v>
      </c>
      <c r="F913" s="51" t="n">
        <v>0</v>
      </c>
      <c r="G913" s="51" t="n">
        <v>0</v>
      </c>
      <c r="H913" s="51" t="n">
        <v>50</v>
      </c>
      <c r="I913" s="52" t="n">
        <v>20</v>
      </c>
      <c r="J913" s="52" t="n">
        <v>40</v>
      </c>
      <c r="K913" s="52" t="n">
        <v>20</v>
      </c>
      <c r="L913" s="52" t="n">
        <v>20</v>
      </c>
      <c r="M913" s="52" t="n">
        <v>0</v>
      </c>
      <c r="N913" s="53" t="n">
        <f aca="false">D913*$D$7</f>
        <v>154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70</v>
      </c>
      <c r="S913" s="53" t="n">
        <f aca="false">(N913/100)*(I913*$I$7)+(N913/100)*(J913*$J$7)</f>
        <v>184.8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56</v>
      </c>
      <c r="X913" s="53" t="n">
        <f aca="false">N913+S913</f>
        <v>338.8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126</v>
      </c>
      <c r="AC913" s="54" t="n">
        <f aca="false">ROUND(X913+Y913+Z913+AA913+AB913,1)</f>
        <v>464.8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1"/>
      <c r="C914" s="50" t="s">
        <v>9</v>
      </c>
      <c r="D914" s="51" t="n">
        <v>110</v>
      </c>
      <c r="E914" s="51" t="n">
        <v>0</v>
      </c>
      <c r="F914" s="51" t="n">
        <v>0</v>
      </c>
      <c r="G914" s="51" t="n">
        <v>0</v>
      </c>
      <c r="H914" s="51" t="n">
        <v>50</v>
      </c>
      <c r="I914" s="52" t="n">
        <v>20</v>
      </c>
      <c r="J914" s="52" t="n">
        <v>40</v>
      </c>
      <c r="K914" s="52" t="n">
        <v>20</v>
      </c>
      <c r="L914" s="52" t="n">
        <v>20</v>
      </c>
      <c r="M914" s="52" t="n">
        <v>0</v>
      </c>
      <c r="N914" s="53" t="n">
        <f aca="false">D914*$D$8</f>
        <v>154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70</v>
      </c>
      <c r="S914" s="53" t="n">
        <f aca="false">(N914/100)*(I914*$I$8)+(N914/100)*(J914*$J$8)</f>
        <v>184.8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56</v>
      </c>
      <c r="X914" s="53" t="n">
        <f aca="false">N914+S914</f>
        <v>338.8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126</v>
      </c>
      <c r="AC914" s="54" t="n">
        <f aca="false">ROUND(X914+Y914+Z914+AA914+AB914,1)</f>
        <v>464.8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1"/>
      <c r="C915" s="50" t="s">
        <v>10</v>
      </c>
      <c r="D915" s="51" t="n">
        <v>55</v>
      </c>
      <c r="E915" s="51" t="n">
        <v>130</v>
      </c>
      <c r="F915" s="51" t="n">
        <v>0</v>
      </c>
      <c r="G915" s="51" t="n">
        <v>0</v>
      </c>
      <c r="H915" s="51" t="n">
        <v>0</v>
      </c>
      <c r="I915" s="52" t="n">
        <v>20</v>
      </c>
      <c r="J915" s="52" t="n">
        <v>40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74.25</v>
      </c>
      <c r="O915" s="53" t="n">
        <f aca="false">E915*$E$9</f>
        <v>175.5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44.55</v>
      </c>
      <c r="T915" s="53" t="n">
        <f aca="false">(O915/100)*(K915*$K$9)</f>
        <v>245.7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118.8</v>
      </c>
      <c r="Y915" s="53" t="n">
        <f aca="false">O915+T915</f>
        <v>421.2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540</v>
      </c>
      <c r="AD915" s="55" t="n">
        <f aca="false">(ROUND(AC915-AC909,1)/AC909)</f>
        <v>0.161790017211704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1"/>
      <c r="C916" s="50" t="s">
        <v>11</v>
      </c>
      <c r="D916" s="51" t="n">
        <v>55</v>
      </c>
      <c r="E916" s="51" t="n">
        <v>0</v>
      </c>
      <c r="F916" s="51" t="n">
        <v>130</v>
      </c>
      <c r="G916" s="51" t="n">
        <v>0</v>
      </c>
      <c r="H916" s="51" t="n">
        <v>0</v>
      </c>
      <c r="I916" s="52" t="n">
        <v>20</v>
      </c>
      <c r="J916" s="52" t="n">
        <v>40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74.25</v>
      </c>
      <c r="O916" s="53" t="n">
        <f aca="false">E916*$E$10</f>
        <v>0</v>
      </c>
      <c r="P916" s="53" t="n">
        <f aca="false">F916*$F$10</f>
        <v>175.5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44.55</v>
      </c>
      <c r="T916" s="53" t="n">
        <f aca="false">(O916/100)*(K916*$J$10)</f>
        <v>0</v>
      </c>
      <c r="U916" s="53" t="n">
        <f aca="false">(P916/100)*(K916*$K$10)+(P916/100)*(L916*$L$10)</f>
        <v>245.7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118.8</v>
      </c>
      <c r="Y916" s="53" t="n">
        <f aca="false">O916+T916</f>
        <v>0</v>
      </c>
      <c r="Z916" s="53" t="n">
        <f aca="false">P916+U916</f>
        <v>421.2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540</v>
      </c>
      <c r="AD916" s="55" t="n">
        <f aca="false">(ROUND(AC916-AC909,1)/AC909)</f>
        <v>0.161790017211704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1"/>
      <c r="C917" s="50" t="s">
        <v>12</v>
      </c>
      <c r="D917" s="51" t="n">
        <v>55</v>
      </c>
      <c r="E917" s="51" t="n">
        <v>0</v>
      </c>
      <c r="F917" s="51" t="n">
        <v>0</v>
      </c>
      <c r="G917" s="51" t="n">
        <v>130</v>
      </c>
      <c r="H917" s="51" t="n">
        <v>0</v>
      </c>
      <c r="I917" s="52" t="n">
        <v>20</v>
      </c>
      <c r="J917" s="52" t="n">
        <v>40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74.25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175.5</v>
      </c>
      <c r="R917" s="53" t="n">
        <f aca="false">H917*$H$11</f>
        <v>0</v>
      </c>
      <c r="S917" s="53" t="n">
        <f aca="false">(N917/100)*(I917*$I$11)+(N917/100)*(J917*$J$11)</f>
        <v>44.55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245.7</v>
      </c>
      <c r="W917" s="53" t="n">
        <f aca="false">(R917/100)*(K917*$K$11)+(R917/100)*(L917*$L$11)</f>
        <v>0</v>
      </c>
      <c r="X917" s="53" t="n">
        <f aca="false">N917+S917</f>
        <v>118.8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421.2</v>
      </c>
      <c r="AB917" s="53" t="n">
        <f aca="false">R917+W917</f>
        <v>0</v>
      </c>
      <c r="AC917" s="54" t="n">
        <f aca="false">ROUND(X917+Y917+Z917+AA917+AB917,1)</f>
        <v>540</v>
      </c>
      <c r="AD917" s="55" t="n">
        <f aca="false">(ROUND(AC917-AC909,1)/AC909)</f>
        <v>0.161790017211704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1"/>
      <c r="C918" s="50" t="s">
        <v>13</v>
      </c>
      <c r="D918" s="51" t="n">
        <v>55</v>
      </c>
      <c r="E918" s="51" t="n">
        <v>0</v>
      </c>
      <c r="F918" s="51" t="n">
        <v>0</v>
      </c>
      <c r="G918" s="51" t="n">
        <v>0</v>
      </c>
      <c r="H918" s="51" t="n">
        <v>130</v>
      </c>
      <c r="I918" s="52" t="n">
        <v>20</v>
      </c>
      <c r="J918" s="52" t="n">
        <v>40</v>
      </c>
      <c r="K918" s="52" t="n">
        <v>55</v>
      </c>
      <c r="L918" s="52" t="n">
        <v>55</v>
      </c>
      <c r="M918" s="52" t="n">
        <v>0</v>
      </c>
      <c r="N918" s="53" t="n">
        <f aca="false">D918*$D$12</f>
        <v>74.25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175.5</v>
      </c>
      <c r="S918" s="53" t="n">
        <f aca="false">(N918/100)*(I918*$I$12)+(N918/100)*(J918*$J$12)</f>
        <v>44.55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270.27</v>
      </c>
      <c r="X918" s="53" t="n">
        <f aca="false">N918+S918</f>
        <v>118.8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445.77</v>
      </c>
      <c r="AC918" s="54" t="n">
        <f aca="false">ROUND(X918+Y918+Z918+AA918+AB918,1)</f>
        <v>564.6</v>
      </c>
      <c r="AD918" s="55" t="n">
        <f aca="false">(ROUND(AC918-AC909,1)/AC909)</f>
        <v>0.214716006884682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1"/>
      <c r="C919" s="50" t="s">
        <v>14</v>
      </c>
      <c r="D919" s="51" t="n">
        <v>110</v>
      </c>
      <c r="E919" s="51" t="n">
        <v>0</v>
      </c>
      <c r="F919" s="51" t="n">
        <v>0</v>
      </c>
      <c r="G919" s="51" t="n">
        <v>0</v>
      </c>
      <c r="H919" s="51" t="n">
        <v>50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148.5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67.5</v>
      </c>
      <c r="S919" s="53" t="n">
        <f aca="false">(N919/100)*(I919*$I$13)+(N919/100)*(J919*$J$13)+(N919/100)*(M919*$M$13)</f>
        <v>222.75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101.25</v>
      </c>
      <c r="X919" s="53" t="n">
        <f aca="false">N919+S919</f>
        <v>371.25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168.75</v>
      </c>
      <c r="AC919" s="54" t="n">
        <f aca="false">ROUND(X919+Y919+Z919+AA919+AB919,1)</f>
        <v>540</v>
      </c>
      <c r="AD919" s="55" t="n">
        <f aca="false">(ROUND(AC919-AC909,1)/AC909)</f>
        <v>0.161790017211704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1"/>
      <c r="C920" s="50" t="s">
        <v>15</v>
      </c>
      <c r="D920" s="51" t="n">
        <v>110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20</v>
      </c>
      <c r="J920" s="52" t="n">
        <v>40</v>
      </c>
      <c r="K920" s="52" t="n">
        <v>100</v>
      </c>
      <c r="L920" s="52" t="n">
        <v>0</v>
      </c>
      <c r="M920" s="52" t="n">
        <v>0</v>
      </c>
      <c r="N920" s="53" t="n">
        <f aca="false">D920*$D$14</f>
        <v>148.5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386.1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534.6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534.6</v>
      </c>
      <c r="AD920" s="55" t="n">
        <f aca="false">(ROUND(AC920-AC909,1)/AC909)</f>
        <v>0.150172117039587</v>
      </c>
      <c r="AE920" s="46"/>
      <c r="AF920" s="47"/>
      <c r="AH920" s="59"/>
    </row>
    <row r="921" customFormat="false" ht="15" hidden="false" customHeight="false" outlineLevel="0" collapsed="false">
      <c r="A921" s="48"/>
      <c r="B921" s="61"/>
      <c r="C921" s="50" t="s">
        <v>16</v>
      </c>
      <c r="D921" s="51" t="n">
        <v>110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20</v>
      </c>
      <c r="J921" s="52" t="n">
        <v>40</v>
      </c>
      <c r="K921" s="52" t="n">
        <v>0</v>
      </c>
      <c r="L921" s="52" t="n">
        <v>100</v>
      </c>
      <c r="M921" s="52" t="n">
        <v>0</v>
      </c>
      <c r="N921" s="53" t="n">
        <f aca="false">D921*$D$15</f>
        <v>148.5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386.1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534.6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534.6</v>
      </c>
      <c r="AD921" s="55" t="n">
        <f aca="false">(ROUND(AC921-AC909,1)/AC909)</f>
        <v>0.150172117039587</v>
      </c>
      <c r="AE921" s="46"/>
      <c r="AF921" s="47"/>
      <c r="AH921" s="59"/>
    </row>
    <row r="922" customFormat="false" ht="15" hidden="false" customHeight="false" outlineLevel="0" collapsed="false">
      <c r="A922" s="48"/>
      <c r="B922" s="61"/>
      <c r="C922" s="50" t="s">
        <v>17</v>
      </c>
      <c r="D922" s="51" t="n">
        <v>110</v>
      </c>
      <c r="E922" s="51" t="n">
        <v>0</v>
      </c>
      <c r="F922" s="51" t="n">
        <v>0</v>
      </c>
      <c r="G922" s="51" t="n">
        <v>0</v>
      </c>
      <c r="H922" s="51" t="n">
        <v>50</v>
      </c>
      <c r="I922" s="52" t="n">
        <v>20</v>
      </c>
      <c r="J922" s="52" t="n">
        <v>75</v>
      </c>
      <c r="K922" s="52" t="n">
        <v>20</v>
      </c>
      <c r="L922" s="52" t="n">
        <v>20</v>
      </c>
      <c r="M922" s="52" t="n">
        <v>0</v>
      </c>
      <c r="N922" s="53" t="n">
        <f aca="false">D922*$D$16</f>
        <v>148.5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67.5</v>
      </c>
      <c r="S922" s="53" t="n">
        <f aca="false">(N922/100)*(I922*$I$16)+(N922/100)*(J922*$J$16)</f>
        <v>308.1375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27</v>
      </c>
      <c r="X922" s="53" t="n">
        <f aca="false">N922+S922</f>
        <v>456.6375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94.5</v>
      </c>
      <c r="AC922" s="54" t="n">
        <f aca="false">ROUND(X922+Y922+Z922+AA922+AB922,1)</f>
        <v>551.1</v>
      </c>
      <c r="AD922" s="55" t="n">
        <f aca="false">(ROUND(AC922-AC909,1)/AC909)</f>
        <v>0.185671256454389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1"/>
      <c r="C923" s="50" t="s">
        <v>18</v>
      </c>
      <c r="D923" s="51" t="n">
        <v>110</v>
      </c>
      <c r="E923" s="51" t="n">
        <v>0</v>
      </c>
      <c r="F923" s="51" t="n">
        <v>0</v>
      </c>
      <c r="G923" s="51" t="n">
        <v>0</v>
      </c>
      <c r="H923" s="51" t="n">
        <v>50</v>
      </c>
      <c r="I923" s="52" t="n">
        <v>55</v>
      </c>
      <c r="J923" s="52" t="n">
        <v>40</v>
      </c>
      <c r="K923" s="52" t="n">
        <v>20</v>
      </c>
      <c r="L923" s="52" t="n">
        <v>20</v>
      </c>
      <c r="M923" s="52" t="n">
        <v>0</v>
      </c>
      <c r="N923" s="53" t="n">
        <f aca="false">D923*$D$17</f>
        <v>148.5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67.5</v>
      </c>
      <c r="S923" s="53" t="n">
        <f aca="false">(N923/100)*(I923*$I$17)+(N923/100)*(J923*$J$17)</f>
        <v>263.5875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27</v>
      </c>
      <c r="X923" s="53" t="n">
        <f aca="false">N923+S923</f>
        <v>412.0875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94.5</v>
      </c>
      <c r="AC923" s="54" t="n">
        <f aca="false">ROUND(X923+Y923+Z923+AA923+AB923,1)</f>
        <v>506.6</v>
      </c>
      <c r="AD923" s="55" t="n">
        <f aca="false">(ROUND(AC923-AC909,1)/AC909)</f>
        <v>0.0899311531841652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2" t="s">
        <v>106</v>
      </c>
      <c r="C924" s="40" t="s">
        <v>53</v>
      </c>
      <c r="D924" s="41" t="n">
        <v>112</v>
      </c>
      <c r="E924" s="41" t="n">
        <v>0</v>
      </c>
      <c r="F924" s="41" t="n">
        <v>0</v>
      </c>
      <c r="G924" s="41" t="n">
        <v>0</v>
      </c>
      <c r="H924" s="41" t="n">
        <v>0</v>
      </c>
      <c r="I924" s="42" t="n">
        <v>50</v>
      </c>
      <c r="J924" s="42" t="n">
        <v>50</v>
      </c>
      <c r="K924" s="42" t="n">
        <v>0</v>
      </c>
      <c r="L924" s="42" t="n">
        <v>0</v>
      </c>
      <c r="M924" s="42" t="n">
        <v>0</v>
      </c>
      <c r="N924" s="43" t="n">
        <f aca="false">D924*$D$3</f>
        <v>156.8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0</v>
      </c>
      <c r="S924" s="43" t="n">
        <f aca="false">(N924/100)*(I924*$I$3)+(N924/100)*(J924*$J$3)</f>
        <v>313.6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0</v>
      </c>
      <c r="X924" s="43" t="n">
        <f aca="false">N924+S924</f>
        <v>470.4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0</v>
      </c>
      <c r="AC924" s="44" t="n">
        <f aca="false">ROUND(X924+Y924+Z924+AA924+AB924,1)</f>
        <v>470.4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3" t="n">
        <v>18</v>
      </c>
      <c r="C925" s="50" t="s">
        <v>5</v>
      </c>
      <c r="D925" s="51" t="n">
        <v>112</v>
      </c>
      <c r="E925" s="51" t="n">
        <v>0</v>
      </c>
      <c r="F925" s="51" t="n">
        <v>0</v>
      </c>
      <c r="G925" s="51" t="n">
        <v>0</v>
      </c>
      <c r="H925" s="51" t="n">
        <v>0</v>
      </c>
      <c r="I925" s="52" t="n">
        <v>70</v>
      </c>
      <c r="J925" s="52" t="n">
        <v>70</v>
      </c>
      <c r="K925" s="52" t="n">
        <v>0</v>
      </c>
      <c r="L925" s="52" t="n">
        <v>0</v>
      </c>
      <c r="M925" s="52" t="n">
        <v>0</v>
      </c>
      <c r="N925" s="53" t="n">
        <f aca="false">D925*$D$4</f>
        <v>151.2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0</v>
      </c>
      <c r="S925" s="53" t="n">
        <f aca="false">(N925/100)*(I925*$I$4)+(N925/100)*(J925*$J$4)</f>
        <v>423.36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0</v>
      </c>
      <c r="X925" s="53" t="n">
        <f aca="false">N925+S925</f>
        <v>574.56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0</v>
      </c>
      <c r="AC925" s="54" t="n">
        <f aca="false">ROUND(X925+Y925+Z925+AA925+AB925,1)</f>
        <v>574.6</v>
      </c>
      <c r="AD925" s="55" t="n">
        <f aca="false">(ROUND(AC925-AC924,1)/AC924)</f>
        <v>0.221513605442177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3" t="n">
        <v>18</v>
      </c>
      <c r="C926" s="50" t="s">
        <v>6</v>
      </c>
      <c r="D926" s="51" t="n">
        <v>112</v>
      </c>
      <c r="E926" s="51" t="n">
        <v>0</v>
      </c>
      <c r="F926" s="51" t="n">
        <v>0</v>
      </c>
      <c r="G926" s="51" t="n">
        <v>0</v>
      </c>
      <c r="H926" s="51" t="n">
        <v>0</v>
      </c>
      <c r="I926" s="52" t="n">
        <v>50</v>
      </c>
      <c r="J926" s="52" t="n">
        <v>50</v>
      </c>
      <c r="K926" s="52" t="n">
        <v>0</v>
      </c>
      <c r="L926" s="52" t="n">
        <v>0</v>
      </c>
      <c r="M926" s="52" t="n">
        <v>0</v>
      </c>
      <c r="N926" s="53" t="n">
        <f aca="false">D926*$D$5</f>
        <v>156.8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0</v>
      </c>
      <c r="S926" s="53" t="n">
        <f aca="false">(N926/100)*(I926*$I$5)+(N926/100)*(J926*$J$5)</f>
        <v>313.6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0</v>
      </c>
      <c r="X926" s="53" t="n">
        <f aca="false">N926+S926</f>
        <v>470.4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0</v>
      </c>
      <c r="AC926" s="54" t="n">
        <f aca="false">ROUND(X926+Y926+Z926+AA926+AB926,1)</f>
        <v>470.4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3" t="n">
        <v>0</v>
      </c>
      <c r="C927" s="50" t="s">
        <v>7</v>
      </c>
      <c r="D927" s="51" t="n">
        <v>112</v>
      </c>
      <c r="E927" s="51" t="n">
        <v>0</v>
      </c>
      <c r="F927" s="51" t="n">
        <v>0</v>
      </c>
      <c r="G927" s="51" t="n">
        <v>0</v>
      </c>
      <c r="H927" s="51" t="n">
        <v>0</v>
      </c>
      <c r="I927" s="52" t="n">
        <v>50</v>
      </c>
      <c r="J927" s="52" t="n">
        <v>50</v>
      </c>
      <c r="K927" s="52" t="n">
        <v>0</v>
      </c>
      <c r="L927" s="52" t="n">
        <v>0</v>
      </c>
      <c r="M927" s="52" t="n">
        <v>0</v>
      </c>
      <c r="N927" s="53" t="n">
        <f aca="false">D927*$D$6</f>
        <v>156.8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0</v>
      </c>
      <c r="S927" s="53" t="n">
        <f aca="false">(N927/100)*(I927*$I$6)+(N927/100)*(J927*$J$6)</f>
        <v>313.6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0</v>
      </c>
      <c r="X927" s="53" t="n">
        <f aca="false">N927+S927</f>
        <v>470.4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0</v>
      </c>
      <c r="AC927" s="54" t="n">
        <f aca="false">ROUND(X927+Y927+Z927+AA927+AB927,1)</f>
        <v>470.4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3" t="n">
        <v>0</v>
      </c>
      <c r="C928" s="50" t="s">
        <v>8</v>
      </c>
      <c r="D928" s="51" t="n">
        <v>112</v>
      </c>
      <c r="E928" s="51" t="n">
        <v>0</v>
      </c>
      <c r="F928" s="51" t="n">
        <v>0</v>
      </c>
      <c r="G928" s="51" t="n">
        <v>0</v>
      </c>
      <c r="H928" s="51" t="n">
        <v>0</v>
      </c>
      <c r="I928" s="52" t="n">
        <v>50</v>
      </c>
      <c r="J928" s="52" t="n">
        <v>50</v>
      </c>
      <c r="K928" s="52" t="n">
        <v>0</v>
      </c>
      <c r="L928" s="52" t="n">
        <v>0</v>
      </c>
      <c r="M928" s="52" t="n">
        <v>0</v>
      </c>
      <c r="N928" s="53" t="n">
        <f aca="false">D928*$D$7</f>
        <v>156.8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0</v>
      </c>
      <c r="S928" s="53" t="n">
        <f aca="false">(N928/100)*(I928*$I$7)+(N928/100)*(J928*$J$7)</f>
        <v>313.6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0</v>
      </c>
      <c r="X928" s="53" t="n">
        <f aca="false">N928+S928</f>
        <v>470.4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0</v>
      </c>
      <c r="AC928" s="54" t="n">
        <f aca="false">ROUND(X928+Y928+Z928+AA928+AB928,1)</f>
        <v>470.4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3"/>
      <c r="C929" s="50" t="s">
        <v>9</v>
      </c>
      <c r="D929" s="51" t="n">
        <v>112</v>
      </c>
      <c r="E929" s="51" t="n">
        <v>0</v>
      </c>
      <c r="F929" s="51" t="n">
        <v>0</v>
      </c>
      <c r="G929" s="51" t="n">
        <v>0</v>
      </c>
      <c r="H929" s="51" t="n">
        <v>0</v>
      </c>
      <c r="I929" s="52" t="n">
        <v>50</v>
      </c>
      <c r="J929" s="52" t="n">
        <v>50</v>
      </c>
      <c r="K929" s="52" t="n">
        <v>0</v>
      </c>
      <c r="L929" s="52" t="n">
        <v>0</v>
      </c>
      <c r="M929" s="52" t="n">
        <v>0</v>
      </c>
      <c r="N929" s="53" t="n">
        <f aca="false">D929*$D$8</f>
        <v>156.8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0</v>
      </c>
      <c r="S929" s="53" t="n">
        <f aca="false">(N929/100)*(I929*$I$8)+(N929/100)*(J929*$J$8)</f>
        <v>313.6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0</v>
      </c>
      <c r="X929" s="53" t="n">
        <f aca="false">N929+S929</f>
        <v>470.4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0</v>
      </c>
      <c r="AC929" s="54" t="n">
        <f aca="false">ROUND(X929+Y929+Z929+AA929+AB929,1)</f>
        <v>470.4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3"/>
      <c r="C930" s="50" t="s">
        <v>10</v>
      </c>
      <c r="D930" s="51" t="n">
        <v>56</v>
      </c>
      <c r="E930" s="51" t="n">
        <v>112</v>
      </c>
      <c r="F930" s="51" t="n">
        <v>0</v>
      </c>
      <c r="G930" s="51" t="n">
        <v>0</v>
      </c>
      <c r="H930" s="51" t="n">
        <v>0</v>
      </c>
      <c r="I930" s="52" t="n">
        <v>50</v>
      </c>
      <c r="J930" s="52" t="n">
        <v>50</v>
      </c>
      <c r="K930" s="52" t="n">
        <v>105</v>
      </c>
      <c r="L930" s="52" t="n">
        <v>0</v>
      </c>
      <c r="M930" s="52" t="n">
        <v>0</v>
      </c>
      <c r="N930" s="53" t="n">
        <f aca="false">D930*$D$9</f>
        <v>75.6</v>
      </c>
      <c r="O930" s="53" t="n">
        <f aca="false">E930*$E$9</f>
        <v>151.2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75.6</v>
      </c>
      <c r="T930" s="53" t="n">
        <f aca="false">(O930/100)*(K930*$K$9)</f>
        <v>222.264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151.2</v>
      </c>
      <c r="Y930" s="53" t="n">
        <f aca="false">O930+T930</f>
        <v>373.464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524.7</v>
      </c>
      <c r="AD930" s="55" t="n">
        <f aca="false">(ROUND(AC930-AC924,1)/AC924)</f>
        <v>0.115433673469388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3"/>
      <c r="C931" s="50" t="s">
        <v>11</v>
      </c>
      <c r="D931" s="51" t="n">
        <v>56</v>
      </c>
      <c r="E931" s="51" t="n">
        <v>0</v>
      </c>
      <c r="F931" s="51" t="n">
        <v>112</v>
      </c>
      <c r="G931" s="51" t="n">
        <v>0</v>
      </c>
      <c r="H931" s="51" t="n">
        <v>0</v>
      </c>
      <c r="I931" s="52" t="n">
        <v>50</v>
      </c>
      <c r="J931" s="52" t="n">
        <v>50</v>
      </c>
      <c r="K931" s="52" t="n">
        <v>52.5</v>
      </c>
      <c r="L931" s="52" t="n">
        <v>52.5</v>
      </c>
      <c r="M931" s="52" t="n">
        <v>0</v>
      </c>
      <c r="N931" s="53" t="n">
        <f aca="false">D931*$D$10</f>
        <v>75.6</v>
      </c>
      <c r="O931" s="53" t="n">
        <f aca="false">E931*$E$10</f>
        <v>0</v>
      </c>
      <c r="P931" s="53" t="n">
        <f aca="false">F931*$F$10</f>
        <v>151.2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75.6</v>
      </c>
      <c r="T931" s="53" t="n">
        <f aca="false">(O931/100)*(K931*$J$10)</f>
        <v>0</v>
      </c>
      <c r="U931" s="53" t="n">
        <f aca="false">(P931/100)*(K931*$K$10)+(P931/100)*(L931*$L$10)</f>
        <v>222.264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151.2</v>
      </c>
      <c r="Y931" s="53" t="n">
        <f aca="false">O931+T931</f>
        <v>0</v>
      </c>
      <c r="Z931" s="53" t="n">
        <f aca="false">P931+U931</f>
        <v>373.464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524.7</v>
      </c>
      <c r="AD931" s="55" t="n">
        <f aca="false">(ROUND(AC931-AC924,1)/AC924)</f>
        <v>0.115433673469388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3"/>
      <c r="C932" s="50" t="s">
        <v>12</v>
      </c>
      <c r="D932" s="51" t="n">
        <v>56</v>
      </c>
      <c r="E932" s="51" t="n">
        <v>0</v>
      </c>
      <c r="F932" s="51" t="n">
        <v>0</v>
      </c>
      <c r="G932" s="51" t="n">
        <v>112</v>
      </c>
      <c r="H932" s="51" t="n">
        <v>0</v>
      </c>
      <c r="I932" s="52" t="n">
        <v>50</v>
      </c>
      <c r="J932" s="52" t="n">
        <v>50</v>
      </c>
      <c r="K932" s="52" t="n">
        <v>0</v>
      </c>
      <c r="L932" s="52" t="n">
        <v>105</v>
      </c>
      <c r="M932" s="52" t="n">
        <v>0</v>
      </c>
      <c r="N932" s="53" t="n">
        <f aca="false">D932*$D$11</f>
        <v>75.6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151.2</v>
      </c>
      <c r="R932" s="53" t="n">
        <f aca="false">H932*$H$11</f>
        <v>0</v>
      </c>
      <c r="S932" s="53" t="n">
        <f aca="false">(N932/100)*(I932*$I$11)+(N932/100)*(J932*$J$11)</f>
        <v>75.6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222.264</v>
      </c>
      <c r="W932" s="53" t="n">
        <f aca="false">(R932/100)*(K932*$K$11)+(R932/100)*(L932*$L$11)</f>
        <v>0</v>
      </c>
      <c r="X932" s="53" t="n">
        <f aca="false">N932+S932</f>
        <v>151.2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373.464</v>
      </c>
      <c r="AB932" s="53" t="n">
        <f aca="false">R932+W932</f>
        <v>0</v>
      </c>
      <c r="AC932" s="54" t="n">
        <f aca="false">ROUND(X932+Y932+Z932+AA932+AB932,1)</f>
        <v>524.7</v>
      </c>
      <c r="AD932" s="55" t="n">
        <f aca="false">(ROUND(AC932-AC924,1)/AC924)</f>
        <v>0.115433673469388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3"/>
      <c r="C933" s="50" t="s">
        <v>13</v>
      </c>
      <c r="D933" s="51" t="n">
        <v>56</v>
      </c>
      <c r="E933" s="51" t="n">
        <v>0</v>
      </c>
      <c r="F933" s="51" t="n">
        <v>0</v>
      </c>
      <c r="G933" s="51" t="n">
        <v>0</v>
      </c>
      <c r="H933" s="51" t="n">
        <v>112</v>
      </c>
      <c r="I933" s="52" t="n">
        <v>50</v>
      </c>
      <c r="J933" s="52" t="n">
        <v>50</v>
      </c>
      <c r="K933" s="52" t="n">
        <v>52.5</v>
      </c>
      <c r="L933" s="52" t="n">
        <v>52.5</v>
      </c>
      <c r="M933" s="52" t="n">
        <v>0</v>
      </c>
      <c r="N933" s="53" t="n">
        <f aca="false">D933*$D$12</f>
        <v>75.6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151.2</v>
      </c>
      <c r="S933" s="53" t="n">
        <f aca="false">(N933/100)*(I933*$I$12)+(N933/100)*(J933*$J$12)</f>
        <v>75.6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222.264</v>
      </c>
      <c r="X933" s="53" t="n">
        <f aca="false">N933+S933</f>
        <v>151.2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373.464</v>
      </c>
      <c r="AC933" s="54" t="n">
        <f aca="false">ROUND(X933+Y933+Z933+AA933+AB933,1)</f>
        <v>524.7</v>
      </c>
      <c r="AD933" s="55" t="n">
        <f aca="false">(ROUND(AC933-AC924,1)/AC924)</f>
        <v>0.115433673469388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3"/>
      <c r="C934" s="50" t="s">
        <v>14</v>
      </c>
      <c r="D934" s="51" t="n">
        <v>112</v>
      </c>
      <c r="E934" s="51" t="n">
        <v>0</v>
      </c>
      <c r="F934" s="51" t="n">
        <v>0</v>
      </c>
      <c r="G934" s="51" t="n">
        <v>0</v>
      </c>
      <c r="H934" s="51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130</v>
      </c>
      <c r="N934" s="53" t="n">
        <f aca="false">D934*$D$13</f>
        <v>151.2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0</v>
      </c>
      <c r="S934" s="53" t="n">
        <f aca="false">(N934/100)*(I934*$I$13)+(N934/100)*(J934*$J$13)+(N934/100)*(M934*$M$13)</f>
        <v>393.12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0</v>
      </c>
      <c r="X934" s="53" t="n">
        <f aca="false">N934+S934</f>
        <v>544.32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0</v>
      </c>
      <c r="AC934" s="54" t="n">
        <f aca="false">ROUND(X934+Y934+Z934+AA934+AB934,1)</f>
        <v>544.3</v>
      </c>
      <c r="AD934" s="55" t="n">
        <f aca="false">(ROUND(AC934-AC924,1)/AC924)</f>
        <v>0.157100340136054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3"/>
      <c r="C935" s="50" t="s">
        <v>15</v>
      </c>
      <c r="D935" s="51" t="n">
        <v>112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50</v>
      </c>
      <c r="J935" s="52" t="n">
        <v>50</v>
      </c>
      <c r="K935" s="52" t="n">
        <v>80</v>
      </c>
      <c r="L935" s="52" t="n">
        <v>0</v>
      </c>
      <c r="M935" s="52" t="n">
        <v>0</v>
      </c>
      <c r="N935" s="53" t="n">
        <f aca="false">D935*$D$14</f>
        <v>151.2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393.12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544.32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544.3</v>
      </c>
      <c r="AD935" s="55" t="n">
        <f aca="false">(ROUND(AC935-AC924,1)/AC924)</f>
        <v>0.157100340136054</v>
      </c>
      <c r="AE935" s="46"/>
      <c r="AF935" s="47"/>
      <c r="AH935" s="59"/>
    </row>
    <row r="936" customFormat="false" ht="15" hidden="false" customHeight="false" outlineLevel="0" collapsed="false">
      <c r="A936" s="48"/>
      <c r="B936" s="63"/>
      <c r="C936" s="50" t="s">
        <v>16</v>
      </c>
      <c r="D936" s="51" t="n">
        <v>112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50</v>
      </c>
      <c r="J936" s="52" t="n">
        <v>50</v>
      </c>
      <c r="K936" s="52" t="n">
        <v>0</v>
      </c>
      <c r="L936" s="52" t="n">
        <v>80</v>
      </c>
      <c r="M936" s="52" t="n">
        <v>0</v>
      </c>
      <c r="N936" s="53" t="n">
        <f aca="false">D936*$D$15</f>
        <v>151.2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393.12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544.32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544.3</v>
      </c>
      <c r="AD936" s="55" t="n">
        <f aca="false">(ROUND(AC936-AC924,1)/AC924)</f>
        <v>0.157100340136054</v>
      </c>
      <c r="AE936" s="46"/>
      <c r="AF936" s="47"/>
      <c r="AH936" s="59"/>
    </row>
    <row r="937" customFormat="false" ht="15" hidden="false" customHeight="false" outlineLevel="0" collapsed="false">
      <c r="A937" s="48"/>
      <c r="B937" s="63"/>
      <c r="C937" s="50" t="s">
        <v>17</v>
      </c>
      <c r="D937" s="51" t="n">
        <v>112</v>
      </c>
      <c r="E937" s="51" t="n">
        <v>0</v>
      </c>
      <c r="F937" s="51" t="n">
        <v>0</v>
      </c>
      <c r="G937" s="51" t="n">
        <v>0</v>
      </c>
      <c r="H937" s="51" t="n">
        <v>0</v>
      </c>
      <c r="I937" s="52" t="n">
        <v>50</v>
      </c>
      <c r="J937" s="52" t="n">
        <v>82</v>
      </c>
      <c r="K937" s="52" t="n">
        <v>0</v>
      </c>
      <c r="L937" s="52" t="n">
        <v>0</v>
      </c>
      <c r="M937" s="52" t="n">
        <v>0</v>
      </c>
      <c r="N937" s="53" t="n">
        <f aca="false">D937*$D$16</f>
        <v>151.2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0</v>
      </c>
      <c r="S937" s="53" t="n">
        <f aca="false">(N937/100)*(I937*$I$16)+(N937/100)*(J937*$J$16)</f>
        <v>385.56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0</v>
      </c>
      <c r="X937" s="53" t="n">
        <f aca="false">N937+S937</f>
        <v>536.76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0</v>
      </c>
      <c r="AC937" s="54" t="n">
        <f aca="false">ROUND(X937+Y937+Z937+AA937+AB937,1)</f>
        <v>536.8</v>
      </c>
      <c r="AD937" s="55" t="n">
        <f aca="false">(ROUND(AC937-AC924,1)/AC924)</f>
        <v>0.141156462585034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3"/>
      <c r="C938" s="50" t="s">
        <v>18</v>
      </c>
      <c r="D938" s="51" t="n">
        <v>112</v>
      </c>
      <c r="E938" s="51" t="n">
        <v>0</v>
      </c>
      <c r="F938" s="51" t="n">
        <v>0</v>
      </c>
      <c r="G938" s="51" t="n">
        <v>0</v>
      </c>
      <c r="H938" s="51" t="n">
        <v>0</v>
      </c>
      <c r="I938" s="52" t="n">
        <v>82</v>
      </c>
      <c r="J938" s="52" t="n">
        <v>50</v>
      </c>
      <c r="K938" s="52" t="n">
        <v>0</v>
      </c>
      <c r="L938" s="52" t="n">
        <v>0</v>
      </c>
      <c r="M938" s="52" t="n">
        <v>0</v>
      </c>
      <c r="N938" s="53" t="n">
        <f aca="false">D938*$D$17</f>
        <v>151.2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0</v>
      </c>
      <c r="S938" s="53" t="n">
        <f aca="false">(N938/100)*(I938*$I$17)+(N938/100)*(J938*$J$17)</f>
        <v>385.56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0</v>
      </c>
      <c r="X938" s="53" t="n">
        <f aca="false">N938+S938</f>
        <v>536.76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0</v>
      </c>
      <c r="AC938" s="54" t="n">
        <f aca="false">ROUND(X938+Y938+Z938+AA938+AB938,1)</f>
        <v>536.8</v>
      </c>
      <c r="AD938" s="55" t="n">
        <f aca="false">(ROUND(AC938-AC924,1)/AC924)</f>
        <v>0.141156462585034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0" t="s">
        <v>107</v>
      </c>
      <c r="C939" s="40" t="s">
        <v>53</v>
      </c>
      <c r="D939" s="41" t="n">
        <v>120</v>
      </c>
      <c r="E939" s="41" t="n">
        <v>50</v>
      </c>
      <c r="F939" s="41" t="n">
        <v>0</v>
      </c>
      <c r="G939" s="41" t="n">
        <v>0</v>
      </c>
      <c r="H939" s="41" t="n">
        <v>0</v>
      </c>
      <c r="I939" s="42" t="n">
        <v>10</v>
      </c>
      <c r="J939" s="42" t="n">
        <v>40</v>
      </c>
      <c r="K939" s="42" t="n">
        <v>50</v>
      </c>
      <c r="L939" s="42" t="n">
        <v>0</v>
      </c>
      <c r="M939" s="42" t="n">
        <v>0</v>
      </c>
      <c r="N939" s="43" t="n">
        <f aca="false">D939*$D$3</f>
        <v>168</v>
      </c>
      <c r="O939" s="43" t="n">
        <f aca="false">E939*$E$3</f>
        <v>70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168</v>
      </c>
      <c r="T939" s="43" t="n">
        <f aca="false">(O939/100)*(K939*$K$3)</f>
        <v>70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336</v>
      </c>
      <c r="Y939" s="43" t="n">
        <f aca="false">O939+T939</f>
        <v>140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476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1" t="n">
        <v>10</v>
      </c>
      <c r="C940" s="50" t="s">
        <v>5</v>
      </c>
      <c r="D940" s="51" t="n">
        <v>120</v>
      </c>
      <c r="E940" s="51" t="n">
        <v>50</v>
      </c>
      <c r="F940" s="51" t="n">
        <v>0</v>
      </c>
      <c r="G940" s="51" t="n">
        <v>0</v>
      </c>
      <c r="H940" s="51" t="n">
        <v>0</v>
      </c>
      <c r="I940" s="52" t="n">
        <v>20</v>
      </c>
      <c r="J940" s="52" t="n">
        <v>50</v>
      </c>
      <c r="K940" s="52" t="n">
        <v>50</v>
      </c>
      <c r="L940" s="52" t="n">
        <v>0</v>
      </c>
      <c r="M940" s="52" t="n">
        <v>0</v>
      </c>
      <c r="N940" s="53" t="n">
        <f aca="false">D940*$D$4</f>
        <v>162</v>
      </c>
      <c r="O940" s="53" t="n">
        <f aca="false">E940*$E$4</f>
        <v>67.5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226.8</v>
      </c>
      <c r="T940" s="53" t="n">
        <f aca="false">(O940/100)*(K940*$K$4)</f>
        <v>67.5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388.8</v>
      </c>
      <c r="Y940" s="53" t="n">
        <f aca="false">O940+T940</f>
        <v>135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523.8</v>
      </c>
      <c r="AD940" s="55" t="n">
        <f aca="false">(ROUND(AC940-AC939,1)/AC939)</f>
        <v>0.100420168067227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1" t="n">
        <v>20</v>
      </c>
      <c r="C941" s="50" t="s">
        <v>6</v>
      </c>
      <c r="D941" s="51" t="n">
        <v>120</v>
      </c>
      <c r="E941" s="51" t="n">
        <v>50</v>
      </c>
      <c r="F941" s="51" t="n">
        <v>0</v>
      </c>
      <c r="G941" s="51" t="n">
        <v>0</v>
      </c>
      <c r="H941" s="51" t="n">
        <v>0</v>
      </c>
      <c r="I941" s="52" t="n">
        <v>10</v>
      </c>
      <c r="J941" s="52" t="n">
        <v>40</v>
      </c>
      <c r="K941" s="52" t="n">
        <v>50</v>
      </c>
      <c r="L941" s="52" t="n">
        <v>0</v>
      </c>
      <c r="M941" s="52" t="n">
        <v>0</v>
      </c>
      <c r="N941" s="53" t="n">
        <f aca="false">D941*$D$5</f>
        <v>168</v>
      </c>
      <c r="O941" s="53" t="n">
        <f aca="false">E941*$E$5</f>
        <v>70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168</v>
      </c>
      <c r="T941" s="53" t="n">
        <f aca="false">(O941/100)*(K941*$K$5)</f>
        <v>70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336</v>
      </c>
      <c r="Y941" s="53" t="n">
        <f aca="false">O941+T941</f>
        <v>140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476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1" t="n">
        <v>40</v>
      </c>
      <c r="C942" s="50" t="s">
        <v>7</v>
      </c>
      <c r="D942" s="51" t="n">
        <v>120</v>
      </c>
      <c r="E942" s="51" t="n">
        <v>50</v>
      </c>
      <c r="F942" s="51" t="n">
        <v>0</v>
      </c>
      <c r="G942" s="51" t="n">
        <v>0</v>
      </c>
      <c r="H942" s="51" t="n">
        <v>0</v>
      </c>
      <c r="I942" s="52" t="n">
        <v>10</v>
      </c>
      <c r="J942" s="52" t="n">
        <v>40</v>
      </c>
      <c r="K942" s="52" t="n">
        <v>50</v>
      </c>
      <c r="L942" s="52" t="n">
        <v>0</v>
      </c>
      <c r="M942" s="52" t="n">
        <v>0</v>
      </c>
      <c r="N942" s="53" t="n">
        <f aca="false">D942*$D$6</f>
        <v>168</v>
      </c>
      <c r="O942" s="53" t="n">
        <f aca="false">E942*$E$6</f>
        <v>70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168</v>
      </c>
      <c r="T942" s="53" t="n">
        <f aca="false">(O942/100)*(K942*$K$6)</f>
        <v>70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336</v>
      </c>
      <c r="Y942" s="53" t="n">
        <f aca="false">O942+T942</f>
        <v>140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476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1" t="n">
        <v>0</v>
      </c>
      <c r="C943" s="50" t="s">
        <v>8</v>
      </c>
      <c r="D943" s="51" t="n">
        <v>120</v>
      </c>
      <c r="E943" s="51" t="n">
        <v>50</v>
      </c>
      <c r="F943" s="51" t="n">
        <v>0</v>
      </c>
      <c r="G943" s="51" t="n">
        <v>0</v>
      </c>
      <c r="H943" s="51" t="n">
        <v>0</v>
      </c>
      <c r="I943" s="52" t="n">
        <v>10</v>
      </c>
      <c r="J943" s="52" t="n">
        <v>40</v>
      </c>
      <c r="K943" s="52" t="n">
        <v>50</v>
      </c>
      <c r="L943" s="52" t="n">
        <v>0</v>
      </c>
      <c r="M943" s="52" t="n">
        <v>0</v>
      </c>
      <c r="N943" s="53" t="n">
        <f aca="false">D943*$D$7</f>
        <v>168</v>
      </c>
      <c r="O943" s="53" t="n">
        <f aca="false">E943*$E$7</f>
        <v>70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168</v>
      </c>
      <c r="T943" s="53" t="n">
        <f aca="false">(O943/100)*(K943*$K$7)</f>
        <v>70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336</v>
      </c>
      <c r="Y943" s="53" t="n">
        <f aca="false">O943+T943</f>
        <v>140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476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1"/>
      <c r="C944" s="50" t="s">
        <v>9</v>
      </c>
      <c r="D944" s="51" t="n">
        <v>120</v>
      </c>
      <c r="E944" s="51" t="n">
        <v>50</v>
      </c>
      <c r="F944" s="51" t="n">
        <v>0</v>
      </c>
      <c r="G944" s="51" t="n">
        <v>0</v>
      </c>
      <c r="H944" s="51" t="n">
        <v>0</v>
      </c>
      <c r="I944" s="52" t="n">
        <v>10</v>
      </c>
      <c r="J944" s="52" t="n">
        <v>40</v>
      </c>
      <c r="K944" s="52" t="n">
        <v>50</v>
      </c>
      <c r="L944" s="52" t="n">
        <v>0</v>
      </c>
      <c r="M944" s="52" t="n">
        <v>0</v>
      </c>
      <c r="N944" s="53" t="n">
        <f aca="false">D944*$D$8</f>
        <v>168</v>
      </c>
      <c r="O944" s="53" t="n">
        <f aca="false">E944*$E$8</f>
        <v>70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168</v>
      </c>
      <c r="T944" s="53" t="n">
        <f aca="false">(O944/100)*(K944*$K$8)</f>
        <v>70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336</v>
      </c>
      <c r="Y944" s="53" t="n">
        <f aca="false">O944+T944</f>
        <v>140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476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1"/>
      <c r="C945" s="50" t="s">
        <v>10</v>
      </c>
      <c r="D945" s="51" t="n">
        <v>60</v>
      </c>
      <c r="E945" s="51" t="n">
        <v>120</v>
      </c>
      <c r="F945" s="51" t="n">
        <v>0</v>
      </c>
      <c r="G945" s="51" t="n">
        <v>0</v>
      </c>
      <c r="H945" s="51" t="n">
        <v>0</v>
      </c>
      <c r="I945" s="52" t="n">
        <v>10</v>
      </c>
      <c r="J945" s="52" t="n">
        <v>40</v>
      </c>
      <c r="K945" s="52" t="n">
        <v>140</v>
      </c>
      <c r="L945" s="52" t="n">
        <v>0</v>
      </c>
      <c r="M945" s="52" t="n">
        <v>0</v>
      </c>
      <c r="N945" s="53" t="n">
        <f aca="false">D945*$D$9</f>
        <v>81</v>
      </c>
      <c r="O945" s="53" t="n">
        <f aca="false">E945*$E$9</f>
        <v>162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40.5</v>
      </c>
      <c r="T945" s="53" t="n">
        <f aca="false">(O945/100)*(K945*$K$9)</f>
        <v>317.52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121.5</v>
      </c>
      <c r="Y945" s="53" t="n">
        <f aca="false">O945+T945</f>
        <v>479.52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601</v>
      </c>
      <c r="AD945" s="55" t="n">
        <f aca="false">(ROUND(AC945-AC939,1)/AC939)</f>
        <v>0.262605042016807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1"/>
      <c r="C946" s="50" t="s">
        <v>11</v>
      </c>
      <c r="D946" s="51" t="n">
        <v>60</v>
      </c>
      <c r="E946" s="51" t="n">
        <v>0</v>
      </c>
      <c r="F946" s="51" t="n">
        <v>120</v>
      </c>
      <c r="G946" s="51" t="n">
        <v>0</v>
      </c>
      <c r="H946" s="51" t="n">
        <v>0</v>
      </c>
      <c r="I946" s="52" t="n">
        <v>10</v>
      </c>
      <c r="J946" s="52" t="n">
        <v>40</v>
      </c>
      <c r="K946" s="52" t="n">
        <v>65</v>
      </c>
      <c r="L946" s="52" t="n">
        <v>65</v>
      </c>
      <c r="M946" s="52" t="n">
        <v>0</v>
      </c>
      <c r="N946" s="53" t="n">
        <f aca="false">D946*$D$10</f>
        <v>81</v>
      </c>
      <c r="O946" s="53" t="n">
        <f aca="false">E946*$E$10</f>
        <v>0</v>
      </c>
      <c r="P946" s="53" t="n">
        <f aca="false">F946*$F$10</f>
        <v>162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40.5</v>
      </c>
      <c r="T946" s="53" t="n">
        <f aca="false">(O946/100)*(K946*$J$10)</f>
        <v>0</v>
      </c>
      <c r="U946" s="53" t="n">
        <f aca="false">(P946/100)*(K946*$K$10)+(P946/100)*(L946*$L$10)</f>
        <v>294.84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121.5</v>
      </c>
      <c r="Y946" s="53" t="n">
        <f aca="false">O946+T946</f>
        <v>0</v>
      </c>
      <c r="Z946" s="53" t="n">
        <f aca="false">P946+U946</f>
        <v>456.84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578.3</v>
      </c>
      <c r="AD946" s="55" t="n">
        <f aca="false">(ROUND(AC946-AC939,1)/AC939)</f>
        <v>0.214915966386555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1"/>
      <c r="C947" s="50" t="s">
        <v>12</v>
      </c>
      <c r="D947" s="51" t="n">
        <v>60</v>
      </c>
      <c r="E947" s="51" t="n">
        <v>0</v>
      </c>
      <c r="F947" s="51" t="n">
        <v>0</v>
      </c>
      <c r="G947" s="51" t="n">
        <v>120</v>
      </c>
      <c r="H947" s="51" t="n">
        <v>0</v>
      </c>
      <c r="I947" s="52" t="n">
        <v>10</v>
      </c>
      <c r="J947" s="52" t="n">
        <v>40</v>
      </c>
      <c r="K947" s="52" t="n">
        <v>0</v>
      </c>
      <c r="L947" s="52" t="n">
        <v>130</v>
      </c>
      <c r="M947" s="52" t="n">
        <v>0</v>
      </c>
      <c r="N947" s="53" t="n">
        <f aca="false">D947*$D$11</f>
        <v>81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162</v>
      </c>
      <c r="R947" s="53" t="n">
        <f aca="false">H947*$H$11</f>
        <v>0</v>
      </c>
      <c r="S947" s="53" t="n">
        <f aca="false">(N947/100)*(I947*$I$11)+(N947/100)*(J947*$J$11)</f>
        <v>40.5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294.84</v>
      </c>
      <c r="W947" s="53" t="n">
        <f aca="false">(R947/100)*(K947*$K$11)+(R947/100)*(L947*$L$11)</f>
        <v>0</v>
      </c>
      <c r="X947" s="53" t="n">
        <f aca="false">N947+S947</f>
        <v>121.5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456.84</v>
      </c>
      <c r="AB947" s="53" t="n">
        <f aca="false">R947+W947</f>
        <v>0</v>
      </c>
      <c r="AC947" s="54" t="n">
        <f aca="false">ROUND(X947+Y947+Z947+AA947+AB947,1)</f>
        <v>578.3</v>
      </c>
      <c r="AD947" s="55" t="n">
        <f aca="false">(ROUND(AC947-AC939,1)/AC939)</f>
        <v>0.214915966386555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1"/>
      <c r="C948" s="50" t="s">
        <v>13</v>
      </c>
      <c r="D948" s="51" t="n">
        <v>60</v>
      </c>
      <c r="E948" s="51" t="n">
        <v>0</v>
      </c>
      <c r="F948" s="51" t="n">
        <v>0</v>
      </c>
      <c r="G948" s="51" t="n">
        <v>0</v>
      </c>
      <c r="H948" s="51" t="n">
        <v>120</v>
      </c>
      <c r="I948" s="52" t="n">
        <v>10</v>
      </c>
      <c r="J948" s="52" t="n">
        <v>40</v>
      </c>
      <c r="K948" s="52" t="n">
        <v>65</v>
      </c>
      <c r="L948" s="52" t="n">
        <v>65</v>
      </c>
      <c r="M948" s="52" t="n">
        <v>0</v>
      </c>
      <c r="N948" s="53" t="n">
        <f aca="false">D948*$D$12</f>
        <v>81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162</v>
      </c>
      <c r="S948" s="53" t="n">
        <f aca="false">(N948/100)*(I948*$I$12)+(N948/100)*(J948*$J$12)</f>
        <v>40.5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294.84</v>
      </c>
      <c r="X948" s="53" t="n">
        <f aca="false">N948+S948</f>
        <v>121.5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456.84</v>
      </c>
      <c r="AC948" s="54" t="n">
        <f aca="false">ROUND(X948+Y948+Z948+AA948+AB948,1)</f>
        <v>578.3</v>
      </c>
      <c r="AD948" s="55" t="n">
        <f aca="false">(ROUND(AC948-AC939,1)/AC939)</f>
        <v>0.214915966386555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1"/>
      <c r="C949" s="50" t="s">
        <v>14</v>
      </c>
      <c r="D949" s="51" t="n">
        <v>120</v>
      </c>
      <c r="E949" s="51" t="n">
        <v>50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81</v>
      </c>
      <c r="N949" s="53" t="n">
        <f aca="false">D949*$D$13</f>
        <v>162</v>
      </c>
      <c r="O949" s="53" t="n">
        <f aca="false">E949*$E$13</f>
        <v>67.5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262.44</v>
      </c>
      <c r="T949" s="53" t="n">
        <f aca="false">(O949/100)*(K949*$K$13)+(O949/100)*(M949*$M$13)</f>
        <v>109.35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424.44</v>
      </c>
      <c r="Y949" s="53" t="n">
        <f aca="false">O949+T949</f>
        <v>176.85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601.3</v>
      </c>
      <c r="AD949" s="55" t="n">
        <f aca="false">(ROUND(AC949-AC939,1)/AC939)</f>
        <v>0.263235294117647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1"/>
      <c r="C950" s="50" t="s">
        <v>15</v>
      </c>
      <c r="D950" s="51" t="n">
        <v>120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10</v>
      </c>
      <c r="J950" s="52" t="n">
        <v>40</v>
      </c>
      <c r="K950" s="52" t="n">
        <v>100</v>
      </c>
      <c r="L950" s="52" t="n">
        <v>0</v>
      </c>
      <c r="M950" s="52" t="n">
        <v>0</v>
      </c>
      <c r="N950" s="53" t="n">
        <f aca="false">D950*$D$14</f>
        <v>162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405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567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567</v>
      </c>
      <c r="AD950" s="55" t="n">
        <f aca="false">(ROUND(AC950-AC939,1)/AC939)</f>
        <v>0.191176470588235</v>
      </c>
      <c r="AE950" s="46"/>
      <c r="AF950" s="47"/>
      <c r="AH950" s="47"/>
    </row>
    <row r="951" customFormat="false" ht="15" hidden="false" customHeight="false" outlineLevel="0" collapsed="false">
      <c r="A951" s="48"/>
      <c r="B951" s="61"/>
      <c r="C951" s="50" t="s">
        <v>16</v>
      </c>
      <c r="D951" s="51" t="n">
        <v>120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10</v>
      </c>
      <c r="J951" s="52" t="n">
        <v>40</v>
      </c>
      <c r="K951" s="52" t="n">
        <v>0</v>
      </c>
      <c r="L951" s="52" t="n">
        <v>100</v>
      </c>
      <c r="M951" s="52" t="n">
        <v>0</v>
      </c>
      <c r="N951" s="53" t="n">
        <f aca="false">D951*$D$15</f>
        <v>162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405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567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567</v>
      </c>
      <c r="AD951" s="55" t="n">
        <f aca="false">(ROUND(AC951-AC939,1)/AC939)</f>
        <v>0.191176470588235</v>
      </c>
      <c r="AE951" s="46"/>
      <c r="AF951" s="47"/>
      <c r="AH951" s="47"/>
    </row>
    <row r="952" customFormat="false" ht="15" hidden="false" customHeight="false" outlineLevel="0" collapsed="false">
      <c r="A952" s="48"/>
      <c r="B952" s="61"/>
      <c r="C952" s="50" t="s">
        <v>17</v>
      </c>
      <c r="D952" s="51" t="n">
        <v>120</v>
      </c>
      <c r="E952" s="51" t="n">
        <v>50</v>
      </c>
      <c r="F952" s="51" t="n">
        <v>0</v>
      </c>
      <c r="G952" s="51" t="n">
        <v>0</v>
      </c>
      <c r="H952" s="51" t="n">
        <v>0</v>
      </c>
      <c r="I952" s="52" t="n">
        <v>10</v>
      </c>
      <c r="J952" s="52" t="n">
        <v>70</v>
      </c>
      <c r="K952" s="52" t="n">
        <v>50</v>
      </c>
      <c r="L952" s="52" t="n">
        <v>0</v>
      </c>
      <c r="M952" s="52" t="n">
        <v>0</v>
      </c>
      <c r="N952" s="53" t="n">
        <f aca="false">D952*$D$16</f>
        <v>162</v>
      </c>
      <c r="O952" s="53" t="n">
        <f aca="false">E952*$E$16</f>
        <v>67.5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299.7</v>
      </c>
      <c r="T952" s="53" t="n">
        <f aca="false">(O952/100)*(K952*$K$16)</f>
        <v>33.75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461.7</v>
      </c>
      <c r="Y952" s="53" t="n">
        <f aca="false">O952+T952</f>
        <v>101.25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563</v>
      </c>
      <c r="AD952" s="55" t="n">
        <f aca="false">(ROUND(AC952-AC939,1)/AC939)</f>
        <v>0.182773109243697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1"/>
      <c r="C953" s="50" t="s">
        <v>18</v>
      </c>
      <c r="D953" s="51" t="n">
        <v>120</v>
      </c>
      <c r="E953" s="51" t="n">
        <v>50</v>
      </c>
      <c r="F953" s="51" t="n">
        <v>0</v>
      </c>
      <c r="G953" s="51" t="n">
        <v>0</v>
      </c>
      <c r="H953" s="51" t="n">
        <v>0</v>
      </c>
      <c r="I953" s="52" t="n">
        <v>45</v>
      </c>
      <c r="J953" s="52" t="n">
        <v>40</v>
      </c>
      <c r="K953" s="52" t="n">
        <v>50</v>
      </c>
      <c r="L953" s="52" t="n">
        <v>0</v>
      </c>
      <c r="M953" s="52" t="n">
        <v>0</v>
      </c>
      <c r="N953" s="53" t="n">
        <f aca="false">D953*$D$17</f>
        <v>162</v>
      </c>
      <c r="O953" s="53" t="n">
        <f aca="false">E953*$E$17</f>
        <v>67.5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247.05</v>
      </c>
      <c r="T953" s="53" t="n">
        <f aca="false">(O953/100)*(K953*$K$17)</f>
        <v>33.75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409.05</v>
      </c>
      <c r="Y953" s="53" t="n">
        <f aca="false">O953+T953</f>
        <v>101.25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510.3</v>
      </c>
      <c r="AD953" s="55" t="n">
        <f aca="false">(ROUND(AC953-AC939,1)/AC939)</f>
        <v>0.0720588235294118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2" t="s">
        <v>108</v>
      </c>
      <c r="C954" s="40" t="s">
        <v>53</v>
      </c>
      <c r="D954" s="41" t="n">
        <v>120</v>
      </c>
      <c r="E954" s="41" t="n">
        <v>0</v>
      </c>
      <c r="F954" s="41" t="n">
        <v>0</v>
      </c>
      <c r="G954" s="41" t="n">
        <v>0</v>
      </c>
      <c r="H954" s="41" t="n">
        <v>0</v>
      </c>
      <c r="I954" s="42" t="n">
        <v>30</v>
      </c>
      <c r="J954" s="42" t="n">
        <v>15</v>
      </c>
      <c r="K954" s="42" t="n">
        <v>0</v>
      </c>
      <c r="L954" s="42" t="n">
        <v>50</v>
      </c>
      <c r="M954" s="42" t="n">
        <v>0</v>
      </c>
      <c r="N954" s="43" t="n">
        <f aca="false">D954*$D$3</f>
        <v>168</v>
      </c>
      <c r="O954" s="43" t="n">
        <f aca="false">E954*$E$3</f>
        <v>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(N954/100)*(I954*$I$3)+(N954/100)*(J954*$J$3)+(N954/100)*(L954*$L$3)</f>
        <v>319.2</v>
      </c>
      <c r="T954" s="43" t="n">
        <f aca="false">(O954/100)*(K954*$K$3)</f>
        <v>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487.2</v>
      </c>
      <c r="Y954" s="43" t="n">
        <f aca="false">O954+T954</f>
        <v>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487.2</v>
      </c>
      <c r="AD954" s="45" t="s">
        <v>16</v>
      </c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3" t="n">
        <v>18</v>
      </c>
      <c r="C955" s="50" t="s">
        <v>5</v>
      </c>
      <c r="D955" s="51" t="n">
        <v>120</v>
      </c>
      <c r="E955" s="51" t="n">
        <v>0</v>
      </c>
      <c r="F955" s="51" t="n">
        <v>0</v>
      </c>
      <c r="G955" s="51" t="n">
        <v>0</v>
      </c>
      <c r="H955" s="51" t="n">
        <v>0</v>
      </c>
      <c r="I955" s="52" t="n">
        <v>40</v>
      </c>
      <c r="J955" s="52" t="n">
        <v>30</v>
      </c>
      <c r="K955" s="52" t="n">
        <v>0</v>
      </c>
      <c r="L955" s="52" t="n">
        <v>50</v>
      </c>
      <c r="M955" s="52" t="n">
        <v>0</v>
      </c>
      <c r="N955" s="53" t="n">
        <f aca="false">D955*$D$4</f>
        <v>162</v>
      </c>
      <c r="O955" s="53" t="n">
        <f aca="false">E955*$E$4</f>
        <v>0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(N955/100)*(I955*$I$4)+(N955/100)*(J955*$J$4)+(N955/100)*(L955*$L$4)</f>
        <v>388.8</v>
      </c>
      <c r="T955" s="53" t="n">
        <f aca="false">(O955/100)*(K955*$K$4)</f>
        <v>0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550.8</v>
      </c>
      <c r="Y955" s="53" t="n">
        <f aca="false">O955+T955</f>
        <v>0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550.8</v>
      </c>
      <c r="AD955" s="55" t="n">
        <f aca="false">(ROUND(AC955-AC954,1)/AC954)</f>
        <v>0.130541871921182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3" t="n">
        <v>12</v>
      </c>
      <c r="C956" s="50" t="s">
        <v>6</v>
      </c>
      <c r="D956" s="51" t="n">
        <v>120</v>
      </c>
      <c r="E956" s="51" t="n">
        <v>0</v>
      </c>
      <c r="F956" s="51" t="n">
        <v>0</v>
      </c>
      <c r="G956" s="51" t="n">
        <v>0</v>
      </c>
      <c r="H956" s="51" t="n">
        <v>0</v>
      </c>
      <c r="I956" s="52" t="n">
        <v>30</v>
      </c>
      <c r="J956" s="52" t="n">
        <v>15</v>
      </c>
      <c r="K956" s="52" t="n">
        <v>0</v>
      </c>
      <c r="L956" s="52" t="n">
        <v>50</v>
      </c>
      <c r="M956" s="52" t="n">
        <v>0</v>
      </c>
      <c r="N956" s="53" t="n">
        <f aca="false">D956*$D$5</f>
        <v>168</v>
      </c>
      <c r="O956" s="53" t="n">
        <f aca="false">E956*$E$5</f>
        <v>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(N956/100)*(I956*$I$5)+(N956/100)*(J956*$J$5)+(N956/100)*(L956*$L$5)</f>
        <v>319.2</v>
      </c>
      <c r="T956" s="53" t="n">
        <f aca="false">(O956/100)*(K956*$K$5)</f>
        <v>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487.2</v>
      </c>
      <c r="Y956" s="53" t="n">
        <f aca="false">O956+T956</f>
        <v>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487.2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3" t="n">
        <v>0</v>
      </c>
      <c r="C957" s="50" t="s">
        <v>7</v>
      </c>
      <c r="D957" s="51" t="n">
        <v>120</v>
      </c>
      <c r="E957" s="51" t="n">
        <v>0</v>
      </c>
      <c r="F957" s="51" t="n">
        <v>0</v>
      </c>
      <c r="G957" s="51" t="n">
        <v>0</v>
      </c>
      <c r="H957" s="51" t="n">
        <v>0</v>
      </c>
      <c r="I957" s="52" t="n">
        <v>30</v>
      </c>
      <c r="J957" s="52" t="n">
        <v>15</v>
      </c>
      <c r="K957" s="52" t="n">
        <v>0</v>
      </c>
      <c r="L957" s="52" t="n">
        <v>50</v>
      </c>
      <c r="M957" s="52" t="n">
        <v>0</v>
      </c>
      <c r="N957" s="53" t="n">
        <f aca="false">D957*$D$6</f>
        <v>168</v>
      </c>
      <c r="O957" s="53" t="n">
        <f aca="false">E957*$E$6</f>
        <v>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(N957/100)*(I957*$I$6)+(N957/100)*(J957*$J$6)+(N957/100)*(L957*$L$6)</f>
        <v>319.2</v>
      </c>
      <c r="T957" s="53" t="n">
        <f aca="false">(O957/100)*(K957*$K$6)</f>
        <v>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487.2</v>
      </c>
      <c r="Y957" s="53" t="n">
        <f aca="false">O957+T957</f>
        <v>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487.2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3" t="n">
        <v>38</v>
      </c>
      <c r="C958" s="50" t="s">
        <v>8</v>
      </c>
      <c r="D958" s="51" t="n">
        <v>120</v>
      </c>
      <c r="E958" s="51" t="n">
        <v>0</v>
      </c>
      <c r="F958" s="51" t="n">
        <v>0</v>
      </c>
      <c r="G958" s="51" t="n">
        <v>0</v>
      </c>
      <c r="H958" s="51" t="n">
        <v>0</v>
      </c>
      <c r="I958" s="52" t="n">
        <v>30</v>
      </c>
      <c r="J958" s="52" t="n">
        <v>15</v>
      </c>
      <c r="K958" s="52" t="n">
        <v>0</v>
      </c>
      <c r="L958" s="52" t="n">
        <v>50</v>
      </c>
      <c r="M958" s="52" t="n">
        <v>0</v>
      </c>
      <c r="N958" s="53" t="n">
        <f aca="false">D958*$D$7</f>
        <v>168</v>
      </c>
      <c r="O958" s="53" t="n">
        <f aca="false">E958*$E$7</f>
        <v>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(N958/100)*(I958*$I$7)+(N958/100)*(J958*$J$7)+(N958/100)*(L958*$L$7)</f>
        <v>319.2</v>
      </c>
      <c r="T958" s="53" t="n">
        <f aca="false">(O958/100)*(K958*$K$7)</f>
        <v>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487.2</v>
      </c>
      <c r="Y958" s="53" t="n">
        <f aca="false">O958+T958</f>
        <v>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487.2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3"/>
      <c r="C959" s="50" t="s">
        <v>9</v>
      </c>
      <c r="D959" s="51" t="n">
        <v>120</v>
      </c>
      <c r="E959" s="51" t="n">
        <v>0</v>
      </c>
      <c r="F959" s="51" t="n">
        <v>0</v>
      </c>
      <c r="G959" s="51" t="n">
        <v>0</v>
      </c>
      <c r="H959" s="51" t="n">
        <v>0</v>
      </c>
      <c r="I959" s="52" t="n">
        <v>30</v>
      </c>
      <c r="J959" s="52" t="n">
        <v>15</v>
      </c>
      <c r="K959" s="52" t="n">
        <v>0</v>
      </c>
      <c r="L959" s="52" t="n">
        <v>50</v>
      </c>
      <c r="M959" s="52" t="n">
        <v>0</v>
      </c>
      <c r="N959" s="53" t="n">
        <f aca="false">D959*$D$8</f>
        <v>168</v>
      </c>
      <c r="O959" s="53" t="n">
        <f aca="false">E959*$E$8</f>
        <v>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(N959/100)*(I959*$I$8)+(N959/100)*(J959*$J$8)+(N959/100)*(L959*$L$8)</f>
        <v>319.2</v>
      </c>
      <c r="T959" s="53" t="n">
        <f aca="false">(O959/100)*(K959*$K$8)</f>
        <v>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487.2</v>
      </c>
      <c r="Y959" s="53" t="n">
        <f aca="false">O959+T959</f>
        <v>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487.2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3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30</v>
      </c>
      <c r="J960" s="52" t="n">
        <v>15</v>
      </c>
      <c r="K960" s="52" t="n">
        <v>120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(N960/100)*(I960*$I$9)+(N960/100)*(J960*$J$9)+(N960/100)*(L960*$L$9)</f>
        <v>36.45</v>
      </c>
      <c r="T960" s="53" t="n">
        <f aca="false">(O960/100)*(K960*$K$9)</f>
        <v>272.16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117.45</v>
      </c>
      <c r="Y960" s="53" t="n">
        <f aca="false">O960+T960</f>
        <v>434.16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551.6</v>
      </c>
      <c r="AD960" s="55" t="n">
        <f aca="false">(ROUND(AC960-AC954,1)/AC954)</f>
        <v>0.132183908045977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3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30</v>
      </c>
      <c r="J961" s="52" t="n">
        <v>15</v>
      </c>
      <c r="K961" s="52" t="n">
        <v>60</v>
      </c>
      <c r="L961" s="52" t="n">
        <v>50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(N961/100)*(I961*$I$10)+(N961/100)*(J961*$J$10)+(N961/100)*(L961*$L$10)</f>
        <v>93.15</v>
      </c>
      <c r="T961" s="53" t="n">
        <f aca="false">(O961/100)*(K961*$J$10)</f>
        <v>0</v>
      </c>
      <c r="U961" s="53" t="n">
        <f aca="false">(P961/100)*(K961*$K$10)+(P961/100)*(L961*$L$10)</f>
        <v>249.48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174.15</v>
      </c>
      <c r="Y961" s="53" t="n">
        <f aca="false">O961+T961</f>
        <v>0</v>
      </c>
      <c r="Z961" s="53" t="n">
        <f aca="false">P961+U961</f>
        <v>411.48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585.6</v>
      </c>
      <c r="AD961" s="55" t="n">
        <f aca="false">(ROUND(AC961-AC954,1)/AC954)</f>
        <v>0.201970443349754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3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30</v>
      </c>
      <c r="J962" s="52" t="n">
        <v>15</v>
      </c>
      <c r="K962" s="52" t="n">
        <v>0</v>
      </c>
      <c r="L962" s="52" t="n">
        <v>90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(N962/100)*(I962*$I$11)+(N962/100)*(J962*$J$11)+(N962/100)*(L962*$L$11)</f>
        <v>138.51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204.12</v>
      </c>
      <c r="W962" s="53" t="n">
        <f aca="false">(R962/100)*(K962*$K$11)+(R962/100)*(L962*$L$11)</f>
        <v>0</v>
      </c>
      <c r="X962" s="53" t="n">
        <f aca="false">N962+S962</f>
        <v>219.51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366.12</v>
      </c>
      <c r="AB962" s="53" t="n">
        <f aca="false">R962+W962</f>
        <v>0</v>
      </c>
      <c r="AC962" s="54" t="n">
        <f aca="false">ROUND(X962+Y962+Z962+AA962+AB962,1)</f>
        <v>585.6</v>
      </c>
      <c r="AD962" s="55" t="n">
        <f aca="false">(ROUND(AC962-AC954,1)/AC954)</f>
        <v>0.201970443349754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3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30</v>
      </c>
      <c r="J963" s="52" t="n">
        <v>15</v>
      </c>
      <c r="K963" s="52" t="n">
        <v>60</v>
      </c>
      <c r="L963" s="52" t="n">
        <v>50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(N963/100)*(I963*$I$12)+(N963/100)*(J963*$J$12)+(N963/100)*(L963*$L$12)</f>
        <v>93.15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249.48</v>
      </c>
      <c r="X963" s="53" t="n">
        <f aca="false">N963+S963</f>
        <v>174.15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411.48</v>
      </c>
      <c r="AC963" s="54" t="n">
        <f aca="false">ROUND(X963+Y963+Z963+AA963+AB963,1)</f>
        <v>585.6</v>
      </c>
      <c r="AD963" s="55" t="n">
        <f aca="false">(ROUND(AC963-AC954,1)/AC954)</f>
        <v>0.201970443349754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3"/>
      <c r="C964" s="50" t="s">
        <v>14</v>
      </c>
      <c r="D964" s="51" t="n">
        <v>120</v>
      </c>
      <c r="E964" s="51" t="n">
        <v>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142</v>
      </c>
      <c r="N964" s="53" t="n">
        <f aca="false">D964*$D$13</f>
        <v>162</v>
      </c>
      <c r="O964" s="53" t="n">
        <f aca="false">E964*$E$13</f>
        <v>0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(N964/100)*(I964*$I$13)+(N964/100)*(J964*$J$13)+(N964/100)*(M964*$M$13)+(N964/100)*(L964*$L$13)</f>
        <v>460.08</v>
      </c>
      <c r="T964" s="53" t="n">
        <f aca="false">(O964/100)*(K964*$K$13)+(O964/100)*(M964*$M$13)</f>
        <v>0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622.08</v>
      </c>
      <c r="Y964" s="53" t="n">
        <f aca="false">O964+T964</f>
        <v>0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622.1</v>
      </c>
      <c r="AD964" s="55" t="n">
        <f aca="false">(ROUND(AC964-AC954,1)/AC954)</f>
        <v>0.276888341543514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3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30</v>
      </c>
      <c r="J965" s="52" t="n">
        <v>15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396.9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558.9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558.9</v>
      </c>
      <c r="AD965" s="55" t="n">
        <f aca="false">(ROUND(AC965-AC954,1)/AC954)</f>
        <v>0.147167487684729</v>
      </c>
      <c r="AE965" s="46"/>
      <c r="AF965" s="47"/>
      <c r="AH965" s="47"/>
    </row>
    <row r="966" customFormat="false" ht="15" hidden="false" customHeight="false" outlineLevel="0" collapsed="false">
      <c r="A966" s="48"/>
      <c r="B966" s="63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30</v>
      </c>
      <c r="J966" s="52" t="n">
        <v>15</v>
      </c>
      <c r="K966" s="52" t="n">
        <v>0</v>
      </c>
      <c r="L966" s="52" t="n">
        <v>120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461.7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623.7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623.7</v>
      </c>
      <c r="AD966" s="55" t="n">
        <f aca="false">(ROUND(AC966-AC954,1)/AC954)</f>
        <v>0.280172413793103</v>
      </c>
      <c r="AE966" s="46"/>
      <c r="AF966" s="47"/>
      <c r="AH966" s="47"/>
    </row>
    <row r="967" customFormat="false" ht="15" hidden="false" customHeight="false" outlineLevel="0" collapsed="false">
      <c r="A967" s="48"/>
      <c r="B967" s="63"/>
      <c r="C967" s="50" t="s">
        <v>17</v>
      </c>
      <c r="D967" s="51" t="n">
        <v>120</v>
      </c>
      <c r="E967" s="51" t="n">
        <v>0</v>
      </c>
      <c r="F967" s="51" t="n">
        <v>0</v>
      </c>
      <c r="G967" s="51" t="n">
        <v>0</v>
      </c>
      <c r="H967" s="51" t="n">
        <v>0</v>
      </c>
      <c r="I967" s="52" t="n">
        <v>30</v>
      </c>
      <c r="J967" s="52" t="n">
        <v>60</v>
      </c>
      <c r="K967" s="52" t="n">
        <v>0</v>
      </c>
      <c r="L967" s="52" t="n">
        <v>50</v>
      </c>
      <c r="M967" s="52" t="n">
        <v>0</v>
      </c>
      <c r="N967" s="53" t="n">
        <f aca="false">D967*$D$16</f>
        <v>162</v>
      </c>
      <c r="O967" s="53" t="n">
        <f aca="false">E967*$E$16</f>
        <v>0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(N967/100)*(I967*$I$16)+(N967/100)*(J967*$J$16)+(N967/100)*(L967*$L$16)</f>
        <v>372.6</v>
      </c>
      <c r="T967" s="53" t="n">
        <f aca="false">(O967/100)*(K967*$K$16)</f>
        <v>0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534.6</v>
      </c>
      <c r="Y967" s="53" t="n">
        <f aca="false">O967+T967</f>
        <v>0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534.6</v>
      </c>
      <c r="AD967" s="55" t="n">
        <f aca="false">(ROUND(AC967-AC954,1)/AC954)</f>
        <v>0.0972906403940887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3"/>
      <c r="C968" s="50" t="s">
        <v>18</v>
      </c>
      <c r="D968" s="51" t="n">
        <v>120</v>
      </c>
      <c r="E968" s="51" t="n">
        <v>0</v>
      </c>
      <c r="F968" s="51" t="n">
        <v>0</v>
      </c>
      <c r="G968" s="51" t="n">
        <v>0</v>
      </c>
      <c r="H968" s="51" t="n">
        <v>0</v>
      </c>
      <c r="I968" s="52" t="n">
        <v>80</v>
      </c>
      <c r="J968" s="52" t="n">
        <v>15</v>
      </c>
      <c r="K968" s="52" t="n">
        <v>0</v>
      </c>
      <c r="L968" s="52" t="n">
        <v>50</v>
      </c>
      <c r="M968" s="52" t="n">
        <v>0</v>
      </c>
      <c r="N968" s="53" t="n">
        <f aca="false">D968*$D$17</f>
        <v>162</v>
      </c>
      <c r="O968" s="53" t="n">
        <f aca="false">E968*$E$17</f>
        <v>0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(N968/100)*(I968*$I$17)+(N968/100)*(J968*$J$17)+(N968/100)*(L968*$L$17)</f>
        <v>429.3</v>
      </c>
      <c r="T968" s="53" t="n">
        <f aca="false">(O968/100)*(K968*$K$17)</f>
        <v>0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591.3</v>
      </c>
      <c r="Y968" s="53" t="n">
        <f aca="false">O968+T968</f>
        <v>0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591.3</v>
      </c>
      <c r="AD968" s="55" t="n">
        <f aca="false">(ROUND(AC968-AC954,1)/AC954)</f>
        <v>0.213669950738916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0" t="s">
        <v>109</v>
      </c>
      <c r="C969" s="40" t="s">
        <v>50</v>
      </c>
      <c r="D969" s="41" t="n">
        <v>130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40</v>
      </c>
      <c r="J969" s="42" t="n">
        <v>40</v>
      </c>
      <c r="K969" s="42" t="n">
        <v>0</v>
      </c>
      <c r="L969" s="42" t="n">
        <v>0</v>
      </c>
      <c r="M969" s="42" t="n">
        <v>0</v>
      </c>
      <c r="N969" s="43" t="n">
        <f aca="false">D969*$D$3</f>
        <v>182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</f>
        <v>291.2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473.2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473.2</v>
      </c>
      <c r="AD969" s="45"/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1" t="n">
        <v>16</v>
      </c>
      <c r="C970" s="50" t="s">
        <v>5</v>
      </c>
      <c r="D970" s="51" t="n">
        <v>130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60</v>
      </c>
      <c r="J970" s="52" t="n">
        <v>60</v>
      </c>
      <c r="K970" s="52" t="n">
        <v>0</v>
      </c>
      <c r="L970" s="52" t="n">
        <v>0</v>
      </c>
      <c r="M970" s="52" t="n">
        <v>0</v>
      </c>
      <c r="N970" s="53" t="n">
        <f aca="false">D970*$D$4</f>
        <v>175.5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</f>
        <v>421.2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596.7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596.7</v>
      </c>
      <c r="AD970" s="55" t="n">
        <f aca="false">(ROUND(AC970-AC969,1)/AC969)</f>
        <v>0.260989010989011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1" t="n">
        <v>16</v>
      </c>
      <c r="C971" s="50" t="s">
        <v>6</v>
      </c>
      <c r="D971" s="51" t="n">
        <v>130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40</v>
      </c>
      <c r="J971" s="52" t="n">
        <v>40</v>
      </c>
      <c r="K971" s="52" t="n">
        <v>0</v>
      </c>
      <c r="L971" s="52" t="n">
        <v>0</v>
      </c>
      <c r="M971" s="52" t="n">
        <v>0</v>
      </c>
      <c r="N971" s="53" t="n">
        <f aca="false">D971*$D$5</f>
        <v>182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</f>
        <v>291.2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473.2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473.2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1" t="n">
        <v>0</v>
      </c>
      <c r="C972" s="50" t="s">
        <v>7</v>
      </c>
      <c r="D972" s="51" t="n">
        <v>130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40</v>
      </c>
      <c r="J972" s="52" t="n">
        <v>40</v>
      </c>
      <c r="K972" s="52" t="n">
        <v>0</v>
      </c>
      <c r="L972" s="52" t="n">
        <v>0</v>
      </c>
      <c r="M972" s="52" t="n">
        <v>0</v>
      </c>
      <c r="N972" s="53" t="n">
        <f aca="false">D972*$D$6</f>
        <v>182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</f>
        <v>291.2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473.2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473.2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1" t="n">
        <v>0</v>
      </c>
      <c r="C973" s="50" t="s">
        <v>8</v>
      </c>
      <c r="D973" s="51" t="n">
        <v>130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40</v>
      </c>
      <c r="J973" s="52" t="n">
        <v>40</v>
      </c>
      <c r="K973" s="52" t="n">
        <v>0</v>
      </c>
      <c r="L973" s="52" t="n">
        <v>0</v>
      </c>
      <c r="M973" s="52" t="n">
        <v>0</v>
      </c>
      <c r="N973" s="53" t="n">
        <f aca="false">D973*$D$7</f>
        <v>182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</f>
        <v>291.2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473.2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473.2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1"/>
      <c r="C974" s="50" t="s">
        <v>9</v>
      </c>
      <c r="D974" s="51" t="n">
        <v>130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40</v>
      </c>
      <c r="J974" s="52" t="n">
        <v>40</v>
      </c>
      <c r="K974" s="52" t="n">
        <v>0</v>
      </c>
      <c r="L974" s="52" t="n">
        <v>0</v>
      </c>
      <c r="M974" s="52" t="n">
        <v>0</v>
      </c>
      <c r="N974" s="53" t="n">
        <f aca="false">D974*$D$8</f>
        <v>182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</f>
        <v>291.2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473.2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473.2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1"/>
      <c r="C975" s="50" t="s">
        <v>10</v>
      </c>
      <c r="D975" s="51" t="n">
        <v>65</v>
      </c>
      <c r="E975" s="51" t="n">
        <v>130</v>
      </c>
      <c r="F975" s="51" t="n">
        <v>0</v>
      </c>
      <c r="G975" s="51" t="n">
        <v>0</v>
      </c>
      <c r="H975" s="51" t="n">
        <v>0</v>
      </c>
      <c r="I975" s="52" t="n">
        <v>40</v>
      </c>
      <c r="J975" s="52" t="n">
        <v>40</v>
      </c>
      <c r="K975" s="52" t="n">
        <v>85</v>
      </c>
      <c r="L975" s="52" t="n">
        <v>0</v>
      </c>
      <c r="M975" s="52" t="n">
        <v>0</v>
      </c>
      <c r="N975" s="53" t="n">
        <f aca="false">D975*$D$9</f>
        <v>87.75</v>
      </c>
      <c r="O975" s="53" t="n">
        <f aca="false">E975*$E$9</f>
        <v>175.5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</f>
        <v>70.2</v>
      </c>
      <c r="T975" s="53" t="n">
        <f aca="false">(O975/100)*(K975*$K$9)</f>
        <v>208.845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157.95</v>
      </c>
      <c r="Y975" s="53" t="n">
        <f aca="false">O975+T975</f>
        <v>384.345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542.3</v>
      </c>
      <c r="AD975" s="55" t="n">
        <f aca="false">(ROUND(AC975-AC969,1)/AC969)</f>
        <v>0.146027049873204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1"/>
      <c r="C976" s="50" t="s">
        <v>11</v>
      </c>
      <c r="D976" s="51" t="n">
        <v>65</v>
      </c>
      <c r="E976" s="51" t="n">
        <v>0</v>
      </c>
      <c r="F976" s="51" t="n">
        <v>130</v>
      </c>
      <c r="G976" s="51" t="n">
        <v>0</v>
      </c>
      <c r="H976" s="51" t="n">
        <v>0</v>
      </c>
      <c r="I976" s="52" t="n">
        <v>40</v>
      </c>
      <c r="J976" s="52" t="n">
        <v>40</v>
      </c>
      <c r="K976" s="52" t="n">
        <v>42.5</v>
      </c>
      <c r="L976" s="52" t="n">
        <v>42.5</v>
      </c>
      <c r="M976" s="52" t="n">
        <v>0</v>
      </c>
      <c r="N976" s="53" t="n">
        <f aca="false">D976*$D$10</f>
        <v>87.75</v>
      </c>
      <c r="O976" s="53" t="n">
        <f aca="false">E976*$E$10</f>
        <v>0</v>
      </c>
      <c r="P976" s="53" t="n">
        <f aca="false">F976*$F$10</f>
        <v>175.5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</f>
        <v>70.2</v>
      </c>
      <c r="T976" s="53" t="n">
        <f aca="false">(O976/100)*(K976*$J$10)</f>
        <v>0</v>
      </c>
      <c r="U976" s="53" t="n">
        <f aca="false">(P976/100)*(K976*$K$10)+(P976/100)*(L976*$L$10)</f>
        <v>208.845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157.95</v>
      </c>
      <c r="Y976" s="53" t="n">
        <f aca="false">O976+T976</f>
        <v>0</v>
      </c>
      <c r="Z976" s="53" t="n">
        <f aca="false">P976+U976</f>
        <v>384.345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0.146027049873204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1"/>
      <c r="C977" s="50" t="s">
        <v>12</v>
      </c>
      <c r="D977" s="51" t="n">
        <v>65</v>
      </c>
      <c r="E977" s="51" t="n">
        <v>0</v>
      </c>
      <c r="F977" s="51" t="n">
        <v>0</v>
      </c>
      <c r="G977" s="51" t="n">
        <v>130</v>
      </c>
      <c r="H977" s="51" t="n">
        <v>0</v>
      </c>
      <c r="I977" s="52" t="n">
        <v>40</v>
      </c>
      <c r="J977" s="52" t="n">
        <v>40</v>
      </c>
      <c r="K977" s="52" t="n">
        <v>0</v>
      </c>
      <c r="L977" s="52" t="n">
        <v>85</v>
      </c>
      <c r="M977" s="52" t="n">
        <v>0</v>
      </c>
      <c r="N977" s="53" t="n">
        <f aca="false">D977*$D$11</f>
        <v>87.75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175.5</v>
      </c>
      <c r="R977" s="53" t="n">
        <f aca="false">H977*$H$11</f>
        <v>0</v>
      </c>
      <c r="S977" s="53" t="n">
        <f aca="false">(N977/100)*(I977*$I$11)+(N977/100)*(J977*$J$11)</f>
        <v>70.2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208.845</v>
      </c>
      <c r="W977" s="53" t="n">
        <f aca="false">(R977/100)*(K977*$K$11)+(R977/100)*(L977*$L$11)</f>
        <v>0</v>
      </c>
      <c r="X977" s="53" t="n">
        <f aca="false">N977+S977</f>
        <v>157.95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384.345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0.146027049873204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1"/>
      <c r="C978" s="50" t="s">
        <v>13</v>
      </c>
      <c r="D978" s="51" t="n">
        <v>65</v>
      </c>
      <c r="E978" s="51" t="n">
        <v>0</v>
      </c>
      <c r="F978" s="51" t="n">
        <v>0</v>
      </c>
      <c r="G978" s="51" t="n">
        <v>0</v>
      </c>
      <c r="H978" s="51" t="n">
        <v>130</v>
      </c>
      <c r="I978" s="52" t="n">
        <v>40</v>
      </c>
      <c r="J978" s="52" t="n">
        <v>40</v>
      </c>
      <c r="K978" s="52" t="n">
        <v>42.5</v>
      </c>
      <c r="L978" s="52" t="n">
        <v>42.5</v>
      </c>
      <c r="M978" s="52" t="n">
        <v>0</v>
      </c>
      <c r="N978" s="53" t="n">
        <f aca="false">D978*$D$12</f>
        <v>87.75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175.5</v>
      </c>
      <c r="S978" s="53" t="n">
        <f aca="false">(N978/100)*(I978*$I$12)+(N978/100)*(J978*$J$12)</f>
        <v>70.2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208.845</v>
      </c>
      <c r="X978" s="53" t="n">
        <f aca="false">N978+S978</f>
        <v>157.95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384.345</v>
      </c>
      <c r="AC978" s="54" t="n">
        <f aca="false">ROUND(X978+Y978+Z978+AA978+AB978,1)</f>
        <v>542.3</v>
      </c>
      <c r="AD978" s="55" t="n">
        <f aca="false">(ROUND(AC978-AC969,1)/AC969)</f>
        <v>0.146027049873204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1"/>
      <c r="C979" s="50" t="s">
        <v>14</v>
      </c>
      <c r="D979" s="51" t="n">
        <v>130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101</v>
      </c>
      <c r="N979" s="53" t="n">
        <f aca="false">D979*$D$13</f>
        <v>175.5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</f>
        <v>354.51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530.01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530</v>
      </c>
      <c r="AD979" s="55" t="n">
        <f aca="false">(ROUND(AC979-AC969,1)/AC969)</f>
        <v>0.120033812341505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1"/>
      <c r="C980" s="50" t="s">
        <v>15</v>
      </c>
      <c r="D980" s="51" t="n">
        <v>130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40</v>
      </c>
      <c r="J980" s="52" t="n">
        <v>40</v>
      </c>
      <c r="K980" s="52" t="n">
        <v>70</v>
      </c>
      <c r="L980" s="52" t="n">
        <v>0</v>
      </c>
      <c r="M980" s="52" t="n">
        <v>0</v>
      </c>
      <c r="N980" s="53" t="n">
        <f aca="false">D980*$D$14</f>
        <v>175.5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386.1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561.6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561.6</v>
      </c>
      <c r="AD980" s="55" t="n">
        <f aca="false">(ROUND(AC980-AC969,1)/AC969)</f>
        <v>0.186813186813187</v>
      </c>
      <c r="AE980" s="46"/>
      <c r="AF980" s="47"/>
      <c r="AH980" s="47"/>
    </row>
    <row r="981" customFormat="false" ht="15" hidden="false" customHeight="false" outlineLevel="0" collapsed="false">
      <c r="A981" s="48"/>
      <c r="B981" s="61"/>
      <c r="C981" s="50" t="s">
        <v>16</v>
      </c>
      <c r="D981" s="51" t="n">
        <v>130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40</v>
      </c>
      <c r="J981" s="52" t="n">
        <v>40</v>
      </c>
      <c r="K981" s="52" t="n">
        <v>0</v>
      </c>
      <c r="L981" s="52" t="n">
        <v>70</v>
      </c>
      <c r="M981" s="52" t="n">
        <v>0</v>
      </c>
      <c r="N981" s="53" t="n">
        <f aca="false">D981*$D$15</f>
        <v>175.5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386.1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561.6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561.6</v>
      </c>
      <c r="AD981" s="55" t="n">
        <f aca="false">(ROUND(AC981-AC969,1)/AC969)</f>
        <v>0.186813186813187</v>
      </c>
      <c r="AE981" s="46"/>
      <c r="AF981" s="47"/>
      <c r="AH981" s="3"/>
    </row>
    <row r="982" customFormat="false" ht="15" hidden="false" customHeight="false" outlineLevel="0" collapsed="false">
      <c r="A982" s="48"/>
      <c r="B982" s="61"/>
      <c r="C982" s="50" t="s">
        <v>17</v>
      </c>
      <c r="D982" s="51" t="n">
        <v>130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40</v>
      </c>
      <c r="J982" s="52" t="n">
        <v>65</v>
      </c>
      <c r="K982" s="52" t="n">
        <v>0</v>
      </c>
      <c r="L982" s="52" t="n">
        <v>0</v>
      </c>
      <c r="M982" s="52" t="n">
        <v>0</v>
      </c>
      <c r="N982" s="53" t="n">
        <f aca="false">D982*$D$16</f>
        <v>175.5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</f>
        <v>355.3875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530.8875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530.9</v>
      </c>
      <c r="AD982" s="55" t="n">
        <f aca="false">(ROUND(AC982-AC969,1)/AC969)</f>
        <v>0.121935756551141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1"/>
      <c r="C983" s="50" t="s">
        <v>18</v>
      </c>
      <c r="D983" s="51" t="n">
        <v>130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65</v>
      </c>
      <c r="J983" s="52" t="n">
        <v>40</v>
      </c>
      <c r="K983" s="52" t="n">
        <v>0</v>
      </c>
      <c r="L983" s="52" t="n">
        <v>0</v>
      </c>
      <c r="M983" s="52" t="n">
        <v>0</v>
      </c>
      <c r="N983" s="53" t="n">
        <f aca="false">D983*$D$17</f>
        <v>175.5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</f>
        <v>355.3875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530.8875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530.9</v>
      </c>
      <c r="AD983" s="55" t="n">
        <f aca="false">(ROUND(AC983-AC969,1)/AC969)</f>
        <v>0.121935756551141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2" t="s">
        <v>110</v>
      </c>
      <c r="C984" s="40" t="s">
        <v>53</v>
      </c>
      <c r="D984" s="41" t="n">
        <v>125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25</v>
      </c>
      <c r="J984" s="42" t="n">
        <v>60</v>
      </c>
      <c r="K984" s="42" t="n">
        <v>0</v>
      </c>
      <c r="L984" s="42" t="n">
        <v>0</v>
      </c>
      <c r="M984" s="42" t="n">
        <v>0</v>
      </c>
      <c r="N984" s="43" t="n">
        <f aca="false">D984*$D$3</f>
        <v>175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297.5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472.5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472.5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3" t="n">
        <v>12</v>
      </c>
      <c r="C985" s="50" t="s">
        <v>5</v>
      </c>
      <c r="D985" s="51" t="n">
        <v>125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40</v>
      </c>
      <c r="J985" s="52" t="n">
        <v>70</v>
      </c>
      <c r="K985" s="52" t="n">
        <v>0</v>
      </c>
      <c r="L985" s="52" t="n">
        <v>0</v>
      </c>
      <c r="M985" s="52" t="n">
        <v>0</v>
      </c>
      <c r="N985" s="53" t="n">
        <f aca="false">D985*$D$4</f>
        <v>168.75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371.25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540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540</v>
      </c>
      <c r="AD985" s="55" t="n">
        <f aca="false">(ROUND(AC985-AC984,1)/AC984)</f>
        <v>0.142857142857143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3" t="n">
        <v>28</v>
      </c>
      <c r="C986" s="50" t="s">
        <v>6</v>
      </c>
      <c r="D986" s="51" t="n">
        <v>125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25</v>
      </c>
      <c r="J986" s="52" t="n">
        <v>60</v>
      </c>
      <c r="K986" s="52" t="n">
        <v>0</v>
      </c>
      <c r="L986" s="52" t="n">
        <v>0</v>
      </c>
      <c r="M986" s="52" t="n">
        <v>0</v>
      </c>
      <c r="N986" s="53" t="n">
        <f aca="false">D986*$D$5</f>
        <v>175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297.5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472.5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472.5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3" t="n">
        <v>0</v>
      </c>
      <c r="C987" s="50" t="s">
        <v>7</v>
      </c>
      <c r="D987" s="51" t="n">
        <v>125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25</v>
      </c>
      <c r="J987" s="52" t="n">
        <v>60</v>
      </c>
      <c r="K987" s="52" t="n">
        <v>0</v>
      </c>
      <c r="L987" s="52" t="n">
        <v>0</v>
      </c>
      <c r="M987" s="52" t="n">
        <v>0</v>
      </c>
      <c r="N987" s="53" t="n">
        <f aca="false">D987*$D$6</f>
        <v>175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297.5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472.5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472.5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3" t="n">
        <v>0</v>
      </c>
      <c r="C988" s="50" t="s">
        <v>8</v>
      </c>
      <c r="D988" s="51" t="n">
        <v>125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25</v>
      </c>
      <c r="J988" s="52" t="n">
        <v>60</v>
      </c>
      <c r="K988" s="52" t="n">
        <v>0</v>
      </c>
      <c r="L988" s="52" t="n">
        <v>0</v>
      </c>
      <c r="M988" s="52" t="n">
        <v>0</v>
      </c>
      <c r="N988" s="53" t="n">
        <f aca="false">D988*$D$7</f>
        <v>175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297.5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472.5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472.5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3"/>
      <c r="C989" s="50" t="s">
        <v>9</v>
      </c>
      <c r="D989" s="51" t="n">
        <v>125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25</v>
      </c>
      <c r="J989" s="52" t="n">
        <v>60</v>
      </c>
      <c r="K989" s="52" t="n">
        <v>0</v>
      </c>
      <c r="L989" s="52" t="n">
        <v>0</v>
      </c>
      <c r="M989" s="52" t="n">
        <v>0</v>
      </c>
      <c r="N989" s="53" t="n">
        <f aca="false">D989*$D$8</f>
        <v>175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297.5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472.5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472.5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3"/>
      <c r="C990" s="50" t="s">
        <v>10</v>
      </c>
      <c r="D990" s="51" t="n">
        <v>62</v>
      </c>
      <c r="E990" s="51" t="n">
        <v>125</v>
      </c>
      <c r="F990" s="51" t="n">
        <v>0</v>
      </c>
      <c r="G990" s="51" t="n">
        <v>0</v>
      </c>
      <c r="H990" s="51" t="n">
        <v>0</v>
      </c>
      <c r="I990" s="52" t="n">
        <v>25</v>
      </c>
      <c r="J990" s="52" t="n">
        <v>60</v>
      </c>
      <c r="K990" s="52" t="n">
        <v>90</v>
      </c>
      <c r="L990" s="52" t="n">
        <v>0</v>
      </c>
      <c r="M990" s="52" t="n">
        <v>0</v>
      </c>
      <c r="N990" s="53" t="n">
        <f aca="false">D990*$D$9</f>
        <v>83.7</v>
      </c>
      <c r="O990" s="53" t="n">
        <f aca="false">E990*$E$9</f>
        <v>168.75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71.145</v>
      </c>
      <c r="T990" s="53" t="n">
        <f aca="false">(O990/100)*(K990*$K$9)</f>
        <v>212.625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154.845</v>
      </c>
      <c r="Y990" s="53" t="n">
        <f aca="false">O990+T990</f>
        <v>381.375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536.2</v>
      </c>
      <c r="AD990" s="55" t="n">
        <f aca="false">(ROUND(AC990-AC984,1)/AC984)</f>
        <v>0.134814814814815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3"/>
      <c r="C991" s="50" t="s">
        <v>11</v>
      </c>
      <c r="D991" s="51" t="n">
        <v>62</v>
      </c>
      <c r="E991" s="51" t="n">
        <v>0</v>
      </c>
      <c r="F991" s="51" t="n">
        <v>125</v>
      </c>
      <c r="G991" s="51" t="n">
        <v>0</v>
      </c>
      <c r="H991" s="51" t="n">
        <v>0</v>
      </c>
      <c r="I991" s="52" t="n">
        <v>25</v>
      </c>
      <c r="J991" s="52" t="n">
        <v>60</v>
      </c>
      <c r="K991" s="52" t="n">
        <v>45</v>
      </c>
      <c r="L991" s="52" t="n">
        <v>45</v>
      </c>
      <c r="M991" s="52" t="n">
        <v>0</v>
      </c>
      <c r="N991" s="53" t="n">
        <f aca="false">D991*$D$10</f>
        <v>83.7</v>
      </c>
      <c r="O991" s="53" t="n">
        <f aca="false">E991*$E$10</f>
        <v>0</v>
      </c>
      <c r="P991" s="53" t="n">
        <f aca="false">F991*$F$10</f>
        <v>168.75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71.145</v>
      </c>
      <c r="T991" s="53" t="n">
        <f aca="false">(O991/100)*(K991*$J$10)</f>
        <v>0</v>
      </c>
      <c r="U991" s="53" t="n">
        <f aca="false">(P991/100)*(K991*$K$10)+(P991/100)*(L991*$L$10)</f>
        <v>212.625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154.845</v>
      </c>
      <c r="Y991" s="53" t="n">
        <f aca="false">O991+T991</f>
        <v>0</v>
      </c>
      <c r="Z991" s="53" t="n">
        <f aca="false">P991+U991</f>
        <v>381.375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536.2</v>
      </c>
      <c r="AD991" s="55" t="n">
        <f aca="false">(ROUND(AC991-AC984,1)/AC984)</f>
        <v>0.134814814814815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3"/>
      <c r="C992" s="50" t="s">
        <v>12</v>
      </c>
      <c r="D992" s="51" t="n">
        <v>62</v>
      </c>
      <c r="E992" s="51" t="n">
        <v>0</v>
      </c>
      <c r="F992" s="51" t="n">
        <v>0</v>
      </c>
      <c r="G992" s="51" t="n">
        <v>125</v>
      </c>
      <c r="H992" s="51" t="n">
        <v>0</v>
      </c>
      <c r="I992" s="52" t="n">
        <v>25</v>
      </c>
      <c r="J992" s="52" t="n">
        <v>60</v>
      </c>
      <c r="K992" s="52" t="n">
        <v>0</v>
      </c>
      <c r="L992" s="52" t="n">
        <v>90</v>
      </c>
      <c r="M992" s="52" t="n">
        <v>0</v>
      </c>
      <c r="N992" s="53" t="n">
        <f aca="false">D992*$D$11</f>
        <v>83.7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168.75</v>
      </c>
      <c r="R992" s="53" t="n">
        <f aca="false">H992*$H$11</f>
        <v>0</v>
      </c>
      <c r="S992" s="53" t="n">
        <f aca="false">(N992/100)*(I992*$I$11)+(N992/100)*(J992*$J$11)</f>
        <v>71.145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212.625</v>
      </c>
      <c r="W992" s="53" t="n">
        <f aca="false">(R992/100)*(K992*$K$11)+(R992/100)*(L992*$L$11)</f>
        <v>0</v>
      </c>
      <c r="X992" s="53" t="n">
        <f aca="false">N992+S992</f>
        <v>154.845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381.375</v>
      </c>
      <c r="AB992" s="53" t="n">
        <f aca="false">R992+W992</f>
        <v>0</v>
      </c>
      <c r="AC992" s="54" t="n">
        <f aca="false">ROUND(X992+Y992+Z992+AA992+AB992,1)</f>
        <v>536.2</v>
      </c>
      <c r="AD992" s="55" t="n">
        <f aca="false">(ROUND(AC992-AC984,1)/AC984)</f>
        <v>0.134814814814815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3"/>
      <c r="C993" s="50" t="s">
        <v>13</v>
      </c>
      <c r="D993" s="51" t="n">
        <v>62</v>
      </c>
      <c r="E993" s="51" t="n">
        <v>0</v>
      </c>
      <c r="F993" s="51" t="n">
        <v>0</v>
      </c>
      <c r="G993" s="51" t="n">
        <v>0</v>
      </c>
      <c r="H993" s="51" t="n">
        <v>125</v>
      </c>
      <c r="I993" s="52" t="n">
        <v>25</v>
      </c>
      <c r="J993" s="52" t="n">
        <v>60</v>
      </c>
      <c r="K993" s="52" t="n">
        <v>45</v>
      </c>
      <c r="L993" s="52" t="n">
        <v>45</v>
      </c>
      <c r="M993" s="52" t="n">
        <v>0</v>
      </c>
      <c r="N993" s="53" t="n">
        <f aca="false">D993*$D$12</f>
        <v>83.7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168.75</v>
      </c>
      <c r="S993" s="53" t="n">
        <f aca="false">(N993/100)*(I993*$I$12)+(N993/100)*(J993*$J$12)</f>
        <v>71.145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212.625</v>
      </c>
      <c r="X993" s="53" t="n">
        <f aca="false">N993+S993</f>
        <v>154.845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381.375</v>
      </c>
      <c r="AC993" s="54" t="n">
        <f aca="false">ROUND(X993+Y993+Z993+AA993+AB993,1)</f>
        <v>536.2</v>
      </c>
      <c r="AD993" s="55" t="n">
        <f aca="false">(ROUND(AC993-AC984,1)/AC984)</f>
        <v>0.134814814814815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3"/>
      <c r="C994" s="50" t="s">
        <v>14</v>
      </c>
      <c r="D994" s="51" t="n">
        <v>125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115</v>
      </c>
      <c r="N994" s="53" t="n">
        <f aca="false">D994*$D$13</f>
        <v>168.75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388.125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556.875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556.9</v>
      </c>
      <c r="AD994" s="55" t="n">
        <f aca="false">(ROUND(AC994-AC984,1)/AC984)</f>
        <v>0.178624338624339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3"/>
      <c r="C995" s="50" t="s">
        <v>15</v>
      </c>
      <c r="D995" s="51" t="n">
        <v>125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25</v>
      </c>
      <c r="J995" s="52" t="n">
        <v>60</v>
      </c>
      <c r="K995" s="52" t="n">
        <v>72</v>
      </c>
      <c r="L995" s="52" t="n">
        <v>0</v>
      </c>
      <c r="M995" s="52" t="n">
        <v>0</v>
      </c>
      <c r="N995" s="53" t="n">
        <f aca="false">D995*$D$14</f>
        <v>168.75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386.4375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555.1875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555.2</v>
      </c>
      <c r="AD995" s="55" t="n">
        <f aca="false">(ROUND(AC995-AC984,1)/AC984)</f>
        <v>0.175026455026455</v>
      </c>
      <c r="AE995" s="46"/>
      <c r="AF995" s="15"/>
      <c r="AH995" s="3"/>
    </row>
    <row r="996" customFormat="false" ht="15" hidden="false" customHeight="false" outlineLevel="0" collapsed="false">
      <c r="A996" s="48"/>
      <c r="B996" s="63"/>
      <c r="C996" s="50" t="s">
        <v>16</v>
      </c>
      <c r="D996" s="51" t="n">
        <v>125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25</v>
      </c>
      <c r="J996" s="52" t="n">
        <v>60</v>
      </c>
      <c r="K996" s="52" t="n">
        <v>0</v>
      </c>
      <c r="L996" s="52" t="n">
        <v>72</v>
      </c>
      <c r="M996" s="52" t="n">
        <v>0</v>
      </c>
      <c r="N996" s="53" t="n">
        <f aca="false">D996*$D$15</f>
        <v>168.75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386.4375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555.1875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555.2</v>
      </c>
      <c r="AD996" s="55" t="n">
        <f aca="false">(ROUND(AC996-AC984,1)/AC984)</f>
        <v>0.175026455026455</v>
      </c>
      <c r="AE996" s="46"/>
      <c r="AF996" s="47"/>
      <c r="AH996" s="3"/>
    </row>
    <row r="997" customFormat="false" ht="15" hidden="false" customHeight="false" outlineLevel="0" collapsed="false">
      <c r="A997" s="48"/>
      <c r="B997" s="63"/>
      <c r="C997" s="50" t="s">
        <v>17</v>
      </c>
      <c r="D997" s="51" t="n">
        <v>125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25</v>
      </c>
      <c r="J997" s="52" t="n">
        <v>90</v>
      </c>
      <c r="K997" s="52" t="n">
        <v>0</v>
      </c>
      <c r="L997" s="52" t="n">
        <v>0</v>
      </c>
      <c r="M997" s="52" t="n">
        <v>0</v>
      </c>
      <c r="N997" s="53" t="n">
        <f aca="false">D997*$D$16</f>
        <v>168.75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421.875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590.625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590.6</v>
      </c>
      <c r="AD997" s="55" t="n">
        <f aca="false">(ROUND(AC997-AC984,1)/AC984)</f>
        <v>0.24994708994709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3"/>
      <c r="C998" s="50" t="s">
        <v>18</v>
      </c>
      <c r="D998" s="51" t="n">
        <v>125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60</v>
      </c>
      <c r="J998" s="52" t="n">
        <v>60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168.75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354.375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523.125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523.1</v>
      </c>
      <c r="AD998" s="55" t="n">
        <f aca="false">(ROUND(AC998-AC984,1)/AC984)</f>
        <v>0.107089947089947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0" t="s">
        <v>111</v>
      </c>
      <c r="C999" s="40" t="s">
        <v>53</v>
      </c>
      <c r="D999" s="41" t="n">
        <v>120</v>
      </c>
      <c r="E999" s="41" t="n">
        <v>0</v>
      </c>
      <c r="F999" s="41" t="n">
        <v>50</v>
      </c>
      <c r="G999" s="41" t="n">
        <v>0</v>
      </c>
      <c r="H999" s="41" t="n">
        <v>0</v>
      </c>
      <c r="I999" s="42" t="n">
        <v>50</v>
      </c>
      <c r="J999" s="42" t="n">
        <v>20</v>
      </c>
      <c r="K999" s="42" t="n">
        <v>15</v>
      </c>
      <c r="L999" s="42" t="n">
        <v>15</v>
      </c>
      <c r="M999" s="42" t="n">
        <v>0</v>
      </c>
      <c r="N999" s="43" t="n">
        <f aca="false">D999*$D$3</f>
        <v>168</v>
      </c>
      <c r="O999" s="43" t="n">
        <f aca="false">E999*$E$3</f>
        <v>0</v>
      </c>
      <c r="P999" s="43" t="n">
        <f aca="false">F999*$F$3</f>
        <v>70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235.2</v>
      </c>
      <c r="T999" s="43" t="n">
        <f aca="false">(O999/100)*(K999*$K$3)</f>
        <v>0</v>
      </c>
      <c r="U999" s="43" t="n">
        <f aca="false">(P999/100)*(K999*$K$3)+(P999/100)*(L999*$L$3)</f>
        <v>42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403.2</v>
      </c>
      <c r="Y999" s="43" t="n">
        <f aca="false">O999+T999</f>
        <v>0</v>
      </c>
      <c r="Z999" s="43" t="n">
        <f aca="false">P999+U999</f>
        <v>112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515.2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1" t="n">
        <v>24</v>
      </c>
      <c r="C1000" s="50" t="s">
        <v>5</v>
      </c>
      <c r="D1000" s="51" t="n">
        <v>120</v>
      </c>
      <c r="E1000" s="51" t="n">
        <v>0</v>
      </c>
      <c r="F1000" s="51" t="n">
        <v>50</v>
      </c>
      <c r="G1000" s="51" t="n">
        <v>0</v>
      </c>
      <c r="H1000" s="51" t="n">
        <v>0</v>
      </c>
      <c r="I1000" s="52" t="n">
        <v>70</v>
      </c>
      <c r="J1000" s="52" t="n">
        <v>30</v>
      </c>
      <c r="K1000" s="52" t="n">
        <v>15</v>
      </c>
      <c r="L1000" s="52" t="n">
        <v>15</v>
      </c>
      <c r="M1000" s="52" t="n">
        <v>0</v>
      </c>
      <c r="N1000" s="53" t="n">
        <f aca="false">D1000*$D$4</f>
        <v>162</v>
      </c>
      <c r="O1000" s="53" t="n">
        <f aca="false">E1000*$E$4</f>
        <v>0</v>
      </c>
      <c r="P1000" s="53" t="n">
        <f aca="false">F1000*$F$4</f>
        <v>67.5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324</v>
      </c>
      <c r="T1000" s="53" t="n">
        <f aca="false">(O1000/100)*(K1000*$K$4)</f>
        <v>0</v>
      </c>
      <c r="U1000" s="53" t="n">
        <f aca="false">(P1000/100)*(K1000*$K$4)+(P1000/100)*(L1000*$L$4)</f>
        <v>40.5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486</v>
      </c>
      <c r="Y1000" s="53" t="n">
        <f aca="false">O1000+T1000</f>
        <v>0</v>
      </c>
      <c r="Z1000" s="53" t="n">
        <f aca="false">P1000+U1000</f>
        <v>108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594</v>
      </c>
      <c r="AD1000" s="55" t="n">
        <f aca="false">(ROUND(AC1000-AC999,1)/AC999)</f>
        <v>0.152950310559006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1" t="n">
        <v>18</v>
      </c>
      <c r="C1001" s="50" t="s">
        <v>6</v>
      </c>
      <c r="D1001" s="51" t="n">
        <v>120</v>
      </c>
      <c r="E1001" s="51" t="n">
        <v>0</v>
      </c>
      <c r="F1001" s="51" t="n">
        <v>50</v>
      </c>
      <c r="G1001" s="51" t="n">
        <v>0</v>
      </c>
      <c r="H1001" s="51" t="n">
        <v>0</v>
      </c>
      <c r="I1001" s="52" t="n">
        <v>50</v>
      </c>
      <c r="J1001" s="52" t="n">
        <v>20</v>
      </c>
      <c r="K1001" s="52" t="n">
        <v>15</v>
      </c>
      <c r="L1001" s="52" t="n">
        <v>15</v>
      </c>
      <c r="M1001" s="52" t="n">
        <v>0</v>
      </c>
      <c r="N1001" s="53" t="n">
        <f aca="false">D1001*$D$5</f>
        <v>168</v>
      </c>
      <c r="O1001" s="53" t="n">
        <f aca="false">E1001*$E$5</f>
        <v>0</v>
      </c>
      <c r="P1001" s="53" t="n">
        <f aca="false">F1001*$F$5</f>
        <v>70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235.2</v>
      </c>
      <c r="T1001" s="53" t="n">
        <f aca="false">(O1001/100)*(K1001*$K$5)</f>
        <v>0</v>
      </c>
      <c r="U1001" s="53" t="n">
        <f aca="false">(P1001/100)*(K1001*$K$5)+(P1001/100)*(L1001*$L$5)</f>
        <v>42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403.2</v>
      </c>
      <c r="Y1001" s="53" t="n">
        <f aca="false">O1001+T1001</f>
        <v>0</v>
      </c>
      <c r="Z1001" s="53" t="n">
        <f aca="false">P1001+U1001</f>
        <v>112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515.2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1" t="n">
        <v>20</v>
      </c>
      <c r="C1002" s="50" t="s">
        <v>7</v>
      </c>
      <c r="D1002" s="51" t="n">
        <v>120</v>
      </c>
      <c r="E1002" s="51" t="n">
        <v>0</v>
      </c>
      <c r="F1002" s="51" t="n">
        <v>50</v>
      </c>
      <c r="G1002" s="51" t="n">
        <v>0</v>
      </c>
      <c r="H1002" s="51" t="n">
        <v>0</v>
      </c>
      <c r="I1002" s="52" t="n">
        <v>50</v>
      </c>
      <c r="J1002" s="52" t="n">
        <v>20</v>
      </c>
      <c r="K1002" s="52" t="n">
        <v>15</v>
      </c>
      <c r="L1002" s="52" t="n">
        <v>15</v>
      </c>
      <c r="M1002" s="52" t="n">
        <v>0</v>
      </c>
      <c r="N1002" s="53" t="n">
        <f aca="false">D1002*$D$6</f>
        <v>168</v>
      </c>
      <c r="O1002" s="53" t="n">
        <f aca="false">E1002*$E$6</f>
        <v>0</v>
      </c>
      <c r="P1002" s="53" t="n">
        <f aca="false">F1002*$F$6</f>
        <v>70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235.2</v>
      </c>
      <c r="T1002" s="53" t="n">
        <f aca="false">(O1002/100)*(K1002*$K$6)</f>
        <v>0</v>
      </c>
      <c r="U1002" s="53" t="n">
        <f aca="false">(P1002/100)*(K1002*$K$6)+(P1002/100)*(L1002*$L$6)</f>
        <v>42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403.2</v>
      </c>
      <c r="Y1002" s="53" t="n">
        <f aca="false">O1002+T1002</f>
        <v>0</v>
      </c>
      <c r="Z1002" s="53" t="n">
        <f aca="false">P1002+U1002</f>
        <v>112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515.2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1" t="n">
        <v>20</v>
      </c>
      <c r="C1003" s="50" t="s">
        <v>8</v>
      </c>
      <c r="D1003" s="51" t="n">
        <v>120</v>
      </c>
      <c r="E1003" s="51" t="n">
        <v>0</v>
      </c>
      <c r="F1003" s="51" t="n">
        <v>50</v>
      </c>
      <c r="G1003" s="51" t="n">
        <v>0</v>
      </c>
      <c r="H1003" s="51" t="n">
        <v>0</v>
      </c>
      <c r="I1003" s="52" t="n">
        <v>50</v>
      </c>
      <c r="J1003" s="52" t="n">
        <v>20</v>
      </c>
      <c r="K1003" s="52" t="n">
        <v>15</v>
      </c>
      <c r="L1003" s="52" t="n">
        <v>15</v>
      </c>
      <c r="M1003" s="52" t="n">
        <v>0</v>
      </c>
      <c r="N1003" s="53" t="n">
        <f aca="false">D1003*$D$7</f>
        <v>168</v>
      </c>
      <c r="O1003" s="53" t="n">
        <f aca="false">E1003*$E$7</f>
        <v>0</v>
      </c>
      <c r="P1003" s="53" t="n">
        <f aca="false">F1003*$F$7</f>
        <v>70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235.2</v>
      </c>
      <c r="T1003" s="53" t="n">
        <f aca="false">(O1003/100)*(K1003*$K$7)</f>
        <v>0</v>
      </c>
      <c r="U1003" s="53" t="n">
        <f aca="false">(P1003/100)*(K1003*$K$7)+(P1003/100)*(L1003*$L$7)</f>
        <v>42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403.2</v>
      </c>
      <c r="Y1003" s="53" t="n">
        <f aca="false">O1003+T1003</f>
        <v>0</v>
      </c>
      <c r="Z1003" s="53" t="n">
        <f aca="false">P1003+U1003</f>
        <v>112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515.2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1"/>
      <c r="C1004" s="50" t="s">
        <v>9</v>
      </c>
      <c r="D1004" s="51" t="n">
        <v>120</v>
      </c>
      <c r="E1004" s="51" t="n">
        <v>0</v>
      </c>
      <c r="F1004" s="51" t="n">
        <v>50</v>
      </c>
      <c r="G1004" s="51" t="n">
        <v>0</v>
      </c>
      <c r="H1004" s="51" t="n">
        <v>0</v>
      </c>
      <c r="I1004" s="52" t="n">
        <v>50</v>
      </c>
      <c r="J1004" s="52" t="n">
        <v>20</v>
      </c>
      <c r="K1004" s="52" t="n">
        <v>15</v>
      </c>
      <c r="L1004" s="52" t="n">
        <v>15</v>
      </c>
      <c r="M1004" s="52" t="n">
        <v>0</v>
      </c>
      <c r="N1004" s="53" t="n">
        <f aca="false">D1004*$D$8</f>
        <v>168</v>
      </c>
      <c r="O1004" s="53" t="n">
        <f aca="false">E1004*$E$8</f>
        <v>0</v>
      </c>
      <c r="P1004" s="53" t="n">
        <f aca="false">F1004*$F$8</f>
        <v>70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235.2</v>
      </c>
      <c r="T1004" s="53" t="n">
        <f aca="false">(O1004/100)*(K1004*$K$8)</f>
        <v>0</v>
      </c>
      <c r="U1004" s="53" t="n">
        <f aca="false">(P1004/100)*(K1004*$K$8)+(P1004/100)*(L1004*$L$8)</f>
        <v>42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403.2</v>
      </c>
      <c r="Y1004" s="53" t="n">
        <f aca="false">O1004+T1004</f>
        <v>0</v>
      </c>
      <c r="Z1004" s="53" t="n">
        <f aca="false">P1004+U1004</f>
        <v>112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515.2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1"/>
      <c r="C1005" s="50" t="s">
        <v>10</v>
      </c>
      <c r="D1005" s="51" t="n">
        <v>60</v>
      </c>
      <c r="E1005" s="51" t="n">
        <v>120</v>
      </c>
      <c r="F1005" s="51" t="n">
        <v>0</v>
      </c>
      <c r="G1005" s="51" t="n">
        <v>0</v>
      </c>
      <c r="H1005" s="51" t="n">
        <v>0</v>
      </c>
      <c r="I1005" s="52" t="n">
        <v>50</v>
      </c>
      <c r="J1005" s="52" t="n">
        <v>20</v>
      </c>
      <c r="K1005" s="52" t="n">
        <v>120</v>
      </c>
      <c r="L1005" s="52" t="n">
        <v>0</v>
      </c>
      <c r="M1005" s="52" t="n">
        <v>0</v>
      </c>
      <c r="N1005" s="53" t="n">
        <f aca="false">D1005*$D$9</f>
        <v>81</v>
      </c>
      <c r="O1005" s="53" t="n">
        <f aca="false">E1005*$E$9</f>
        <v>162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56.7</v>
      </c>
      <c r="T1005" s="53" t="n">
        <f aca="false">(O1005/100)*(K1005*$K$9)</f>
        <v>272.16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137.7</v>
      </c>
      <c r="Y1005" s="53" t="n">
        <f aca="false">O1005+T1005</f>
        <v>434.16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571.9</v>
      </c>
      <c r="AD1005" s="55" t="n">
        <f aca="false">(ROUND(AC1005-AC999,1)/AC999)</f>
        <v>0.110054347826087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1"/>
      <c r="C1006" s="50" t="s">
        <v>11</v>
      </c>
      <c r="D1006" s="51" t="n">
        <v>60</v>
      </c>
      <c r="E1006" s="51" t="n">
        <v>0</v>
      </c>
      <c r="F1006" s="51" t="n">
        <v>120</v>
      </c>
      <c r="G1006" s="51" t="n">
        <v>0</v>
      </c>
      <c r="H1006" s="51" t="n">
        <v>0</v>
      </c>
      <c r="I1006" s="52" t="n">
        <v>50</v>
      </c>
      <c r="J1006" s="52" t="n">
        <v>20</v>
      </c>
      <c r="K1006" s="52" t="n">
        <v>80</v>
      </c>
      <c r="L1006" s="52" t="n">
        <v>80</v>
      </c>
      <c r="M1006" s="52" t="n">
        <v>0</v>
      </c>
      <c r="N1006" s="53" t="n">
        <f aca="false">D1006*$D$10</f>
        <v>81</v>
      </c>
      <c r="O1006" s="53" t="n">
        <f aca="false">E1006*$E$10</f>
        <v>0</v>
      </c>
      <c r="P1006" s="53" t="n">
        <f aca="false">F1006*$F$10</f>
        <v>162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56.7</v>
      </c>
      <c r="T1006" s="53" t="n">
        <f aca="false">(O1006/100)*(K1006*$J$10)</f>
        <v>0</v>
      </c>
      <c r="U1006" s="53" t="n">
        <f aca="false">(P1006/100)*(K1006*$K$10)+(P1006/100)*(L1006*$L$10)</f>
        <v>362.88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137.7</v>
      </c>
      <c r="Y1006" s="53" t="n">
        <f aca="false">O1006+T1006</f>
        <v>0</v>
      </c>
      <c r="Z1006" s="53" t="n">
        <f aca="false">P1006+U1006</f>
        <v>524.88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662.6</v>
      </c>
      <c r="AD1006" s="55" t="n">
        <f aca="false">(ROUND(AC1006-AC999,1)/AC999)</f>
        <v>0.28610248447205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1"/>
      <c r="C1007" s="50" t="s">
        <v>12</v>
      </c>
      <c r="D1007" s="51" t="n">
        <v>60</v>
      </c>
      <c r="E1007" s="51" t="n">
        <v>0</v>
      </c>
      <c r="F1007" s="51" t="n">
        <v>0</v>
      </c>
      <c r="G1007" s="51" t="n">
        <v>120</v>
      </c>
      <c r="H1007" s="51" t="n">
        <v>0</v>
      </c>
      <c r="I1007" s="52" t="n">
        <v>50</v>
      </c>
      <c r="J1007" s="52" t="n">
        <v>20</v>
      </c>
      <c r="K1007" s="52" t="n">
        <v>0</v>
      </c>
      <c r="L1007" s="52" t="n">
        <v>120</v>
      </c>
      <c r="M1007" s="52" t="n">
        <v>0</v>
      </c>
      <c r="N1007" s="53" t="n">
        <f aca="false">D1007*$D$11</f>
        <v>81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162</v>
      </c>
      <c r="R1007" s="53" t="n">
        <f aca="false">H1007*$H$11</f>
        <v>0</v>
      </c>
      <c r="S1007" s="53" t="n">
        <f aca="false">(N1007/100)*(I1007*$I$11)+(N1007/100)*(J1007*$J$11)</f>
        <v>56.7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272.16</v>
      </c>
      <c r="W1007" s="53" t="n">
        <f aca="false">(R1007/100)*(K1007*$K$11)+(R1007/100)*(L1007*$L$11)</f>
        <v>0</v>
      </c>
      <c r="X1007" s="53" t="n">
        <f aca="false">N1007+S1007</f>
        <v>137.7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434.16</v>
      </c>
      <c r="AB1007" s="53" t="n">
        <f aca="false">R1007+W1007</f>
        <v>0</v>
      </c>
      <c r="AC1007" s="54" t="n">
        <f aca="false">ROUND(X1007+Y1007+Z1007+AA1007+AB1007,1)</f>
        <v>571.9</v>
      </c>
      <c r="AD1007" s="55" t="n">
        <f aca="false">(ROUND(AC1007-AC999,1)/AC999)</f>
        <v>0.110054347826087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1"/>
      <c r="C1008" s="50" t="s">
        <v>13</v>
      </c>
      <c r="D1008" s="51" t="n">
        <v>60</v>
      </c>
      <c r="E1008" s="51" t="n">
        <v>0</v>
      </c>
      <c r="F1008" s="51" t="n">
        <v>0</v>
      </c>
      <c r="G1008" s="51" t="n">
        <v>0</v>
      </c>
      <c r="H1008" s="51" t="n">
        <v>120</v>
      </c>
      <c r="I1008" s="52" t="n">
        <v>50</v>
      </c>
      <c r="J1008" s="52" t="n">
        <v>20</v>
      </c>
      <c r="K1008" s="52" t="n">
        <v>60</v>
      </c>
      <c r="L1008" s="52" t="n">
        <v>60</v>
      </c>
      <c r="M1008" s="52" t="n">
        <v>0</v>
      </c>
      <c r="N1008" s="53" t="n">
        <f aca="false">D1008*$D$12</f>
        <v>81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162</v>
      </c>
      <c r="S1008" s="53" t="n">
        <f aca="false">(N1008/100)*(I1008*$I$12)+(N1008/100)*(J1008*$J$12)</f>
        <v>56.7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272.16</v>
      </c>
      <c r="X1008" s="53" t="n">
        <f aca="false">N1008+S1008</f>
        <v>137.7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434.16</v>
      </c>
      <c r="AC1008" s="54" t="n">
        <f aca="false">ROUND(X1008+Y1008+Z1008+AA1008+AB1008,1)</f>
        <v>571.9</v>
      </c>
      <c r="AD1008" s="55" t="n">
        <f aca="false">(ROUND(AC1008-AC999,1)/AC999)</f>
        <v>0.110054347826087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1"/>
      <c r="C1009" s="50" t="s">
        <v>14</v>
      </c>
      <c r="D1009" s="51" t="n">
        <v>120</v>
      </c>
      <c r="E1009" s="51" t="n">
        <v>0</v>
      </c>
      <c r="F1009" s="51" t="n">
        <v>50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94</v>
      </c>
      <c r="N1009" s="53" t="n">
        <f aca="false">D1009*$D$13</f>
        <v>162</v>
      </c>
      <c r="O1009" s="53" t="n">
        <f aca="false">E1009*$E$13</f>
        <v>0</v>
      </c>
      <c r="P1009" s="53" t="n">
        <f aca="false">F1009*$F$13</f>
        <v>67.5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304.56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126.9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466.56</v>
      </c>
      <c r="Y1009" s="53" t="n">
        <f aca="false">O1009+T1009</f>
        <v>0</v>
      </c>
      <c r="Z1009" s="53" t="n">
        <f aca="false">P1009+U1009</f>
        <v>194.4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661</v>
      </c>
      <c r="AD1009" s="55" t="n">
        <f aca="false">(ROUND(AC1009-AC999,1)/AC999)</f>
        <v>0.282996894409938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1"/>
      <c r="C1010" s="50" t="s">
        <v>15</v>
      </c>
      <c r="D1010" s="51" t="n">
        <v>120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50</v>
      </c>
      <c r="J1010" s="52" t="n">
        <v>20</v>
      </c>
      <c r="K1010" s="52" t="n">
        <v>100</v>
      </c>
      <c r="L1010" s="52" t="n">
        <v>0</v>
      </c>
      <c r="M1010" s="52" t="n">
        <v>0</v>
      </c>
      <c r="N1010" s="53" t="n">
        <f aca="false">D1010*$D$14</f>
        <v>162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437.4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599.4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599.4</v>
      </c>
      <c r="AD1010" s="55" t="n">
        <f aca="false">(ROUND(AC1010-AC999,1)/AC999)</f>
        <v>0.163431677018634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1"/>
      <c r="C1011" s="50" t="s">
        <v>16</v>
      </c>
      <c r="D1011" s="51" t="n">
        <v>120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50</v>
      </c>
      <c r="J1011" s="52" t="n">
        <v>20</v>
      </c>
      <c r="K1011" s="52" t="n">
        <v>0</v>
      </c>
      <c r="L1011" s="52" t="n">
        <v>100</v>
      </c>
      <c r="M1011" s="52" t="n">
        <v>0</v>
      </c>
      <c r="N1011" s="53" t="n">
        <f aca="false">D1011*$D$15</f>
        <v>162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437.4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599.4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599.4</v>
      </c>
      <c r="AD1011" s="55" t="n">
        <f aca="false">(ROUND(AC1011-AC999,1)/AC999)</f>
        <v>0.163431677018634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1"/>
      <c r="C1012" s="50" t="s">
        <v>17</v>
      </c>
      <c r="D1012" s="51" t="n">
        <v>120</v>
      </c>
      <c r="E1012" s="51" t="n">
        <v>0</v>
      </c>
      <c r="F1012" s="51" t="n">
        <v>50</v>
      </c>
      <c r="G1012" s="51" t="n">
        <v>0</v>
      </c>
      <c r="H1012" s="51" t="n">
        <v>0</v>
      </c>
      <c r="I1012" s="52" t="n">
        <v>50</v>
      </c>
      <c r="J1012" s="52" t="n">
        <v>60</v>
      </c>
      <c r="K1012" s="52" t="n">
        <v>15</v>
      </c>
      <c r="L1012" s="52" t="n">
        <v>15</v>
      </c>
      <c r="M1012" s="52" t="n">
        <v>0</v>
      </c>
      <c r="N1012" s="53" t="n">
        <f aca="false">D1012*$D$16</f>
        <v>162</v>
      </c>
      <c r="O1012" s="53" t="n">
        <f aca="false">E1012*$E$16</f>
        <v>0</v>
      </c>
      <c r="P1012" s="53" t="n">
        <f aca="false">F1012*$F$16</f>
        <v>67.5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324</v>
      </c>
      <c r="T1012" s="53" t="n">
        <f aca="false">(O1012/100)*(K1012*$K$16)</f>
        <v>0</v>
      </c>
      <c r="U1012" s="53" t="n">
        <f aca="false">(P1012/100)*(K1012*$K$16)+(P1012/100)*(L1012*$L$16)</f>
        <v>20.25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486</v>
      </c>
      <c r="Y1012" s="53" t="n">
        <f aca="false">O1012+T1012</f>
        <v>0</v>
      </c>
      <c r="Z1012" s="53" t="n">
        <f aca="false">P1012+U1012</f>
        <v>87.75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573.8</v>
      </c>
      <c r="AD1012" s="55" t="n">
        <f aca="false">(ROUND(AC1012-AC999,1)/AC999)</f>
        <v>0.113742236024845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1"/>
      <c r="C1013" s="50" t="s">
        <v>18</v>
      </c>
      <c r="D1013" s="51" t="n">
        <v>120</v>
      </c>
      <c r="E1013" s="51" t="n">
        <v>0</v>
      </c>
      <c r="F1013" s="51" t="n">
        <v>50</v>
      </c>
      <c r="G1013" s="51" t="n">
        <v>0</v>
      </c>
      <c r="H1013" s="51" t="n">
        <v>0</v>
      </c>
      <c r="I1013" s="52" t="n">
        <v>85</v>
      </c>
      <c r="J1013" s="52" t="n">
        <v>20</v>
      </c>
      <c r="K1013" s="52" t="n">
        <v>15</v>
      </c>
      <c r="L1013" s="52" t="n">
        <v>15</v>
      </c>
      <c r="M1013" s="52" t="n">
        <v>0</v>
      </c>
      <c r="N1013" s="53" t="n">
        <f aca="false">D1013*$D$17</f>
        <v>162</v>
      </c>
      <c r="O1013" s="53" t="n">
        <f aca="false">E1013*$E$17</f>
        <v>0</v>
      </c>
      <c r="P1013" s="53" t="n">
        <f aca="false">F1013*$F$17</f>
        <v>67.5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376.65</v>
      </c>
      <c r="T1013" s="53" t="n">
        <f aca="false">(O1013/100)*(K1013*$K$17)</f>
        <v>0</v>
      </c>
      <c r="U1013" s="53" t="n">
        <f aca="false">(P1013/100)*(K1013*$K$17)+(P1013/100)*(L1013*$L$17)</f>
        <v>20.25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538.65</v>
      </c>
      <c r="Y1013" s="53" t="n">
        <f aca="false">O1013+T1013</f>
        <v>0</v>
      </c>
      <c r="Z1013" s="53" t="n">
        <f aca="false">P1013+U1013</f>
        <v>87.75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626.4</v>
      </c>
      <c r="AD1013" s="55" t="n">
        <f aca="false">(ROUND(AC1013-AC999,1)/AC999)</f>
        <v>0.21583850931677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2" t="s">
        <v>112</v>
      </c>
      <c r="C1014" s="40" t="s">
        <v>53</v>
      </c>
      <c r="D1014" s="41" t="n">
        <v>110</v>
      </c>
      <c r="E1014" s="41" t="n">
        <v>0</v>
      </c>
      <c r="F1014" s="41" t="n">
        <v>40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30</v>
      </c>
      <c r="L1014" s="42" t="n">
        <v>30</v>
      </c>
      <c r="M1014" s="42" t="n">
        <v>0</v>
      </c>
      <c r="N1014" s="43" t="n">
        <f aca="false">D1014*$D$3</f>
        <v>154</v>
      </c>
      <c r="O1014" s="43" t="n">
        <f aca="false">E1014*$E$3</f>
        <v>0</v>
      </c>
      <c r="P1014" s="43" t="n">
        <f aca="false">F1014*$F$3</f>
        <v>56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215.6</v>
      </c>
      <c r="T1014" s="43" t="n">
        <f aca="false">(O1014/100)*(K1014*$K$3)</f>
        <v>0</v>
      </c>
      <c r="U1014" s="43" t="n">
        <f aca="false">(P1014/100)*(K1014*$K$3)+(P1014/100)*(L1014*$L$3)</f>
        <v>67.2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369.6</v>
      </c>
      <c r="Y1014" s="43" t="n">
        <f aca="false">O1014+T1014</f>
        <v>0</v>
      </c>
      <c r="Z1014" s="43" t="n">
        <f aca="false">P1014+U1014</f>
        <v>123.2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492.8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3" t="n">
        <v>24</v>
      </c>
      <c r="C1015" s="50" t="s">
        <v>5</v>
      </c>
      <c r="D1015" s="51" t="n">
        <v>110</v>
      </c>
      <c r="E1015" s="51" t="n">
        <v>0</v>
      </c>
      <c r="F1015" s="51" t="n">
        <v>40</v>
      </c>
      <c r="G1015" s="51" t="n">
        <v>0</v>
      </c>
      <c r="H1015" s="51" t="n">
        <v>0</v>
      </c>
      <c r="I1015" s="52" t="n">
        <v>60</v>
      </c>
      <c r="J1015" s="52" t="n">
        <v>40</v>
      </c>
      <c r="K1015" s="52" t="n">
        <v>30</v>
      </c>
      <c r="L1015" s="52" t="n">
        <v>30</v>
      </c>
      <c r="M1015" s="52" t="n">
        <v>0</v>
      </c>
      <c r="N1015" s="53" t="n">
        <f aca="false">D1015*$D$4</f>
        <v>148.5</v>
      </c>
      <c r="O1015" s="53" t="n">
        <f aca="false">E1015*$E$4</f>
        <v>0</v>
      </c>
      <c r="P1015" s="53" t="n">
        <f aca="false">F1015*$F$4</f>
        <v>54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297</v>
      </c>
      <c r="T1015" s="53" t="n">
        <f aca="false">(O1015/100)*(K1015*$K$4)</f>
        <v>0</v>
      </c>
      <c r="U1015" s="53" t="n">
        <f aca="false">(P1015/100)*(K1015*$K$4)+(P1015/100)*(L1015*$L$4)</f>
        <v>64.8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445.5</v>
      </c>
      <c r="Y1015" s="53" t="n">
        <f aca="false">O1015+T1015</f>
        <v>0</v>
      </c>
      <c r="Z1015" s="53" t="n">
        <f aca="false">P1015+U1015</f>
        <v>118.8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564.3</v>
      </c>
      <c r="AD1015" s="55" t="n">
        <f aca="false">(ROUND(AC1015-AC1014,1)/AC1014)</f>
        <v>0.145089285714286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3" t="n">
        <v>12</v>
      </c>
      <c r="C1016" s="50" t="s">
        <v>6</v>
      </c>
      <c r="D1016" s="51" t="n">
        <v>110</v>
      </c>
      <c r="E1016" s="51" t="n">
        <v>0</v>
      </c>
      <c r="F1016" s="51" t="n">
        <v>40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30</v>
      </c>
      <c r="L1016" s="52" t="n">
        <v>30</v>
      </c>
      <c r="M1016" s="52" t="n">
        <v>0</v>
      </c>
      <c r="N1016" s="53" t="n">
        <f aca="false">D1016*$D$5</f>
        <v>154</v>
      </c>
      <c r="O1016" s="53" t="n">
        <f aca="false">E1016*$E$5</f>
        <v>0</v>
      </c>
      <c r="P1016" s="53" t="n">
        <f aca="false">F1016*$F$5</f>
        <v>56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215.6</v>
      </c>
      <c r="T1016" s="53" t="n">
        <f aca="false">(O1016/100)*(K1016*$K$5)</f>
        <v>0</v>
      </c>
      <c r="U1016" s="53" t="n">
        <f aca="false">(P1016/100)*(K1016*$K$5)+(P1016/100)*(L1016*$L$5)</f>
        <v>67.2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369.6</v>
      </c>
      <c r="Y1016" s="53" t="n">
        <f aca="false">O1016+T1016</f>
        <v>0</v>
      </c>
      <c r="Z1016" s="53" t="n">
        <f aca="false">P1016+U1016</f>
        <v>123.2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492.8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3" t="n">
        <v>16</v>
      </c>
      <c r="C1017" s="50" t="s">
        <v>7</v>
      </c>
      <c r="D1017" s="51" t="n">
        <v>110</v>
      </c>
      <c r="E1017" s="51" t="n">
        <v>0</v>
      </c>
      <c r="F1017" s="51" t="n">
        <v>40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30</v>
      </c>
      <c r="L1017" s="52" t="n">
        <v>30</v>
      </c>
      <c r="M1017" s="52" t="n">
        <v>0</v>
      </c>
      <c r="N1017" s="53" t="n">
        <f aca="false">D1017*$D$6</f>
        <v>154</v>
      </c>
      <c r="O1017" s="53" t="n">
        <f aca="false">E1017*$E$6</f>
        <v>0</v>
      </c>
      <c r="P1017" s="53" t="n">
        <f aca="false">F1017*$F$6</f>
        <v>56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215.6</v>
      </c>
      <c r="T1017" s="53" t="n">
        <f aca="false">(O1017/100)*(K1017*$K$6)</f>
        <v>0</v>
      </c>
      <c r="U1017" s="53" t="n">
        <f aca="false">(P1017/100)*(K1017*$K$6)+(P1017/100)*(L1017*$L$6)</f>
        <v>67.2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369.6</v>
      </c>
      <c r="Y1017" s="53" t="n">
        <f aca="false">O1017+T1017</f>
        <v>0</v>
      </c>
      <c r="Z1017" s="53" t="n">
        <f aca="false">P1017+U1017</f>
        <v>123.2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492.8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3" t="n">
        <v>16</v>
      </c>
      <c r="C1018" s="50" t="s">
        <v>8</v>
      </c>
      <c r="D1018" s="51" t="n">
        <v>110</v>
      </c>
      <c r="E1018" s="51" t="n">
        <v>0</v>
      </c>
      <c r="F1018" s="51" t="n">
        <v>40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30</v>
      </c>
      <c r="L1018" s="52" t="n">
        <v>30</v>
      </c>
      <c r="M1018" s="52" t="n">
        <v>0</v>
      </c>
      <c r="N1018" s="53" t="n">
        <f aca="false">D1018*$D$7</f>
        <v>154</v>
      </c>
      <c r="O1018" s="53" t="n">
        <f aca="false">E1018*$E$7</f>
        <v>0</v>
      </c>
      <c r="P1018" s="53" t="n">
        <f aca="false">F1018*$F$7</f>
        <v>56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215.6</v>
      </c>
      <c r="T1018" s="53" t="n">
        <f aca="false">(O1018/100)*(K1018*$K$7)</f>
        <v>0</v>
      </c>
      <c r="U1018" s="53" t="n">
        <f aca="false">(P1018/100)*(K1018*$K$7)+(P1018/100)*(L1018*$L$7)</f>
        <v>67.2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369.6</v>
      </c>
      <c r="Y1018" s="53" t="n">
        <f aca="false">O1018+T1018</f>
        <v>0</v>
      </c>
      <c r="Z1018" s="53" t="n">
        <f aca="false">P1018+U1018</f>
        <v>123.2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492.8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3"/>
      <c r="C1019" s="50" t="s">
        <v>9</v>
      </c>
      <c r="D1019" s="51" t="n">
        <v>110</v>
      </c>
      <c r="E1019" s="51" t="n">
        <v>0</v>
      </c>
      <c r="F1019" s="51" t="n">
        <v>40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30</v>
      </c>
      <c r="L1019" s="52" t="n">
        <v>30</v>
      </c>
      <c r="M1019" s="52" t="n">
        <v>0</v>
      </c>
      <c r="N1019" s="53" t="n">
        <f aca="false">D1019*$D$8</f>
        <v>154</v>
      </c>
      <c r="O1019" s="53" t="n">
        <f aca="false">E1019*$E$8</f>
        <v>0</v>
      </c>
      <c r="P1019" s="53" t="n">
        <f aca="false">F1019*$F$8</f>
        <v>56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215.6</v>
      </c>
      <c r="T1019" s="53" t="n">
        <f aca="false">(O1019/100)*(K1019*$K$8)</f>
        <v>0</v>
      </c>
      <c r="U1019" s="53" t="n">
        <f aca="false">(P1019/100)*(K1019*$K$8)+(P1019/100)*(L1019*$L$8)</f>
        <v>67.2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369.6</v>
      </c>
      <c r="Y1019" s="53" t="n">
        <f aca="false">O1019+T1019</f>
        <v>0</v>
      </c>
      <c r="Z1019" s="53" t="n">
        <f aca="false">P1019+U1019</f>
        <v>123.2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492.8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3"/>
      <c r="C1020" s="50" t="s">
        <v>10</v>
      </c>
      <c r="D1020" s="51" t="n">
        <v>55</v>
      </c>
      <c r="E1020" s="51" t="n">
        <v>110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150</v>
      </c>
      <c r="L1020" s="52" t="n">
        <v>0</v>
      </c>
      <c r="M1020" s="52" t="n">
        <v>0</v>
      </c>
      <c r="N1020" s="53" t="n">
        <f aca="false">D1020*$D$9</f>
        <v>74.25</v>
      </c>
      <c r="O1020" s="53" t="n">
        <f aca="false">E1020*$E$9</f>
        <v>148.5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51.975</v>
      </c>
      <c r="T1020" s="53" t="n">
        <f aca="false">(O1020/100)*(K1020*$K$9)</f>
        <v>311.85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126.225</v>
      </c>
      <c r="Y1020" s="53" t="n">
        <f aca="false">O1020+T1020</f>
        <v>460.35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586.6</v>
      </c>
      <c r="AD1020" s="55" t="n">
        <f aca="false">(ROUND(AC1020-AC1014,1)/AC1014)</f>
        <v>0.190340909090909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3"/>
      <c r="C1021" s="50" t="s">
        <v>11</v>
      </c>
      <c r="D1021" s="51" t="n">
        <v>55</v>
      </c>
      <c r="E1021" s="51" t="n">
        <v>0</v>
      </c>
      <c r="F1021" s="51" t="n">
        <v>110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85</v>
      </c>
      <c r="L1021" s="52" t="n">
        <v>85</v>
      </c>
      <c r="M1021" s="52" t="n">
        <v>0</v>
      </c>
      <c r="N1021" s="53" t="n">
        <f aca="false">D1021*$D$10</f>
        <v>74.25</v>
      </c>
      <c r="O1021" s="53" t="n">
        <f aca="false">E1021*$E$10</f>
        <v>0</v>
      </c>
      <c r="P1021" s="53" t="n">
        <f aca="false">F1021*$F$10</f>
        <v>148.5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51.975</v>
      </c>
      <c r="T1021" s="53" t="n">
        <f aca="false">(O1021/100)*(K1021*$J$10)</f>
        <v>0</v>
      </c>
      <c r="U1021" s="53" t="n">
        <f aca="false">(P1021/100)*(K1021*$K$10)+(P1021/100)*(L1021*$L$10)</f>
        <v>353.43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126.225</v>
      </c>
      <c r="Y1021" s="53" t="n">
        <f aca="false">O1021+T1021</f>
        <v>0</v>
      </c>
      <c r="Z1021" s="53" t="n">
        <f aca="false">P1021+U1021</f>
        <v>501.93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628.2</v>
      </c>
      <c r="AD1021" s="55" t="n">
        <f aca="false">(ROUND(AC1021-AC1014,1)/AC1014)</f>
        <v>0.274756493506493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3"/>
      <c r="C1022" s="50" t="s">
        <v>12</v>
      </c>
      <c r="D1022" s="51" t="n">
        <v>55</v>
      </c>
      <c r="E1022" s="51" t="n">
        <v>0</v>
      </c>
      <c r="F1022" s="51" t="n">
        <v>0</v>
      </c>
      <c r="G1022" s="51" t="n">
        <v>110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150</v>
      </c>
      <c r="M1022" s="52" t="n">
        <v>0</v>
      </c>
      <c r="N1022" s="53" t="n">
        <f aca="false">D1022*$D$11</f>
        <v>74.25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148.5</v>
      </c>
      <c r="R1022" s="53" t="n">
        <f aca="false">H1022*$H$11</f>
        <v>0</v>
      </c>
      <c r="S1022" s="53" t="n">
        <f aca="false">(N1022/100)*(I1022*$I$11)+(N1022/100)*(J1022*$J$11)</f>
        <v>51.975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311.85</v>
      </c>
      <c r="W1022" s="53" t="n">
        <f aca="false">(R1022/100)*(K1022*$K$11)+(R1022/100)*(L1022*$L$11)</f>
        <v>0</v>
      </c>
      <c r="X1022" s="53" t="n">
        <f aca="false">N1022+S1022</f>
        <v>126.225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460.35</v>
      </c>
      <c r="AB1022" s="53" t="n">
        <f aca="false">R1022+W1022</f>
        <v>0</v>
      </c>
      <c r="AC1022" s="54" t="n">
        <f aca="false">ROUND(X1022+Y1022+Z1022+AA1022+AB1022,1)</f>
        <v>586.6</v>
      </c>
      <c r="AD1022" s="55" t="n">
        <f aca="false">(ROUND(AC1022-AC1014,1)/AC1014)</f>
        <v>0.190340909090909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3"/>
      <c r="C1023" s="50" t="s">
        <v>13</v>
      </c>
      <c r="D1023" s="51" t="n">
        <v>55</v>
      </c>
      <c r="E1023" s="51" t="n">
        <v>0</v>
      </c>
      <c r="F1023" s="51" t="n">
        <v>0</v>
      </c>
      <c r="G1023" s="51" t="n">
        <v>0</v>
      </c>
      <c r="H1023" s="51" t="n">
        <v>110</v>
      </c>
      <c r="I1023" s="52" t="n">
        <v>50</v>
      </c>
      <c r="J1023" s="52" t="n">
        <v>20</v>
      </c>
      <c r="K1023" s="52" t="n">
        <v>75</v>
      </c>
      <c r="L1023" s="52" t="n">
        <v>75</v>
      </c>
      <c r="M1023" s="52" t="n">
        <v>0</v>
      </c>
      <c r="N1023" s="53" t="n">
        <f aca="false">D1023*$D$12</f>
        <v>74.25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148.5</v>
      </c>
      <c r="S1023" s="53" t="n">
        <f aca="false">(N1023/100)*(I1023*$I$12)+(N1023/100)*(J1023*$J$12)</f>
        <v>51.975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311.85</v>
      </c>
      <c r="X1023" s="53" t="n">
        <f aca="false">N1023+S1023</f>
        <v>126.225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460.35</v>
      </c>
      <c r="AC1023" s="54" t="n">
        <f aca="false">ROUND(X1023+Y1023+Z1023+AA1023+AB1023,1)</f>
        <v>586.6</v>
      </c>
      <c r="AD1023" s="55" t="n">
        <f aca="false">(ROUND(AC1023-AC1014,1)/AC1014)</f>
        <v>0.190340909090909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3"/>
      <c r="C1024" s="50" t="s">
        <v>14</v>
      </c>
      <c r="D1024" s="51" t="n">
        <v>110</v>
      </c>
      <c r="E1024" s="51" t="n">
        <v>0</v>
      </c>
      <c r="F1024" s="51" t="n">
        <v>40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105</v>
      </c>
      <c r="N1024" s="53" t="n">
        <f aca="false">D1024*$D$13</f>
        <v>148.5</v>
      </c>
      <c r="O1024" s="53" t="n">
        <f aca="false">E1024*$E$13</f>
        <v>0</v>
      </c>
      <c r="P1024" s="53" t="n">
        <f aca="false">F1024*$F$13</f>
        <v>54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311.85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113.4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460.35</v>
      </c>
      <c r="Y1024" s="53" t="n">
        <f aca="false">O1024+T1024</f>
        <v>0</v>
      </c>
      <c r="Z1024" s="53" t="n">
        <f aca="false">P1024+U1024</f>
        <v>167.4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627.8</v>
      </c>
      <c r="AD1024" s="55" t="n">
        <f aca="false">(ROUND(AC1024-AC1014,1)/AC1014)</f>
        <v>0.273944805194805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3"/>
      <c r="C1025" s="50" t="s">
        <v>15</v>
      </c>
      <c r="D1025" s="51" t="n">
        <v>110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110</v>
      </c>
      <c r="L1025" s="52" t="n">
        <v>0</v>
      </c>
      <c r="M1025" s="52" t="n">
        <v>0</v>
      </c>
      <c r="N1025" s="53" t="n">
        <f aca="false">D1025*$D$14</f>
        <v>148.5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430.65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579.15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579.2</v>
      </c>
      <c r="AD1025" s="55" t="n">
        <f aca="false">(ROUND(AC1025-AC1014,1)/AC1014)</f>
        <v>0.175324675324675</v>
      </c>
      <c r="AE1025" s="37"/>
      <c r="AF1025" s="47"/>
      <c r="AH1025" s="3"/>
    </row>
    <row r="1026" customFormat="false" ht="15" hidden="false" customHeight="false" outlineLevel="0" collapsed="false">
      <c r="A1026" s="48"/>
      <c r="B1026" s="63"/>
      <c r="C1026" s="50" t="s">
        <v>16</v>
      </c>
      <c r="D1026" s="51" t="n">
        <v>110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110</v>
      </c>
      <c r="M1026" s="52" t="n">
        <v>0</v>
      </c>
      <c r="N1026" s="53" t="n">
        <f aca="false">D1026*$D$15</f>
        <v>148.5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430.65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579.15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579.2</v>
      </c>
      <c r="AD1026" s="55" t="n">
        <f aca="false">(ROUND(AC1026-AC1014,1)/AC1014)</f>
        <v>0.175324675324675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3"/>
      <c r="C1027" s="50" t="s">
        <v>17</v>
      </c>
      <c r="D1027" s="51" t="n">
        <v>110</v>
      </c>
      <c r="E1027" s="51" t="n">
        <v>0</v>
      </c>
      <c r="F1027" s="51" t="n">
        <v>40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30</v>
      </c>
      <c r="L1027" s="52" t="n">
        <v>30</v>
      </c>
      <c r="M1027" s="52" t="n">
        <v>0</v>
      </c>
      <c r="N1027" s="53" t="n">
        <f aca="false">D1027*$D$16</f>
        <v>148.5</v>
      </c>
      <c r="O1027" s="53" t="n">
        <f aca="false">E1027*$E$16</f>
        <v>0</v>
      </c>
      <c r="P1027" s="53" t="n">
        <f aca="false">F1027*$F$16</f>
        <v>54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297</v>
      </c>
      <c r="T1027" s="53" t="n">
        <f aca="false">(O1027/100)*(K1027*$K$16)</f>
        <v>0</v>
      </c>
      <c r="U1027" s="53" t="n">
        <f aca="false">(P1027/100)*(K1027*$K$16)+(P1027/100)*(L1027*$L$16)</f>
        <v>32.4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445.5</v>
      </c>
      <c r="Y1027" s="53" t="n">
        <f aca="false">O1027+T1027</f>
        <v>0</v>
      </c>
      <c r="Z1027" s="53" t="n">
        <f aca="false">P1027+U1027</f>
        <v>86.4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531.9</v>
      </c>
      <c r="AD1027" s="55" t="n">
        <f aca="false">(ROUND(AC1027-AC1014,1)/AC1014)</f>
        <v>0.0793425324675325</v>
      </c>
      <c r="AE1027" s="46"/>
      <c r="AF1027" s="47"/>
      <c r="AH1027" s="3"/>
    </row>
    <row r="1028" customFormat="false" ht="15" hidden="false" customHeight="false" outlineLevel="0" collapsed="false">
      <c r="A1028" s="48"/>
      <c r="B1028" s="63"/>
      <c r="C1028" s="50" t="s">
        <v>18</v>
      </c>
      <c r="D1028" s="51" t="n">
        <v>110</v>
      </c>
      <c r="E1028" s="51" t="n">
        <v>0</v>
      </c>
      <c r="F1028" s="51" t="n">
        <v>40</v>
      </c>
      <c r="G1028" s="51" t="n">
        <v>0</v>
      </c>
      <c r="H1028" s="51" t="n">
        <v>0</v>
      </c>
      <c r="I1028" s="52" t="n">
        <v>90</v>
      </c>
      <c r="J1028" s="52" t="n">
        <v>20</v>
      </c>
      <c r="K1028" s="52" t="n">
        <v>30</v>
      </c>
      <c r="L1028" s="52" t="n">
        <v>30</v>
      </c>
      <c r="M1028" s="52" t="n">
        <v>0</v>
      </c>
      <c r="N1028" s="53" t="n">
        <f aca="false">D1028*$D$17</f>
        <v>148.5</v>
      </c>
      <c r="O1028" s="53" t="n">
        <f aca="false">E1028*$E$17</f>
        <v>0</v>
      </c>
      <c r="P1028" s="53" t="n">
        <f aca="false">F1028*$F$17</f>
        <v>54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363.825</v>
      </c>
      <c r="T1028" s="53" t="n">
        <f aca="false">(O1028/100)*(K1028*$K$17)</f>
        <v>0</v>
      </c>
      <c r="U1028" s="53" t="n">
        <f aca="false">(P1028/100)*(K1028*$K$17)+(P1028/100)*(L1028*$L$17)</f>
        <v>32.4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512.325</v>
      </c>
      <c r="Y1028" s="53" t="n">
        <f aca="false">O1028+T1028</f>
        <v>0</v>
      </c>
      <c r="Z1028" s="53" t="n">
        <f aca="false">P1028+U1028</f>
        <v>86.4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598.7</v>
      </c>
      <c r="AD1028" s="55" t="n">
        <f aca="false">(ROUND(AC1028-AC1014,1)/AC1014)</f>
        <v>0.21489448051948</v>
      </c>
      <c r="AE1028" s="46" t="s">
        <v>28</v>
      </c>
      <c r="AF1028" s="47"/>
      <c r="AH1028" s="3"/>
    </row>
    <row r="1029" customFormat="false" ht="15" hidden="false" customHeight="false" outlineLevel="0" collapsed="false">
      <c r="A1029" s="56" t="s">
        <v>19</v>
      </c>
      <c r="B1029" s="60" t="s">
        <v>113</v>
      </c>
      <c r="C1029" s="40" t="s">
        <v>53</v>
      </c>
      <c r="D1029" s="41" t="n">
        <v>120</v>
      </c>
      <c r="E1029" s="41" t="n">
        <v>0</v>
      </c>
      <c r="F1029" s="41" t="n">
        <v>0</v>
      </c>
      <c r="G1029" s="41" t="n">
        <v>0</v>
      </c>
      <c r="H1029" s="41" t="n">
        <v>0</v>
      </c>
      <c r="I1029" s="42" t="n">
        <v>20</v>
      </c>
      <c r="J1029" s="42" t="n">
        <v>70</v>
      </c>
      <c r="K1029" s="42" t="n">
        <v>0</v>
      </c>
      <c r="L1029" s="42" t="n">
        <v>0</v>
      </c>
      <c r="M1029" s="42" t="n">
        <v>0</v>
      </c>
      <c r="N1029" s="43" t="n">
        <f aca="false">D1029*$D$3</f>
        <v>168</v>
      </c>
      <c r="O1029" s="43" t="n">
        <f aca="false">E1029*$E$3</f>
        <v>0</v>
      </c>
      <c r="P1029" s="43" t="n">
        <f aca="false">F1029*$F$3</f>
        <v>0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302.4</v>
      </c>
      <c r="T1029" s="43" t="n">
        <f aca="false">(O1029/100)*(K1029*$K$3)</f>
        <v>0</v>
      </c>
      <c r="U1029" s="43" t="n">
        <f aca="false">(P1029/100)*(K1029*$K$3)+(P1029/100)*(L1029*$L$3)</f>
        <v>0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470.4</v>
      </c>
      <c r="Y1029" s="43" t="n">
        <f aca="false">O1029+T1029</f>
        <v>0</v>
      </c>
      <c r="Z1029" s="43" t="n">
        <f aca="false">P1029+U1029</f>
        <v>0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470.4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1" t="n">
        <v>18</v>
      </c>
      <c r="C1030" s="50" t="s">
        <v>5</v>
      </c>
      <c r="D1030" s="51" t="n">
        <v>120</v>
      </c>
      <c r="E1030" s="51" t="n">
        <v>0</v>
      </c>
      <c r="F1030" s="51" t="n">
        <v>0</v>
      </c>
      <c r="G1030" s="51" t="n">
        <v>0</v>
      </c>
      <c r="H1030" s="51" t="n">
        <v>0</v>
      </c>
      <c r="I1030" s="52" t="n">
        <v>30</v>
      </c>
      <c r="J1030" s="52" t="n">
        <v>80</v>
      </c>
      <c r="K1030" s="52" t="n">
        <v>0</v>
      </c>
      <c r="L1030" s="52" t="n">
        <v>0</v>
      </c>
      <c r="M1030" s="52" t="n">
        <v>0</v>
      </c>
      <c r="N1030" s="53" t="n">
        <f aca="false">D1030*$D$4</f>
        <v>162</v>
      </c>
      <c r="O1030" s="53" t="n">
        <f aca="false">E1030*$E$4</f>
        <v>0</v>
      </c>
      <c r="P1030" s="53" t="n">
        <f aca="false">F1030*$F$4</f>
        <v>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356.4</v>
      </c>
      <c r="T1030" s="53" t="n">
        <f aca="false">(O1030/100)*(K1030*$K$4)</f>
        <v>0</v>
      </c>
      <c r="U1030" s="53" t="n">
        <f aca="false">(P1030/100)*(K1030*$K$4)+(P1030/100)*(L1030*$L$4)</f>
        <v>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518.4</v>
      </c>
      <c r="Y1030" s="53" t="n">
        <f aca="false">O1030+T1030</f>
        <v>0</v>
      </c>
      <c r="Z1030" s="53" t="n">
        <f aca="false">P1030+U1030</f>
        <v>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518.4</v>
      </c>
      <c r="AD1030" s="55" t="n">
        <f aca="false">(ROUND(AC1030-AC1029,1)/AC1029)</f>
        <v>0.102040816326531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1" t="n">
        <v>25</v>
      </c>
      <c r="C1031" s="50" t="s">
        <v>6</v>
      </c>
      <c r="D1031" s="51" t="n">
        <v>120</v>
      </c>
      <c r="E1031" s="51" t="n">
        <v>0</v>
      </c>
      <c r="F1031" s="51" t="n">
        <v>0</v>
      </c>
      <c r="G1031" s="51" t="n">
        <v>0</v>
      </c>
      <c r="H1031" s="51" t="n">
        <v>0</v>
      </c>
      <c r="I1031" s="52" t="n">
        <v>20</v>
      </c>
      <c r="J1031" s="52" t="n">
        <v>70</v>
      </c>
      <c r="K1031" s="52" t="n">
        <v>0</v>
      </c>
      <c r="L1031" s="52" t="n">
        <v>0</v>
      </c>
      <c r="M1031" s="52" t="n">
        <v>0</v>
      </c>
      <c r="N1031" s="53" t="n">
        <f aca="false">D1031*$D$5</f>
        <v>168</v>
      </c>
      <c r="O1031" s="53" t="n">
        <f aca="false">E1031*$E$5</f>
        <v>0</v>
      </c>
      <c r="P1031" s="53" t="n">
        <f aca="false">F1031*$F$5</f>
        <v>0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302.4</v>
      </c>
      <c r="T1031" s="53" t="n">
        <f aca="false">(O1031/100)*(K1031*$K$5)</f>
        <v>0</v>
      </c>
      <c r="U1031" s="53" t="n">
        <f aca="false">(P1031/100)*(K1031*$K$5)+(P1031/100)*(L1031*$L$5)</f>
        <v>0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470.4</v>
      </c>
      <c r="Y1031" s="53" t="n">
        <f aca="false">O1031+T1031</f>
        <v>0</v>
      </c>
      <c r="Z1031" s="53" t="n">
        <f aca="false">P1031+U1031</f>
        <v>0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470.4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1" t="n">
        <v>0</v>
      </c>
      <c r="C1032" s="50" t="s">
        <v>7</v>
      </c>
      <c r="D1032" s="51" t="n">
        <v>120</v>
      </c>
      <c r="E1032" s="51" t="n">
        <v>0</v>
      </c>
      <c r="F1032" s="51" t="n">
        <v>0</v>
      </c>
      <c r="G1032" s="51" t="n">
        <v>0</v>
      </c>
      <c r="H1032" s="51" t="n">
        <v>0</v>
      </c>
      <c r="I1032" s="52" t="n">
        <v>20</v>
      </c>
      <c r="J1032" s="52" t="n">
        <v>70</v>
      </c>
      <c r="K1032" s="52" t="n">
        <v>0</v>
      </c>
      <c r="L1032" s="52" t="n">
        <v>0</v>
      </c>
      <c r="M1032" s="52" t="n">
        <v>0</v>
      </c>
      <c r="N1032" s="53" t="n">
        <f aca="false">D1032*$D$6</f>
        <v>168</v>
      </c>
      <c r="O1032" s="53" t="n">
        <f aca="false">E1032*$E$6</f>
        <v>0</v>
      </c>
      <c r="P1032" s="53" t="n">
        <f aca="false">F1032*$F$6</f>
        <v>0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302.4</v>
      </c>
      <c r="T1032" s="53" t="n">
        <f aca="false">(O1032/100)*(K1032*$K$6)</f>
        <v>0</v>
      </c>
      <c r="U1032" s="53" t="n">
        <f aca="false">(P1032/100)*(K1032*$K$6)+(P1032/100)*(L1032*$L$6)</f>
        <v>0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470.4</v>
      </c>
      <c r="Y1032" s="53" t="n">
        <f aca="false">O1032+T1032</f>
        <v>0</v>
      </c>
      <c r="Z1032" s="53" t="n">
        <f aca="false">P1032+U1032</f>
        <v>0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470.4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1" t="n">
        <v>0</v>
      </c>
      <c r="C1033" s="50" t="s">
        <v>8</v>
      </c>
      <c r="D1033" s="51" t="n">
        <v>120</v>
      </c>
      <c r="E1033" s="51" t="n">
        <v>0</v>
      </c>
      <c r="F1033" s="51" t="n">
        <v>0</v>
      </c>
      <c r="G1033" s="51" t="n">
        <v>0</v>
      </c>
      <c r="H1033" s="51" t="n">
        <v>0</v>
      </c>
      <c r="I1033" s="52" t="n">
        <v>20</v>
      </c>
      <c r="J1033" s="52" t="n">
        <v>70</v>
      </c>
      <c r="K1033" s="52" t="n">
        <v>0</v>
      </c>
      <c r="L1033" s="52" t="n">
        <v>0</v>
      </c>
      <c r="M1033" s="52" t="n">
        <v>0</v>
      </c>
      <c r="N1033" s="53" t="n">
        <f aca="false">D1033*$D$7</f>
        <v>168</v>
      </c>
      <c r="O1033" s="53" t="n">
        <f aca="false">E1033*$E$7</f>
        <v>0</v>
      </c>
      <c r="P1033" s="53" t="n">
        <f aca="false">F1033*$F$7</f>
        <v>0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302.4</v>
      </c>
      <c r="T1033" s="53" t="n">
        <f aca="false">(O1033/100)*(K1033*$K$7)</f>
        <v>0</v>
      </c>
      <c r="U1033" s="53" t="n">
        <f aca="false">(P1033/100)*(K1033*$K$7)+(P1033/100)*(L1033*$L$7)</f>
        <v>0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470.4</v>
      </c>
      <c r="Y1033" s="53" t="n">
        <f aca="false">O1033+T1033</f>
        <v>0</v>
      </c>
      <c r="Z1033" s="53" t="n">
        <f aca="false">P1033+U1033</f>
        <v>0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470.4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1"/>
      <c r="C1034" s="50" t="s">
        <v>9</v>
      </c>
      <c r="D1034" s="51" t="n">
        <v>120</v>
      </c>
      <c r="E1034" s="51" t="n">
        <v>0</v>
      </c>
      <c r="F1034" s="51" t="n">
        <v>0</v>
      </c>
      <c r="G1034" s="51" t="n">
        <v>0</v>
      </c>
      <c r="H1034" s="51" t="n">
        <v>0</v>
      </c>
      <c r="I1034" s="52" t="n">
        <v>20</v>
      </c>
      <c r="J1034" s="52" t="n">
        <v>70</v>
      </c>
      <c r="K1034" s="52" t="n">
        <v>0</v>
      </c>
      <c r="L1034" s="52" t="n">
        <v>0</v>
      </c>
      <c r="M1034" s="52" t="n">
        <v>0</v>
      </c>
      <c r="N1034" s="53" t="n">
        <f aca="false">D1034*$D$8</f>
        <v>168</v>
      </c>
      <c r="O1034" s="53" t="n">
        <f aca="false">E1034*$E$8</f>
        <v>0</v>
      </c>
      <c r="P1034" s="53" t="n">
        <f aca="false">F1034*$F$8</f>
        <v>0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302.4</v>
      </c>
      <c r="T1034" s="53" t="n">
        <f aca="false">(O1034/100)*(K1034*$K$8)</f>
        <v>0</v>
      </c>
      <c r="U1034" s="53" t="n">
        <f aca="false">(P1034/100)*(K1034*$K$8)+(P1034/100)*(L1034*$L$8)</f>
        <v>0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470.4</v>
      </c>
      <c r="Y1034" s="53" t="n">
        <f aca="false">O1034+T1034</f>
        <v>0</v>
      </c>
      <c r="Z1034" s="53" t="n">
        <f aca="false">P1034+U1034</f>
        <v>0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470.4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1"/>
      <c r="C1035" s="50" t="s">
        <v>10</v>
      </c>
      <c r="D1035" s="51" t="n">
        <v>60</v>
      </c>
      <c r="E1035" s="51" t="n">
        <v>120</v>
      </c>
      <c r="F1035" s="51" t="n">
        <v>0</v>
      </c>
      <c r="G1035" s="51" t="n">
        <v>0</v>
      </c>
      <c r="H1035" s="51" t="n">
        <v>0</v>
      </c>
      <c r="I1035" s="52" t="n">
        <v>20</v>
      </c>
      <c r="J1035" s="52" t="n">
        <v>70</v>
      </c>
      <c r="K1035" s="52" t="n">
        <v>100</v>
      </c>
      <c r="L1035" s="52" t="n">
        <v>0</v>
      </c>
      <c r="M1035" s="52" t="n">
        <v>0</v>
      </c>
      <c r="N1035" s="53" t="n">
        <f aca="false">D1035*$D$9</f>
        <v>81</v>
      </c>
      <c r="O1035" s="53" t="n">
        <f aca="false">E1035*$E$9</f>
        <v>162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72.9</v>
      </c>
      <c r="T1035" s="53" t="n">
        <f aca="false">(O1035/100)*(K1035*$K$9)</f>
        <v>226.8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153.9</v>
      </c>
      <c r="Y1035" s="53" t="n">
        <f aca="false">O1035+T1035</f>
        <v>388.8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542.7</v>
      </c>
      <c r="AD1035" s="55" t="n">
        <f aca="false">(ROUND(AC1035-AC1029,1)/AC1029)</f>
        <v>0.153698979591837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1"/>
      <c r="C1036" s="50" t="s">
        <v>11</v>
      </c>
      <c r="D1036" s="51" t="n">
        <v>60</v>
      </c>
      <c r="E1036" s="51" t="n">
        <v>0</v>
      </c>
      <c r="F1036" s="51" t="n">
        <v>120</v>
      </c>
      <c r="G1036" s="51" t="n">
        <v>0</v>
      </c>
      <c r="H1036" s="51" t="n">
        <v>0</v>
      </c>
      <c r="I1036" s="52" t="n">
        <v>20</v>
      </c>
      <c r="J1036" s="52" t="n">
        <v>70</v>
      </c>
      <c r="K1036" s="52" t="n">
        <v>50</v>
      </c>
      <c r="L1036" s="52" t="n">
        <v>50</v>
      </c>
      <c r="M1036" s="52" t="n">
        <v>0</v>
      </c>
      <c r="N1036" s="53" t="n">
        <f aca="false">D1036*$D$10</f>
        <v>81</v>
      </c>
      <c r="O1036" s="53" t="n">
        <f aca="false">E1036*$E$10</f>
        <v>0</v>
      </c>
      <c r="P1036" s="53" t="n">
        <f aca="false">F1036*$F$10</f>
        <v>162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72.9</v>
      </c>
      <c r="T1036" s="53" t="n">
        <f aca="false">(O1036/100)*(K1036*$J$10)</f>
        <v>0</v>
      </c>
      <c r="U1036" s="53" t="n">
        <f aca="false">(P1036/100)*(K1036*$K$10)+(P1036/100)*(L1036*$L$10)</f>
        <v>226.8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153.9</v>
      </c>
      <c r="Y1036" s="53" t="n">
        <f aca="false">O1036+T1036</f>
        <v>0</v>
      </c>
      <c r="Z1036" s="53" t="n">
        <f aca="false">P1036+U1036</f>
        <v>388.8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542.7</v>
      </c>
      <c r="AD1036" s="55" t="n">
        <f aca="false">(ROUND(AC1036-AC1029,1)/AC1029)</f>
        <v>0.153698979591837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1"/>
      <c r="C1037" s="50" t="s">
        <v>12</v>
      </c>
      <c r="D1037" s="51" t="n">
        <v>60</v>
      </c>
      <c r="E1037" s="51" t="n">
        <v>0</v>
      </c>
      <c r="F1037" s="51" t="n">
        <v>0</v>
      </c>
      <c r="G1037" s="51" t="n">
        <v>120</v>
      </c>
      <c r="H1037" s="51" t="n">
        <v>0</v>
      </c>
      <c r="I1037" s="52" t="n">
        <v>20</v>
      </c>
      <c r="J1037" s="52" t="n">
        <v>70</v>
      </c>
      <c r="K1037" s="52" t="n">
        <v>0</v>
      </c>
      <c r="L1037" s="52" t="n">
        <v>100</v>
      </c>
      <c r="M1037" s="52" t="n">
        <v>0</v>
      </c>
      <c r="N1037" s="53" t="n">
        <f aca="false">D1037*$D$11</f>
        <v>81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162</v>
      </c>
      <c r="R1037" s="53" t="n">
        <f aca="false">H1037*$H$11</f>
        <v>0</v>
      </c>
      <c r="S1037" s="53" t="n">
        <f aca="false">(N1037/100)*(I1037*$I$11)+(N1037/100)*(J1037*$J$11)</f>
        <v>72.9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226.8</v>
      </c>
      <c r="W1037" s="53" t="n">
        <f aca="false">(R1037/100)*(K1037*$K$11)+(R1037/100)*(L1037*$L$11)</f>
        <v>0</v>
      </c>
      <c r="X1037" s="53" t="n">
        <f aca="false">N1037+S1037</f>
        <v>153.9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388.8</v>
      </c>
      <c r="AB1037" s="53" t="n">
        <f aca="false">R1037+W1037</f>
        <v>0</v>
      </c>
      <c r="AC1037" s="54" t="n">
        <f aca="false">ROUND(X1037+Y1037+Z1037+AA1037+AB1037,1)</f>
        <v>542.7</v>
      </c>
      <c r="AD1037" s="55" t="n">
        <f aca="false">(ROUND(AC1037-AC1029,1)/AC1029)</f>
        <v>0.153698979591837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1"/>
      <c r="C1038" s="50" t="s">
        <v>13</v>
      </c>
      <c r="D1038" s="51" t="n">
        <v>60</v>
      </c>
      <c r="E1038" s="51" t="n">
        <v>0</v>
      </c>
      <c r="F1038" s="51" t="n">
        <v>0</v>
      </c>
      <c r="G1038" s="51" t="n">
        <v>0</v>
      </c>
      <c r="H1038" s="51" t="n">
        <v>120</v>
      </c>
      <c r="I1038" s="52" t="n">
        <v>20</v>
      </c>
      <c r="J1038" s="52" t="n">
        <v>70</v>
      </c>
      <c r="K1038" s="52" t="n">
        <v>50</v>
      </c>
      <c r="L1038" s="52" t="n">
        <v>50</v>
      </c>
      <c r="M1038" s="52" t="n">
        <v>0</v>
      </c>
      <c r="N1038" s="53" t="n">
        <f aca="false">D1038*$D$12</f>
        <v>81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162</v>
      </c>
      <c r="S1038" s="53" t="n">
        <f aca="false">(N1038/100)*(I1038*$I$12)+(N1038/100)*(J1038*$J$12)</f>
        <v>72.9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226.8</v>
      </c>
      <c r="X1038" s="53" t="n">
        <f aca="false">N1038+S1038</f>
        <v>153.9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388.8</v>
      </c>
      <c r="AC1038" s="54" t="n">
        <f aca="false">ROUND(X1038+Y1038+Z1038+AA1038+AB1038,1)</f>
        <v>542.7</v>
      </c>
      <c r="AD1038" s="55" t="n">
        <f aca="false">(ROUND(AC1038-AC1029,1)/AC1029)</f>
        <v>0.153698979591837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1"/>
      <c r="C1039" s="50" t="s">
        <v>14</v>
      </c>
      <c r="D1039" s="51" t="n">
        <v>120</v>
      </c>
      <c r="E1039" s="51" t="n">
        <v>0</v>
      </c>
      <c r="F1039" s="51" t="n">
        <v>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120</v>
      </c>
      <c r="N1039" s="53" t="n">
        <f aca="false">D1039*$D$13</f>
        <v>162</v>
      </c>
      <c r="O1039" s="53" t="n">
        <f aca="false">E1039*$E$13</f>
        <v>0</v>
      </c>
      <c r="P1039" s="53" t="n">
        <f aca="false">F1039*$F$13</f>
        <v>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388.8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550.8</v>
      </c>
      <c r="Y1039" s="53" t="n">
        <f aca="false">O1039+T1039</f>
        <v>0</v>
      </c>
      <c r="Z1039" s="53" t="n">
        <f aca="false">P1039+U1039</f>
        <v>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550.8</v>
      </c>
      <c r="AD1039" s="55" t="n">
        <f aca="false">(ROUND(AC1039-AC1029,1)/AC1029)</f>
        <v>0.170918367346939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1"/>
      <c r="C1040" s="50" t="s">
        <v>15</v>
      </c>
      <c r="D1040" s="51" t="n">
        <v>120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20</v>
      </c>
      <c r="J1040" s="52" t="n">
        <v>70</v>
      </c>
      <c r="K1040" s="52" t="n">
        <v>75</v>
      </c>
      <c r="L1040" s="52" t="n">
        <v>0</v>
      </c>
      <c r="M1040" s="52" t="n">
        <v>0</v>
      </c>
      <c r="N1040" s="53" t="n">
        <f aca="false">D1040*$D$14</f>
        <v>162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388.8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550.8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550.8</v>
      </c>
      <c r="AD1040" s="55" t="n">
        <f aca="false">(ROUND(AC1040-AC1029,1)/AC1029)</f>
        <v>0.170918367346939</v>
      </c>
      <c r="AE1040" s="46"/>
      <c r="AF1040" s="47"/>
      <c r="AH1040" s="3"/>
    </row>
    <row r="1041" customFormat="false" ht="15" hidden="false" customHeight="false" outlineLevel="0" collapsed="false">
      <c r="A1041" s="48"/>
      <c r="B1041" s="61"/>
      <c r="C1041" s="50" t="s">
        <v>16</v>
      </c>
      <c r="D1041" s="51" t="n">
        <v>120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20</v>
      </c>
      <c r="J1041" s="52" t="n">
        <v>70</v>
      </c>
      <c r="K1041" s="52" t="n">
        <v>0</v>
      </c>
      <c r="L1041" s="52" t="n">
        <v>75</v>
      </c>
      <c r="M1041" s="52" t="n">
        <v>0</v>
      </c>
      <c r="N1041" s="53" t="n">
        <f aca="false">D1041*$D$15</f>
        <v>162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388.8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550.8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550.8</v>
      </c>
      <c r="AD1041" s="55" t="n">
        <f aca="false">(ROUND(AC1041-AC1029,1)/AC1029)</f>
        <v>0.170918367346939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1"/>
      <c r="C1042" s="50" t="s">
        <v>17</v>
      </c>
      <c r="D1042" s="51" t="n">
        <v>120</v>
      </c>
      <c r="E1042" s="51" t="n">
        <v>0</v>
      </c>
      <c r="F1042" s="51" t="n">
        <v>0</v>
      </c>
      <c r="G1042" s="51" t="n">
        <v>0</v>
      </c>
      <c r="H1042" s="51" t="n">
        <v>0</v>
      </c>
      <c r="I1042" s="52" t="n">
        <v>20</v>
      </c>
      <c r="J1042" s="52" t="n">
        <v>100</v>
      </c>
      <c r="K1042" s="52" t="n">
        <v>0</v>
      </c>
      <c r="L1042" s="52" t="n">
        <v>0</v>
      </c>
      <c r="M1042" s="52" t="n">
        <v>0</v>
      </c>
      <c r="N1042" s="53" t="n">
        <f aca="false">D1042*$D$16</f>
        <v>162</v>
      </c>
      <c r="O1042" s="53" t="n">
        <f aca="false">E1042*$E$16</f>
        <v>0</v>
      </c>
      <c r="P1042" s="53" t="n">
        <f aca="false">F1042*$F$16</f>
        <v>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437.4</v>
      </c>
      <c r="T1042" s="53" t="n">
        <f aca="false">(O1042/100)*(K1042*$K$16)</f>
        <v>0</v>
      </c>
      <c r="U1042" s="53" t="n">
        <f aca="false">(P1042/100)*(K1042*$K$16)+(P1042/100)*(L1042*$L$16)</f>
        <v>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599.4</v>
      </c>
      <c r="Y1042" s="53" t="n">
        <f aca="false">O1042+T1042</f>
        <v>0</v>
      </c>
      <c r="Z1042" s="53" t="n">
        <f aca="false">P1042+U1042</f>
        <v>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599.4</v>
      </c>
      <c r="AD1042" s="55" t="n">
        <f aca="false">(ROUND(AC1042-AC1029,1)/AC1029)</f>
        <v>0.274234693877551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1"/>
      <c r="C1043" s="50" t="s">
        <v>18</v>
      </c>
      <c r="D1043" s="51" t="n">
        <v>120</v>
      </c>
      <c r="E1043" s="51" t="n">
        <v>0</v>
      </c>
      <c r="F1043" s="51" t="n">
        <v>0</v>
      </c>
      <c r="G1043" s="51" t="n">
        <v>0</v>
      </c>
      <c r="H1043" s="51" t="n">
        <v>0</v>
      </c>
      <c r="I1043" s="52" t="n">
        <v>60</v>
      </c>
      <c r="J1043" s="52" t="n">
        <v>70</v>
      </c>
      <c r="K1043" s="52" t="n">
        <v>0</v>
      </c>
      <c r="L1043" s="52" t="n">
        <v>0</v>
      </c>
      <c r="M1043" s="52" t="n">
        <v>0</v>
      </c>
      <c r="N1043" s="53" t="n">
        <f aca="false">D1043*$D$17</f>
        <v>162</v>
      </c>
      <c r="O1043" s="53" t="n">
        <f aca="false">E1043*$E$17</f>
        <v>0</v>
      </c>
      <c r="P1043" s="53" t="n">
        <f aca="false">F1043*$F$17</f>
        <v>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356.4</v>
      </c>
      <c r="T1043" s="53" t="n">
        <f aca="false">(O1043/100)*(K1043*$K$17)</f>
        <v>0</v>
      </c>
      <c r="U1043" s="53" t="n">
        <f aca="false">(P1043/100)*(K1043*$K$17)+(P1043/100)*(L1043*$L$17)</f>
        <v>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518.4</v>
      </c>
      <c r="Y1043" s="53" t="n">
        <f aca="false">O1043+T1043</f>
        <v>0</v>
      </c>
      <c r="Z1043" s="53" t="n">
        <f aca="false">P1043+U1043</f>
        <v>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518.4</v>
      </c>
      <c r="AD1043" s="55" t="n">
        <f aca="false">(ROUND(AC1043-AC1029,1)/AC1029)</f>
        <v>0.102040816326531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2" t="s">
        <v>114</v>
      </c>
      <c r="C1044" s="40" t="s">
        <v>50</v>
      </c>
      <c r="D1044" s="41" t="n">
        <v>110</v>
      </c>
      <c r="E1044" s="41" t="n">
        <v>0</v>
      </c>
      <c r="F1044" s="41" t="n">
        <v>0</v>
      </c>
      <c r="G1044" s="41" t="n">
        <v>0</v>
      </c>
      <c r="H1044" s="41" t="n">
        <v>60</v>
      </c>
      <c r="I1044" s="42" t="n">
        <v>20</v>
      </c>
      <c r="J1044" s="42" t="n">
        <v>30</v>
      </c>
      <c r="K1044" s="42" t="n">
        <v>20</v>
      </c>
      <c r="L1044" s="42" t="n">
        <v>20</v>
      </c>
      <c r="M1044" s="42" t="n">
        <v>0</v>
      </c>
      <c r="N1044" s="43" t="n">
        <f aca="false">D1044*$D$3</f>
        <v>154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84</v>
      </c>
      <c r="S1044" s="43" t="n">
        <f aca="false">(N1044/100)*(I1044*$I$3)+(N1044/100)*(J1044*$J$3)</f>
        <v>154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67.2</v>
      </c>
      <c r="X1044" s="43" t="n">
        <f aca="false">N1044+S1044</f>
        <v>308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151.2</v>
      </c>
      <c r="AC1044" s="44" t="n">
        <f aca="false">ROUND(X1044+Y1044+Z1044+AA1044+AB1044,1)</f>
        <v>459.2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3" t="n">
        <v>16</v>
      </c>
      <c r="C1045" s="50" t="s">
        <v>5</v>
      </c>
      <c r="D1045" s="51" t="n">
        <v>110</v>
      </c>
      <c r="E1045" s="51" t="n">
        <v>0</v>
      </c>
      <c r="F1045" s="51" t="n">
        <v>0</v>
      </c>
      <c r="G1045" s="51" t="n">
        <v>0</v>
      </c>
      <c r="H1045" s="51" t="n">
        <v>60</v>
      </c>
      <c r="I1045" s="52" t="n">
        <v>30</v>
      </c>
      <c r="J1045" s="52" t="n">
        <v>50</v>
      </c>
      <c r="K1045" s="52" t="n">
        <v>20</v>
      </c>
      <c r="L1045" s="52" t="n">
        <v>20</v>
      </c>
      <c r="M1045" s="52" t="n">
        <v>0</v>
      </c>
      <c r="N1045" s="53" t="n">
        <f aca="false">D1045*$D$4</f>
        <v>148.5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81</v>
      </c>
      <c r="S1045" s="53" t="n">
        <f aca="false">(N1045/100)*(I1045*$I$4)+(N1045/100)*(J1045*$J$4)</f>
        <v>237.6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64.8</v>
      </c>
      <c r="X1045" s="53" t="n">
        <f aca="false">N1045+S1045</f>
        <v>386.1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145.8</v>
      </c>
      <c r="AC1045" s="54" t="n">
        <f aca="false">ROUND(X1045+Y1045+Z1045+AA1045+AB1045,1)</f>
        <v>531.9</v>
      </c>
      <c r="AD1045" s="55" t="n">
        <f aca="false">(ROUND(AC1045-AC1044,1)/AC1044)</f>
        <v>0.15831881533101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3" t="n">
        <v>24</v>
      </c>
      <c r="C1046" s="50" t="s">
        <v>6</v>
      </c>
      <c r="D1046" s="51" t="n">
        <v>110</v>
      </c>
      <c r="E1046" s="51" t="n">
        <v>0</v>
      </c>
      <c r="F1046" s="51" t="n">
        <v>0</v>
      </c>
      <c r="G1046" s="51" t="n">
        <v>0</v>
      </c>
      <c r="H1046" s="51" t="n">
        <v>60</v>
      </c>
      <c r="I1046" s="52" t="n">
        <v>20</v>
      </c>
      <c r="J1046" s="52" t="n">
        <v>30</v>
      </c>
      <c r="K1046" s="52" t="n">
        <v>20</v>
      </c>
      <c r="L1046" s="52" t="n">
        <v>20</v>
      </c>
      <c r="M1046" s="52" t="n">
        <v>0</v>
      </c>
      <c r="N1046" s="53" t="n">
        <f aca="false">D1046*$D$5</f>
        <v>154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84</v>
      </c>
      <c r="S1046" s="53" t="n">
        <f aca="false">(N1046/100)*(I1046*$I$5)+(N1046/100)*(J1046*$J$5)</f>
        <v>154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67.2</v>
      </c>
      <c r="X1046" s="53" t="n">
        <f aca="false">N1046+S1046</f>
        <v>308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151.2</v>
      </c>
      <c r="AC1046" s="54" t="n">
        <f aca="false">ROUND(X1046+Y1046+Z1046+AA1046+AB1046,1)</f>
        <v>459.2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3" t="n">
        <v>16</v>
      </c>
      <c r="C1047" s="50" t="s">
        <v>7</v>
      </c>
      <c r="D1047" s="51" t="n">
        <v>110</v>
      </c>
      <c r="E1047" s="51" t="n">
        <v>0</v>
      </c>
      <c r="F1047" s="51" t="n">
        <v>0</v>
      </c>
      <c r="G1047" s="51" t="n">
        <v>0</v>
      </c>
      <c r="H1047" s="51" t="n">
        <v>60</v>
      </c>
      <c r="I1047" s="52" t="n">
        <v>20</v>
      </c>
      <c r="J1047" s="52" t="n">
        <v>30</v>
      </c>
      <c r="K1047" s="52" t="n">
        <v>20</v>
      </c>
      <c r="L1047" s="52" t="n">
        <v>20</v>
      </c>
      <c r="M1047" s="52" t="n">
        <v>0</v>
      </c>
      <c r="N1047" s="53" t="n">
        <f aca="false">D1047*$D$6</f>
        <v>154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84</v>
      </c>
      <c r="S1047" s="53" t="n">
        <f aca="false">(N1047/100)*(I1047*$I$6)+(N1047/100)*(J1047*$J$6)</f>
        <v>154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67.2</v>
      </c>
      <c r="X1047" s="53" t="n">
        <f aca="false">N1047+S1047</f>
        <v>308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151.2</v>
      </c>
      <c r="AC1047" s="54" t="n">
        <f aca="false">ROUND(X1047+Y1047+Z1047+AA1047+AB1047,1)</f>
        <v>459.2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3" t="n">
        <v>16</v>
      </c>
      <c r="C1048" s="50" t="s">
        <v>8</v>
      </c>
      <c r="D1048" s="51" t="n">
        <v>110</v>
      </c>
      <c r="E1048" s="51" t="n">
        <v>0</v>
      </c>
      <c r="F1048" s="51" t="n">
        <v>0</v>
      </c>
      <c r="G1048" s="51" t="n">
        <v>0</v>
      </c>
      <c r="H1048" s="51" t="n">
        <v>60</v>
      </c>
      <c r="I1048" s="52" t="n">
        <v>20</v>
      </c>
      <c r="J1048" s="52" t="n">
        <v>30</v>
      </c>
      <c r="K1048" s="52" t="n">
        <v>20</v>
      </c>
      <c r="L1048" s="52" t="n">
        <v>20</v>
      </c>
      <c r="M1048" s="52" t="n">
        <v>0</v>
      </c>
      <c r="N1048" s="53" t="n">
        <f aca="false">D1048*$D$7</f>
        <v>154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84</v>
      </c>
      <c r="S1048" s="53" t="n">
        <f aca="false">(N1048/100)*(I1048*$I$7)+(N1048/100)*(J1048*$J$7)</f>
        <v>154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67.2</v>
      </c>
      <c r="X1048" s="53" t="n">
        <f aca="false">N1048+S1048</f>
        <v>308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151.2</v>
      </c>
      <c r="AC1048" s="54" t="n">
        <f aca="false">ROUND(X1048+Y1048+Z1048+AA1048+AB1048,1)</f>
        <v>459.2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3"/>
      <c r="C1049" s="50" t="s">
        <v>9</v>
      </c>
      <c r="D1049" s="51" t="n">
        <v>110</v>
      </c>
      <c r="E1049" s="51" t="n">
        <v>0</v>
      </c>
      <c r="F1049" s="51" t="n">
        <v>0</v>
      </c>
      <c r="G1049" s="51" t="n">
        <v>0</v>
      </c>
      <c r="H1049" s="51" t="n">
        <v>60</v>
      </c>
      <c r="I1049" s="52" t="n">
        <v>20</v>
      </c>
      <c r="J1049" s="52" t="n">
        <v>30</v>
      </c>
      <c r="K1049" s="52" t="n">
        <v>20</v>
      </c>
      <c r="L1049" s="52" t="n">
        <v>20</v>
      </c>
      <c r="M1049" s="52" t="n">
        <v>0</v>
      </c>
      <c r="N1049" s="53" t="n">
        <f aca="false">D1049*$D$8</f>
        <v>154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84</v>
      </c>
      <c r="S1049" s="53" t="n">
        <f aca="false">(N1049/100)*(I1049*$I$8)+(N1049/100)*(J1049*$J$8)</f>
        <v>154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67.2</v>
      </c>
      <c r="X1049" s="53" t="n">
        <f aca="false">N1049+S1049</f>
        <v>308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151.2</v>
      </c>
      <c r="AC1049" s="54" t="n">
        <f aca="false">ROUND(X1049+Y1049+Z1049+AA1049+AB1049,1)</f>
        <v>459.2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3"/>
      <c r="C1050" s="50" t="s">
        <v>10</v>
      </c>
      <c r="D1050" s="51" t="n">
        <v>55</v>
      </c>
      <c r="E1050" s="51" t="n">
        <v>110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30</v>
      </c>
      <c r="K1050" s="52" t="n">
        <v>130</v>
      </c>
      <c r="L1050" s="52" t="n">
        <v>0</v>
      </c>
      <c r="M1050" s="52" t="n">
        <v>0</v>
      </c>
      <c r="N1050" s="53" t="n">
        <f aca="false">D1050*$D$9</f>
        <v>74.25</v>
      </c>
      <c r="O1050" s="53" t="n">
        <f aca="false">E1050*$E$9</f>
        <v>148.5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37.125</v>
      </c>
      <c r="T1050" s="53" t="n">
        <f aca="false">(O1050/100)*(K1050*$K$9)</f>
        <v>270.27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111.375</v>
      </c>
      <c r="Y1050" s="53" t="n">
        <f aca="false">O1050+T1050</f>
        <v>418.77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530.1</v>
      </c>
      <c r="AD1050" s="55" t="n">
        <f aca="false">(ROUND(AC1050-AC1044,1)/AC1044)</f>
        <v>0.154398954703833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3"/>
      <c r="C1051" s="50" t="s">
        <v>11</v>
      </c>
      <c r="D1051" s="51" t="n">
        <v>55</v>
      </c>
      <c r="E1051" s="51" t="n">
        <v>0</v>
      </c>
      <c r="F1051" s="51" t="n">
        <v>110</v>
      </c>
      <c r="G1051" s="51" t="n">
        <v>0</v>
      </c>
      <c r="H1051" s="51" t="n">
        <v>0</v>
      </c>
      <c r="I1051" s="52" t="n">
        <v>20</v>
      </c>
      <c r="J1051" s="52" t="n">
        <v>30</v>
      </c>
      <c r="K1051" s="52" t="n">
        <v>65</v>
      </c>
      <c r="L1051" s="52" t="n">
        <v>65</v>
      </c>
      <c r="M1051" s="52" t="n">
        <v>0</v>
      </c>
      <c r="N1051" s="53" t="n">
        <f aca="false">D1051*$D$10</f>
        <v>74.25</v>
      </c>
      <c r="O1051" s="53" t="n">
        <f aca="false">E1051*$E$10</f>
        <v>0</v>
      </c>
      <c r="P1051" s="53" t="n">
        <f aca="false">F1051*$F$10</f>
        <v>148.5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37.125</v>
      </c>
      <c r="T1051" s="53" t="n">
        <f aca="false">(O1051/100)*(K1051*$J$10)</f>
        <v>0</v>
      </c>
      <c r="U1051" s="53" t="n">
        <f aca="false">(P1051/100)*(K1051*$K$10)+(P1051/100)*(L1051*$L$10)</f>
        <v>270.27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111.375</v>
      </c>
      <c r="Y1051" s="53" t="n">
        <f aca="false">O1051+T1051</f>
        <v>0</v>
      </c>
      <c r="Z1051" s="53" t="n">
        <f aca="false">P1051+U1051</f>
        <v>418.77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530.1</v>
      </c>
      <c r="AD1051" s="55" t="n">
        <f aca="false">(ROUND(AC1051-AC1044,1)/AC1044)</f>
        <v>0.154398954703833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3"/>
      <c r="C1052" s="50" t="s">
        <v>12</v>
      </c>
      <c r="D1052" s="51" t="n">
        <v>55</v>
      </c>
      <c r="E1052" s="51" t="n">
        <v>0</v>
      </c>
      <c r="F1052" s="51" t="n">
        <v>0</v>
      </c>
      <c r="G1052" s="51" t="n">
        <v>110</v>
      </c>
      <c r="H1052" s="51" t="n">
        <v>0</v>
      </c>
      <c r="I1052" s="52" t="n">
        <v>20</v>
      </c>
      <c r="J1052" s="52" t="n">
        <v>30</v>
      </c>
      <c r="K1052" s="52" t="n">
        <v>0</v>
      </c>
      <c r="L1052" s="52" t="n">
        <v>130</v>
      </c>
      <c r="M1052" s="52" t="n">
        <v>0</v>
      </c>
      <c r="N1052" s="53" t="n">
        <f aca="false">D1052*$D$11</f>
        <v>74.25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148.5</v>
      </c>
      <c r="R1052" s="53" t="n">
        <f aca="false">H1052*$H$11</f>
        <v>0</v>
      </c>
      <c r="S1052" s="53" t="n">
        <f aca="false">(N1052/100)*(I1052*$I$11)+(N1052/100)*(J1052*$J$11)</f>
        <v>37.125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270.27</v>
      </c>
      <c r="W1052" s="53" t="n">
        <f aca="false">(R1052/100)*(K1052*$K$11)+(R1052/100)*(L1052*$L$11)</f>
        <v>0</v>
      </c>
      <c r="X1052" s="53" t="n">
        <f aca="false">N1052+S1052</f>
        <v>111.375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418.77</v>
      </c>
      <c r="AB1052" s="53" t="n">
        <f aca="false">R1052+W1052</f>
        <v>0</v>
      </c>
      <c r="AC1052" s="54" t="n">
        <f aca="false">ROUND(X1052+Y1052+Z1052+AA1052+AB1052,1)</f>
        <v>530.1</v>
      </c>
      <c r="AD1052" s="55" t="n">
        <f aca="false">(ROUND(AC1052-AC1044,1)/AC1044)</f>
        <v>0.154398954703833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3"/>
      <c r="C1053" s="50" t="s">
        <v>13</v>
      </c>
      <c r="D1053" s="51" t="n">
        <v>55</v>
      </c>
      <c r="E1053" s="51" t="n">
        <v>0</v>
      </c>
      <c r="F1053" s="51" t="n">
        <v>0</v>
      </c>
      <c r="G1053" s="51" t="n">
        <v>0</v>
      </c>
      <c r="H1053" s="51" t="n">
        <v>110</v>
      </c>
      <c r="I1053" s="52" t="n">
        <v>20</v>
      </c>
      <c r="J1053" s="52" t="n">
        <v>30</v>
      </c>
      <c r="K1053" s="52" t="n">
        <v>75</v>
      </c>
      <c r="L1053" s="52" t="n">
        <v>75</v>
      </c>
      <c r="M1053" s="52" t="n">
        <v>0</v>
      </c>
      <c r="N1053" s="53" t="n">
        <f aca="false">D1053*$D$12</f>
        <v>74.25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148.5</v>
      </c>
      <c r="S1053" s="53" t="n">
        <f aca="false">(N1053/100)*(I1053*$I$12)+(N1053/100)*(J1053*$J$12)</f>
        <v>37.125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311.85</v>
      </c>
      <c r="X1053" s="53" t="n">
        <f aca="false">N1053+S1053</f>
        <v>111.375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460.35</v>
      </c>
      <c r="AC1053" s="54" t="n">
        <f aca="false">ROUND(X1053+Y1053+Z1053+AA1053+AB1053,1)</f>
        <v>571.7</v>
      </c>
      <c r="AD1053" s="55" t="n">
        <f aca="false">(ROUND(AC1053-AC1044,1)/AC1044)</f>
        <v>0.244991289198606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3"/>
      <c r="C1054" s="50" t="s">
        <v>14</v>
      </c>
      <c r="D1054" s="51" t="n">
        <v>110</v>
      </c>
      <c r="E1054" s="51" t="n">
        <v>0</v>
      </c>
      <c r="F1054" s="51" t="n">
        <v>0</v>
      </c>
      <c r="G1054" s="51" t="n">
        <v>0</v>
      </c>
      <c r="H1054" s="51" t="n">
        <v>60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74</v>
      </c>
      <c r="N1054" s="53" t="n">
        <f aca="false">D1054*$D$13</f>
        <v>148.5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81</v>
      </c>
      <c r="S1054" s="53" t="n">
        <f aca="false">(N1054/100)*(I1054*$I$13)+(N1054/100)*(J1054*$J$13)+(N1054/100)*(M1054*$M$13)</f>
        <v>219.78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119.88</v>
      </c>
      <c r="X1054" s="53" t="n">
        <f aca="false">N1054+S1054</f>
        <v>368.28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200.88</v>
      </c>
      <c r="AC1054" s="54" t="n">
        <f aca="false">ROUND(X1054+Y1054+Z1054+AA1054+AB1054,1)</f>
        <v>569.2</v>
      </c>
      <c r="AD1054" s="55" t="n">
        <f aca="false">(ROUND(AC1054-AC1044,1)/AC1044)</f>
        <v>0.239547038327526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3"/>
      <c r="C1055" s="50" t="s">
        <v>15</v>
      </c>
      <c r="D1055" s="51" t="n">
        <v>110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30</v>
      </c>
      <c r="K1055" s="52" t="n">
        <v>100</v>
      </c>
      <c r="L1055" s="52" t="n">
        <v>0</v>
      </c>
      <c r="M1055" s="52" t="n">
        <v>0</v>
      </c>
      <c r="N1055" s="53" t="n">
        <f aca="false">D1055*$D$14</f>
        <v>148.5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371.25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519.75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519.8</v>
      </c>
      <c r="AD1055" s="55" t="n">
        <f aca="false">(ROUND(AC1055-AC1044,1)/AC1044)</f>
        <v>0.131968641114983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3"/>
      <c r="C1056" s="50" t="s">
        <v>16</v>
      </c>
      <c r="D1056" s="51" t="n">
        <v>110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30</v>
      </c>
      <c r="K1056" s="52" t="n">
        <v>0</v>
      </c>
      <c r="L1056" s="52" t="n">
        <v>100</v>
      </c>
      <c r="M1056" s="52" t="n">
        <v>0</v>
      </c>
      <c r="N1056" s="53" t="n">
        <f aca="false">D1056*$D$15</f>
        <v>148.5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371.25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519.75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519.8</v>
      </c>
      <c r="AD1056" s="55" t="n">
        <f aca="false">(ROUND(AC1056-AC1044,1)/AC1044)</f>
        <v>0.131968641114983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3"/>
      <c r="C1057" s="50" t="s">
        <v>17</v>
      </c>
      <c r="D1057" s="51" t="n">
        <v>110</v>
      </c>
      <c r="E1057" s="51" t="n">
        <v>0</v>
      </c>
      <c r="F1057" s="51" t="n">
        <v>0</v>
      </c>
      <c r="G1057" s="51" t="n">
        <v>0</v>
      </c>
      <c r="H1057" s="51" t="n">
        <v>60</v>
      </c>
      <c r="I1057" s="52" t="n">
        <v>20</v>
      </c>
      <c r="J1057" s="52" t="n">
        <v>75</v>
      </c>
      <c r="K1057" s="52" t="n">
        <v>20</v>
      </c>
      <c r="L1057" s="52" t="n">
        <v>20</v>
      </c>
      <c r="M1057" s="52" t="n">
        <v>0</v>
      </c>
      <c r="N1057" s="53" t="n">
        <f aca="false">D1057*$D$16</f>
        <v>148.5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81</v>
      </c>
      <c r="S1057" s="53" t="n">
        <f aca="false">(N1057/100)*(I1057*$I$16)+(N1057/100)*(J1057*$J$16)</f>
        <v>308.1375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32.4</v>
      </c>
      <c r="X1057" s="53" t="n">
        <f aca="false">N1057+S1057</f>
        <v>456.6375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113.4</v>
      </c>
      <c r="AC1057" s="54" t="n">
        <f aca="false">ROUND(X1057+Y1057+Z1057+AA1057+AB1057,1)</f>
        <v>570</v>
      </c>
      <c r="AD1057" s="55" t="n">
        <f aca="false">(ROUND(AC1057-AC1044,1)/AC1044)</f>
        <v>0.241289198606272</v>
      </c>
      <c r="AE1057" s="46" t="s">
        <v>28</v>
      </c>
      <c r="AF1057" s="47"/>
      <c r="AH1057" s="3"/>
    </row>
    <row r="1058" customFormat="false" ht="15" hidden="false" customHeight="false" outlineLevel="0" collapsed="false">
      <c r="A1058" s="48"/>
      <c r="B1058" s="63"/>
      <c r="C1058" s="50" t="s">
        <v>18</v>
      </c>
      <c r="D1058" s="51" t="n">
        <v>110</v>
      </c>
      <c r="E1058" s="51" t="n">
        <v>0</v>
      </c>
      <c r="F1058" s="51" t="n">
        <v>0</v>
      </c>
      <c r="G1058" s="51" t="n">
        <v>0</v>
      </c>
      <c r="H1058" s="51" t="n">
        <v>60</v>
      </c>
      <c r="I1058" s="52" t="n">
        <v>55</v>
      </c>
      <c r="J1058" s="52" t="n">
        <v>30</v>
      </c>
      <c r="K1058" s="52" t="n">
        <v>20</v>
      </c>
      <c r="L1058" s="52" t="n">
        <v>20</v>
      </c>
      <c r="M1058" s="52" t="n">
        <v>0</v>
      </c>
      <c r="N1058" s="53" t="n">
        <f aca="false">D1058*$D$17</f>
        <v>148.5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81</v>
      </c>
      <c r="S1058" s="53" t="n">
        <f aca="false">(N1058/100)*(I1058*$I$17)+(N1058/100)*(J1058*$J$17)</f>
        <v>248.7375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32.4</v>
      </c>
      <c r="X1058" s="53" t="n">
        <f aca="false">N1058+S1058</f>
        <v>397.2375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113.4</v>
      </c>
      <c r="AC1058" s="54" t="n">
        <f aca="false">ROUND(X1058+Y1058+Z1058+AA1058+AB1058,1)</f>
        <v>510.6</v>
      </c>
      <c r="AD1058" s="55" t="n">
        <f aca="false">(ROUND(AC1058-AC1044,1)/AC1044)</f>
        <v>0.111933797909408</v>
      </c>
      <c r="AE1058" s="46"/>
      <c r="AF1058" s="47"/>
      <c r="AH1058" s="3"/>
    </row>
    <row r="1059" customFormat="false" ht="15" hidden="false" customHeight="false" outlineLevel="0" collapsed="false">
      <c r="A1059" s="56" t="s">
        <v>19</v>
      </c>
      <c r="B1059" s="60" t="s">
        <v>115</v>
      </c>
      <c r="C1059" s="40" t="s">
        <v>50</v>
      </c>
      <c r="D1059" s="41" t="n">
        <v>100</v>
      </c>
      <c r="E1059" s="41" t="n">
        <v>0</v>
      </c>
      <c r="F1059" s="41" t="n">
        <v>0</v>
      </c>
      <c r="G1059" s="41" t="n">
        <v>0</v>
      </c>
      <c r="H1059" s="41" t="n">
        <v>0</v>
      </c>
      <c r="I1059" s="42" t="n">
        <v>40</v>
      </c>
      <c r="J1059" s="42" t="n">
        <v>20</v>
      </c>
      <c r="K1059" s="42" t="n">
        <v>0</v>
      </c>
      <c r="L1059" s="42" t="n">
        <v>60</v>
      </c>
      <c r="M1059" s="42" t="n">
        <v>0</v>
      </c>
      <c r="N1059" s="43" t="n">
        <f aca="false">D1059*$D$3</f>
        <v>140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0</v>
      </c>
      <c r="S1059" s="43" t="n">
        <f aca="false">(N1059/100)*(I1059*$I$3)+(N1059/100)*(J1059*$J$3)+(N1059/100)*(L1059*$L$3)</f>
        <v>336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0</v>
      </c>
      <c r="X1059" s="43" t="n">
        <f aca="false">N1059+S1059</f>
        <v>476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0</v>
      </c>
      <c r="AC1059" s="44" t="n">
        <f aca="false">ROUND(X1059+Y1059+Z1059+AA1059+AB1059,1)</f>
        <v>476</v>
      </c>
      <c r="AD1059" s="45" t="s">
        <v>16</v>
      </c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1" t="n">
        <v>16</v>
      </c>
      <c r="C1060" s="50" t="s">
        <v>5</v>
      </c>
      <c r="D1060" s="51" t="n">
        <v>100</v>
      </c>
      <c r="E1060" s="51" t="n">
        <v>0</v>
      </c>
      <c r="F1060" s="51" t="n">
        <v>0</v>
      </c>
      <c r="G1060" s="51" t="n">
        <v>0</v>
      </c>
      <c r="H1060" s="51" t="n">
        <v>0</v>
      </c>
      <c r="I1060" s="52" t="n">
        <v>60</v>
      </c>
      <c r="J1060" s="52" t="n">
        <v>30</v>
      </c>
      <c r="K1060" s="52" t="n">
        <v>0</v>
      </c>
      <c r="L1060" s="52" t="n">
        <v>60</v>
      </c>
      <c r="M1060" s="52" t="n">
        <v>0</v>
      </c>
      <c r="N1060" s="53" t="n">
        <f aca="false">D1060*$D$4</f>
        <v>135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0</v>
      </c>
      <c r="S1060" s="53" t="n">
        <f aca="false">(N1060/100)*(I1060*$I$4)+(N1060/100)*(J1060*$J$4)+(N1060/100)*(L1060*$L$4)</f>
        <v>405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0</v>
      </c>
      <c r="X1060" s="53" t="n">
        <f aca="false">N1060+S1060</f>
        <v>540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0</v>
      </c>
      <c r="AC1060" s="54" t="n">
        <f aca="false">ROUND(X1060+Y1060+Z1060+AA1060+AB1060,1)</f>
        <v>540</v>
      </c>
      <c r="AD1060" s="55" t="n">
        <f aca="false">(ROUND(AC1060-AC1059,1)/AC1059)</f>
        <v>0.134453781512605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1" t="n">
        <v>8</v>
      </c>
      <c r="C1061" s="50" t="s">
        <v>6</v>
      </c>
      <c r="D1061" s="51" t="n">
        <v>100</v>
      </c>
      <c r="E1061" s="51" t="n">
        <v>0</v>
      </c>
      <c r="F1061" s="51" t="n">
        <v>0</v>
      </c>
      <c r="G1061" s="51" t="n">
        <v>0</v>
      </c>
      <c r="H1061" s="51" t="n">
        <v>0</v>
      </c>
      <c r="I1061" s="52" t="n">
        <v>40</v>
      </c>
      <c r="J1061" s="52" t="n">
        <v>20</v>
      </c>
      <c r="K1061" s="52" t="n">
        <v>0</v>
      </c>
      <c r="L1061" s="52" t="n">
        <v>60</v>
      </c>
      <c r="M1061" s="52" t="n">
        <v>0</v>
      </c>
      <c r="N1061" s="53" t="n">
        <f aca="false">D1061*$D$5</f>
        <v>140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0</v>
      </c>
      <c r="S1061" s="53" t="n">
        <f aca="false">(N1061/100)*(I1061*$I$5)+(N1061/100)*(J1061*$J$5)+(N1061/100)*(L1061*$L$5)</f>
        <v>336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0</v>
      </c>
      <c r="X1061" s="53" t="n">
        <f aca="false">N1061+S1061</f>
        <v>476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0</v>
      </c>
      <c r="AC1061" s="54" t="n">
        <f aca="false">ROUND(X1061+Y1061+Z1061+AA1061+AB1061,1)</f>
        <v>476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1" t="n">
        <v>0</v>
      </c>
      <c r="C1062" s="50" t="s">
        <v>7</v>
      </c>
      <c r="D1062" s="51" t="n">
        <v>100</v>
      </c>
      <c r="E1062" s="51" t="n">
        <v>0</v>
      </c>
      <c r="F1062" s="51" t="n">
        <v>0</v>
      </c>
      <c r="G1062" s="51" t="n">
        <v>0</v>
      </c>
      <c r="H1062" s="51" t="n">
        <v>0</v>
      </c>
      <c r="I1062" s="52" t="n">
        <v>40</v>
      </c>
      <c r="J1062" s="52" t="n">
        <v>20</v>
      </c>
      <c r="K1062" s="52" t="n">
        <v>0</v>
      </c>
      <c r="L1062" s="52" t="n">
        <v>60</v>
      </c>
      <c r="M1062" s="52" t="n">
        <v>0</v>
      </c>
      <c r="N1062" s="53" t="n">
        <f aca="false">D1062*$D$6</f>
        <v>140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0</v>
      </c>
      <c r="S1062" s="53" t="n">
        <f aca="false">(N1062/100)*(I1062*$I$6)+(N1062/100)*(J1062*$J$6)+(N1062/100)*(L1062*$L$6)</f>
        <v>336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0</v>
      </c>
      <c r="X1062" s="53" t="n">
        <f aca="false">N1062+S1062</f>
        <v>476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0</v>
      </c>
      <c r="AC1062" s="54" t="n">
        <f aca="false">ROUND(X1062+Y1062+Z1062+AA1062+AB1062,1)</f>
        <v>476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1" t="n">
        <v>36</v>
      </c>
      <c r="C1063" s="50" t="s">
        <v>8</v>
      </c>
      <c r="D1063" s="51" t="n">
        <v>100</v>
      </c>
      <c r="E1063" s="51" t="n">
        <v>0</v>
      </c>
      <c r="F1063" s="51" t="n">
        <v>0</v>
      </c>
      <c r="G1063" s="51" t="n">
        <v>0</v>
      </c>
      <c r="H1063" s="51" t="n">
        <v>0</v>
      </c>
      <c r="I1063" s="52" t="n">
        <v>40</v>
      </c>
      <c r="J1063" s="52" t="n">
        <v>20</v>
      </c>
      <c r="K1063" s="52" t="n">
        <v>0</v>
      </c>
      <c r="L1063" s="52" t="n">
        <v>60</v>
      </c>
      <c r="M1063" s="52" t="n">
        <v>0</v>
      </c>
      <c r="N1063" s="53" t="n">
        <f aca="false">D1063*$D$7</f>
        <v>140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0</v>
      </c>
      <c r="S1063" s="53" t="n">
        <f aca="false">(N1063/100)*(I1063*$I$7)+(N1063/100)*(J1063*$J$7)+(N1063/100)*(L1063*$L$7)</f>
        <v>336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0</v>
      </c>
      <c r="X1063" s="53" t="n">
        <f aca="false">N1063+S1063</f>
        <v>476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0</v>
      </c>
      <c r="AC1063" s="54" t="n">
        <f aca="false">ROUND(X1063+Y1063+Z1063+AA1063+AB1063,1)</f>
        <v>476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1"/>
      <c r="C1064" s="50" t="s">
        <v>9</v>
      </c>
      <c r="D1064" s="51" t="n">
        <v>100</v>
      </c>
      <c r="E1064" s="51" t="n">
        <v>0</v>
      </c>
      <c r="F1064" s="51" t="n">
        <v>0</v>
      </c>
      <c r="G1064" s="51" t="n">
        <v>0</v>
      </c>
      <c r="H1064" s="51" t="n">
        <v>0</v>
      </c>
      <c r="I1064" s="52" t="n">
        <v>40</v>
      </c>
      <c r="J1064" s="52" t="n">
        <v>20</v>
      </c>
      <c r="K1064" s="52" t="n">
        <v>0</v>
      </c>
      <c r="L1064" s="52" t="n">
        <v>60</v>
      </c>
      <c r="M1064" s="52" t="n">
        <v>0</v>
      </c>
      <c r="N1064" s="53" t="n">
        <f aca="false">D1064*$D$8</f>
        <v>140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0</v>
      </c>
      <c r="S1064" s="53" t="n">
        <f aca="false">(N1064/100)*(I1064*$I$8)+(N1064/100)*(J1064*$J$8)+(N1064/100)*(L1064*$L$8)</f>
        <v>336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0</v>
      </c>
      <c r="X1064" s="53" t="n">
        <f aca="false">N1064+S1064</f>
        <v>476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0</v>
      </c>
      <c r="AC1064" s="54" t="n">
        <f aca="false">ROUND(X1064+Y1064+Z1064+AA1064+AB1064,1)</f>
        <v>476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1"/>
      <c r="C1065" s="50" t="s">
        <v>10</v>
      </c>
      <c r="D1065" s="51" t="n">
        <v>50</v>
      </c>
      <c r="E1065" s="51" t="n">
        <v>100</v>
      </c>
      <c r="F1065" s="51" t="n">
        <v>0</v>
      </c>
      <c r="G1065" s="51" t="n">
        <v>0</v>
      </c>
      <c r="H1065" s="51" t="n">
        <v>0</v>
      </c>
      <c r="I1065" s="52" t="n">
        <v>40</v>
      </c>
      <c r="J1065" s="52" t="n">
        <v>20</v>
      </c>
      <c r="K1065" s="52" t="n">
        <v>160</v>
      </c>
      <c r="L1065" s="52" t="n">
        <v>0</v>
      </c>
      <c r="M1065" s="52" t="n">
        <v>0</v>
      </c>
      <c r="N1065" s="53" t="n">
        <f aca="false">D1065*$D$9</f>
        <v>67.5</v>
      </c>
      <c r="O1065" s="53" t="n">
        <f aca="false">E1065*$E$9</f>
        <v>135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(N1065/100)*(I1065*$I$9)+(N1065/100)*(J1065*$J$9)+(N1065/100)*(L1065*$L$9)</f>
        <v>40.5</v>
      </c>
      <c r="T1065" s="53" t="n">
        <f aca="false">(O1065/100)*(K1065*$K$9)</f>
        <v>302.4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108</v>
      </c>
      <c r="Y1065" s="53" t="n">
        <f aca="false">O1065+T1065</f>
        <v>437.4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545.4</v>
      </c>
      <c r="AD1065" s="55" t="n">
        <f aca="false">(ROUND(AC1065-AC1059,1)/AC1059)</f>
        <v>0.145798319327731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1"/>
      <c r="C1066" s="50" t="s">
        <v>11</v>
      </c>
      <c r="D1066" s="51" t="n">
        <v>50</v>
      </c>
      <c r="E1066" s="51" t="n">
        <v>0</v>
      </c>
      <c r="F1066" s="51" t="n">
        <v>100</v>
      </c>
      <c r="G1066" s="51" t="n">
        <v>0</v>
      </c>
      <c r="H1066" s="51" t="n">
        <v>0</v>
      </c>
      <c r="I1066" s="52" t="n">
        <v>40</v>
      </c>
      <c r="J1066" s="52" t="n">
        <v>20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67.5</v>
      </c>
      <c r="O1066" s="53" t="n">
        <f aca="false">E1066*$E$10</f>
        <v>0</v>
      </c>
      <c r="P1066" s="53" t="n">
        <f aca="false">F1066*$F$10</f>
        <v>135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(N1066/100)*(I1066*$I$10)+(N1066/100)*(J1066*$J$10)+(N1066/100)*(L1066*$L$10)</f>
        <v>101.925</v>
      </c>
      <c r="T1066" s="53" t="n">
        <f aca="false">(O1066/100)*(K1066*$J$10)</f>
        <v>0</v>
      </c>
      <c r="U1066" s="53" t="n">
        <f aca="false">(P1066/100)*(K1066*$K$10)+(P1066/100)*(L1066*$L$10)</f>
        <v>245.7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169.425</v>
      </c>
      <c r="Y1066" s="53" t="n">
        <f aca="false">O1066+T1066</f>
        <v>0</v>
      </c>
      <c r="Z1066" s="53" t="n">
        <f aca="false">P1066+U1066</f>
        <v>380.7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550.1</v>
      </c>
      <c r="AD1066" s="55" t="n">
        <f aca="false">(ROUND(AC1066-AC1059,1)/AC1059)</f>
        <v>0.155672268907563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1"/>
      <c r="C1067" s="50" t="s">
        <v>12</v>
      </c>
      <c r="D1067" s="51" t="n">
        <v>50</v>
      </c>
      <c r="E1067" s="51" t="n">
        <v>0</v>
      </c>
      <c r="F1067" s="51" t="n">
        <v>0</v>
      </c>
      <c r="G1067" s="51" t="n">
        <v>100</v>
      </c>
      <c r="H1067" s="51" t="n">
        <v>0</v>
      </c>
      <c r="I1067" s="52" t="n">
        <v>40</v>
      </c>
      <c r="J1067" s="52" t="n">
        <v>20</v>
      </c>
      <c r="K1067" s="52" t="n">
        <v>0</v>
      </c>
      <c r="L1067" s="52" t="n">
        <v>110</v>
      </c>
      <c r="M1067" s="52" t="n">
        <v>0</v>
      </c>
      <c r="N1067" s="53" t="n">
        <f aca="false">D1067*$D$11</f>
        <v>67.5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135</v>
      </c>
      <c r="R1067" s="53" t="n">
        <f aca="false">H1067*$H$11</f>
        <v>0</v>
      </c>
      <c r="S1067" s="53" t="n">
        <f aca="false">(N1067/100)*(I1067*$I$11)+(N1067/100)*(J1067*$J$11)+(N1067/100)*(L1067*$L$11)</f>
        <v>144.45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207.9</v>
      </c>
      <c r="W1067" s="53" t="n">
        <f aca="false">(R1067/100)*(K1067*$K$11)+(R1067/100)*(L1067*$L$11)</f>
        <v>0</v>
      </c>
      <c r="X1067" s="53" t="n">
        <f aca="false">N1067+S1067</f>
        <v>211.95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342.9</v>
      </c>
      <c r="AB1067" s="53" t="n">
        <f aca="false">R1067+W1067</f>
        <v>0</v>
      </c>
      <c r="AC1067" s="54" t="n">
        <f aca="false">ROUND(X1067+Y1067+Z1067+AA1067+AB1067,1)</f>
        <v>554.9</v>
      </c>
      <c r="AD1067" s="55" t="n">
        <f aca="false">(ROUND(AC1067-AC1059,1)/AC1059)</f>
        <v>0.165756302521008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1"/>
      <c r="C1068" s="50" t="s">
        <v>13</v>
      </c>
      <c r="D1068" s="51" t="n">
        <v>50</v>
      </c>
      <c r="E1068" s="51" t="n">
        <v>0</v>
      </c>
      <c r="F1068" s="51" t="n">
        <v>0</v>
      </c>
      <c r="G1068" s="51" t="n">
        <v>0</v>
      </c>
      <c r="H1068" s="51" t="n">
        <v>100</v>
      </c>
      <c r="I1068" s="52" t="n">
        <v>40</v>
      </c>
      <c r="J1068" s="52" t="n">
        <v>20</v>
      </c>
      <c r="K1068" s="52" t="n">
        <v>65</v>
      </c>
      <c r="L1068" s="52" t="n">
        <v>65</v>
      </c>
      <c r="M1068" s="52" t="n">
        <v>0</v>
      </c>
      <c r="N1068" s="53" t="n">
        <f aca="false">D1068*$D$12</f>
        <v>67.5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135</v>
      </c>
      <c r="S1068" s="53" t="n">
        <f aca="false">(N1068/100)*(I1068*$I$12)+(N1068/100)*(J1068*$J$12)+(N1068/100)*(L1068*$L$12)</f>
        <v>101.925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245.7</v>
      </c>
      <c r="X1068" s="53" t="n">
        <f aca="false">N1068+S1068</f>
        <v>169.425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380.7</v>
      </c>
      <c r="AC1068" s="54" t="n">
        <f aca="false">ROUND(X1068+Y1068+Z1068+AA1068+AB1068,1)</f>
        <v>550.1</v>
      </c>
      <c r="AD1068" s="55" t="n">
        <f aca="false">(ROUND(AC1068-AC1059,1)/AC1059)</f>
        <v>0.155672268907563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1"/>
      <c r="C1069" s="50" t="s">
        <v>14</v>
      </c>
      <c r="D1069" s="51" t="n">
        <v>100</v>
      </c>
      <c r="E1069" s="51" t="n">
        <v>0</v>
      </c>
      <c r="F1069" s="51" t="n">
        <v>0</v>
      </c>
      <c r="G1069" s="51" t="n">
        <v>0</v>
      </c>
      <c r="H1069" s="51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170</v>
      </c>
      <c r="N1069" s="53" t="n">
        <f aca="false">D1069*$D$13</f>
        <v>135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0</v>
      </c>
      <c r="S1069" s="53" t="n">
        <f aca="false">(N1069/100)*(I1069*$I$13)+(N1069/100)*(J1069*$J$13)+(N1069/100)*(M1069*$M$13)+(N1069/100)*(L1069*$L$13)</f>
        <v>459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0</v>
      </c>
      <c r="X1069" s="53" t="n">
        <f aca="false">N1069+S1069</f>
        <v>594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0</v>
      </c>
      <c r="AC1069" s="54" t="n">
        <f aca="false">ROUND(X1069+Y1069+Z1069+AA1069+AB1069,1)</f>
        <v>594</v>
      </c>
      <c r="AD1069" s="55" t="n">
        <f aca="false">(ROUND(AC1069-AC1059,1)/AC1059)</f>
        <v>0.247899159663866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1"/>
      <c r="C1070" s="50" t="s">
        <v>15</v>
      </c>
      <c r="D1070" s="51" t="n">
        <v>100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40</v>
      </c>
      <c r="J1070" s="52" t="n">
        <v>20</v>
      </c>
      <c r="K1070" s="52" t="n">
        <v>120</v>
      </c>
      <c r="L1070" s="52" t="n">
        <v>0</v>
      </c>
      <c r="M1070" s="52" t="n">
        <v>0</v>
      </c>
      <c r="N1070" s="53" t="n">
        <f aca="false">D1070*$D$14</f>
        <v>135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405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540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540</v>
      </c>
      <c r="AD1070" s="55" t="n">
        <f aca="false">(ROUND(AC1070-AC1059,1)/AC1059)</f>
        <v>0.134453781512605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1"/>
      <c r="C1071" s="50" t="s">
        <v>16</v>
      </c>
      <c r="D1071" s="51" t="n">
        <v>100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40</v>
      </c>
      <c r="J1071" s="52" t="n">
        <v>20</v>
      </c>
      <c r="K1071" s="52" t="n">
        <v>0</v>
      </c>
      <c r="L1071" s="52" t="n">
        <v>140</v>
      </c>
      <c r="M1071" s="52" t="n">
        <v>0</v>
      </c>
      <c r="N1071" s="53" t="n">
        <f aca="false">D1071*$D$15</f>
        <v>135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459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594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594</v>
      </c>
      <c r="AD1071" s="55" t="n">
        <f aca="false">(ROUND(AC1071-AC1059,1)/AC1059)</f>
        <v>0.247899159663866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1"/>
      <c r="C1072" s="50" t="s">
        <v>17</v>
      </c>
      <c r="D1072" s="51" t="n">
        <v>100</v>
      </c>
      <c r="E1072" s="51" t="n">
        <v>0</v>
      </c>
      <c r="F1072" s="51" t="n">
        <v>0</v>
      </c>
      <c r="G1072" s="51" t="n">
        <v>0</v>
      </c>
      <c r="H1072" s="51" t="n">
        <v>0</v>
      </c>
      <c r="I1072" s="52" t="n">
        <v>40</v>
      </c>
      <c r="J1072" s="52" t="n">
        <v>70</v>
      </c>
      <c r="K1072" s="52" t="n">
        <v>0</v>
      </c>
      <c r="L1072" s="52" t="n">
        <v>60</v>
      </c>
      <c r="M1072" s="52" t="n">
        <v>0</v>
      </c>
      <c r="N1072" s="53" t="n">
        <f aca="false">D1072*$D$16</f>
        <v>135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0</v>
      </c>
      <c r="S1072" s="53" t="n">
        <f aca="false">(N1072/100)*(I1072*$I$16)+(N1072/100)*(J1072*$J$16)+(N1072/100)*(L1072*$L$16)</f>
        <v>371.25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0</v>
      </c>
      <c r="X1072" s="53" t="n">
        <f aca="false">N1072+S1072</f>
        <v>506.25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0</v>
      </c>
      <c r="AC1072" s="54" t="n">
        <f aca="false">ROUND(X1072+Y1072+Z1072+AA1072+AB1072,1)</f>
        <v>506.3</v>
      </c>
      <c r="AD1072" s="55" t="n">
        <f aca="false">(ROUND(AC1072-AC1059,1)/AC1059)</f>
        <v>0.0636554621848739</v>
      </c>
      <c r="AE1072" s="46"/>
      <c r="AF1072" s="47"/>
      <c r="AH1072" s="3"/>
    </row>
    <row r="1073" customFormat="false" ht="15" hidden="false" customHeight="false" outlineLevel="0" collapsed="false">
      <c r="A1073" s="48"/>
      <c r="B1073" s="61"/>
      <c r="C1073" s="50" t="s">
        <v>18</v>
      </c>
      <c r="D1073" s="51" t="n">
        <v>100</v>
      </c>
      <c r="E1073" s="51" t="n">
        <v>0</v>
      </c>
      <c r="F1073" s="51" t="n">
        <v>0</v>
      </c>
      <c r="G1073" s="51" t="n">
        <v>0</v>
      </c>
      <c r="H1073" s="51" t="n">
        <v>0</v>
      </c>
      <c r="I1073" s="52" t="n">
        <v>100</v>
      </c>
      <c r="J1073" s="52" t="n">
        <v>20</v>
      </c>
      <c r="K1073" s="52" t="n">
        <v>0</v>
      </c>
      <c r="L1073" s="52" t="n">
        <v>60</v>
      </c>
      <c r="M1073" s="52" t="n">
        <v>0</v>
      </c>
      <c r="N1073" s="53" t="n">
        <f aca="false">D1073*$D$17</f>
        <v>135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0</v>
      </c>
      <c r="S1073" s="53" t="n">
        <f aca="false">(N1073/100)*(I1073*$I$17)+(N1073/100)*(J1073*$J$17)+(N1073/100)*(L1073*$L$17)</f>
        <v>445.5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0</v>
      </c>
      <c r="X1073" s="53" t="n">
        <f aca="false">N1073+S1073</f>
        <v>580.5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0</v>
      </c>
      <c r="AC1073" s="54" t="n">
        <f aca="false">ROUND(X1073+Y1073+Z1073+AA1073+AB1073,1)</f>
        <v>580.5</v>
      </c>
      <c r="AD1073" s="55" t="n">
        <f aca="false">(ROUND(AC1073-AC1059,1)/AC1059)</f>
        <v>0.21953781512605</v>
      </c>
      <c r="AE1073" s="46" t="s">
        <v>28</v>
      </c>
      <c r="AF1073" s="47"/>
      <c r="AH1073" s="3"/>
    </row>
    <row r="1074" customFormat="false" ht="15" hidden="false" customHeight="false" outlineLevel="0" collapsed="false">
      <c r="A1074" s="56" t="s">
        <v>19</v>
      </c>
      <c r="B1074" s="62" t="s">
        <v>116</v>
      </c>
      <c r="C1074" s="40" t="s">
        <v>50</v>
      </c>
      <c r="D1074" s="41" t="n">
        <v>110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20</v>
      </c>
      <c r="J1074" s="42" t="n">
        <v>80</v>
      </c>
      <c r="K1074" s="42" t="n">
        <v>0</v>
      </c>
      <c r="L1074" s="42" t="n">
        <v>0</v>
      </c>
      <c r="M1074" s="42" t="n">
        <v>0</v>
      </c>
      <c r="N1074" s="43" t="n">
        <f aca="false">D1074*$D$3</f>
        <v>154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</f>
        <v>308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462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462</v>
      </c>
      <c r="AD1074" s="45"/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3" t="n">
        <v>12</v>
      </c>
      <c r="C1075" s="50" t="s">
        <v>5</v>
      </c>
      <c r="D1075" s="51" t="n">
        <v>110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40</v>
      </c>
      <c r="J1075" s="52" t="n">
        <v>85</v>
      </c>
      <c r="K1075" s="52" t="n">
        <v>0</v>
      </c>
      <c r="L1075" s="52" t="n">
        <v>0</v>
      </c>
      <c r="M1075" s="52" t="n">
        <v>0</v>
      </c>
      <c r="N1075" s="53" t="n">
        <f aca="false">D1075*$D$4</f>
        <v>148.5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</f>
        <v>371.25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519.75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519.8</v>
      </c>
      <c r="AD1075" s="55" t="n">
        <f aca="false">(ROUND(AC1075-AC1074,1)/AC1074)</f>
        <v>0.125108225108225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3" t="n">
        <v>28</v>
      </c>
      <c r="C1076" s="50" t="s">
        <v>6</v>
      </c>
      <c r="D1076" s="51" t="n">
        <v>110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20</v>
      </c>
      <c r="J1076" s="52" t="n">
        <v>80</v>
      </c>
      <c r="K1076" s="52" t="n">
        <v>0</v>
      </c>
      <c r="L1076" s="52" t="n">
        <v>0</v>
      </c>
      <c r="M1076" s="52" t="n">
        <v>0</v>
      </c>
      <c r="N1076" s="53" t="n">
        <f aca="false">D1076*$D$5</f>
        <v>154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</f>
        <v>308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462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462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3" t="n">
        <v>0</v>
      </c>
      <c r="C1077" s="50" t="s">
        <v>7</v>
      </c>
      <c r="D1077" s="51" t="n">
        <v>110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20</v>
      </c>
      <c r="J1077" s="52" t="n">
        <v>80</v>
      </c>
      <c r="K1077" s="52" t="n">
        <v>0</v>
      </c>
      <c r="L1077" s="52" t="n">
        <v>0</v>
      </c>
      <c r="M1077" s="52" t="n">
        <v>0</v>
      </c>
      <c r="N1077" s="53" t="n">
        <f aca="false">D1077*$D$6</f>
        <v>154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</f>
        <v>308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462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462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3" t="n">
        <v>0</v>
      </c>
      <c r="C1078" s="50" t="s">
        <v>8</v>
      </c>
      <c r="D1078" s="51" t="n">
        <v>110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20</v>
      </c>
      <c r="J1078" s="52" t="n">
        <v>80</v>
      </c>
      <c r="K1078" s="52" t="n">
        <v>0</v>
      </c>
      <c r="L1078" s="52" t="n">
        <v>0</v>
      </c>
      <c r="M1078" s="52" t="n">
        <v>0</v>
      </c>
      <c r="N1078" s="53" t="n">
        <f aca="false">D1078*$D$7</f>
        <v>154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</f>
        <v>308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462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462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3"/>
      <c r="C1079" s="50" t="s">
        <v>9</v>
      </c>
      <c r="D1079" s="51" t="n">
        <v>110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20</v>
      </c>
      <c r="J1079" s="52" t="n">
        <v>80</v>
      </c>
      <c r="K1079" s="52" t="n">
        <v>0</v>
      </c>
      <c r="L1079" s="52" t="n">
        <v>0</v>
      </c>
      <c r="M1079" s="52" t="n">
        <v>0</v>
      </c>
      <c r="N1079" s="53" t="n">
        <f aca="false">D1079*$D$8</f>
        <v>154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</f>
        <v>308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462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462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3"/>
      <c r="C1080" s="50" t="s">
        <v>10</v>
      </c>
      <c r="D1080" s="51" t="n">
        <v>55</v>
      </c>
      <c r="E1080" s="51" t="n">
        <v>110</v>
      </c>
      <c r="F1080" s="51" t="n">
        <v>0</v>
      </c>
      <c r="G1080" s="51" t="n">
        <v>0</v>
      </c>
      <c r="H1080" s="51" t="n">
        <v>0</v>
      </c>
      <c r="I1080" s="52" t="n">
        <v>20</v>
      </c>
      <c r="J1080" s="52" t="n">
        <v>80</v>
      </c>
      <c r="K1080" s="52" t="n">
        <v>105</v>
      </c>
      <c r="L1080" s="52" t="n">
        <v>0</v>
      </c>
      <c r="M1080" s="52" t="n">
        <v>0</v>
      </c>
      <c r="N1080" s="53" t="n">
        <f aca="false">D1080*$D$9</f>
        <v>74.25</v>
      </c>
      <c r="O1080" s="53" t="n">
        <f aca="false">E1080*$E$9</f>
        <v>148.5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</f>
        <v>74.25</v>
      </c>
      <c r="T1080" s="53" t="n">
        <f aca="false">(O1080/100)*(K1080*$K$9)</f>
        <v>218.295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148.5</v>
      </c>
      <c r="Y1080" s="53" t="n">
        <f aca="false">O1080+T1080</f>
        <v>366.795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515.3</v>
      </c>
      <c r="AD1080" s="55" t="n">
        <f aca="false">(ROUND(AC1080-AC1074,1)/AC1074)</f>
        <v>0.115367965367965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3"/>
      <c r="C1081" s="50" t="s">
        <v>11</v>
      </c>
      <c r="D1081" s="51" t="n">
        <v>55</v>
      </c>
      <c r="E1081" s="51" t="n">
        <v>0</v>
      </c>
      <c r="F1081" s="51" t="n">
        <v>110</v>
      </c>
      <c r="G1081" s="51" t="n">
        <v>0</v>
      </c>
      <c r="H1081" s="51" t="n">
        <v>0</v>
      </c>
      <c r="I1081" s="52" t="n">
        <v>20</v>
      </c>
      <c r="J1081" s="52" t="n">
        <v>80</v>
      </c>
      <c r="K1081" s="52" t="n">
        <v>52.5</v>
      </c>
      <c r="L1081" s="52" t="n">
        <v>52.5</v>
      </c>
      <c r="M1081" s="52" t="n">
        <v>0</v>
      </c>
      <c r="N1081" s="53" t="n">
        <f aca="false">D1081*$D$10</f>
        <v>74.25</v>
      </c>
      <c r="O1081" s="53" t="n">
        <f aca="false">E1081*$E$10</f>
        <v>0</v>
      </c>
      <c r="P1081" s="53" t="n">
        <f aca="false">F1081*$F$10</f>
        <v>148.5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</f>
        <v>74.25</v>
      </c>
      <c r="T1081" s="53" t="n">
        <f aca="false">(O1081/100)*(K1081*$J$10)</f>
        <v>0</v>
      </c>
      <c r="U1081" s="53" t="n">
        <f aca="false">(P1081/100)*(K1081*$K$10)+(P1081/100)*(L1081*$L$10)</f>
        <v>218.295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148.5</v>
      </c>
      <c r="Y1081" s="53" t="n">
        <f aca="false">O1081+T1081</f>
        <v>0</v>
      </c>
      <c r="Z1081" s="53" t="n">
        <f aca="false">P1081+U1081</f>
        <v>366.795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515.3</v>
      </c>
      <c r="AD1081" s="55" t="n">
        <f aca="false">(ROUND(AC1081-AC1074,1)/AC1074)</f>
        <v>0.115367965367965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3"/>
      <c r="C1082" s="50" t="s">
        <v>12</v>
      </c>
      <c r="D1082" s="51" t="n">
        <v>55</v>
      </c>
      <c r="E1082" s="51" t="n">
        <v>0</v>
      </c>
      <c r="F1082" s="51" t="n">
        <v>0</v>
      </c>
      <c r="G1082" s="51" t="n">
        <v>110</v>
      </c>
      <c r="H1082" s="51" t="n">
        <v>0</v>
      </c>
      <c r="I1082" s="52" t="n">
        <v>20</v>
      </c>
      <c r="J1082" s="52" t="n">
        <v>80</v>
      </c>
      <c r="K1082" s="52" t="n">
        <v>0</v>
      </c>
      <c r="L1082" s="52" t="n">
        <v>105</v>
      </c>
      <c r="M1082" s="52" t="n">
        <v>0</v>
      </c>
      <c r="N1082" s="53" t="n">
        <f aca="false">D1082*$D$11</f>
        <v>74.25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148.5</v>
      </c>
      <c r="R1082" s="53" t="n">
        <f aca="false">H1082*$H$11</f>
        <v>0</v>
      </c>
      <c r="S1082" s="53" t="n">
        <f aca="false">(N1082/100)*(I1082*$I$11)+(N1082/100)*(J1082*$J$11)</f>
        <v>74.25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218.295</v>
      </c>
      <c r="W1082" s="53" t="n">
        <f aca="false">(R1082/100)*(K1082*$K$11)+(R1082/100)*(L1082*$L$11)</f>
        <v>0</v>
      </c>
      <c r="X1082" s="53" t="n">
        <f aca="false">N1082+S1082</f>
        <v>148.5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366.795</v>
      </c>
      <c r="AB1082" s="53" t="n">
        <f aca="false">R1082+W1082</f>
        <v>0</v>
      </c>
      <c r="AC1082" s="54" t="n">
        <f aca="false">ROUND(X1082+Y1082+Z1082+AA1082+AB1082,1)</f>
        <v>515.3</v>
      </c>
      <c r="AD1082" s="55" t="n">
        <f aca="false">(ROUND(AC1082-AC1074,1)/AC1074)</f>
        <v>0.115367965367965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3"/>
      <c r="C1083" s="50" t="s">
        <v>13</v>
      </c>
      <c r="D1083" s="51" t="n">
        <v>55</v>
      </c>
      <c r="E1083" s="51" t="n">
        <v>0</v>
      </c>
      <c r="F1083" s="51" t="n">
        <v>0</v>
      </c>
      <c r="G1083" s="51" t="n">
        <v>0</v>
      </c>
      <c r="H1083" s="51" t="n">
        <v>110</v>
      </c>
      <c r="I1083" s="52" t="n">
        <v>20</v>
      </c>
      <c r="J1083" s="52" t="n">
        <v>80</v>
      </c>
      <c r="K1083" s="52" t="n">
        <v>52.5</v>
      </c>
      <c r="L1083" s="52" t="n">
        <v>52.5</v>
      </c>
      <c r="M1083" s="52" t="n">
        <v>0</v>
      </c>
      <c r="N1083" s="53" t="n">
        <f aca="false">D1083*$D$12</f>
        <v>74.25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148.5</v>
      </c>
      <c r="S1083" s="53" t="n">
        <f aca="false">(N1083/100)*(I1083*$I$12)+(N1083/100)*(J1083*$J$12)</f>
        <v>74.25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218.295</v>
      </c>
      <c r="X1083" s="53" t="n">
        <f aca="false">N1083+S1083</f>
        <v>148.5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366.795</v>
      </c>
      <c r="AC1083" s="54" t="n">
        <f aca="false">ROUND(X1083+Y1083+Z1083+AA1083+AB1083,1)</f>
        <v>515.3</v>
      </c>
      <c r="AD1083" s="55" t="n">
        <f aca="false">(ROUND(AC1083-AC1074,1)/AC1074)</f>
        <v>0.115367965367965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3"/>
      <c r="C1084" s="50" t="s">
        <v>14</v>
      </c>
      <c r="D1084" s="51" t="n">
        <v>110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130</v>
      </c>
      <c r="N1084" s="53" t="n">
        <f aca="false">D1084*$D$13</f>
        <v>148.5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</f>
        <v>386.1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534.6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534.6</v>
      </c>
      <c r="AD1084" s="55" t="n">
        <f aca="false">(ROUND(AC1084-AC1074,1)/AC1074)</f>
        <v>0.157142857142857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3"/>
      <c r="C1085" s="50" t="s">
        <v>15</v>
      </c>
      <c r="D1085" s="51" t="n">
        <v>110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20</v>
      </c>
      <c r="J1085" s="52" t="n">
        <v>80</v>
      </c>
      <c r="K1085" s="52" t="n">
        <v>80</v>
      </c>
      <c r="L1085" s="52" t="n">
        <v>0</v>
      </c>
      <c r="M1085" s="52" t="n">
        <v>0</v>
      </c>
      <c r="N1085" s="53" t="n">
        <f aca="false">D1085*$D$14</f>
        <v>148.5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386.1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534.6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534.6</v>
      </c>
      <c r="AD1085" s="55" t="n">
        <f aca="false">(ROUND(AC1085-AC1074,1)/AC1074)</f>
        <v>0.157142857142857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3"/>
      <c r="C1086" s="50" t="s">
        <v>16</v>
      </c>
      <c r="D1086" s="51" t="n">
        <v>110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20</v>
      </c>
      <c r="J1086" s="52" t="n">
        <v>80</v>
      </c>
      <c r="K1086" s="52" t="n">
        <v>0</v>
      </c>
      <c r="L1086" s="52" t="n">
        <v>80</v>
      </c>
      <c r="M1086" s="52" t="n">
        <v>0</v>
      </c>
      <c r="N1086" s="53" t="n">
        <f aca="false">D1086*$D$15</f>
        <v>148.5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386.1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534.6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534.6</v>
      </c>
      <c r="AD1086" s="55" t="n">
        <f aca="false">(ROUND(AC1086-AC1074,1)/AC1074)</f>
        <v>0.157142857142857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3"/>
      <c r="C1087" s="50" t="s">
        <v>17</v>
      </c>
      <c r="D1087" s="51" t="n">
        <v>110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20</v>
      </c>
      <c r="J1087" s="52" t="n">
        <v>110</v>
      </c>
      <c r="K1087" s="52" t="n">
        <v>0</v>
      </c>
      <c r="L1087" s="52" t="n">
        <v>0</v>
      </c>
      <c r="M1087" s="52" t="n">
        <v>0</v>
      </c>
      <c r="N1087" s="53" t="n">
        <f aca="false">D1087*$D$16</f>
        <v>148.5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</f>
        <v>438.075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586.575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586.6</v>
      </c>
      <c r="AD1087" s="55" t="n">
        <f aca="false">(ROUND(AC1087-AC1074,1)/AC1074)</f>
        <v>0.26969696969697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3"/>
      <c r="C1088" s="50" t="s">
        <v>18</v>
      </c>
      <c r="D1088" s="51" t="n">
        <v>110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63</v>
      </c>
      <c r="J1088" s="52" t="n">
        <v>80</v>
      </c>
      <c r="K1088" s="52" t="n">
        <v>0</v>
      </c>
      <c r="L1088" s="52" t="n">
        <v>0</v>
      </c>
      <c r="M1088" s="52" t="n">
        <v>0</v>
      </c>
      <c r="N1088" s="53" t="n">
        <f aca="false">D1088*$D$17</f>
        <v>148.5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</f>
        <v>352.6875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501.1875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501.2</v>
      </c>
      <c r="AD1088" s="55" t="n">
        <f aca="false">(ROUND(AC1088-AC1074,1)/AC1074)</f>
        <v>0.0848484848484848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0" t="s">
        <v>117</v>
      </c>
      <c r="C1089" s="40" t="s">
        <v>50</v>
      </c>
      <c r="D1089" s="41" t="n">
        <v>114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30</v>
      </c>
      <c r="J1089" s="42" t="n">
        <v>70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159.6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319.2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478.8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478.8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1" t="n">
        <v>16</v>
      </c>
      <c r="C1090" s="50" t="s">
        <v>5</v>
      </c>
      <c r="D1090" s="51" t="n">
        <v>114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153.9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384.75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538.65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538.7</v>
      </c>
      <c r="AD1090" s="55" t="n">
        <f aca="false">(ROUND(AC1090-AC1089,1)/AC1089)</f>
        <v>0.125104427736007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1" t="n">
        <v>25</v>
      </c>
      <c r="C1091" s="50" t="s">
        <v>6</v>
      </c>
      <c r="D1091" s="51" t="n">
        <v>114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30</v>
      </c>
      <c r="J1091" s="52" t="n">
        <v>70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159.6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319.2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478.8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478.8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1" t="n">
        <v>0</v>
      </c>
      <c r="C1092" s="50" t="s">
        <v>7</v>
      </c>
      <c r="D1092" s="51" t="n">
        <v>114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30</v>
      </c>
      <c r="J1092" s="52" t="n">
        <v>70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159.6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319.2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478.8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478.8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1" t="n">
        <v>0</v>
      </c>
      <c r="C1093" s="50" t="s">
        <v>8</v>
      </c>
      <c r="D1093" s="51" t="n">
        <v>114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30</v>
      </c>
      <c r="J1093" s="52" t="n">
        <v>70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159.6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319.2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478.8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478.8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1"/>
      <c r="C1094" s="50" t="s">
        <v>9</v>
      </c>
      <c r="D1094" s="51" t="n">
        <v>114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30</v>
      </c>
      <c r="J1094" s="52" t="n">
        <v>70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159.6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319.2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478.8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478.8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1"/>
      <c r="C1095" s="50" t="s">
        <v>10</v>
      </c>
      <c r="D1095" s="51" t="n">
        <v>57</v>
      </c>
      <c r="E1095" s="51" t="n">
        <v>114</v>
      </c>
      <c r="F1095" s="51" t="n">
        <v>0</v>
      </c>
      <c r="G1095" s="51" t="n">
        <v>0</v>
      </c>
      <c r="H1095" s="51" t="n">
        <v>0</v>
      </c>
      <c r="I1095" s="52" t="n">
        <v>30</v>
      </c>
      <c r="J1095" s="52" t="n">
        <v>70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76.95</v>
      </c>
      <c r="O1095" s="53" t="n">
        <f aca="false">E1095*$E$9</f>
        <v>153.9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76.95</v>
      </c>
      <c r="T1095" s="53" t="n">
        <f aca="false">(O1095/100)*(K1095*$K$9)</f>
        <v>226.233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153.9</v>
      </c>
      <c r="Y1095" s="53" t="n">
        <f aca="false">O1095+T1095</f>
        <v>380.133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534</v>
      </c>
      <c r="AD1095" s="55" t="n">
        <f aca="false">(ROUND(AC1095-AC1089,1)/AC1089)</f>
        <v>0.115288220551378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1"/>
      <c r="C1096" s="50" t="s">
        <v>11</v>
      </c>
      <c r="D1096" s="51" t="n">
        <v>57</v>
      </c>
      <c r="E1096" s="51" t="n">
        <v>0</v>
      </c>
      <c r="F1096" s="51" t="n">
        <v>114</v>
      </c>
      <c r="G1096" s="51" t="n">
        <v>0</v>
      </c>
      <c r="H1096" s="51" t="n">
        <v>0</v>
      </c>
      <c r="I1096" s="52" t="n">
        <v>30</v>
      </c>
      <c r="J1096" s="52" t="n">
        <v>70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76.95</v>
      </c>
      <c r="O1096" s="53" t="n">
        <f aca="false">E1096*$E$10</f>
        <v>0</v>
      </c>
      <c r="P1096" s="53" t="n">
        <f aca="false">F1096*$F$10</f>
        <v>153.9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76.95</v>
      </c>
      <c r="T1096" s="53" t="n">
        <f aca="false">(O1096/100)*(K1096*$J$10)</f>
        <v>0</v>
      </c>
      <c r="U1096" s="53" t="n">
        <f aca="false">(P1096/100)*(K1096*$K$10)+(P1096/100)*(L1096*$L$10)</f>
        <v>226.233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153.9</v>
      </c>
      <c r="Y1096" s="53" t="n">
        <f aca="false">O1096+T1096</f>
        <v>0</v>
      </c>
      <c r="Z1096" s="53" t="n">
        <f aca="false">P1096+U1096</f>
        <v>380.133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534</v>
      </c>
      <c r="AD1096" s="55" t="n">
        <f aca="false">(ROUND(AC1096-AC1089,1)/AC1089)</f>
        <v>0.115288220551378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1"/>
      <c r="C1097" s="50" t="s">
        <v>12</v>
      </c>
      <c r="D1097" s="51" t="n">
        <v>57</v>
      </c>
      <c r="E1097" s="51" t="n">
        <v>0</v>
      </c>
      <c r="F1097" s="51" t="n">
        <v>0</v>
      </c>
      <c r="G1097" s="51" t="n">
        <v>114</v>
      </c>
      <c r="H1097" s="51" t="n">
        <v>0</v>
      </c>
      <c r="I1097" s="52" t="n">
        <v>30</v>
      </c>
      <c r="J1097" s="52" t="n">
        <v>70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76.95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153.9</v>
      </c>
      <c r="R1097" s="53" t="n">
        <f aca="false">H1097*$H$11</f>
        <v>0</v>
      </c>
      <c r="S1097" s="53" t="n">
        <f aca="false">(N1097/100)*(I1097*$I$11)+(N1097/100)*(J1097*$J$11)</f>
        <v>76.95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226.233</v>
      </c>
      <c r="W1097" s="53" t="n">
        <f aca="false">(R1097/100)*(K1097*$K$11)+(R1097/100)*(L1097*$L$11)</f>
        <v>0</v>
      </c>
      <c r="X1097" s="53" t="n">
        <f aca="false">N1097+S1097</f>
        <v>153.9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380.133</v>
      </c>
      <c r="AB1097" s="53" t="n">
        <f aca="false">R1097+W1097</f>
        <v>0</v>
      </c>
      <c r="AC1097" s="54" t="n">
        <f aca="false">ROUND(X1097+Y1097+Z1097+AA1097+AB1097,1)</f>
        <v>534</v>
      </c>
      <c r="AD1097" s="55" t="n">
        <f aca="false">(ROUND(AC1097-AC1089,1)/AC1089)</f>
        <v>0.115288220551378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1"/>
      <c r="C1098" s="50" t="s">
        <v>13</v>
      </c>
      <c r="D1098" s="51" t="n">
        <v>57</v>
      </c>
      <c r="E1098" s="51" t="n">
        <v>0</v>
      </c>
      <c r="F1098" s="51" t="n">
        <v>0</v>
      </c>
      <c r="G1098" s="51" t="n">
        <v>0</v>
      </c>
      <c r="H1098" s="51" t="n">
        <v>114</v>
      </c>
      <c r="I1098" s="52" t="n">
        <v>30</v>
      </c>
      <c r="J1098" s="52" t="n">
        <v>70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76.95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153.9</v>
      </c>
      <c r="S1098" s="53" t="n">
        <f aca="false">(N1098/100)*(I1098*$I$12)+(N1098/100)*(J1098*$J$12)</f>
        <v>76.95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226.233</v>
      </c>
      <c r="X1098" s="53" t="n">
        <f aca="false">N1098+S1098</f>
        <v>153.9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380.133</v>
      </c>
      <c r="AC1098" s="54" t="n">
        <f aca="false">ROUND(X1098+Y1098+Z1098+AA1098+AB1098,1)</f>
        <v>534</v>
      </c>
      <c r="AD1098" s="55" t="n">
        <f aca="false">(ROUND(AC1098-AC1089,1)/AC1089)</f>
        <v>0.115288220551378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1"/>
      <c r="C1099" s="50" t="s">
        <v>14</v>
      </c>
      <c r="D1099" s="51" t="n">
        <v>114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153.9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400.14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554.04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554</v>
      </c>
      <c r="AD1099" s="55" t="n">
        <f aca="false">(ROUND(AC1099-AC1089,1)/AC1089)</f>
        <v>0.157059314954052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1"/>
      <c r="C1100" s="50" t="s">
        <v>15</v>
      </c>
      <c r="D1100" s="51" t="n">
        <v>114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30</v>
      </c>
      <c r="J1100" s="52" t="n">
        <v>70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153.9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400.14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554.04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554</v>
      </c>
      <c r="AD1100" s="55" t="n">
        <f aca="false">(ROUND(AC1100-AC1089,1)/AC1089)</f>
        <v>0.157059314954052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1"/>
      <c r="C1101" s="50" t="s">
        <v>16</v>
      </c>
      <c r="D1101" s="51" t="n">
        <v>114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30</v>
      </c>
      <c r="J1101" s="52" t="n">
        <v>70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153.9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400.14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554.04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554</v>
      </c>
      <c r="AD1101" s="55" t="n">
        <f aca="false">(ROUND(AC1101-AC1089,1)/AC1089)</f>
        <v>0.157059314954052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1"/>
      <c r="C1102" s="50" t="s">
        <v>17</v>
      </c>
      <c r="D1102" s="51" t="n">
        <v>114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30</v>
      </c>
      <c r="J1102" s="52" t="n">
        <v>100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153.9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430.92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584.82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584.8</v>
      </c>
      <c r="AD1102" s="55" t="n">
        <f aca="false">(ROUND(AC1102-AC1089,1)/AC1089)</f>
        <v>0.221386800334169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1"/>
      <c r="C1103" s="50" t="s">
        <v>18</v>
      </c>
      <c r="D1103" s="51" t="n">
        <v>114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70</v>
      </c>
      <c r="J1103" s="52" t="n">
        <v>70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153.9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377.055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530.955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531</v>
      </c>
      <c r="AD1103" s="55" t="n">
        <f aca="false">(ROUND(AC1103-AC1089,1)/AC1089)</f>
        <v>0.109022556390977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2" t="s">
        <v>118</v>
      </c>
      <c r="C1104" s="40" t="s">
        <v>53</v>
      </c>
      <c r="D1104" s="41" t="n">
        <v>120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20</v>
      </c>
      <c r="J1104" s="42" t="n">
        <v>75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168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487.2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487.2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3" t="n">
        <v>10</v>
      </c>
      <c r="C1105" s="50" t="s">
        <v>5</v>
      </c>
      <c r="D1105" s="51" t="n">
        <v>120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80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162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388.8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550.8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550.8</v>
      </c>
      <c r="AD1105" s="55" t="n">
        <f aca="false">(ROUND(AC1105-AC1104,1)/AC1104)</f>
        <v>0.130541871921182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3" t="n">
        <v>18</v>
      </c>
      <c r="C1106" s="50" t="s">
        <v>6</v>
      </c>
      <c r="D1106" s="51" t="n">
        <v>120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20</v>
      </c>
      <c r="J1106" s="52" t="n">
        <v>75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168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487.2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487.2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3" t="n">
        <v>0</v>
      </c>
      <c r="C1107" s="50" t="s">
        <v>7</v>
      </c>
      <c r="D1107" s="51" t="n">
        <v>120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20</v>
      </c>
      <c r="J1107" s="52" t="n">
        <v>75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168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487.2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487.2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3" t="n">
        <v>0</v>
      </c>
      <c r="C1108" s="50" t="s">
        <v>8</v>
      </c>
      <c r="D1108" s="51" t="n">
        <v>120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20</v>
      </c>
      <c r="J1108" s="52" t="n">
        <v>75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168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487.2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487.2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3"/>
      <c r="C1109" s="50" t="s">
        <v>9</v>
      </c>
      <c r="D1109" s="51" t="n">
        <v>120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20</v>
      </c>
      <c r="J1109" s="52" t="n">
        <v>75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168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487.2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487.2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3"/>
      <c r="C1110" s="50" t="s">
        <v>10</v>
      </c>
      <c r="D1110" s="51" t="n">
        <v>60</v>
      </c>
      <c r="E1110" s="51" t="n">
        <v>120</v>
      </c>
      <c r="F1110" s="51" t="n">
        <v>0</v>
      </c>
      <c r="G1110" s="51" t="n">
        <v>0</v>
      </c>
      <c r="H1110" s="51" t="n">
        <v>0</v>
      </c>
      <c r="I1110" s="52" t="n">
        <v>20</v>
      </c>
      <c r="J1110" s="52" t="n">
        <v>75</v>
      </c>
      <c r="K1110" s="52" t="n">
        <v>100</v>
      </c>
      <c r="L1110" s="52" t="n">
        <v>0</v>
      </c>
      <c r="M1110" s="52" t="n">
        <v>0</v>
      </c>
      <c r="N1110" s="53" t="n">
        <f aca="false">D1110*$D$9</f>
        <v>81</v>
      </c>
      <c r="O1110" s="53" t="n">
        <f aca="false">E1110*$E$9</f>
        <v>162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226.8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157.95</v>
      </c>
      <c r="Y1110" s="53" t="n">
        <f aca="false">O1110+T1110</f>
        <v>388.8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546.8</v>
      </c>
      <c r="AD1110" s="55" t="n">
        <f aca="false">(ROUND(AC1110-AC1104,1)/AC1104)</f>
        <v>0.122331691297209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3"/>
      <c r="C1111" s="50" t="s">
        <v>11</v>
      </c>
      <c r="D1111" s="51" t="n">
        <v>60</v>
      </c>
      <c r="E1111" s="51" t="n">
        <v>0</v>
      </c>
      <c r="F1111" s="51" t="n">
        <v>120</v>
      </c>
      <c r="G1111" s="51" t="n">
        <v>0</v>
      </c>
      <c r="H1111" s="51" t="n">
        <v>0</v>
      </c>
      <c r="I1111" s="52" t="n">
        <v>20</v>
      </c>
      <c r="J1111" s="52" t="n">
        <v>75</v>
      </c>
      <c r="K1111" s="52" t="n">
        <v>50</v>
      </c>
      <c r="L1111" s="52" t="n">
        <v>50</v>
      </c>
      <c r="M1111" s="52" t="n">
        <v>0</v>
      </c>
      <c r="N1111" s="53" t="n">
        <f aca="false">D1111*$D$10</f>
        <v>81</v>
      </c>
      <c r="O1111" s="53" t="n">
        <f aca="false">E1111*$E$10</f>
        <v>0</v>
      </c>
      <c r="P1111" s="53" t="n">
        <f aca="false">F1111*$F$10</f>
        <v>162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226.8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157.95</v>
      </c>
      <c r="Y1111" s="53" t="n">
        <f aca="false">O1111+T1111</f>
        <v>0</v>
      </c>
      <c r="Z1111" s="53" t="n">
        <f aca="false">P1111+U1111</f>
        <v>388.8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546.8</v>
      </c>
      <c r="AD1111" s="55" t="n">
        <f aca="false">(ROUND(AC1111-AC1104,1)/AC1104)</f>
        <v>0.122331691297209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3"/>
      <c r="C1112" s="50" t="s">
        <v>12</v>
      </c>
      <c r="D1112" s="51" t="n">
        <v>60</v>
      </c>
      <c r="E1112" s="51" t="n">
        <v>0</v>
      </c>
      <c r="F1112" s="51" t="n">
        <v>0</v>
      </c>
      <c r="G1112" s="51" t="n">
        <v>120</v>
      </c>
      <c r="H1112" s="51" t="n">
        <v>0</v>
      </c>
      <c r="I1112" s="52" t="n">
        <v>20</v>
      </c>
      <c r="J1112" s="52" t="n">
        <v>75</v>
      </c>
      <c r="K1112" s="52" t="n">
        <v>0</v>
      </c>
      <c r="L1112" s="52" t="n">
        <v>100</v>
      </c>
      <c r="M1112" s="52" t="n">
        <v>0</v>
      </c>
      <c r="N1112" s="53" t="n">
        <f aca="false">D1112*$D$11</f>
        <v>81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162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226.8</v>
      </c>
      <c r="W1112" s="53" t="n">
        <f aca="false">(R1112/100)*(K1112*$K$11)+(R1112/100)*(L1112*$L$11)</f>
        <v>0</v>
      </c>
      <c r="X1112" s="53" t="n">
        <f aca="false">N1112+S1112</f>
        <v>157.95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388.8</v>
      </c>
      <c r="AB1112" s="53" t="n">
        <f aca="false">R1112+W1112</f>
        <v>0</v>
      </c>
      <c r="AC1112" s="54" t="n">
        <f aca="false">ROUND(X1112+Y1112+Z1112+AA1112+AB1112,1)</f>
        <v>546.8</v>
      </c>
      <c r="AD1112" s="55" t="n">
        <f aca="false">(ROUND(AC1112-AC1104,1)/AC1104)</f>
        <v>0.122331691297209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3"/>
      <c r="C1113" s="50" t="s">
        <v>13</v>
      </c>
      <c r="D1113" s="51" t="n">
        <v>60</v>
      </c>
      <c r="E1113" s="51" t="n">
        <v>0</v>
      </c>
      <c r="F1113" s="51" t="n">
        <v>0</v>
      </c>
      <c r="G1113" s="51" t="n">
        <v>0</v>
      </c>
      <c r="H1113" s="51" t="n">
        <v>120</v>
      </c>
      <c r="I1113" s="52" t="n">
        <v>20</v>
      </c>
      <c r="J1113" s="52" t="n">
        <v>75</v>
      </c>
      <c r="K1113" s="52" t="n">
        <v>50</v>
      </c>
      <c r="L1113" s="52" t="n">
        <v>50</v>
      </c>
      <c r="M1113" s="52" t="n">
        <v>0</v>
      </c>
      <c r="N1113" s="53" t="n">
        <f aca="false">D1113*$D$12</f>
        <v>81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162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226.8</v>
      </c>
      <c r="X1113" s="53" t="n">
        <f aca="false">N1113+S1113</f>
        <v>157.95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388.8</v>
      </c>
      <c r="AC1113" s="54" t="n">
        <f aca="false">ROUND(X1113+Y1113+Z1113+AA1113+AB1113,1)</f>
        <v>546.8</v>
      </c>
      <c r="AD1113" s="55" t="n">
        <f aca="false">(ROUND(AC1113-AC1104,1)/AC1104)</f>
        <v>0.122331691297209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3"/>
      <c r="C1114" s="50" t="s">
        <v>14</v>
      </c>
      <c r="D1114" s="51" t="n">
        <v>120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112</v>
      </c>
      <c r="N1114" s="53" t="n">
        <f aca="false">D1114*$D$13</f>
        <v>162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362.88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524.88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524.9</v>
      </c>
      <c r="AD1114" s="55" t="n">
        <f aca="false">(ROUND(AC1114-AC1104,1)/AC1104)</f>
        <v>0.0773809523809524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3"/>
      <c r="C1115" s="50" t="s">
        <v>15</v>
      </c>
      <c r="D1115" s="51" t="n">
        <v>120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20</v>
      </c>
      <c r="J1115" s="52" t="n">
        <v>75</v>
      </c>
      <c r="K1115" s="52" t="n">
        <v>78</v>
      </c>
      <c r="L1115" s="52" t="n">
        <v>0</v>
      </c>
      <c r="M1115" s="52" t="n">
        <v>0</v>
      </c>
      <c r="N1115" s="53" t="n">
        <f aca="false">D1115*$D$14</f>
        <v>162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406.62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568.62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568.6</v>
      </c>
      <c r="AD1115" s="55" t="n">
        <f aca="false">(ROUND(AC1115-AC1104,1)/AC1104)</f>
        <v>0.167077175697865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3"/>
      <c r="C1116" s="50" t="s">
        <v>16</v>
      </c>
      <c r="D1116" s="51" t="n">
        <v>120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20</v>
      </c>
      <c r="J1116" s="52" t="n">
        <v>75</v>
      </c>
      <c r="K1116" s="52" t="n">
        <v>0</v>
      </c>
      <c r="L1116" s="52" t="n">
        <v>78</v>
      </c>
      <c r="M1116" s="52" t="n">
        <v>0</v>
      </c>
      <c r="N1116" s="53" t="n">
        <f aca="false">D1116*$D$15</f>
        <v>162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406.62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568.62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568.6</v>
      </c>
      <c r="AD1116" s="55" t="n">
        <f aca="false">(ROUND(AC1116-AC1104,1)/AC1104)</f>
        <v>0.167077175697865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3"/>
      <c r="C1117" s="50" t="s">
        <v>17</v>
      </c>
      <c r="D1117" s="51" t="n">
        <v>120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20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162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437.4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599.4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599.4</v>
      </c>
      <c r="AD1117" s="55" t="n">
        <f aca="false">(ROUND(AC1117-AC1104,1)/AC1104)</f>
        <v>0.230295566502463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3"/>
      <c r="C1118" s="50" t="s">
        <v>18</v>
      </c>
      <c r="D1118" s="51" t="n">
        <v>120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60</v>
      </c>
      <c r="J1118" s="52" t="n">
        <v>75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162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364.5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526.5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526.5</v>
      </c>
      <c r="AD1118" s="55" t="n">
        <f aca="false">(ROUND(AC1118-AC1104,1)/AC1104)</f>
        <v>0.0806650246305419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0" t="s">
        <v>119</v>
      </c>
      <c r="C1119" s="40" t="s">
        <v>53</v>
      </c>
      <c r="D1119" s="41" t="n">
        <v>0</v>
      </c>
      <c r="E1119" s="41" t="n">
        <v>120</v>
      </c>
      <c r="F1119" s="41" t="n">
        <v>0</v>
      </c>
      <c r="G1119" s="41" t="n">
        <v>0</v>
      </c>
      <c r="H1119" s="41" t="n">
        <v>0</v>
      </c>
      <c r="I1119" s="42" t="n">
        <v>0</v>
      </c>
      <c r="J1119" s="42" t="n">
        <v>0</v>
      </c>
      <c r="K1119" s="42" t="n">
        <v>100</v>
      </c>
      <c r="L1119" s="42" t="n">
        <v>0</v>
      </c>
      <c r="M1119" s="42" t="n">
        <v>0</v>
      </c>
      <c r="N1119" s="43" t="n">
        <f aca="false">D1119*$D$3</f>
        <v>0</v>
      </c>
      <c r="O1119" s="43" t="n">
        <f aca="false">E1119*$E$3</f>
        <v>168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0</v>
      </c>
      <c r="T1119" s="43" t="n">
        <f aca="false">(O1119/100)*(K1119*$K$3)</f>
        <v>336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0</v>
      </c>
      <c r="Y1119" s="43" t="n">
        <f aca="false">O1119+T1119</f>
        <v>504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504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1" t="n">
        <v>16</v>
      </c>
      <c r="C1120" s="50"/>
      <c r="D1120" s="51"/>
      <c r="E1120" s="51"/>
      <c r="F1120" s="51"/>
      <c r="G1120" s="51"/>
      <c r="H1120" s="51"/>
      <c r="I1120" s="52"/>
      <c r="J1120" s="52"/>
      <c r="K1120" s="52"/>
      <c r="L1120" s="52"/>
      <c r="M1120" s="52"/>
      <c r="N1120" s="53" t="n">
        <f aca="false">D1120*$D$4</f>
        <v>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0</v>
      </c>
      <c r="AD1120" s="55" t="n">
        <f aca="false">(ROUND(AC1120-AC1119,1)/AC1119)</f>
        <v>-1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1" t="n">
        <v>12</v>
      </c>
      <c r="C1121" s="50" t="s">
        <v>6</v>
      </c>
      <c r="D1121" s="51" t="n">
        <v>0</v>
      </c>
      <c r="E1121" s="51" t="n">
        <v>120</v>
      </c>
      <c r="F1121" s="51" t="n">
        <v>0</v>
      </c>
      <c r="G1121" s="51" t="n">
        <v>0</v>
      </c>
      <c r="H1121" s="51" t="n">
        <v>0</v>
      </c>
      <c r="I1121" s="52" t="n">
        <v>0</v>
      </c>
      <c r="J1121" s="52" t="n">
        <v>0</v>
      </c>
      <c r="K1121" s="52" t="n">
        <v>100</v>
      </c>
      <c r="L1121" s="52" t="n">
        <v>0</v>
      </c>
      <c r="M1121" s="52" t="n">
        <v>0</v>
      </c>
      <c r="N1121" s="53" t="n">
        <f aca="false">D1121*$D$5</f>
        <v>0</v>
      </c>
      <c r="O1121" s="53" t="n">
        <f aca="false">E1121*$E$5</f>
        <v>168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0</v>
      </c>
      <c r="T1121" s="53" t="n">
        <f aca="false">(O1121/100)*(K1121*$K$5)</f>
        <v>336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0</v>
      </c>
      <c r="Y1121" s="53" t="n">
        <f aca="false">O1121+T1121</f>
        <v>504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504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1" t="n">
        <v>40</v>
      </c>
      <c r="C1122" s="50" t="s">
        <v>7</v>
      </c>
      <c r="D1122" s="51" t="n">
        <v>0</v>
      </c>
      <c r="E1122" s="51" t="n">
        <v>120</v>
      </c>
      <c r="F1122" s="51" t="n">
        <v>0</v>
      </c>
      <c r="G1122" s="51" t="n">
        <v>0</v>
      </c>
      <c r="H1122" s="51" t="n">
        <v>0</v>
      </c>
      <c r="I1122" s="52" t="n">
        <v>0</v>
      </c>
      <c r="J1122" s="52" t="n">
        <v>0</v>
      </c>
      <c r="K1122" s="52" t="n">
        <v>100</v>
      </c>
      <c r="L1122" s="52" t="n">
        <v>0</v>
      </c>
      <c r="M1122" s="52" t="n">
        <v>0</v>
      </c>
      <c r="N1122" s="53" t="n">
        <f aca="false">D1122*$D$6</f>
        <v>0</v>
      </c>
      <c r="O1122" s="53" t="n">
        <f aca="false">E1122*$E$6</f>
        <v>168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0</v>
      </c>
      <c r="T1122" s="53" t="n">
        <f aca="false">(O1122/100)*(K1122*$K$6)</f>
        <v>336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0</v>
      </c>
      <c r="Y1122" s="53" t="n">
        <f aca="false">O1122+T1122</f>
        <v>504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504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1" t="n">
        <v>0</v>
      </c>
      <c r="C1123" s="50" t="s">
        <v>8</v>
      </c>
      <c r="D1123" s="51" t="n">
        <v>0</v>
      </c>
      <c r="E1123" s="51" t="n">
        <v>120</v>
      </c>
      <c r="F1123" s="51" t="n">
        <v>0</v>
      </c>
      <c r="G1123" s="51" t="n">
        <v>0</v>
      </c>
      <c r="H1123" s="51" t="n">
        <v>0</v>
      </c>
      <c r="I1123" s="52" t="n">
        <v>0</v>
      </c>
      <c r="J1123" s="52" t="n">
        <v>0</v>
      </c>
      <c r="K1123" s="52" t="n">
        <v>100</v>
      </c>
      <c r="L1123" s="52" t="n">
        <v>0</v>
      </c>
      <c r="M1123" s="52" t="n">
        <v>0</v>
      </c>
      <c r="N1123" s="53" t="n">
        <f aca="false">D1123*$D$7</f>
        <v>0</v>
      </c>
      <c r="O1123" s="53" t="n">
        <f aca="false">E1123*$E$7</f>
        <v>168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0</v>
      </c>
      <c r="T1123" s="53" t="n">
        <f aca="false">(O1123/100)*(K1123*$K$7)</f>
        <v>336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0</v>
      </c>
      <c r="Y1123" s="53" t="n">
        <f aca="false">O1123+T1123</f>
        <v>504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504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1"/>
      <c r="C1124" s="50" t="s">
        <v>9</v>
      </c>
      <c r="D1124" s="51" t="n">
        <v>0</v>
      </c>
      <c r="E1124" s="51" t="n">
        <v>120</v>
      </c>
      <c r="F1124" s="51" t="n">
        <v>0</v>
      </c>
      <c r="G1124" s="51" t="n">
        <v>0</v>
      </c>
      <c r="H1124" s="51" t="n">
        <v>0</v>
      </c>
      <c r="I1124" s="52" t="n">
        <v>0</v>
      </c>
      <c r="J1124" s="52" t="n">
        <v>0</v>
      </c>
      <c r="K1124" s="52" t="n">
        <v>100</v>
      </c>
      <c r="L1124" s="52" t="n">
        <v>0</v>
      </c>
      <c r="M1124" s="52" t="n">
        <v>0</v>
      </c>
      <c r="N1124" s="53" t="n">
        <f aca="false">D1124*$D$8</f>
        <v>0</v>
      </c>
      <c r="O1124" s="53" t="n">
        <f aca="false">E1124*$E$8</f>
        <v>168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0</v>
      </c>
      <c r="T1124" s="53" t="n">
        <f aca="false">(O1124/100)*(K1124*$K$8)</f>
        <v>336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0</v>
      </c>
      <c r="Y1124" s="53" t="n">
        <f aca="false">O1124+T1124</f>
        <v>504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504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1"/>
      <c r="C1125" s="50" t="s">
        <v>10</v>
      </c>
      <c r="D1125" s="51" t="n">
        <v>0</v>
      </c>
      <c r="E1125" s="51" t="n">
        <v>150</v>
      </c>
      <c r="F1125" s="51" t="n">
        <v>0</v>
      </c>
      <c r="G1125" s="51" t="n">
        <v>0</v>
      </c>
      <c r="H1125" s="51" t="n">
        <v>0</v>
      </c>
      <c r="I1125" s="52" t="n">
        <v>0</v>
      </c>
      <c r="J1125" s="52" t="n">
        <v>0</v>
      </c>
      <c r="K1125" s="52" t="n">
        <v>150</v>
      </c>
      <c r="L1125" s="52" t="n">
        <v>0</v>
      </c>
      <c r="M1125" s="52" t="n">
        <v>0</v>
      </c>
      <c r="N1125" s="53" t="n">
        <f aca="false">D1125*$D$9</f>
        <v>0</v>
      </c>
      <c r="O1125" s="53" t="n">
        <f aca="false">E1125*$E$9</f>
        <v>202.5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0</v>
      </c>
      <c r="T1125" s="53" t="n">
        <f aca="false">(O1125/100)*(K1125*$K$9)</f>
        <v>425.25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0</v>
      </c>
      <c r="Y1125" s="53" t="n">
        <f aca="false">O1125+T1125</f>
        <v>627.75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627.8</v>
      </c>
      <c r="AD1125" s="55" t="n">
        <f aca="false">(ROUND(AC1125-AC1119,1)/AC1119)</f>
        <v>0.245634920634921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1"/>
      <c r="C1126" s="50" t="s">
        <v>11</v>
      </c>
      <c r="D1126" s="51" t="n">
        <v>0</v>
      </c>
      <c r="E1126" s="51" t="n">
        <v>0</v>
      </c>
      <c r="F1126" s="51" t="n">
        <v>150</v>
      </c>
      <c r="G1126" s="51" t="n">
        <v>0</v>
      </c>
      <c r="H1126" s="51" t="n">
        <v>0</v>
      </c>
      <c r="I1126" s="52" t="n">
        <v>0</v>
      </c>
      <c r="J1126" s="52" t="n">
        <v>0</v>
      </c>
      <c r="K1126" s="52" t="n">
        <v>70</v>
      </c>
      <c r="L1126" s="52" t="n">
        <v>70</v>
      </c>
      <c r="M1126" s="52" t="n">
        <v>0</v>
      </c>
      <c r="N1126" s="53" t="n">
        <f aca="false">D1126*$D$10</f>
        <v>0</v>
      </c>
      <c r="O1126" s="53" t="n">
        <f aca="false">E1126*$E$10</f>
        <v>0</v>
      </c>
      <c r="P1126" s="53" t="n">
        <f aca="false">F1126*$F$10</f>
        <v>202.5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0</v>
      </c>
      <c r="T1126" s="53" t="n">
        <f aca="false">(O1126/100)*(K1126*$J$10)</f>
        <v>0</v>
      </c>
      <c r="U1126" s="53" t="n">
        <f aca="false">(P1126/100)*(K1126*$K$10)+(P1126/100)*(L1126*$L$10)</f>
        <v>396.9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0</v>
      </c>
      <c r="Y1126" s="53" t="n">
        <f aca="false">O1126+T1126</f>
        <v>0</v>
      </c>
      <c r="Z1126" s="53" t="n">
        <f aca="false">P1126+U1126</f>
        <v>599.4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599.4</v>
      </c>
      <c r="AD1126" s="55" t="n">
        <f aca="false">(ROUND(AC1126-AC1119,1)/AC1119)</f>
        <v>0.189285714285714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1"/>
      <c r="C1127" s="50" t="s">
        <v>12</v>
      </c>
      <c r="D1127" s="51" t="n">
        <v>0</v>
      </c>
      <c r="E1127" s="51" t="n">
        <v>0</v>
      </c>
      <c r="F1127" s="51" t="n">
        <v>0</v>
      </c>
      <c r="G1127" s="51" t="n">
        <v>150</v>
      </c>
      <c r="H1127" s="51" t="n">
        <v>0</v>
      </c>
      <c r="I1127" s="52" t="n">
        <v>0</v>
      </c>
      <c r="J1127" s="52" t="n">
        <v>0</v>
      </c>
      <c r="K1127" s="52" t="n">
        <v>0</v>
      </c>
      <c r="L1127" s="52" t="n">
        <v>140</v>
      </c>
      <c r="M1127" s="52" t="n">
        <v>0</v>
      </c>
      <c r="N1127" s="53" t="n">
        <f aca="false">D1127*$D$11</f>
        <v>0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202.5</v>
      </c>
      <c r="R1127" s="53" t="n">
        <f aca="false">H1127*$H$11</f>
        <v>0</v>
      </c>
      <c r="S1127" s="53" t="n">
        <f aca="false">(N1127/100)*(I1127*$I$11)+(N1127/100)*(J1127*$J$11)</f>
        <v>0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396.9</v>
      </c>
      <c r="W1127" s="53" t="n">
        <f aca="false">(R1127/100)*(K1127*$K$11)+(R1127/100)*(L1127*$L$11)</f>
        <v>0</v>
      </c>
      <c r="X1127" s="53" t="n">
        <f aca="false">N1127+S1127</f>
        <v>0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599.4</v>
      </c>
      <c r="AB1127" s="53" t="n">
        <f aca="false">R1127+W1127</f>
        <v>0</v>
      </c>
      <c r="AC1127" s="54" t="n">
        <f aca="false">ROUND(X1127+Y1127+Z1127+AA1127+AB1127,1)</f>
        <v>599.4</v>
      </c>
      <c r="AD1127" s="55" t="n">
        <f aca="false">(ROUND(AC1127-AC1119,1)/AC1119)</f>
        <v>0.189285714285714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1"/>
      <c r="C1128" s="50" t="s">
        <v>13</v>
      </c>
      <c r="D1128" s="51" t="n">
        <v>0</v>
      </c>
      <c r="E1128" s="51" t="n">
        <v>0</v>
      </c>
      <c r="F1128" s="51" t="n">
        <v>0</v>
      </c>
      <c r="G1128" s="51" t="n">
        <v>0</v>
      </c>
      <c r="H1128" s="51" t="n">
        <v>150</v>
      </c>
      <c r="I1128" s="52" t="n">
        <v>0</v>
      </c>
      <c r="J1128" s="52" t="n">
        <v>0</v>
      </c>
      <c r="K1128" s="52" t="n">
        <v>70</v>
      </c>
      <c r="L1128" s="52" t="n">
        <v>70</v>
      </c>
      <c r="M1128" s="52" t="n">
        <v>0</v>
      </c>
      <c r="N1128" s="53" t="n">
        <f aca="false">D1128*$D$12</f>
        <v>0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202.5</v>
      </c>
      <c r="S1128" s="53" t="n">
        <f aca="false">(N1128/100)*(I1128*$I$12)+(N1128/100)*(J1128*$J$12)</f>
        <v>0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396.9</v>
      </c>
      <c r="X1128" s="53" t="n">
        <f aca="false">N1128+S1128</f>
        <v>0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599.4</v>
      </c>
      <c r="AC1128" s="54" t="n">
        <f aca="false">ROUND(X1128+Y1128+Z1128+AA1128+AB1128,1)</f>
        <v>599.4</v>
      </c>
      <c r="AD1128" s="55" t="n">
        <f aca="false">(ROUND(AC1128-AC1119,1)/AC1119)</f>
        <v>0.189285714285714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1"/>
      <c r="C1129" s="50" t="s">
        <v>14</v>
      </c>
      <c r="D1129" s="51" t="n">
        <v>0</v>
      </c>
      <c r="E1129" s="51" t="n">
        <v>120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143</v>
      </c>
      <c r="N1129" s="53" t="n">
        <f aca="false">D1129*$D$13</f>
        <v>0</v>
      </c>
      <c r="O1129" s="53" t="n">
        <f aca="false">E1129*$E$13</f>
        <v>162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0</v>
      </c>
      <c r="T1129" s="53" t="n">
        <f aca="false">(O1129/100)*(K1129*$K$13)+(O1129/100)*(M1129*$M$13)</f>
        <v>463.32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0</v>
      </c>
      <c r="Y1129" s="53" t="n">
        <f aca="false">O1129+T1129</f>
        <v>625.32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625.3</v>
      </c>
      <c r="AD1129" s="55" t="n">
        <f aca="false">(ROUND(AC1129-AC1119,1)/AC1119)</f>
        <v>0.240674603174603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1"/>
      <c r="C1130" s="50" t="s">
        <v>15</v>
      </c>
      <c r="D1130" s="51" t="n">
        <v>150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0</v>
      </c>
      <c r="J1130" s="52" t="n">
        <v>0</v>
      </c>
      <c r="K1130" s="52" t="n">
        <v>100</v>
      </c>
      <c r="L1130" s="52" t="n">
        <v>0</v>
      </c>
      <c r="M1130" s="52" t="n">
        <v>0</v>
      </c>
      <c r="N1130" s="53" t="n">
        <f aca="false">D1130*$D$14</f>
        <v>202.5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607.5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607.5</v>
      </c>
      <c r="AD1130" s="55" t="n">
        <f aca="false">(ROUND(AC1130-AC1119,1)/AC1119)</f>
        <v>0.205357142857143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1"/>
      <c r="C1131" s="50" t="s">
        <v>16</v>
      </c>
      <c r="D1131" s="51" t="n">
        <v>150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0</v>
      </c>
      <c r="J1131" s="52" t="n">
        <v>0</v>
      </c>
      <c r="K1131" s="52" t="n">
        <v>0</v>
      </c>
      <c r="L1131" s="52" t="n">
        <v>100</v>
      </c>
      <c r="M1131" s="52" t="n">
        <v>0</v>
      </c>
      <c r="N1131" s="53" t="n">
        <f aca="false">D1131*$D$15</f>
        <v>202.5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607.5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607.5</v>
      </c>
      <c r="AD1131" s="55" t="n">
        <f aca="false">(ROUND(AC1131-AC1119,1)/AC1119)</f>
        <v>0.205357142857143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1"/>
      <c r="C1132" s="50"/>
      <c r="D1132" s="51"/>
      <c r="E1132" s="51"/>
      <c r="F1132" s="51"/>
      <c r="G1132" s="51"/>
      <c r="H1132" s="51"/>
      <c r="I1132" s="52"/>
      <c r="J1132" s="52"/>
      <c r="K1132" s="52"/>
      <c r="L1132" s="52"/>
      <c r="M1132" s="52"/>
      <c r="N1132" s="53" t="n">
        <f aca="false">D1132*$D$16</f>
        <v>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0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0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0</v>
      </c>
      <c r="AD1132" s="55" t="n">
        <f aca="false">(ROUND(AC1132-AC1119,1)/AC1119)</f>
        <v>-1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1"/>
      <c r="C1133" s="50"/>
      <c r="D1133" s="51"/>
      <c r="E1133" s="51"/>
      <c r="F1133" s="51"/>
      <c r="G1133" s="51"/>
      <c r="H1133" s="51"/>
      <c r="I1133" s="52"/>
      <c r="J1133" s="52"/>
      <c r="K1133" s="52"/>
      <c r="L1133" s="52"/>
      <c r="M1133" s="52"/>
      <c r="N1133" s="53" t="n">
        <f aca="false">D1133*$D$17</f>
        <v>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0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0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0</v>
      </c>
      <c r="AD1133" s="55" t="n">
        <f aca="false">(ROUND(AC1133-AC1119,1)/AC1119)</f>
        <v>-1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2" t="s">
        <v>120</v>
      </c>
      <c r="C1134" s="40" t="s">
        <v>53</v>
      </c>
      <c r="D1134" s="41" t="n">
        <v>114</v>
      </c>
      <c r="E1134" s="41" t="n">
        <v>0</v>
      </c>
      <c r="F1134" s="41" t="n">
        <v>0</v>
      </c>
      <c r="G1134" s="41" t="n">
        <v>0</v>
      </c>
      <c r="H1134" s="41" t="n">
        <v>0</v>
      </c>
      <c r="I1134" s="42" t="n">
        <v>50</v>
      </c>
      <c r="J1134" s="42" t="n">
        <v>50</v>
      </c>
      <c r="K1134" s="42" t="n">
        <v>0</v>
      </c>
      <c r="L1134" s="42" t="n">
        <v>0</v>
      </c>
      <c r="M1134" s="42" t="n">
        <v>0</v>
      </c>
      <c r="N1134" s="43" t="n">
        <f aca="false">D1134*$D$3</f>
        <v>159.6</v>
      </c>
      <c r="O1134" s="43" t="n">
        <f aca="false">E1134*$E$3</f>
        <v>0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(N1134/100)*(I1134*$I$3)+(N1134/100)*(J1134*$J$3)+(N1134/100)*(K1134*$J$3)+(N1134/100)*(L1134*$J$3)</f>
        <v>319.2</v>
      </c>
      <c r="T1134" s="43" t="n">
        <f aca="false">(O1134/100)*(K1134*$K$3)</f>
        <v>0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478.8</v>
      </c>
      <c r="Y1134" s="43" t="n">
        <f aca="false">O1134+T1134</f>
        <v>0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478.8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3" t="n">
        <v>28</v>
      </c>
      <c r="C1135" s="50" t="s">
        <v>5</v>
      </c>
      <c r="D1135" s="51" t="n">
        <v>114</v>
      </c>
      <c r="E1135" s="51" t="n">
        <v>0</v>
      </c>
      <c r="F1135" s="51" t="n">
        <v>0</v>
      </c>
      <c r="G1135" s="51" t="n">
        <v>0</v>
      </c>
      <c r="H1135" s="51" t="n">
        <v>0</v>
      </c>
      <c r="I1135" s="52" t="n">
        <v>75</v>
      </c>
      <c r="J1135" s="52" t="n">
        <v>75</v>
      </c>
      <c r="K1135" s="52" t="n">
        <v>0</v>
      </c>
      <c r="L1135" s="52" t="n">
        <v>0</v>
      </c>
      <c r="M1135" s="52" t="n">
        <v>0</v>
      </c>
      <c r="N1135" s="53" t="n">
        <f aca="false">D1135*$D$4</f>
        <v>153.9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461.7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615.6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615.6</v>
      </c>
      <c r="AD1135" s="55" t="n">
        <f aca="false">(ROUND(AC1135-AC1134,1)/AC1134)</f>
        <v>0.285714285714286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3" t="n">
        <v>28</v>
      </c>
      <c r="C1136" s="50" t="s">
        <v>6</v>
      </c>
      <c r="D1136" s="51" t="n">
        <v>114</v>
      </c>
      <c r="E1136" s="51" t="n">
        <v>0</v>
      </c>
      <c r="F1136" s="51" t="n">
        <v>0</v>
      </c>
      <c r="G1136" s="51" t="n">
        <v>0</v>
      </c>
      <c r="H1136" s="51" t="n">
        <v>0</v>
      </c>
      <c r="I1136" s="52" t="n">
        <v>50</v>
      </c>
      <c r="J1136" s="52" t="n">
        <v>50</v>
      </c>
      <c r="K1136" s="52" t="n">
        <v>0</v>
      </c>
      <c r="L1136" s="52" t="n">
        <v>0</v>
      </c>
      <c r="M1136" s="52" t="n">
        <v>0</v>
      </c>
      <c r="N1136" s="53" t="n">
        <f aca="false">D1136*$D$5</f>
        <v>159.6</v>
      </c>
      <c r="O1136" s="53" t="n">
        <f aca="false">E1136*$E$5</f>
        <v>0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319.2</v>
      </c>
      <c r="T1136" s="53" t="n">
        <f aca="false">(O1136/100)*(K1136*$K$5)</f>
        <v>0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478.8</v>
      </c>
      <c r="Y1136" s="53" t="n">
        <f aca="false">O1136+T1136</f>
        <v>0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478.8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3" t="n">
        <v>0</v>
      </c>
      <c r="C1137" s="50" t="s">
        <v>7</v>
      </c>
      <c r="D1137" s="51" t="n">
        <v>114</v>
      </c>
      <c r="E1137" s="51" t="n">
        <v>0</v>
      </c>
      <c r="F1137" s="51" t="n">
        <v>0</v>
      </c>
      <c r="G1137" s="51" t="n">
        <v>0</v>
      </c>
      <c r="H1137" s="51" t="n">
        <v>0</v>
      </c>
      <c r="I1137" s="52" t="n">
        <v>50</v>
      </c>
      <c r="J1137" s="52" t="n">
        <v>50</v>
      </c>
      <c r="K1137" s="52" t="n">
        <v>0</v>
      </c>
      <c r="L1137" s="52" t="n">
        <v>0</v>
      </c>
      <c r="M1137" s="52" t="n">
        <v>0</v>
      </c>
      <c r="N1137" s="53" t="n">
        <f aca="false">D1137*$D$6</f>
        <v>159.6</v>
      </c>
      <c r="O1137" s="53" t="n">
        <f aca="false">E1137*$E$6</f>
        <v>0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319.2</v>
      </c>
      <c r="T1137" s="53" t="n">
        <f aca="false">(O1137/100)*(K1137*$K$6)</f>
        <v>0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478.8</v>
      </c>
      <c r="Y1137" s="53" t="n">
        <f aca="false">O1137+T1137</f>
        <v>0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478.8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3" t="n">
        <v>0</v>
      </c>
      <c r="C1138" s="50" t="s">
        <v>8</v>
      </c>
      <c r="D1138" s="51" t="n">
        <v>114</v>
      </c>
      <c r="E1138" s="51" t="n">
        <v>0</v>
      </c>
      <c r="F1138" s="51" t="n">
        <v>0</v>
      </c>
      <c r="G1138" s="51" t="n">
        <v>0</v>
      </c>
      <c r="H1138" s="51" t="n">
        <v>0</v>
      </c>
      <c r="I1138" s="52" t="n">
        <v>50</v>
      </c>
      <c r="J1138" s="52" t="n">
        <v>50</v>
      </c>
      <c r="K1138" s="52" t="n">
        <v>0</v>
      </c>
      <c r="L1138" s="52" t="n">
        <v>0</v>
      </c>
      <c r="M1138" s="52" t="n">
        <v>0</v>
      </c>
      <c r="N1138" s="53" t="n">
        <f aca="false">D1138*$D$7</f>
        <v>159.6</v>
      </c>
      <c r="O1138" s="53" t="n">
        <f aca="false">E1138*$E$7</f>
        <v>0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319.2</v>
      </c>
      <c r="T1138" s="53" t="n">
        <f aca="false">(O1138/100)*(K1138*$K$7)</f>
        <v>0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478.8</v>
      </c>
      <c r="Y1138" s="53" t="n">
        <f aca="false">O1138+T1138</f>
        <v>0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478.8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3"/>
      <c r="C1139" s="50" t="s">
        <v>9</v>
      </c>
      <c r="D1139" s="51" t="n">
        <v>114</v>
      </c>
      <c r="E1139" s="51" t="n">
        <v>0</v>
      </c>
      <c r="F1139" s="51" t="n">
        <v>0</v>
      </c>
      <c r="G1139" s="51" t="n">
        <v>0</v>
      </c>
      <c r="H1139" s="51" t="n">
        <v>0</v>
      </c>
      <c r="I1139" s="52" t="n">
        <v>50</v>
      </c>
      <c r="J1139" s="52" t="n">
        <v>50</v>
      </c>
      <c r="K1139" s="52" t="n">
        <v>0</v>
      </c>
      <c r="L1139" s="52" t="n">
        <v>0</v>
      </c>
      <c r="M1139" s="52" t="n">
        <v>0</v>
      </c>
      <c r="N1139" s="53" t="n">
        <f aca="false">D1139*$D$8</f>
        <v>159.6</v>
      </c>
      <c r="O1139" s="53" t="n">
        <f aca="false">E1139*$E$8</f>
        <v>0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319.2</v>
      </c>
      <c r="T1139" s="53" t="n">
        <f aca="false">(O1139/100)*(K1139*$K$8)</f>
        <v>0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478.8</v>
      </c>
      <c r="Y1139" s="53" t="n">
        <f aca="false">O1139+T1139</f>
        <v>0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478.8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3"/>
      <c r="C1140" s="50" t="s">
        <v>10</v>
      </c>
      <c r="D1140" s="51" t="n">
        <v>57</v>
      </c>
      <c r="E1140" s="51" t="n">
        <v>114</v>
      </c>
      <c r="F1140" s="51" t="n">
        <v>0</v>
      </c>
      <c r="G1140" s="51" t="n">
        <v>0</v>
      </c>
      <c r="H1140" s="51" t="n">
        <v>0</v>
      </c>
      <c r="I1140" s="52" t="n">
        <v>50</v>
      </c>
      <c r="J1140" s="52" t="n">
        <v>50</v>
      </c>
      <c r="K1140" s="52" t="n">
        <v>120</v>
      </c>
      <c r="L1140" s="52" t="n">
        <v>0</v>
      </c>
      <c r="M1140" s="52" t="n">
        <v>0</v>
      </c>
      <c r="N1140" s="53" t="n">
        <f aca="false">D1140*$D$9</f>
        <v>76.95</v>
      </c>
      <c r="O1140" s="53" t="n">
        <f aca="false">E1140*$E$9</f>
        <v>153.9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76.95</v>
      </c>
      <c r="T1140" s="53" t="n">
        <f aca="false">(O1140/100)*(K1140*$K$9)</f>
        <v>258.552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153.9</v>
      </c>
      <c r="Y1140" s="53" t="n">
        <f aca="false">O1140+T1140</f>
        <v>412.452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566.4</v>
      </c>
      <c r="AD1140" s="55" t="n">
        <f aca="false">(ROUND(AC1140-AC1134,1)/AC1134)</f>
        <v>0.182957393483709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3"/>
      <c r="C1141" s="50" t="s">
        <v>11</v>
      </c>
      <c r="D1141" s="51" t="n">
        <v>57</v>
      </c>
      <c r="E1141" s="51" t="n">
        <v>0</v>
      </c>
      <c r="F1141" s="51" t="n">
        <v>114</v>
      </c>
      <c r="G1141" s="51" t="n">
        <v>0</v>
      </c>
      <c r="H1141" s="51" t="n">
        <v>0</v>
      </c>
      <c r="I1141" s="52" t="n">
        <v>50</v>
      </c>
      <c r="J1141" s="52" t="n">
        <v>50</v>
      </c>
      <c r="K1141" s="52" t="n">
        <v>60</v>
      </c>
      <c r="L1141" s="52" t="n">
        <v>60</v>
      </c>
      <c r="M1141" s="52" t="n">
        <v>0</v>
      </c>
      <c r="N1141" s="53" t="n">
        <f aca="false">D1141*$D$10</f>
        <v>76.95</v>
      </c>
      <c r="O1141" s="53" t="n">
        <f aca="false">E1141*$E$10</f>
        <v>0</v>
      </c>
      <c r="P1141" s="53" t="n">
        <f aca="false">F1141*$F$10</f>
        <v>153.9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76.95</v>
      </c>
      <c r="T1141" s="53" t="n">
        <f aca="false">(O1141/100)*(K1141*$J$10)</f>
        <v>0</v>
      </c>
      <c r="U1141" s="53" t="n">
        <f aca="false">(P1141/100)*(K1141*$K$10)+(P1141/100)*(L1141*$L$10)</f>
        <v>258.552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153.9</v>
      </c>
      <c r="Y1141" s="53" t="n">
        <f aca="false">O1141+T1141</f>
        <v>0</v>
      </c>
      <c r="Z1141" s="53" t="n">
        <f aca="false">P1141+U1141</f>
        <v>412.452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566.4</v>
      </c>
      <c r="AD1141" s="55" t="n">
        <f aca="false">(ROUND(AC1141-AC1134,1)/AC1134)</f>
        <v>0.182957393483709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3"/>
      <c r="C1142" s="50" t="s">
        <v>12</v>
      </c>
      <c r="D1142" s="51" t="n">
        <v>57</v>
      </c>
      <c r="E1142" s="51" t="n">
        <v>0</v>
      </c>
      <c r="F1142" s="51" t="n">
        <v>0</v>
      </c>
      <c r="G1142" s="51" t="n">
        <v>114</v>
      </c>
      <c r="H1142" s="51" t="n">
        <v>0</v>
      </c>
      <c r="I1142" s="52" t="n">
        <v>50</v>
      </c>
      <c r="J1142" s="52" t="n">
        <v>50</v>
      </c>
      <c r="K1142" s="52" t="n">
        <v>0</v>
      </c>
      <c r="L1142" s="52" t="n">
        <v>120</v>
      </c>
      <c r="M1142" s="52" t="n">
        <v>0</v>
      </c>
      <c r="N1142" s="53" t="n">
        <f aca="false">D1142*$D$11</f>
        <v>76.95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153.9</v>
      </c>
      <c r="R1142" s="53" t="n">
        <f aca="false">H1142*$H$11</f>
        <v>0</v>
      </c>
      <c r="S1142" s="53" t="n">
        <f aca="false">(N1142/100)*(I1142*$I$11)+(N1142/100)*(J1142*$J$11)</f>
        <v>76.95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258.552</v>
      </c>
      <c r="W1142" s="53" t="n">
        <f aca="false">(R1142/100)*(K1142*$K$11)+(R1142/100)*(L1142*$L$11)</f>
        <v>0</v>
      </c>
      <c r="X1142" s="53" t="n">
        <f aca="false">N1142+S1142</f>
        <v>153.9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412.452</v>
      </c>
      <c r="AB1142" s="53" t="n">
        <f aca="false">R1142+W1142</f>
        <v>0</v>
      </c>
      <c r="AC1142" s="54" t="n">
        <f aca="false">ROUND(X1142+Y1142+Z1142+AA1142+AB1142,1)</f>
        <v>566.4</v>
      </c>
      <c r="AD1142" s="55" t="n">
        <f aca="false">(ROUND(AC1142-AC1134,1)/AC1134)</f>
        <v>0.182957393483709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3"/>
      <c r="C1143" s="50" t="s">
        <v>13</v>
      </c>
      <c r="D1143" s="51" t="n">
        <v>57</v>
      </c>
      <c r="E1143" s="51" t="n">
        <v>0</v>
      </c>
      <c r="F1143" s="51" t="n">
        <v>0</v>
      </c>
      <c r="G1143" s="51" t="n">
        <v>0</v>
      </c>
      <c r="H1143" s="51" t="n">
        <v>114</v>
      </c>
      <c r="I1143" s="52" t="n">
        <v>50</v>
      </c>
      <c r="J1143" s="52" t="n">
        <v>50</v>
      </c>
      <c r="K1143" s="52" t="n">
        <v>60</v>
      </c>
      <c r="L1143" s="52" t="n">
        <v>60</v>
      </c>
      <c r="M1143" s="52" t="n">
        <v>0</v>
      </c>
      <c r="N1143" s="53" t="n">
        <f aca="false">D1143*$D$12</f>
        <v>76.95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153.9</v>
      </c>
      <c r="S1143" s="53" t="n">
        <f aca="false">(N1143/100)*(I1143*$I$12)+(N1143/100)*(J1143*$J$12)</f>
        <v>76.95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258.552</v>
      </c>
      <c r="X1143" s="53" t="n">
        <f aca="false">N1143+S1143</f>
        <v>153.9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412.452</v>
      </c>
      <c r="AC1143" s="54" t="n">
        <f aca="false">ROUND(X1143+Y1143+Z1143+AA1143+AB1143,1)</f>
        <v>566.4</v>
      </c>
      <c r="AD1143" s="55" t="n">
        <f aca="false">(ROUND(AC1143-AC1134,1)/AC1134)</f>
        <v>0.182957393483709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3"/>
      <c r="C1144" s="50" t="s">
        <v>14</v>
      </c>
      <c r="D1144" s="51" t="n">
        <v>114</v>
      </c>
      <c r="E1144" s="51" t="n">
        <v>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135</v>
      </c>
      <c r="N1144" s="53" t="n">
        <f aca="false">D1144*$D$13</f>
        <v>153.9</v>
      </c>
      <c r="O1144" s="53" t="n">
        <f aca="false">E1144*$E$13</f>
        <v>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415.53</v>
      </c>
      <c r="T1144" s="53" t="n">
        <f aca="false">(O1144/100)*(K1144*$K$13)+(O1144/100)*(M1144*$M$13)</f>
        <v>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569.43</v>
      </c>
      <c r="Y1144" s="53" t="n">
        <f aca="false">O1144+T1144</f>
        <v>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569.4</v>
      </c>
      <c r="AD1144" s="55" t="n">
        <f aca="false">(ROUND(AC1144-AC1134,1)/AC1134)</f>
        <v>0.18922305764411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3"/>
      <c r="C1145" s="50" t="s">
        <v>15</v>
      </c>
      <c r="D1145" s="51" t="n">
        <v>114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50</v>
      </c>
      <c r="J1145" s="52" t="n">
        <v>50</v>
      </c>
      <c r="K1145" s="52" t="n">
        <v>80</v>
      </c>
      <c r="L1145" s="52" t="n">
        <v>0</v>
      </c>
      <c r="M1145" s="52" t="n">
        <v>0</v>
      </c>
      <c r="N1145" s="53" t="n">
        <f aca="false">D1145*$D$14</f>
        <v>153.9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400.14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554.04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554</v>
      </c>
      <c r="AD1145" s="55" t="n">
        <f aca="false">(ROUND(AC1145-AC1134,1)/AC1134)</f>
        <v>0.157059314954052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3"/>
      <c r="C1146" s="50" t="s">
        <v>16</v>
      </c>
      <c r="D1146" s="51" t="n">
        <v>114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50</v>
      </c>
      <c r="J1146" s="52" t="n">
        <v>50</v>
      </c>
      <c r="K1146" s="52" t="n">
        <v>0</v>
      </c>
      <c r="L1146" s="52" t="n">
        <v>80</v>
      </c>
      <c r="M1146" s="52" t="n">
        <v>0</v>
      </c>
      <c r="N1146" s="53" t="n">
        <f aca="false">D1146*$D$15</f>
        <v>153.9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400.14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554.04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554</v>
      </c>
      <c r="AD1146" s="55" t="n">
        <f aca="false">(ROUND(AC1146-AC1134,1)/AC1134)</f>
        <v>0.157059314954052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3"/>
      <c r="C1147" s="50" t="s">
        <v>17</v>
      </c>
      <c r="D1147" s="51" t="n">
        <v>114</v>
      </c>
      <c r="E1147" s="51" t="n">
        <v>0</v>
      </c>
      <c r="F1147" s="51" t="n">
        <v>0</v>
      </c>
      <c r="G1147" s="51" t="n">
        <v>0</v>
      </c>
      <c r="H1147" s="51" t="n">
        <v>0</v>
      </c>
      <c r="I1147" s="52" t="n">
        <v>50</v>
      </c>
      <c r="J1147" s="52" t="n">
        <v>82</v>
      </c>
      <c r="K1147" s="52" t="n">
        <v>0</v>
      </c>
      <c r="L1147" s="52" t="n">
        <v>0</v>
      </c>
      <c r="M1147" s="52" t="n">
        <v>0</v>
      </c>
      <c r="N1147" s="53" t="n">
        <f aca="false">D1147*$D$16</f>
        <v>153.9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392.445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546.345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546.3</v>
      </c>
      <c r="AD1147" s="55" t="n">
        <f aca="false">(ROUND(AC1147-AC1134,1)/AC1134)</f>
        <v>0.140977443609023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3"/>
      <c r="C1148" s="50" t="s">
        <v>18</v>
      </c>
      <c r="D1148" s="51" t="n">
        <v>114</v>
      </c>
      <c r="E1148" s="51" t="n">
        <v>0</v>
      </c>
      <c r="F1148" s="51" t="n">
        <v>0</v>
      </c>
      <c r="G1148" s="51" t="n">
        <v>0</v>
      </c>
      <c r="H1148" s="51" t="n">
        <v>0</v>
      </c>
      <c r="I1148" s="52" t="n">
        <v>82</v>
      </c>
      <c r="J1148" s="52" t="n">
        <v>50</v>
      </c>
      <c r="K1148" s="52" t="n">
        <v>0</v>
      </c>
      <c r="L1148" s="52" t="n">
        <v>0</v>
      </c>
      <c r="M1148" s="52" t="n">
        <v>0</v>
      </c>
      <c r="N1148" s="53" t="n">
        <f aca="false">D1148*$D$17</f>
        <v>153.9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392.445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546.345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546.3</v>
      </c>
      <c r="AD1148" s="55" t="n">
        <f aca="false">(ROUND(AC1148-AC1134,1)/AC1134)</f>
        <v>0.140977443609023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0" t="s">
        <v>121</v>
      </c>
      <c r="C1149" s="40" t="s">
        <v>53</v>
      </c>
      <c r="D1149" s="41" t="n">
        <v>130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60</v>
      </c>
      <c r="J1149" s="42" t="n">
        <v>20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182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</f>
        <v>291.2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473.2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473.2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1" t="n">
        <v>28</v>
      </c>
      <c r="C1150" s="50" t="s">
        <v>5</v>
      </c>
      <c r="D1150" s="51" t="n">
        <v>130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70</v>
      </c>
      <c r="J1150" s="52" t="n">
        <v>30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175.5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351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526.5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526.5</v>
      </c>
      <c r="AD1150" s="55" t="n">
        <f aca="false">(ROUND(AC1150-AC1149,1)/AC1149)</f>
        <v>0.112637362637363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1" t="n">
        <v>14</v>
      </c>
      <c r="C1151" s="50" t="s">
        <v>6</v>
      </c>
      <c r="D1151" s="51" t="n">
        <v>130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60</v>
      </c>
      <c r="J1151" s="52" t="n">
        <v>20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182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291.2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473.2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473.2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1" t="n">
        <v>0</v>
      </c>
      <c r="C1152" s="50" t="s">
        <v>7</v>
      </c>
      <c r="D1152" s="51" t="n">
        <v>130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60</v>
      </c>
      <c r="J1152" s="52" t="n">
        <v>20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182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291.2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473.2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473.2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1" t="n">
        <v>0</v>
      </c>
      <c r="C1153" s="50" t="s">
        <v>8</v>
      </c>
      <c r="D1153" s="51" t="n">
        <v>130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60</v>
      </c>
      <c r="J1153" s="52" t="n">
        <v>20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182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291.2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473.2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473.2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1"/>
      <c r="C1154" s="50" t="s">
        <v>9</v>
      </c>
      <c r="D1154" s="51" t="n">
        <v>130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60</v>
      </c>
      <c r="J1154" s="52" t="n">
        <v>20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182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291.2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473.2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473.2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1"/>
      <c r="C1155" s="50" t="s">
        <v>10</v>
      </c>
      <c r="D1155" s="51" t="n">
        <v>65</v>
      </c>
      <c r="E1155" s="51" t="n">
        <v>130</v>
      </c>
      <c r="F1155" s="51" t="n">
        <v>0</v>
      </c>
      <c r="G1155" s="51" t="n">
        <v>0</v>
      </c>
      <c r="H1155" s="51" t="n">
        <v>0</v>
      </c>
      <c r="I1155" s="52" t="n">
        <v>60</v>
      </c>
      <c r="J1155" s="52" t="n">
        <v>20</v>
      </c>
      <c r="K1155" s="52" t="n">
        <v>85</v>
      </c>
      <c r="L1155" s="52" t="n">
        <v>0</v>
      </c>
      <c r="M1155" s="52" t="n">
        <v>0</v>
      </c>
      <c r="N1155" s="53" t="n">
        <f aca="false">D1155*$D$9</f>
        <v>87.75</v>
      </c>
      <c r="O1155" s="53" t="n">
        <f aca="false">E1155*$E$9</f>
        <v>175.5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70.2</v>
      </c>
      <c r="T1155" s="53" t="n">
        <f aca="false">(O1155/100)*(K1155*$K$9)</f>
        <v>208.845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157.95</v>
      </c>
      <c r="Y1155" s="53" t="n">
        <f aca="false">O1155+T1155</f>
        <v>384.345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542.3</v>
      </c>
      <c r="AD1155" s="55" t="n">
        <f aca="false">(ROUND(AC1155-AC1149,1)/AC1149)</f>
        <v>0.146027049873204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1"/>
      <c r="C1156" s="50" t="s">
        <v>11</v>
      </c>
      <c r="D1156" s="51" t="n">
        <v>65</v>
      </c>
      <c r="E1156" s="51" t="n">
        <v>0</v>
      </c>
      <c r="F1156" s="51" t="n">
        <v>130</v>
      </c>
      <c r="G1156" s="51" t="n">
        <v>0</v>
      </c>
      <c r="H1156" s="51" t="n">
        <v>0</v>
      </c>
      <c r="I1156" s="52" t="n">
        <v>60</v>
      </c>
      <c r="J1156" s="52" t="n">
        <v>20</v>
      </c>
      <c r="K1156" s="52" t="n">
        <v>42.5</v>
      </c>
      <c r="L1156" s="52" t="n">
        <v>42.5</v>
      </c>
      <c r="M1156" s="52" t="n">
        <v>0</v>
      </c>
      <c r="N1156" s="53" t="n">
        <f aca="false">D1156*$D$10</f>
        <v>87.75</v>
      </c>
      <c r="O1156" s="53" t="n">
        <f aca="false">E1156*$E$10</f>
        <v>0</v>
      </c>
      <c r="P1156" s="53" t="n">
        <f aca="false">F1156*$F$10</f>
        <v>175.5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70.2</v>
      </c>
      <c r="T1156" s="53" t="n">
        <f aca="false">(O1156/100)*(K1156*$J$10)</f>
        <v>0</v>
      </c>
      <c r="U1156" s="53" t="n">
        <f aca="false">(P1156/100)*(K1156*$K$10)+(P1156/100)*(L1156*$L$10)</f>
        <v>208.845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157.95</v>
      </c>
      <c r="Y1156" s="53" t="n">
        <f aca="false">O1156+T1156</f>
        <v>0</v>
      </c>
      <c r="Z1156" s="53" t="n">
        <f aca="false">P1156+U1156</f>
        <v>384.345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542.3</v>
      </c>
      <c r="AD1156" s="55" t="n">
        <f aca="false">(ROUND(AC1156-AC1149,1)/AC1149)</f>
        <v>0.146027049873204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1"/>
      <c r="C1157" s="50" t="s">
        <v>12</v>
      </c>
      <c r="D1157" s="51" t="n">
        <v>65</v>
      </c>
      <c r="E1157" s="51" t="n">
        <v>0</v>
      </c>
      <c r="F1157" s="51" t="n">
        <v>0</v>
      </c>
      <c r="G1157" s="51" t="n">
        <v>130</v>
      </c>
      <c r="H1157" s="51" t="n">
        <v>0</v>
      </c>
      <c r="I1157" s="52" t="n">
        <v>60</v>
      </c>
      <c r="J1157" s="52" t="n">
        <v>20</v>
      </c>
      <c r="K1157" s="52" t="n">
        <v>0</v>
      </c>
      <c r="L1157" s="52" t="n">
        <v>85</v>
      </c>
      <c r="M1157" s="52" t="n">
        <v>0</v>
      </c>
      <c r="N1157" s="53" t="n">
        <f aca="false">D1157*$D$11</f>
        <v>87.75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175.5</v>
      </c>
      <c r="R1157" s="53" t="n">
        <f aca="false">H1157*$H$11</f>
        <v>0</v>
      </c>
      <c r="S1157" s="53" t="n">
        <f aca="false">(N1157/100)*(I1157*$I$11)+(N1157/100)*(J1157*$J$11)</f>
        <v>70.2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208.845</v>
      </c>
      <c r="W1157" s="53" t="n">
        <f aca="false">(R1157/100)*(K1157*$K$11)+(R1157/100)*(L1157*$L$11)</f>
        <v>0</v>
      </c>
      <c r="X1157" s="53" t="n">
        <f aca="false">N1157+S1157</f>
        <v>157.95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384.345</v>
      </c>
      <c r="AB1157" s="53" t="n">
        <f aca="false">R1157+W1157</f>
        <v>0</v>
      </c>
      <c r="AC1157" s="54" t="n">
        <f aca="false">ROUND(X1157+Y1157+Z1157+AA1157+AB1157,1)</f>
        <v>542.3</v>
      </c>
      <c r="AD1157" s="55" t="n">
        <f aca="false">(ROUND(AC1157-AC1149,1)/AC1149)</f>
        <v>0.146027049873204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1"/>
      <c r="C1158" s="50" t="s">
        <v>13</v>
      </c>
      <c r="D1158" s="51" t="n">
        <v>65</v>
      </c>
      <c r="E1158" s="51" t="n">
        <v>0</v>
      </c>
      <c r="F1158" s="51" t="n">
        <v>0</v>
      </c>
      <c r="G1158" s="51" t="n">
        <v>0</v>
      </c>
      <c r="H1158" s="51" t="n">
        <v>130</v>
      </c>
      <c r="I1158" s="52" t="n">
        <v>60</v>
      </c>
      <c r="J1158" s="52" t="n">
        <v>20</v>
      </c>
      <c r="K1158" s="52" t="n">
        <v>42.5</v>
      </c>
      <c r="L1158" s="52" t="n">
        <v>42.5</v>
      </c>
      <c r="M1158" s="52" t="n">
        <v>0</v>
      </c>
      <c r="N1158" s="53" t="n">
        <f aca="false">D1158*$D$12</f>
        <v>87.75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175.5</v>
      </c>
      <c r="S1158" s="53" t="n">
        <f aca="false">(N1158/100)*(I1158*$I$12)+(N1158/100)*(J1158*$J$12)</f>
        <v>70.2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208.845</v>
      </c>
      <c r="X1158" s="53" t="n">
        <f aca="false">N1158+S1158</f>
        <v>157.95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384.345</v>
      </c>
      <c r="AC1158" s="54" t="n">
        <f aca="false">ROUND(X1158+Y1158+Z1158+AA1158+AB1158,1)</f>
        <v>542.3</v>
      </c>
      <c r="AD1158" s="55" t="n">
        <f aca="false">(ROUND(AC1158-AC1149,1)/AC1149)</f>
        <v>0.146027049873204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1"/>
      <c r="C1159" s="50" t="s">
        <v>14</v>
      </c>
      <c r="D1159" s="51" t="n">
        <v>130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110</v>
      </c>
      <c r="N1159" s="53" t="n">
        <f aca="false">D1159*$D$13</f>
        <v>175.5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386.1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561.6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561.6</v>
      </c>
      <c r="AD1159" s="55" t="n">
        <f aca="false">(ROUND(AC1159-AC1149,1)/AC1149)</f>
        <v>0.186813186813187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1"/>
      <c r="C1160" s="50" t="s">
        <v>15</v>
      </c>
      <c r="D1160" s="51" t="n">
        <v>130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60</v>
      </c>
      <c r="J1160" s="52" t="n">
        <v>20</v>
      </c>
      <c r="K1160" s="52" t="n">
        <v>70</v>
      </c>
      <c r="L1160" s="52" t="n">
        <v>0</v>
      </c>
      <c r="M1160" s="52" t="n">
        <v>0</v>
      </c>
      <c r="N1160" s="53" t="n">
        <f aca="false">D1160*$D$14</f>
        <v>175.5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386.1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561.6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561.6</v>
      </c>
      <c r="AD1160" s="55" t="n">
        <f aca="false">(ROUND(AC1160-AC1149,1)/AC1149)</f>
        <v>0.186813186813187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1"/>
      <c r="C1161" s="50" t="s">
        <v>16</v>
      </c>
      <c r="D1161" s="51" t="n">
        <v>130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60</v>
      </c>
      <c r="J1161" s="52" t="n">
        <v>20</v>
      </c>
      <c r="K1161" s="52" t="n">
        <v>0</v>
      </c>
      <c r="L1161" s="52" t="n">
        <v>70</v>
      </c>
      <c r="M1161" s="52" t="n">
        <v>0</v>
      </c>
      <c r="N1161" s="53" t="n">
        <f aca="false">D1161*$D$15</f>
        <v>175.5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386.1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561.6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561.6</v>
      </c>
      <c r="AD1161" s="55" t="n">
        <f aca="false">(ROUND(AC1161-AC1149,1)/AC1149)</f>
        <v>0.186813186813187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1"/>
      <c r="C1162" s="50" t="s">
        <v>17</v>
      </c>
      <c r="D1162" s="51" t="n">
        <v>130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60</v>
      </c>
      <c r="J1162" s="52" t="n">
        <v>55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175.5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346.6125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522.1125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522.1</v>
      </c>
      <c r="AD1162" s="55" t="n">
        <f aca="false">(ROUND(AC1162-AC1149,1)/AC1149)</f>
        <v>0.103338968723584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1"/>
      <c r="C1163" s="50" t="s">
        <v>18</v>
      </c>
      <c r="D1163" s="51" t="n">
        <v>130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90</v>
      </c>
      <c r="J1163" s="52" t="n">
        <v>20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175.5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429.975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605.475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605.5</v>
      </c>
      <c r="AD1163" s="55" t="n">
        <f aca="false">(ROUND(AC1163-AC1149,1)/AC1149)</f>
        <v>0.279585798816568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2" t="s">
        <v>122</v>
      </c>
      <c r="C1164" s="40" t="s">
        <v>61</v>
      </c>
      <c r="D1164" s="41" t="n">
        <v>140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70</v>
      </c>
      <c r="J1164" s="42" t="n">
        <v>10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196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313.6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509.6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509.6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3" t="n">
        <v>20</v>
      </c>
      <c r="C1165" s="50" t="s">
        <v>5</v>
      </c>
      <c r="D1165" s="51" t="n">
        <v>140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80</v>
      </c>
      <c r="J1165" s="52" t="n">
        <v>20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189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378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567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567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3" t="n">
        <v>16</v>
      </c>
      <c r="C1166" s="50" t="s">
        <v>6</v>
      </c>
      <c r="D1166" s="51" t="n">
        <v>140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70</v>
      </c>
      <c r="J1166" s="52" t="n">
        <v>10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196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313.6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509.6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509.6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3" t="n">
        <v>0</v>
      </c>
      <c r="C1167" s="50" t="s">
        <v>7</v>
      </c>
      <c r="D1167" s="51" t="n">
        <v>140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70</v>
      </c>
      <c r="J1167" s="52" t="n">
        <v>10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196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313.6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509.6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509.6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3" t="n">
        <v>0</v>
      </c>
      <c r="C1168" s="50" t="s">
        <v>8</v>
      </c>
      <c r="D1168" s="51" t="n">
        <v>140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70</v>
      </c>
      <c r="J1168" s="52" t="n">
        <v>10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196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313.6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509.6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509.6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3"/>
      <c r="C1169" s="50" t="s">
        <v>9</v>
      </c>
      <c r="D1169" s="51" t="n">
        <v>140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70</v>
      </c>
      <c r="J1169" s="52" t="n">
        <v>10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196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313.6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509.6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509.6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3"/>
      <c r="C1170" s="50" t="s">
        <v>10</v>
      </c>
      <c r="D1170" s="51" t="n">
        <v>70</v>
      </c>
      <c r="E1170" s="51" t="n">
        <v>140</v>
      </c>
      <c r="F1170" s="51" t="n">
        <v>0</v>
      </c>
      <c r="G1170" s="51" t="n">
        <v>0</v>
      </c>
      <c r="H1170" s="51" t="n">
        <v>0</v>
      </c>
      <c r="I1170" s="52" t="n">
        <v>70</v>
      </c>
      <c r="J1170" s="52" t="n">
        <v>10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94.5</v>
      </c>
      <c r="O1170" s="53" t="n">
        <f aca="false">E1170*$E$9</f>
        <v>189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75.6</v>
      </c>
      <c r="T1170" s="53" t="n">
        <f aca="false">(O1170/100)*(K1170*$K$9)</f>
        <v>224.91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170.1</v>
      </c>
      <c r="Y1170" s="53" t="n">
        <f aca="false">O1170+T1170</f>
        <v>413.91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584</v>
      </c>
      <c r="AD1170" s="55" t="n">
        <f aca="false">(ROUND(AC1170-AC1164,1)/AC1164)</f>
        <v>0.145996860282575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3"/>
      <c r="C1171" s="50" t="s">
        <v>11</v>
      </c>
      <c r="D1171" s="51" t="n">
        <v>70</v>
      </c>
      <c r="E1171" s="51" t="n">
        <v>0</v>
      </c>
      <c r="F1171" s="51" t="n">
        <v>140</v>
      </c>
      <c r="G1171" s="51" t="n">
        <v>0</v>
      </c>
      <c r="H1171" s="51" t="n">
        <v>0</v>
      </c>
      <c r="I1171" s="52" t="n">
        <v>70</v>
      </c>
      <c r="J1171" s="52" t="n">
        <v>10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94.5</v>
      </c>
      <c r="O1171" s="53" t="n">
        <f aca="false">E1171*$E$10</f>
        <v>0</v>
      </c>
      <c r="P1171" s="53" t="n">
        <f aca="false">F1171*$F$10</f>
        <v>189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75.6</v>
      </c>
      <c r="T1171" s="53" t="n">
        <f aca="false">(O1171/100)*(K1171*$J$10)</f>
        <v>0</v>
      </c>
      <c r="U1171" s="53" t="n">
        <f aca="false">(P1171/100)*(K1171*$K$10)+(P1171/100)*(L1171*$L$10)</f>
        <v>224.91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170.1</v>
      </c>
      <c r="Y1171" s="53" t="n">
        <f aca="false">O1171+T1171</f>
        <v>0</v>
      </c>
      <c r="Z1171" s="53" t="n">
        <f aca="false">P1171+U1171</f>
        <v>413.91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584</v>
      </c>
      <c r="AD1171" s="55" t="n">
        <f aca="false">(ROUND(AC1171-AC1164,1)/AC1164)</f>
        <v>0.145996860282575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3"/>
      <c r="C1172" s="50" t="s">
        <v>12</v>
      </c>
      <c r="D1172" s="51" t="n">
        <v>70</v>
      </c>
      <c r="E1172" s="51" t="n">
        <v>0</v>
      </c>
      <c r="F1172" s="51" t="n">
        <v>0</v>
      </c>
      <c r="G1172" s="51" t="n">
        <v>140</v>
      </c>
      <c r="H1172" s="51" t="n">
        <v>0</v>
      </c>
      <c r="I1172" s="52" t="n">
        <v>70</v>
      </c>
      <c r="J1172" s="52" t="n">
        <v>10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94.5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189</v>
      </c>
      <c r="R1172" s="53" t="n">
        <f aca="false">H1172*$H$11</f>
        <v>0</v>
      </c>
      <c r="S1172" s="53" t="n">
        <f aca="false">(N1172/100)*(I1172*$I$11)+(N1172/100)*(J1172*$J$11)</f>
        <v>75.6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224.91</v>
      </c>
      <c r="W1172" s="53" t="n">
        <f aca="false">(R1172/100)*(K1172*$K$11)+(R1172/100)*(L1172*$L$11)</f>
        <v>0</v>
      </c>
      <c r="X1172" s="53" t="n">
        <f aca="false">N1172+S1172</f>
        <v>170.1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413.91</v>
      </c>
      <c r="AB1172" s="53" t="n">
        <f aca="false">R1172+W1172</f>
        <v>0</v>
      </c>
      <c r="AC1172" s="54" t="n">
        <f aca="false">ROUND(X1172+Y1172+Z1172+AA1172+AB1172,1)</f>
        <v>584</v>
      </c>
      <c r="AD1172" s="55" t="n">
        <f aca="false">(ROUND(AC1172-AC1164,1)/AC1164)</f>
        <v>0.145996860282575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3"/>
      <c r="C1173" s="50" t="s">
        <v>13</v>
      </c>
      <c r="D1173" s="51" t="n">
        <v>70</v>
      </c>
      <c r="E1173" s="51" t="n">
        <v>0</v>
      </c>
      <c r="F1173" s="51" t="n">
        <v>0</v>
      </c>
      <c r="G1173" s="51" t="n">
        <v>0</v>
      </c>
      <c r="H1173" s="51" t="n">
        <v>140</v>
      </c>
      <c r="I1173" s="52" t="n">
        <v>70</v>
      </c>
      <c r="J1173" s="52" t="n">
        <v>10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94.5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189</v>
      </c>
      <c r="S1173" s="53" t="n">
        <f aca="false">(N1173/100)*(I1173*$I$12)+(N1173/100)*(J1173*$J$12)</f>
        <v>75.6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224.91</v>
      </c>
      <c r="X1173" s="53" t="n">
        <f aca="false">N1173+S1173</f>
        <v>170.1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413.91</v>
      </c>
      <c r="AC1173" s="54" t="n">
        <f aca="false">ROUND(X1173+Y1173+Z1173+AA1173+AB1173,1)</f>
        <v>584</v>
      </c>
      <c r="AD1173" s="55" t="n">
        <f aca="false">(ROUND(AC1173-AC1164,1)/AC1164)</f>
        <v>0.145996860282575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3"/>
      <c r="C1174" s="50" t="s">
        <v>14</v>
      </c>
      <c r="D1174" s="51" t="n">
        <v>140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189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415.8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604.8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604.8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3"/>
      <c r="C1175" s="50" t="s">
        <v>15</v>
      </c>
      <c r="D1175" s="51" t="n">
        <v>140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70</v>
      </c>
      <c r="J1175" s="52" t="n">
        <v>10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189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415.8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604.8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604.8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3"/>
      <c r="C1176" s="50" t="s">
        <v>16</v>
      </c>
      <c r="D1176" s="51" t="n">
        <v>140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70</v>
      </c>
      <c r="J1176" s="52" t="n">
        <v>10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189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415.8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604.8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604.8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3"/>
      <c r="C1177" s="50" t="s">
        <v>17</v>
      </c>
      <c r="D1177" s="51" t="n">
        <v>140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70</v>
      </c>
      <c r="J1177" s="52" t="n">
        <v>50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189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368.55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557.55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557.6</v>
      </c>
      <c r="AD1177" s="55" t="n">
        <f aca="false">(ROUND(AC1177-AC1164,1)/AC1164)</f>
        <v>0.0941915227629513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3"/>
      <c r="C1178" s="50" t="s">
        <v>18</v>
      </c>
      <c r="D1178" s="51" t="n">
        <v>140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10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189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444.15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633.15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633.2</v>
      </c>
      <c r="AD1178" s="55" t="n">
        <f aca="false">(ROUND(AC1178-AC1164,1)/AC1164)</f>
        <v>0.2425431711146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0" t="s">
        <v>123</v>
      </c>
      <c r="C1179" s="40" t="s">
        <v>50</v>
      </c>
      <c r="D1179" s="41" t="n">
        <v>125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30</v>
      </c>
      <c r="J1179" s="42" t="n">
        <v>60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175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315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490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490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1" t="n">
        <v>0</v>
      </c>
      <c r="C1180" s="50" t="s">
        <v>5</v>
      </c>
      <c r="D1180" s="51" t="n">
        <v>125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45</v>
      </c>
      <c r="J1180" s="52" t="n">
        <v>75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168.75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405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573.75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573.8</v>
      </c>
      <c r="AD1180" s="55" t="n">
        <f aca="false">(ROUND(AC1180-AC1179,1)/AC1179)</f>
        <v>0.171020408163265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1" t="n">
        <v>0</v>
      </c>
      <c r="C1181" s="50" t="s">
        <v>6</v>
      </c>
      <c r="D1181" s="51" t="n">
        <v>125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30</v>
      </c>
      <c r="J1181" s="52" t="n">
        <v>60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175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315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490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490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1" t="n">
        <v>0</v>
      </c>
      <c r="C1182" s="50" t="s">
        <v>7</v>
      </c>
      <c r="D1182" s="51" t="n">
        <v>125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30</v>
      </c>
      <c r="J1182" s="52" t="n">
        <v>60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175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315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490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490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1" t="n">
        <v>0</v>
      </c>
      <c r="C1183" s="50" t="s">
        <v>8</v>
      </c>
      <c r="D1183" s="51" t="n">
        <v>125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30</v>
      </c>
      <c r="J1183" s="52" t="n">
        <v>60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175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315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490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490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1"/>
      <c r="C1184" s="50" t="s">
        <v>9</v>
      </c>
      <c r="D1184" s="51" t="n">
        <v>125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30</v>
      </c>
      <c r="J1184" s="52" t="n">
        <v>60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175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315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490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490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1"/>
      <c r="C1185" s="50" t="s">
        <v>10</v>
      </c>
      <c r="D1185" s="51" t="n">
        <v>62</v>
      </c>
      <c r="E1185" s="51" t="n">
        <v>120</v>
      </c>
      <c r="F1185" s="51" t="n">
        <v>0</v>
      </c>
      <c r="G1185" s="51" t="n">
        <v>0</v>
      </c>
      <c r="H1185" s="51" t="n">
        <v>0</v>
      </c>
      <c r="I1185" s="52" t="n">
        <v>30</v>
      </c>
      <c r="J1185" s="52" t="n">
        <v>60</v>
      </c>
      <c r="K1185" s="52" t="n">
        <v>96</v>
      </c>
      <c r="L1185" s="52" t="n">
        <v>0</v>
      </c>
      <c r="M1185" s="52" t="n">
        <v>0</v>
      </c>
      <c r="N1185" s="53" t="n">
        <f aca="false">D1185*$D$9</f>
        <v>83.7</v>
      </c>
      <c r="O1185" s="53" t="n">
        <f aca="false">E1185*$E$9</f>
        <v>162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75.33</v>
      </c>
      <c r="T1185" s="53" t="n">
        <f aca="false">(O1185/100)*(K1185*$K$9)</f>
        <v>217.728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159.03</v>
      </c>
      <c r="Y1185" s="53" t="n">
        <f aca="false">O1185+T1185</f>
        <v>379.728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538.8</v>
      </c>
      <c r="AD1185" s="55" t="n">
        <f aca="false">(ROUND(AC1185-AC1179,1)/AC1179)</f>
        <v>0.0995918367346939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1"/>
      <c r="C1186" s="50" t="s">
        <v>11</v>
      </c>
      <c r="D1186" s="51" t="n">
        <v>62</v>
      </c>
      <c r="E1186" s="51" t="n">
        <v>0</v>
      </c>
      <c r="F1186" s="51" t="n">
        <v>120</v>
      </c>
      <c r="G1186" s="51" t="n">
        <v>0</v>
      </c>
      <c r="H1186" s="51" t="n">
        <v>0</v>
      </c>
      <c r="I1186" s="52" t="n">
        <v>30</v>
      </c>
      <c r="J1186" s="52" t="n">
        <v>60</v>
      </c>
      <c r="K1186" s="52" t="n">
        <v>48</v>
      </c>
      <c r="L1186" s="52" t="n">
        <v>48</v>
      </c>
      <c r="M1186" s="52" t="n">
        <v>0</v>
      </c>
      <c r="N1186" s="53" t="n">
        <f aca="false">D1186*$D$10</f>
        <v>83.7</v>
      </c>
      <c r="O1186" s="53" t="n">
        <f aca="false">E1186*$E$10</f>
        <v>0</v>
      </c>
      <c r="P1186" s="53" t="n">
        <f aca="false">F1186*$F$10</f>
        <v>162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75.33</v>
      </c>
      <c r="T1186" s="53" t="n">
        <f aca="false">(O1186/100)*(K1186*$J$10)</f>
        <v>0</v>
      </c>
      <c r="U1186" s="53" t="n">
        <f aca="false">(P1186/100)*(K1186*$K$10)+(P1186/100)*(L1186*$L$10)</f>
        <v>217.728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159.03</v>
      </c>
      <c r="Y1186" s="53" t="n">
        <f aca="false">O1186+T1186</f>
        <v>0</v>
      </c>
      <c r="Z1186" s="53" t="n">
        <f aca="false">P1186+U1186</f>
        <v>379.728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538.8</v>
      </c>
      <c r="AD1186" s="55" t="n">
        <f aca="false">(ROUND(AC1186-AC1179,1)/AC1179)</f>
        <v>0.0995918367346939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1"/>
      <c r="C1187" s="50" t="s">
        <v>12</v>
      </c>
      <c r="D1187" s="51" t="n">
        <v>62</v>
      </c>
      <c r="E1187" s="51" t="n">
        <v>0</v>
      </c>
      <c r="F1187" s="51" t="n">
        <v>0</v>
      </c>
      <c r="G1187" s="51" t="n">
        <v>120</v>
      </c>
      <c r="H1187" s="51" t="n">
        <v>0</v>
      </c>
      <c r="I1187" s="52" t="n">
        <v>30</v>
      </c>
      <c r="J1187" s="52" t="n">
        <v>60</v>
      </c>
      <c r="K1187" s="52" t="n">
        <v>0</v>
      </c>
      <c r="L1187" s="52" t="n">
        <v>96</v>
      </c>
      <c r="M1187" s="52" t="n">
        <v>0</v>
      </c>
      <c r="N1187" s="53" t="n">
        <f aca="false">D1187*$D$11</f>
        <v>83.7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162</v>
      </c>
      <c r="R1187" s="53" t="n">
        <f aca="false">H1187*$H$11</f>
        <v>0</v>
      </c>
      <c r="S1187" s="53" t="n">
        <f aca="false">(N1187/100)*(I1187*$I$11)+(N1187/100)*(J1187*$J$11)</f>
        <v>75.33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217.728</v>
      </c>
      <c r="W1187" s="53" t="n">
        <f aca="false">(R1187/100)*(K1187*$K$11)+(R1187/100)*(L1187*$L$11)</f>
        <v>0</v>
      </c>
      <c r="X1187" s="53" t="n">
        <f aca="false">N1187+S1187</f>
        <v>159.03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379.728</v>
      </c>
      <c r="AB1187" s="53" t="n">
        <f aca="false">R1187+W1187</f>
        <v>0</v>
      </c>
      <c r="AC1187" s="54" t="n">
        <f aca="false">ROUND(X1187+Y1187+Z1187+AA1187+AB1187,1)</f>
        <v>538.8</v>
      </c>
      <c r="AD1187" s="55" t="n">
        <f aca="false">(ROUND(AC1187-AC1179,1)/AC1179)</f>
        <v>0.0995918367346939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1"/>
      <c r="C1188" s="50" t="s">
        <v>13</v>
      </c>
      <c r="D1188" s="51" t="n">
        <v>62</v>
      </c>
      <c r="E1188" s="51" t="n">
        <v>0</v>
      </c>
      <c r="F1188" s="51" t="n">
        <v>0</v>
      </c>
      <c r="G1188" s="51" t="n">
        <v>0</v>
      </c>
      <c r="H1188" s="51" t="n">
        <v>120</v>
      </c>
      <c r="I1188" s="52" t="n">
        <v>30</v>
      </c>
      <c r="J1188" s="52" t="n">
        <v>60</v>
      </c>
      <c r="K1188" s="52" t="n">
        <v>48</v>
      </c>
      <c r="L1188" s="52" t="n">
        <v>48</v>
      </c>
      <c r="M1188" s="52" t="n">
        <v>0</v>
      </c>
      <c r="N1188" s="53" t="n">
        <f aca="false">D1188*$D$12</f>
        <v>83.7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162</v>
      </c>
      <c r="S1188" s="53" t="n">
        <f aca="false">(N1188/100)*(I1188*$I$12)+(N1188/100)*(J1188*$J$12)</f>
        <v>75.33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217.728</v>
      </c>
      <c r="X1188" s="53" t="n">
        <f aca="false">N1188+S1188</f>
        <v>159.03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379.728</v>
      </c>
      <c r="AC1188" s="54" t="n">
        <f aca="false">ROUND(X1188+Y1188+Z1188+AA1188+AB1188,1)</f>
        <v>538.8</v>
      </c>
      <c r="AD1188" s="55" t="n">
        <f aca="false">(ROUND(AC1188-AC1179,1)/AC1179)</f>
        <v>0.0995918367346939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1"/>
      <c r="C1189" s="50" t="s">
        <v>14</v>
      </c>
      <c r="D1189" s="51" t="n">
        <v>125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108</v>
      </c>
      <c r="N1189" s="53" t="n">
        <f aca="false">D1189*$D$13</f>
        <v>168.75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364.5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533.25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533.3</v>
      </c>
      <c r="AD1189" s="55" t="n">
        <f aca="false">(ROUND(AC1189-AC1179,1)/AC1179)</f>
        <v>0.0883673469387755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1"/>
      <c r="C1190" s="50" t="s">
        <v>15</v>
      </c>
      <c r="D1190" s="51" t="n">
        <v>125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30</v>
      </c>
      <c r="J1190" s="52" t="n">
        <v>60</v>
      </c>
      <c r="K1190" s="52" t="n">
        <v>80</v>
      </c>
      <c r="L1190" s="52" t="n">
        <v>0</v>
      </c>
      <c r="M1190" s="52" t="n">
        <v>0</v>
      </c>
      <c r="N1190" s="53" t="n">
        <f aca="false">D1190*$D$14</f>
        <v>168.75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421.875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590.625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590.6</v>
      </c>
      <c r="AD1190" s="55" t="n">
        <f aca="false">(ROUND(AC1190-AC1179,1)/AC1179)</f>
        <v>0.20530612244898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1"/>
      <c r="C1191" s="50" t="s">
        <v>16</v>
      </c>
      <c r="D1191" s="51" t="n">
        <v>125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30</v>
      </c>
      <c r="J1191" s="52" t="n">
        <v>60</v>
      </c>
      <c r="K1191" s="52" t="n">
        <v>0</v>
      </c>
      <c r="L1191" s="52" t="n">
        <v>80</v>
      </c>
      <c r="M1191" s="52" t="n">
        <v>0</v>
      </c>
      <c r="N1191" s="53" t="n">
        <f aca="false">D1191*$D$15</f>
        <v>168.75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421.875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590.625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590.6</v>
      </c>
      <c r="AD1191" s="55" t="n">
        <f aca="false">(ROUND(AC1191-AC1179,1)/AC1179)</f>
        <v>0.20530612244898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1"/>
      <c r="C1192" s="50" t="s">
        <v>17</v>
      </c>
      <c r="D1192" s="51" t="n">
        <v>125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30</v>
      </c>
      <c r="J1192" s="52" t="n">
        <v>85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168.75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409.21875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577.96875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578</v>
      </c>
      <c r="AD1192" s="55" t="n">
        <f aca="false">(ROUND(AC1192-AC1179,1)/AC1179)</f>
        <v>0.179591836734694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1"/>
      <c r="C1193" s="50" t="s">
        <v>18</v>
      </c>
      <c r="D1193" s="51" t="n">
        <v>125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62</v>
      </c>
      <c r="J1193" s="52" t="n">
        <v>60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168.75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362.8125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531.5625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531.6</v>
      </c>
      <c r="AD1193" s="55" t="n">
        <f aca="false">(ROUND(AC1193-AC1179,1)/AC1179)</f>
        <v>0.0848979591836735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2" t="s">
        <v>124</v>
      </c>
      <c r="C1194" s="40" t="s">
        <v>53</v>
      </c>
      <c r="D1194" s="41" t="n">
        <v>100</v>
      </c>
      <c r="E1194" s="41" t="n">
        <v>0</v>
      </c>
      <c r="F1194" s="41" t="n">
        <v>0</v>
      </c>
      <c r="G1194" s="41" t="n">
        <v>60</v>
      </c>
      <c r="H1194" s="41" t="n">
        <v>0</v>
      </c>
      <c r="I1194" s="42" t="n">
        <v>40</v>
      </c>
      <c r="J1194" s="42" t="n">
        <v>40</v>
      </c>
      <c r="K1194" s="42" t="n">
        <v>0</v>
      </c>
      <c r="L1194" s="42" t="n">
        <v>20</v>
      </c>
      <c r="M1194" s="42" t="n">
        <v>0</v>
      </c>
      <c r="N1194" s="43" t="n">
        <f aca="false">D1194*$D$3</f>
        <v>140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84</v>
      </c>
      <c r="R1194" s="43" t="n">
        <f aca="false">H1194*$H$3</f>
        <v>0</v>
      </c>
      <c r="S1194" s="43" t="n">
        <f aca="false">(N1194/100)*(I1194*$I$3)+(N1194/100)*(J1194*$J$3)</f>
        <v>224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33.6</v>
      </c>
      <c r="W1194" s="43" t="n">
        <f aca="false">(R1194/100)*(K1194*$K$3)+(R1194/100)*(L1194*$L$3)</f>
        <v>0</v>
      </c>
      <c r="X1194" s="43" t="n">
        <f aca="false">N1194+S1194</f>
        <v>364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117.6</v>
      </c>
      <c r="AB1194" s="43" t="n">
        <f aca="false">R1194+W1194</f>
        <v>0</v>
      </c>
      <c r="AC1194" s="44" t="n">
        <f aca="false">ROUND(X1194+Y1194+Z1194+AA1194+AB1194,1)</f>
        <v>481.6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3" t="n">
        <v>20</v>
      </c>
      <c r="C1195" s="50" t="s">
        <v>5</v>
      </c>
      <c r="D1195" s="51" t="n">
        <v>100</v>
      </c>
      <c r="E1195" s="51" t="n">
        <v>0</v>
      </c>
      <c r="F1195" s="51" t="n">
        <v>0</v>
      </c>
      <c r="G1195" s="51" t="n">
        <v>60</v>
      </c>
      <c r="H1195" s="51" t="n">
        <v>0</v>
      </c>
      <c r="I1195" s="52" t="n">
        <v>65</v>
      </c>
      <c r="J1195" s="52" t="n">
        <v>65</v>
      </c>
      <c r="K1195" s="52" t="n">
        <v>0</v>
      </c>
      <c r="L1195" s="52" t="n">
        <v>20</v>
      </c>
      <c r="M1195" s="52" t="n">
        <v>0</v>
      </c>
      <c r="N1195" s="53" t="n">
        <f aca="false">D1195*$D$4</f>
        <v>135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81</v>
      </c>
      <c r="R1195" s="53" t="n">
        <f aca="false">H1195*$H$4</f>
        <v>0</v>
      </c>
      <c r="S1195" s="53" t="n">
        <f aca="false">(N1195/100)*(I1195*$I$4)+(N1195/100)*(J1195*$J$4)</f>
        <v>351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32.4</v>
      </c>
      <c r="W1195" s="53" t="n">
        <f aca="false">(R1195/100)*(K1195*$K$4)+(R1195/100)*(L1195*$L$4)</f>
        <v>0</v>
      </c>
      <c r="X1195" s="53" t="n">
        <f aca="false">N1195+S1195</f>
        <v>486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113.4</v>
      </c>
      <c r="AB1195" s="53" t="n">
        <f aca="false">R1195+W1195</f>
        <v>0</v>
      </c>
      <c r="AC1195" s="54" t="n">
        <f aca="false">ROUND(X1195+Y1195+Z1195+AA1195+AB1195,1)</f>
        <v>599.4</v>
      </c>
      <c r="AD1195" s="55" t="n">
        <f aca="false">(ROUND(AC1195-AC1194,1)/AC1194)</f>
        <v>0.244601328903654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3" t="n">
        <v>15</v>
      </c>
      <c r="C1196" s="50" t="s">
        <v>6</v>
      </c>
      <c r="D1196" s="51" t="n">
        <v>100</v>
      </c>
      <c r="E1196" s="51" t="n">
        <v>0</v>
      </c>
      <c r="F1196" s="51" t="n">
        <v>0</v>
      </c>
      <c r="G1196" s="51" t="n">
        <v>60</v>
      </c>
      <c r="H1196" s="51" t="n">
        <v>0</v>
      </c>
      <c r="I1196" s="52" t="n">
        <v>40</v>
      </c>
      <c r="J1196" s="52" t="n">
        <v>40</v>
      </c>
      <c r="K1196" s="52" t="n">
        <v>0</v>
      </c>
      <c r="L1196" s="52" t="n">
        <v>20</v>
      </c>
      <c r="M1196" s="52" t="n">
        <v>0</v>
      </c>
      <c r="N1196" s="53" t="n">
        <f aca="false">D1196*$D$5</f>
        <v>140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84</v>
      </c>
      <c r="R1196" s="53" t="n">
        <f aca="false">H1196*$H$5</f>
        <v>0</v>
      </c>
      <c r="S1196" s="53" t="n">
        <f aca="false">(N1196/100)*(I1196*$I$5)+(N1196/100)*(J1196*$J$5)</f>
        <v>224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33.6</v>
      </c>
      <c r="W1196" s="53" t="n">
        <f aca="false">(R1196/100)*(K1196*$K$5)+(R1196/100)*(L1196*$L$5)</f>
        <v>0</v>
      </c>
      <c r="X1196" s="53" t="n">
        <f aca="false">N1196+S1196</f>
        <v>364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117.6</v>
      </c>
      <c r="AB1196" s="53" t="n">
        <f aca="false">R1196+W1196</f>
        <v>0</v>
      </c>
      <c r="AC1196" s="54" t="n">
        <f aca="false">ROUND(X1196+Y1196+Z1196+AA1196+AB1196,1)</f>
        <v>481.6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3" t="n">
        <v>0</v>
      </c>
      <c r="C1197" s="50" t="s">
        <v>7</v>
      </c>
      <c r="D1197" s="51" t="n">
        <v>100</v>
      </c>
      <c r="E1197" s="51" t="n">
        <v>0</v>
      </c>
      <c r="F1197" s="51" t="n">
        <v>0</v>
      </c>
      <c r="G1197" s="51" t="n">
        <v>60</v>
      </c>
      <c r="H1197" s="51" t="n">
        <v>0</v>
      </c>
      <c r="I1197" s="52" t="n">
        <v>40</v>
      </c>
      <c r="J1197" s="52" t="n">
        <v>40</v>
      </c>
      <c r="K1197" s="52" t="n">
        <v>0</v>
      </c>
      <c r="L1197" s="52" t="n">
        <v>20</v>
      </c>
      <c r="M1197" s="52" t="n">
        <v>0</v>
      </c>
      <c r="N1197" s="53" t="n">
        <f aca="false">D1197*$D$6</f>
        <v>140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84</v>
      </c>
      <c r="R1197" s="53" t="n">
        <f aca="false">H1197*$H$6</f>
        <v>0</v>
      </c>
      <c r="S1197" s="53" t="n">
        <f aca="false">(N1197/100)*(I1197*$I$6)+(N1197/100)*(J1197*$J$6)</f>
        <v>224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33.6</v>
      </c>
      <c r="W1197" s="53" t="n">
        <f aca="false">(R1197/100)*(K1197*$K$6)+(R1197/100)*(L1197*$L$6)</f>
        <v>0</v>
      </c>
      <c r="X1197" s="53" t="n">
        <f aca="false">N1197+S1197</f>
        <v>364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117.6</v>
      </c>
      <c r="AB1197" s="53" t="n">
        <f aca="false">R1197+W1197</f>
        <v>0</v>
      </c>
      <c r="AC1197" s="54" t="n">
        <f aca="false">ROUND(X1197+Y1197+Z1197+AA1197+AB1197,1)</f>
        <v>481.6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3" t="n">
        <v>32</v>
      </c>
      <c r="C1198" s="50" t="s">
        <v>8</v>
      </c>
      <c r="D1198" s="51" t="n">
        <v>100</v>
      </c>
      <c r="E1198" s="51" t="n">
        <v>0</v>
      </c>
      <c r="F1198" s="51" t="n">
        <v>0</v>
      </c>
      <c r="G1198" s="51" t="n">
        <v>60</v>
      </c>
      <c r="H1198" s="51" t="n">
        <v>0</v>
      </c>
      <c r="I1198" s="52" t="n">
        <v>40</v>
      </c>
      <c r="J1198" s="52" t="n">
        <v>40</v>
      </c>
      <c r="K1198" s="52" t="n">
        <v>0</v>
      </c>
      <c r="L1198" s="52" t="n">
        <v>20</v>
      </c>
      <c r="M1198" s="52" t="n">
        <v>0</v>
      </c>
      <c r="N1198" s="53" t="n">
        <f aca="false">D1198*$D$7</f>
        <v>140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84</v>
      </c>
      <c r="R1198" s="53" t="n">
        <f aca="false">H1198*$H$7</f>
        <v>0</v>
      </c>
      <c r="S1198" s="53" t="n">
        <f aca="false">(N1198/100)*(I1198*$I$7)+(N1198/100)*(J1198*$J$7)</f>
        <v>224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33.6</v>
      </c>
      <c r="W1198" s="53" t="n">
        <f aca="false">(R1198/100)*(K1198*$K$7)+(R1198/100)*(L1198*$L$7)</f>
        <v>0</v>
      </c>
      <c r="X1198" s="53" t="n">
        <f aca="false">N1198+S1198</f>
        <v>364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117.6</v>
      </c>
      <c r="AB1198" s="53" t="n">
        <f aca="false">R1198+W1198</f>
        <v>0</v>
      </c>
      <c r="AC1198" s="54" t="n">
        <f aca="false">ROUND(X1198+Y1198+Z1198+AA1198+AB1198,1)</f>
        <v>481.6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3"/>
      <c r="C1199" s="50" t="s">
        <v>9</v>
      </c>
      <c r="D1199" s="51" t="n">
        <v>100</v>
      </c>
      <c r="E1199" s="51" t="n">
        <v>0</v>
      </c>
      <c r="F1199" s="51" t="n">
        <v>0</v>
      </c>
      <c r="G1199" s="51" t="n">
        <v>60</v>
      </c>
      <c r="H1199" s="51" t="n">
        <v>0</v>
      </c>
      <c r="I1199" s="52" t="n">
        <v>40</v>
      </c>
      <c r="J1199" s="52" t="n">
        <v>40</v>
      </c>
      <c r="K1199" s="52" t="n">
        <v>0</v>
      </c>
      <c r="L1199" s="52" t="n">
        <v>20</v>
      </c>
      <c r="M1199" s="52" t="n">
        <v>0</v>
      </c>
      <c r="N1199" s="53" t="n">
        <f aca="false">D1199*$D$8</f>
        <v>140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84</v>
      </c>
      <c r="R1199" s="53" t="n">
        <f aca="false">H1199*$H$8</f>
        <v>0</v>
      </c>
      <c r="S1199" s="53" t="n">
        <f aca="false">(N1199/100)*(I1199*$I$8)+(N1199/100)*(J1199*$J$8)</f>
        <v>224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33.6</v>
      </c>
      <c r="W1199" s="53" t="n">
        <f aca="false">(R1199/100)*(K1199*$K$8)+(R1199/100)*(L1199*$L$8)</f>
        <v>0</v>
      </c>
      <c r="X1199" s="53" t="n">
        <f aca="false">N1199+S1199</f>
        <v>364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117.6</v>
      </c>
      <c r="AB1199" s="53" t="n">
        <f aca="false">R1199+W1199</f>
        <v>0</v>
      </c>
      <c r="AC1199" s="54" t="n">
        <f aca="false">ROUND(X1199+Y1199+Z1199+AA1199+AB1199,1)</f>
        <v>481.6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3"/>
      <c r="C1200" s="50" t="s">
        <v>10</v>
      </c>
      <c r="D1200" s="51" t="n">
        <v>50</v>
      </c>
      <c r="E1200" s="51" t="n">
        <v>100</v>
      </c>
      <c r="F1200" s="51" t="n">
        <v>0</v>
      </c>
      <c r="G1200" s="51" t="n">
        <v>0</v>
      </c>
      <c r="H1200" s="51" t="n">
        <v>0</v>
      </c>
      <c r="I1200" s="52" t="n">
        <v>40</v>
      </c>
      <c r="J1200" s="52" t="n">
        <v>40</v>
      </c>
      <c r="K1200" s="52" t="n">
        <v>160</v>
      </c>
      <c r="L1200" s="52" t="n">
        <v>0</v>
      </c>
      <c r="M1200" s="52" t="n">
        <v>0</v>
      </c>
      <c r="N1200" s="53" t="n">
        <f aca="false">D1200*$D$9</f>
        <v>67.5</v>
      </c>
      <c r="O1200" s="53" t="n">
        <f aca="false">E1200*$E$9</f>
        <v>135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54</v>
      </c>
      <c r="T1200" s="53" t="n">
        <f aca="false">(O1200/100)*(K1200*$K$9)</f>
        <v>302.4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121.5</v>
      </c>
      <c r="Y1200" s="53" t="n">
        <f aca="false">O1200+T1200</f>
        <v>437.4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558.9</v>
      </c>
      <c r="AD1200" s="55" t="n">
        <f aca="false">(ROUND(AC1200-AC1194,1)/AC1194)</f>
        <v>0.160506644518272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3"/>
      <c r="C1201" s="50" t="s">
        <v>11</v>
      </c>
      <c r="D1201" s="51" t="n">
        <v>50</v>
      </c>
      <c r="E1201" s="51" t="n">
        <v>0</v>
      </c>
      <c r="F1201" s="51" t="n">
        <v>100</v>
      </c>
      <c r="G1201" s="51" t="n">
        <v>0</v>
      </c>
      <c r="H1201" s="51" t="n">
        <v>0</v>
      </c>
      <c r="I1201" s="52" t="n">
        <v>40</v>
      </c>
      <c r="J1201" s="52" t="n">
        <v>40</v>
      </c>
      <c r="K1201" s="52" t="n">
        <v>80</v>
      </c>
      <c r="L1201" s="52" t="n">
        <v>80</v>
      </c>
      <c r="M1201" s="52" t="n">
        <v>0</v>
      </c>
      <c r="N1201" s="53" t="n">
        <f aca="false">D1201*$D$10</f>
        <v>67.5</v>
      </c>
      <c r="O1201" s="53" t="n">
        <f aca="false">E1201*$E$10</f>
        <v>0</v>
      </c>
      <c r="P1201" s="53" t="n">
        <f aca="false">F1201*$F$10</f>
        <v>135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54</v>
      </c>
      <c r="T1201" s="53" t="n">
        <f aca="false">(O1201/100)*(K1201*$J$10)</f>
        <v>0</v>
      </c>
      <c r="U1201" s="53" t="n">
        <f aca="false">(P1201/100)*(K1201*$K$10)+(P1201/100)*(L1201*$L$10)</f>
        <v>302.4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121.5</v>
      </c>
      <c r="Y1201" s="53" t="n">
        <f aca="false">O1201+T1201</f>
        <v>0</v>
      </c>
      <c r="Z1201" s="53" t="n">
        <f aca="false">P1201+U1201</f>
        <v>437.4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558.9</v>
      </c>
      <c r="AD1201" s="55" t="n">
        <f aca="false">(ROUND(AC1201-AC1194,1)/AC1194)</f>
        <v>0.160506644518272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3"/>
      <c r="C1202" s="50" t="s">
        <v>12</v>
      </c>
      <c r="D1202" s="51" t="n">
        <v>50</v>
      </c>
      <c r="E1202" s="51" t="n">
        <v>0</v>
      </c>
      <c r="F1202" s="51" t="n">
        <v>0</v>
      </c>
      <c r="G1202" s="51" t="n">
        <v>100</v>
      </c>
      <c r="H1202" s="51" t="n">
        <v>0</v>
      </c>
      <c r="I1202" s="52" t="n">
        <v>40</v>
      </c>
      <c r="J1202" s="52" t="n">
        <v>40</v>
      </c>
      <c r="K1202" s="52" t="n">
        <v>0</v>
      </c>
      <c r="L1202" s="52" t="n">
        <v>180</v>
      </c>
      <c r="M1202" s="52" t="n">
        <v>0</v>
      </c>
      <c r="N1202" s="53" t="n">
        <f aca="false">D1202*$D$11</f>
        <v>67.5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135</v>
      </c>
      <c r="R1202" s="53" t="n">
        <f aca="false">H1202*$H$11</f>
        <v>0</v>
      </c>
      <c r="S1202" s="53" t="n">
        <f aca="false">(N1202/100)*(I1202*$I$11)+(N1202/100)*(J1202*$J$11)</f>
        <v>54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340.2</v>
      </c>
      <c r="W1202" s="53" t="n">
        <f aca="false">(R1202/100)*(K1202*$K$11)+(R1202/100)*(L1202*$L$11)</f>
        <v>0</v>
      </c>
      <c r="X1202" s="53" t="n">
        <f aca="false">N1202+S1202</f>
        <v>121.5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475.2</v>
      </c>
      <c r="AB1202" s="53" t="n">
        <f aca="false">R1202+W1202</f>
        <v>0</v>
      </c>
      <c r="AC1202" s="54" t="n">
        <f aca="false">ROUND(X1202+Y1202+Z1202+AA1202+AB1202,1)</f>
        <v>596.7</v>
      </c>
      <c r="AD1202" s="55" t="n">
        <f aca="false">(ROUND(AC1202-AC1194,1)/AC1194)</f>
        <v>0.238995016611296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3"/>
      <c r="C1203" s="50" t="s">
        <v>13</v>
      </c>
      <c r="D1203" s="51" t="n">
        <v>50</v>
      </c>
      <c r="E1203" s="51" t="n">
        <v>0</v>
      </c>
      <c r="F1203" s="51" t="n">
        <v>0</v>
      </c>
      <c r="G1203" s="51" t="n">
        <v>0</v>
      </c>
      <c r="H1203" s="51" t="n">
        <v>100</v>
      </c>
      <c r="I1203" s="52" t="n">
        <v>40</v>
      </c>
      <c r="J1203" s="52" t="n">
        <v>40</v>
      </c>
      <c r="K1203" s="52" t="n">
        <v>80</v>
      </c>
      <c r="L1203" s="52" t="n">
        <v>80</v>
      </c>
      <c r="M1203" s="52" t="n">
        <v>0</v>
      </c>
      <c r="N1203" s="53" t="n">
        <f aca="false">D1203*$D$12</f>
        <v>67.5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135</v>
      </c>
      <c r="S1203" s="53" t="n">
        <f aca="false">(N1203/100)*(I1203*$I$12)+(N1203/100)*(J1203*$J$12)</f>
        <v>54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302.4</v>
      </c>
      <c r="X1203" s="53" t="n">
        <f aca="false">N1203+S1203</f>
        <v>121.5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437.4</v>
      </c>
      <c r="AC1203" s="54" t="n">
        <f aca="false">ROUND(X1203+Y1203+Z1203+AA1203+AB1203,1)</f>
        <v>558.9</v>
      </c>
      <c r="AD1203" s="55" t="n">
        <f aca="false">(ROUND(AC1203-AC1194,1)/AC1194)</f>
        <v>0.160506644518272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3"/>
      <c r="C1204" s="50" t="s">
        <v>14</v>
      </c>
      <c r="D1204" s="51" t="n">
        <v>100</v>
      </c>
      <c r="E1204" s="51" t="n">
        <v>0</v>
      </c>
      <c r="F1204" s="51" t="n">
        <v>0</v>
      </c>
      <c r="G1204" s="51" t="n">
        <v>60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88</v>
      </c>
      <c r="N1204" s="53" t="n">
        <f aca="false">D1204*$D$13</f>
        <v>135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81</v>
      </c>
      <c r="R1204" s="53" t="n">
        <f aca="false">H1204*$H$13</f>
        <v>0</v>
      </c>
      <c r="S1204" s="53" t="n">
        <f aca="false">(N1204/100)*(I1204*$I$13)+(N1204/100)*(J1204*$J$13)+(N1204/100)*(M1204*$M$13)</f>
        <v>237.6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142.56</v>
      </c>
      <c r="W1204" s="53" t="n">
        <f aca="false">(R1204/100)*(K1204*$K$13)+(R1204/100)*(L1204*$L$13)+(R1204/100)*(M1204*$M$13)</f>
        <v>0</v>
      </c>
      <c r="X1204" s="53" t="n">
        <f aca="false">N1204+S1204</f>
        <v>372.6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223.56</v>
      </c>
      <c r="AB1204" s="53" t="n">
        <f aca="false">R1204+W1204</f>
        <v>0</v>
      </c>
      <c r="AC1204" s="54" t="n">
        <f aca="false">ROUND(X1204+Y1204+Z1204+AA1204+AB1204,1)</f>
        <v>596.2</v>
      </c>
      <c r="AD1204" s="55" t="n">
        <f aca="false">(ROUND(AC1204-AC1194,1)/AC1194)</f>
        <v>0.237956810631229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3"/>
      <c r="C1205" s="50" t="s">
        <v>15</v>
      </c>
      <c r="D1205" s="51" t="n">
        <v>100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40</v>
      </c>
      <c r="J1205" s="52" t="n">
        <v>40</v>
      </c>
      <c r="K1205" s="52" t="n">
        <v>120</v>
      </c>
      <c r="L1205" s="52" t="n">
        <v>0</v>
      </c>
      <c r="M1205" s="52" t="n">
        <v>0</v>
      </c>
      <c r="N1205" s="53" t="n">
        <f aca="false">D1205*$D$14</f>
        <v>135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432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567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567</v>
      </c>
      <c r="AD1205" s="55" t="n">
        <f aca="false">(ROUND(AC1205-AC1194,1)/AC1194)</f>
        <v>0.177325581395349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3"/>
      <c r="C1206" s="50" t="s">
        <v>16</v>
      </c>
      <c r="D1206" s="51" t="n">
        <v>100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40</v>
      </c>
      <c r="J1206" s="52" t="n">
        <v>40</v>
      </c>
      <c r="K1206" s="52" t="n">
        <v>0</v>
      </c>
      <c r="L1206" s="52" t="n">
        <v>120</v>
      </c>
      <c r="M1206" s="52" t="n">
        <v>0</v>
      </c>
      <c r="N1206" s="53" t="n">
        <f aca="false">D1206*$D$15</f>
        <v>135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432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567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567</v>
      </c>
      <c r="AD1206" s="55" t="n">
        <f aca="false">(ROUND(AC1206-AC1194,1)/AC1194)</f>
        <v>0.177325581395349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3"/>
      <c r="C1207" s="50" t="s">
        <v>17</v>
      </c>
      <c r="D1207" s="51" t="n">
        <v>100</v>
      </c>
      <c r="E1207" s="51" t="n">
        <v>0</v>
      </c>
      <c r="F1207" s="51" t="n">
        <v>0</v>
      </c>
      <c r="G1207" s="51" t="n">
        <v>60</v>
      </c>
      <c r="H1207" s="51" t="n">
        <v>0</v>
      </c>
      <c r="I1207" s="52" t="n">
        <v>40</v>
      </c>
      <c r="J1207" s="52" t="n">
        <v>80</v>
      </c>
      <c r="K1207" s="52" t="n">
        <v>0</v>
      </c>
      <c r="L1207" s="52" t="n">
        <v>20</v>
      </c>
      <c r="M1207" s="52" t="n">
        <v>0</v>
      </c>
      <c r="N1207" s="53" t="n">
        <f aca="false">D1207*$D$16</f>
        <v>135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81</v>
      </c>
      <c r="R1207" s="53" t="n">
        <f aca="false">H1207*$H$16</f>
        <v>0</v>
      </c>
      <c r="S1207" s="53" t="n">
        <f aca="false">(N1207/100)*(I1207*$I$16)+(N1207/100)*(J1207*$J$16)</f>
        <v>324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16.2</v>
      </c>
      <c r="W1207" s="53" t="n">
        <f aca="false">(R1207/100)*(K1207*$K$16)+(R1207/100)*(L1207*$L$16)</f>
        <v>0</v>
      </c>
      <c r="X1207" s="53" t="n">
        <f aca="false">N1207+S1207</f>
        <v>459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97.2</v>
      </c>
      <c r="AB1207" s="53" t="n">
        <f aca="false">R1207+W1207</f>
        <v>0</v>
      </c>
      <c r="AC1207" s="54" t="n">
        <f aca="false">ROUND(X1207+Y1207+Z1207+AA1207+AB1207,1)</f>
        <v>556.2</v>
      </c>
      <c r="AD1207" s="55" t="n">
        <f aca="false">(ROUND(AC1207-AC1194,1)/AC1194)</f>
        <v>0.154900332225914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3"/>
      <c r="C1208" s="50" t="s">
        <v>18</v>
      </c>
      <c r="D1208" s="51" t="n">
        <v>100</v>
      </c>
      <c r="E1208" s="51" t="n">
        <v>0</v>
      </c>
      <c r="F1208" s="51" t="n">
        <v>0</v>
      </c>
      <c r="G1208" s="51" t="n">
        <v>60</v>
      </c>
      <c r="H1208" s="51" t="n">
        <v>0</v>
      </c>
      <c r="I1208" s="52" t="n">
        <v>80</v>
      </c>
      <c r="J1208" s="52" t="n">
        <v>40</v>
      </c>
      <c r="K1208" s="52" t="n">
        <v>0</v>
      </c>
      <c r="L1208" s="52" t="n">
        <v>20</v>
      </c>
      <c r="M1208" s="52" t="n">
        <v>0</v>
      </c>
      <c r="N1208" s="53" t="n">
        <f aca="false">D1208*$D$17</f>
        <v>135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81</v>
      </c>
      <c r="R1208" s="53" t="n">
        <f aca="false">H1208*$H$17</f>
        <v>0</v>
      </c>
      <c r="S1208" s="53" t="n">
        <f aca="false">(N1208/100)*(I1208*$I$17)+(N1208/100)*(J1208*$J$17)</f>
        <v>324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16.2</v>
      </c>
      <c r="W1208" s="53" t="n">
        <f aca="false">(R1208/100)*(K1208*$K$17)+(R1208/100)*(L1208*$L$17)</f>
        <v>0</v>
      </c>
      <c r="X1208" s="53" t="n">
        <f aca="false">N1208+S1208</f>
        <v>459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97.2</v>
      </c>
      <c r="AB1208" s="53" t="n">
        <f aca="false">R1208+W1208</f>
        <v>0</v>
      </c>
      <c r="AC1208" s="54" t="n">
        <f aca="false">ROUND(X1208+Y1208+Z1208+AA1208+AB1208,1)</f>
        <v>556.2</v>
      </c>
      <c r="AD1208" s="55" t="n">
        <f aca="false">(ROUND(AC1208-AC1194,1)/AC1194)</f>
        <v>0.154900332225914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64"/>
      <c r="B1209" s="65" t="s">
        <v>125</v>
      </c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12" t="n">
        <v>550</v>
      </c>
      <c r="AD1209" s="12"/>
      <c r="AE1209" s="46"/>
      <c r="AF1209" s="47"/>
      <c r="AH1209" s="3"/>
    </row>
    <row r="1210" customFormat="false" ht="15" hidden="false" customHeight="false" outlineLevel="0" collapsed="false">
      <c r="A1210" s="56" t="s">
        <v>19</v>
      </c>
      <c r="B1210" s="49" t="s">
        <v>126</v>
      </c>
      <c r="C1210" s="50" t="s">
        <v>4</v>
      </c>
      <c r="D1210" s="51" t="n">
        <v>150</v>
      </c>
      <c r="E1210" s="51" t="n">
        <v>0</v>
      </c>
      <c r="F1210" s="51" t="n">
        <v>0</v>
      </c>
      <c r="G1210" s="51" t="n">
        <v>0</v>
      </c>
      <c r="H1210" s="51" t="n">
        <v>0</v>
      </c>
      <c r="I1210" s="52" t="n">
        <v>70</v>
      </c>
      <c r="J1210" s="52" t="n">
        <v>30</v>
      </c>
      <c r="K1210" s="52" t="n">
        <v>0</v>
      </c>
      <c r="L1210" s="52" t="n">
        <v>0</v>
      </c>
      <c r="M1210" s="52" t="n">
        <v>0</v>
      </c>
      <c r="N1210" s="53" t="n">
        <f aca="false">D1210*$D$3</f>
        <v>210</v>
      </c>
      <c r="O1210" s="53" t="n">
        <f aca="false">E1210*$E$3</f>
        <v>0</v>
      </c>
      <c r="P1210" s="53" t="n">
        <f aca="false">F1210*$F$3</f>
        <v>0</v>
      </c>
      <c r="Q1210" s="53" t="n">
        <f aca="false">G1210*$G$3</f>
        <v>0</v>
      </c>
      <c r="R1210" s="53" t="n">
        <f aca="false">H1210*$H$3</f>
        <v>0</v>
      </c>
      <c r="S1210" s="53" t="n">
        <f aca="false">(N1210/100)*(I1210*$I$3)+(N1210/100)*(J1210*$J$3)</f>
        <v>420</v>
      </c>
      <c r="T1210" s="53" t="n">
        <f aca="false">(O1210/100)*(K1210*$K$3)</f>
        <v>0</v>
      </c>
      <c r="U1210" s="53" t="n">
        <f aca="false">(P1210/100)*(K1210*$K$3)+(P1210/100)*(L1210*$L$3)</f>
        <v>0</v>
      </c>
      <c r="V1210" s="53" t="n">
        <f aca="false">(Q1210/100)*(L1210*$L$3)</f>
        <v>0</v>
      </c>
      <c r="W1210" s="53" t="n">
        <f aca="false">(R1210/100)*(K1210*$K$3)+(R1210/100)*(L1210*$L$3)</f>
        <v>0</v>
      </c>
      <c r="X1210" s="53" t="n">
        <f aca="false">N1210+S1210</f>
        <v>630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0</v>
      </c>
      <c r="AB1210" s="53" t="n">
        <f aca="false">R1210+W1210</f>
        <v>0</v>
      </c>
      <c r="AC1210" s="54" t="n">
        <f aca="false">ROUND(X1210+Y1210+Z1210+AA1210+AB1210,1)</f>
        <v>630</v>
      </c>
      <c r="AD1210" s="55" t="n">
        <v>0</v>
      </c>
      <c r="AE1210" s="46"/>
      <c r="AF1210" s="47"/>
      <c r="AH1210" s="3"/>
    </row>
    <row r="1211" customFormat="false" ht="15" hidden="false" customHeight="false" outlineLevel="0" collapsed="false">
      <c r="A1211" s="48" t="s">
        <v>29</v>
      </c>
      <c r="B1211" s="49" t="n">
        <v>24</v>
      </c>
      <c r="C1211" s="50" t="s">
        <v>5</v>
      </c>
      <c r="D1211" s="51" t="n">
        <v>150</v>
      </c>
      <c r="E1211" s="51" t="n">
        <v>0</v>
      </c>
      <c r="F1211" s="51" t="n">
        <v>0</v>
      </c>
      <c r="G1211" s="51" t="n">
        <v>0</v>
      </c>
      <c r="H1211" s="51" t="n">
        <v>0</v>
      </c>
      <c r="I1211" s="52" t="n">
        <v>80</v>
      </c>
      <c r="J1211" s="52" t="n">
        <v>40</v>
      </c>
      <c r="K1211" s="52" t="n">
        <v>0</v>
      </c>
      <c r="L1211" s="52" t="n">
        <v>0</v>
      </c>
      <c r="M1211" s="52" t="n">
        <v>0</v>
      </c>
      <c r="N1211" s="53" t="n">
        <f aca="false">D1211*$D$4</f>
        <v>202.5</v>
      </c>
      <c r="O1211" s="53" t="n">
        <f aca="false">E1211*$E$4</f>
        <v>0</v>
      </c>
      <c r="P1211" s="53" t="n">
        <f aca="false">F1211*$F$4</f>
        <v>0</v>
      </c>
      <c r="Q1211" s="53" t="n">
        <f aca="false">G1211*$G$4</f>
        <v>0</v>
      </c>
      <c r="R1211" s="53" t="n">
        <f aca="false">H1211*$H$4</f>
        <v>0</v>
      </c>
      <c r="S1211" s="53" t="n">
        <f aca="false">(N1211/100)*(I1211*$I$4)+(N1211/100)*(J1211*$J$4)</f>
        <v>486</v>
      </c>
      <c r="T1211" s="53" t="n">
        <f aca="false">(O1211/100)*(K1211*$K$4)</f>
        <v>0</v>
      </c>
      <c r="U1211" s="53" t="n">
        <f aca="false">(P1211/100)*(K1211*$K$4)+(P1211/100)*(L1211*$L$4)</f>
        <v>0</v>
      </c>
      <c r="V1211" s="53" t="n">
        <f aca="false">(Q1211/100)*(L1211*$L$4)</f>
        <v>0</v>
      </c>
      <c r="W1211" s="53" t="n">
        <f aca="false">(R1211/100)*(K1211*$K$4)+(R1211/100)*(L1211*$L$4)</f>
        <v>0</v>
      </c>
      <c r="X1211" s="53" t="n">
        <f aca="false">N1211+S1211</f>
        <v>688.5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0</v>
      </c>
      <c r="AB1211" s="53" t="n">
        <f aca="false">R1211+W1211</f>
        <v>0</v>
      </c>
      <c r="AC1211" s="54" t="n">
        <f aca="false">ROUND(X1211+Y1211+Z1211+AA1211+AB1211,1)</f>
        <v>688.5</v>
      </c>
      <c r="AD1211" s="55" t="n">
        <f aca="false">(ROUND(AC1211-AC1210,1)/AC1210)</f>
        <v>0.0928571428571429</v>
      </c>
      <c r="AE1211" s="46"/>
      <c r="AF1211" s="47"/>
      <c r="AH1211" s="3"/>
    </row>
    <row r="1212" customFormat="false" ht="15" hidden="false" customHeight="false" outlineLevel="0" collapsed="false">
      <c r="A1212" s="48" t="s">
        <v>30</v>
      </c>
      <c r="B1212" s="49" t="n">
        <v>10</v>
      </c>
      <c r="C1212" s="50" t="s">
        <v>6</v>
      </c>
      <c r="D1212" s="51" t="n">
        <v>150</v>
      </c>
      <c r="E1212" s="51" t="n">
        <v>0</v>
      </c>
      <c r="F1212" s="51" t="n">
        <v>0</v>
      </c>
      <c r="G1212" s="51" t="n">
        <v>0</v>
      </c>
      <c r="H1212" s="51" t="n">
        <v>0</v>
      </c>
      <c r="I1212" s="52" t="n">
        <v>70</v>
      </c>
      <c r="J1212" s="52" t="n">
        <v>30</v>
      </c>
      <c r="K1212" s="52" t="n">
        <v>0</v>
      </c>
      <c r="L1212" s="52" t="n">
        <v>0</v>
      </c>
      <c r="M1212" s="52" t="n">
        <v>0</v>
      </c>
      <c r="N1212" s="53" t="n">
        <f aca="false">D1212*$D$5</f>
        <v>210</v>
      </c>
      <c r="O1212" s="53" t="n">
        <f aca="false">E1212*$E$5</f>
        <v>0</v>
      </c>
      <c r="P1212" s="53" t="n">
        <f aca="false">F1212*$F$5</f>
        <v>0</v>
      </c>
      <c r="Q1212" s="53" t="n">
        <f aca="false">G1212*$G$5</f>
        <v>0</v>
      </c>
      <c r="R1212" s="53" t="n">
        <f aca="false">H1212*$H$5</f>
        <v>0</v>
      </c>
      <c r="S1212" s="53" t="n">
        <f aca="false">(N1212/100)*(I1212*$I$5)+(N1212/100)*(J1212*$J$5)</f>
        <v>420</v>
      </c>
      <c r="T1212" s="53" t="n">
        <f aca="false">(O1212/100)*(K1212*$K$5)</f>
        <v>0</v>
      </c>
      <c r="U1212" s="53" t="n">
        <f aca="false">(P1212/100)*(K1212*$K$5)+(P1212/100)*(L1212*$L$5)</f>
        <v>0</v>
      </c>
      <c r="V1212" s="53" t="n">
        <f aca="false">(Q1212/100)*(L1212*$L$5)</f>
        <v>0</v>
      </c>
      <c r="W1212" s="53" t="n">
        <f aca="false">(R1212/100)*(K1212*$K$5)+(R1212/100)*(L1212*$L$5)</f>
        <v>0</v>
      </c>
      <c r="X1212" s="53" t="n">
        <f aca="false">N1212+S1212</f>
        <v>630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0</v>
      </c>
      <c r="AB1212" s="53" t="n">
        <f aca="false">R1212+W1212</f>
        <v>0</v>
      </c>
      <c r="AC1212" s="54" t="n">
        <f aca="false">ROUND(X1212+Y1212+Z1212+AA1212+AB1212,1)</f>
        <v>630</v>
      </c>
      <c r="AD1212" s="55" t="n">
        <f aca="false">(ROUND(AC1212-AC1210,1)/AC1210)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31</v>
      </c>
      <c r="B1213" s="49" t="n">
        <v>0</v>
      </c>
      <c r="C1213" s="50" t="s">
        <v>7</v>
      </c>
      <c r="D1213" s="51" t="n">
        <v>150</v>
      </c>
      <c r="E1213" s="51" t="n">
        <v>0</v>
      </c>
      <c r="F1213" s="51" t="n">
        <v>0</v>
      </c>
      <c r="G1213" s="51" t="n">
        <v>0</v>
      </c>
      <c r="H1213" s="51" t="n">
        <v>0</v>
      </c>
      <c r="I1213" s="52" t="n">
        <v>70</v>
      </c>
      <c r="J1213" s="52" t="n">
        <v>30</v>
      </c>
      <c r="K1213" s="52" t="n">
        <v>0</v>
      </c>
      <c r="L1213" s="52" t="n">
        <v>0</v>
      </c>
      <c r="M1213" s="52" t="n">
        <v>0</v>
      </c>
      <c r="N1213" s="53" t="n">
        <f aca="false">D1213*$D$6</f>
        <v>210</v>
      </c>
      <c r="O1213" s="53" t="n">
        <f aca="false">E1213*$E$6</f>
        <v>0</v>
      </c>
      <c r="P1213" s="53" t="n">
        <f aca="false">F1213*$F$6</f>
        <v>0</v>
      </c>
      <c r="Q1213" s="53" t="n">
        <f aca="false">G1213*$G$6</f>
        <v>0</v>
      </c>
      <c r="R1213" s="53" t="n">
        <f aca="false">H1213*$H$6</f>
        <v>0</v>
      </c>
      <c r="S1213" s="53" t="n">
        <f aca="false">(N1213/100)*(I1213*$I$6)+(N1213/100)*(J1213*$J$6)</f>
        <v>420</v>
      </c>
      <c r="T1213" s="53" t="n">
        <f aca="false">(O1213/100)*(K1213*$K$6)</f>
        <v>0</v>
      </c>
      <c r="U1213" s="53" t="n">
        <f aca="false">(P1213/100)*(K1213*$K$6)+(P1213/100)*(L1213*$L$6)</f>
        <v>0</v>
      </c>
      <c r="V1213" s="53" t="n">
        <f aca="false">(Q1213/100)*(L1213*$L$6)</f>
        <v>0</v>
      </c>
      <c r="W1213" s="53" t="n">
        <f aca="false">(R1213/100)*(K1213*$K$6)+(R1213/100)*(L1213*$L$6)</f>
        <v>0</v>
      </c>
      <c r="X1213" s="53" t="n">
        <f aca="false">N1213+S1213</f>
        <v>630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0</v>
      </c>
      <c r="AB1213" s="53" t="n">
        <f aca="false">R1213+W1213</f>
        <v>0</v>
      </c>
      <c r="AC1213" s="54" t="n">
        <f aca="false">ROUND(X1213+Y1213+Z1213+AA1213+AB1213,1)</f>
        <v>630</v>
      </c>
      <c r="AD1213" s="55" t="n">
        <f aca="false">(ROUND(AC1213-AC1210,1)/AC1210)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32</v>
      </c>
      <c r="B1214" s="49" t="n">
        <v>0</v>
      </c>
      <c r="C1214" s="50" t="s">
        <v>8</v>
      </c>
      <c r="D1214" s="51" t="n">
        <v>150</v>
      </c>
      <c r="E1214" s="51" t="n">
        <v>0</v>
      </c>
      <c r="F1214" s="51" t="n">
        <v>0</v>
      </c>
      <c r="G1214" s="51" t="n">
        <v>0</v>
      </c>
      <c r="H1214" s="51" t="n">
        <v>0</v>
      </c>
      <c r="I1214" s="52" t="n">
        <v>70</v>
      </c>
      <c r="J1214" s="52" t="n">
        <v>30</v>
      </c>
      <c r="K1214" s="52" t="n">
        <v>0</v>
      </c>
      <c r="L1214" s="52" t="n">
        <v>0</v>
      </c>
      <c r="M1214" s="52" t="n">
        <v>0</v>
      </c>
      <c r="N1214" s="53" t="n">
        <f aca="false">D1214*$D$7</f>
        <v>210</v>
      </c>
      <c r="O1214" s="53" t="n">
        <f aca="false">E1214*$E$7</f>
        <v>0</v>
      </c>
      <c r="P1214" s="53" t="n">
        <f aca="false">F1214*$F$7</f>
        <v>0</v>
      </c>
      <c r="Q1214" s="53" t="n">
        <f aca="false">G1214*$G$7</f>
        <v>0</v>
      </c>
      <c r="R1214" s="53" t="n">
        <f aca="false">H1214*$H$7</f>
        <v>0</v>
      </c>
      <c r="S1214" s="53" t="n">
        <f aca="false">(N1214/100)*(I1214*$I$7)+(N1214/100)*(J1214*$J$7)</f>
        <v>420</v>
      </c>
      <c r="T1214" s="53" t="n">
        <f aca="false">(O1214/100)*(K1214*$K$7)</f>
        <v>0</v>
      </c>
      <c r="U1214" s="53" t="n">
        <f aca="false">(P1214/100)*(K1214*$K$7)+(P1214/100)*(L1214*$L$7)</f>
        <v>0</v>
      </c>
      <c r="V1214" s="53" t="n">
        <f aca="false">(Q1214/100)*(L1214*$L$7)</f>
        <v>0</v>
      </c>
      <c r="W1214" s="53" t="n">
        <f aca="false">(R1214/100)*(K1214*$K$7)+(R1214/100)*(L1214*$L$7)</f>
        <v>0</v>
      </c>
      <c r="X1214" s="53" t="n">
        <f aca="false">N1214+S1214</f>
        <v>630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0</v>
      </c>
      <c r="AB1214" s="53" t="n">
        <f aca="false">R1214+W1214</f>
        <v>0</v>
      </c>
      <c r="AC1214" s="54" t="n">
        <f aca="false">ROUND(X1214+Y1214+Z1214+AA1214+AB1214,1)</f>
        <v>630</v>
      </c>
      <c r="AD1214" s="55" t="n">
        <f aca="false">(ROUND(AC1214-AC1210,1)/AC1210)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33</v>
      </c>
      <c r="B1215" s="49"/>
      <c r="C1215" s="50" t="s">
        <v>9</v>
      </c>
      <c r="D1215" s="51" t="n">
        <v>150</v>
      </c>
      <c r="E1215" s="51" t="n">
        <v>0</v>
      </c>
      <c r="F1215" s="51" t="n">
        <v>0</v>
      </c>
      <c r="G1215" s="51" t="n">
        <v>0</v>
      </c>
      <c r="H1215" s="51" t="n">
        <v>0</v>
      </c>
      <c r="I1215" s="52" t="n">
        <v>70</v>
      </c>
      <c r="J1215" s="52" t="n">
        <v>30</v>
      </c>
      <c r="K1215" s="52" t="n">
        <v>0</v>
      </c>
      <c r="L1215" s="52" t="n">
        <v>0</v>
      </c>
      <c r="M1215" s="52" t="n">
        <v>0</v>
      </c>
      <c r="N1215" s="53" t="n">
        <f aca="false">D1215*$D$8</f>
        <v>210</v>
      </c>
      <c r="O1215" s="53" t="n">
        <f aca="false">E1215*$E$8</f>
        <v>0</v>
      </c>
      <c r="P1215" s="53" t="n">
        <f aca="false">F1215*$F$8</f>
        <v>0</v>
      </c>
      <c r="Q1215" s="53" t="n">
        <f aca="false">G1215*$G$8</f>
        <v>0</v>
      </c>
      <c r="R1215" s="53" t="n">
        <f aca="false">H1215*$H$8</f>
        <v>0</v>
      </c>
      <c r="S1215" s="53" t="n">
        <f aca="false">(N1215/100)*(I1215*$I$8)+(N1215/100)*(J1215*$J$8)</f>
        <v>420</v>
      </c>
      <c r="T1215" s="53" t="n">
        <f aca="false">(O1215/100)*(K1215*$K$8)</f>
        <v>0</v>
      </c>
      <c r="U1215" s="53" t="n">
        <f aca="false">(P1215/100)*(K1215*$K$8)+(P1215/100)*(L1215*$L$8)</f>
        <v>0</v>
      </c>
      <c r="V1215" s="53" t="n">
        <f aca="false">(Q1215/100)*(L1215*$L$8)</f>
        <v>0</v>
      </c>
      <c r="W1215" s="53" t="n">
        <f aca="false">(R1215/100)*(K1215*$K$8)+(R1215/100)*(L1215*$L$8)</f>
        <v>0</v>
      </c>
      <c r="X1215" s="53" t="n">
        <f aca="false">N1215+S1215</f>
        <v>630</v>
      </c>
      <c r="Y1215" s="53" t="n">
        <f aca="false">O1215+T1215</f>
        <v>0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630</v>
      </c>
      <c r="AD1215" s="55" t="n">
        <f aca="false">(ROUND(AC1215-AC1210,1)/AC1210)</f>
        <v>0</v>
      </c>
      <c r="AE1215" s="46"/>
      <c r="AF1215" s="47"/>
      <c r="AH1215" s="3"/>
    </row>
    <row r="1216" customFormat="false" ht="15" hidden="false" customHeight="false" outlineLevel="0" collapsed="false">
      <c r="A1216" s="48" t="s">
        <v>34</v>
      </c>
      <c r="B1216" s="49"/>
      <c r="C1216" s="50" t="s">
        <v>10</v>
      </c>
      <c r="D1216" s="51" t="n">
        <v>75</v>
      </c>
      <c r="E1216" s="51" t="n">
        <v>150</v>
      </c>
      <c r="F1216" s="51" t="n">
        <v>0</v>
      </c>
      <c r="G1216" s="51" t="n">
        <v>0</v>
      </c>
      <c r="H1216" s="51" t="n">
        <v>0</v>
      </c>
      <c r="I1216" s="52" t="n">
        <v>70</v>
      </c>
      <c r="J1216" s="52" t="n">
        <v>30</v>
      </c>
      <c r="K1216" s="52" t="n">
        <v>100</v>
      </c>
      <c r="L1216" s="52" t="n">
        <v>0</v>
      </c>
      <c r="M1216" s="52" t="n">
        <v>0</v>
      </c>
      <c r="N1216" s="53" t="n">
        <f aca="false">D1216*$D$9</f>
        <v>101.25</v>
      </c>
      <c r="O1216" s="53" t="n">
        <f aca="false">E1216*$E$9</f>
        <v>202.5</v>
      </c>
      <c r="P1216" s="53" t="n">
        <f aca="false">F1216*$F$9</f>
        <v>0</v>
      </c>
      <c r="Q1216" s="53" t="n">
        <f aca="false">G1216*$G$9</f>
        <v>0</v>
      </c>
      <c r="R1216" s="53" t="n">
        <f aca="false">H1216*$H$9</f>
        <v>0</v>
      </c>
      <c r="S1216" s="53" t="n">
        <f aca="false">(N1216/100)*(I1216*$I$9)+(N1216/100)*(J1216*$J$9)</f>
        <v>101.25</v>
      </c>
      <c r="T1216" s="53" t="n">
        <f aca="false">(O1216/100)*(K1216*$K$9)</f>
        <v>283.5</v>
      </c>
      <c r="U1216" s="53" t="n">
        <f aca="false">(P1216/100)*(K1216*$K$9)+(P1216/100)*(L1216*$L$9)</f>
        <v>0</v>
      </c>
      <c r="V1216" s="53" t="n">
        <f aca="false">(Q1216/100)*(L1216*$L$9)</f>
        <v>0</v>
      </c>
      <c r="W1216" s="53" t="n">
        <f aca="false">(R1216/100)*(K1216*$K$9)+(R1216/100)*(L1216*$L$9)</f>
        <v>0</v>
      </c>
      <c r="X1216" s="53" t="n">
        <f aca="false">N1216+S1216</f>
        <v>202.5</v>
      </c>
      <c r="Y1216" s="53" t="n">
        <f aca="false">O1216+T1216</f>
        <v>486</v>
      </c>
      <c r="Z1216" s="53" t="n">
        <f aca="false">P1216+U1216</f>
        <v>0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688.5</v>
      </c>
      <c r="AD1216" s="55" t="n">
        <f aca="false">(ROUND(AC1216-AC1210,1)/AC1210)</f>
        <v>0.0928571428571429</v>
      </c>
      <c r="AE1216" s="46"/>
      <c r="AF1216" s="47"/>
      <c r="AH1216" s="3"/>
    </row>
    <row r="1217" customFormat="false" ht="15" hidden="false" customHeight="false" outlineLevel="0" collapsed="false">
      <c r="A1217" s="48" t="s">
        <v>35</v>
      </c>
      <c r="B1217" s="49"/>
      <c r="C1217" s="50" t="s">
        <v>11</v>
      </c>
      <c r="D1217" s="51" t="n">
        <v>75</v>
      </c>
      <c r="E1217" s="51" t="n">
        <v>0</v>
      </c>
      <c r="F1217" s="51" t="n">
        <v>150</v>
      </c>
      <c r="G1217" s="51" t="n">
        <v>0</v>
      </c>
      <c r="H1217" s="51" t="n">
        <v>0</v>
      </c>
      <c r="I1217" s="52" t="n">
        <v>70</v>
      </c>
      <c r="J1217" s="52" t="n">
        <v>30</v>
      </c>
      <c r="K1217" s="52" t="n">
        <v>50</v>
      </c>
      <c r="L1217" s="52" t="n">
        <v>50</v>
      </c>
      <c r="M1217" s="52" t="n">
        <v>0</v>
      </c>
      <c r="N1217" s="53" t="n">
        <f aca="false">D1217*$D$10</f>
        <v>101.25</v>
      </c>
      <c r="O1217" s="53" t="n">
        <f aca="false">E1217*$E$10</f>
        <v>0</v>
      </c>
      <c r="P1217" s="53" t="n">
        <f aca="false">F1217*$F$10</f>
        <v>202.5</v>
      </c>
      <c r="Q1217" s="53" t="n">
        <f aca="false">G1217*$G$10</f>
        <v>0</v>
      </c>
      <c r="R1217" s="53" t="n">
        <f aca="false">H1217*$H$10</f>
        <v>0</v>
      </c>
      <c r="S1217" s="53" t="n">
        <f aca="false">(N1217/100)*(I1217*$I$10)+(N1217/100)*(J1217*$J$10)</f>
        <v>101.25</v>
      </c>
      <c r="T1217" s="53" t="n">
        <f aca="false">(O1217/100)*(K1217*$J$10)</f>
        <v>0</v>
      </c>
      <c r="U1217" s="53" t="n">
        <f aca="false">(P1217/100)*(K1217*$K$10)+(P1217/100)*(L1217*$L$10)</f>
        <v>283.5</v>
      </c>
      <c r="V1217" s="53" t="n">
        <f aca="false">(Q1217/100)*(L1217*$L$10)</f>
        <v>0</v>
      </c>
      <c r="W1217" s="53" t="n">
        <f aca="false">(R1217/100)*(K1217*$K$10)+(R1217/100)*(L1217*$L$10)</f>
        <v>0</v>
      </c>
      <c r="X1217" s="53" t="n">
        <f aca="false">N1217+S1217</f>
        <v>202.5</v>
      </c>
      <c r="Y1217" s="53" t="n">
        <f aca="false">O1217+T1217</f>
        <v>0</v>
      </c>
      <c r="Z1217" s="53" t="n">
        <f aca="false">P1217+U1217</f>
        <v>486</v>
      </c>
      <c r="AA1217" s="53" t="n">
        <f aca="false">Q1217+V1217</f>
        <v>0</v>
      </c>
      <c r="AB1217" s="53" t="n">
        <f aca="false">R1217+W1217</f>
        <v>0</v>
      </c>
      <c r="AC1217" s="54" t="n">
        <f aca="false">ROUND(X1217+Y1217+Z1217+AA1217+AB1217,1)</f>
        <v>688.5</v>
      </c>
      <c r="AD1217" s="55" t="n">
        <f aca="false">(ROUND(AC1217-AC1210,1)/AC1210)</f>
        <v>0.0928571428571429</v>
      </c>
      <c r="AE1217" s="46"/>
      <c r="AF1217" s="47"/>
      <c r="AH1217" s="3"/>
    </row>
    <row r="1218" customFormat="false" ht="15" hidden="false" customHeight="false" outlineLevel="0" collapsed="false">
      <c r="A1218" s="48" t="s">
        <v>36</v>
      </c>
      <c r="B1218" s="49"/>
      <c r="C1218" s="50" t="s">
        <v>12</v>
      </c>
      <c r="D1218" s="51" t="n">
        <v>75</v>
      </c>
      <c r="E1218" s="51" t="n">
        <v>0</v>
      </c>
      <c r="F1218" s="51" t="n">
        <v>0</v>
      </c>
      <c r="G1218" s="51" t="n">
        <v>150</v>
      </c>
      <c r="H1218" s="51" t="n">
        <v>0</v>
      </c>
      <c r="I1218" s="52" t="n">
        <v>70</v>
      </c>
      <c r="J1218" s="52" t="n">
        <v>30</v>
      </c>
      <c r="K1218" s="52" t="n">
        <v>0</v>
      </c>
      <c r="L1218" s="52" t="n">
        <v>100</v>
      </c>
      <c r="M1218" s="52" t="n">
        <v>0</v>
      </c>
      <c r="N1218" s="53" t="n">
        <f aca="false">D1218*$D$11</f>
        <v>101.25</v>
      </c>
      <c r="O1218" s="53" t="n">
        <f aca="false">E1218*$E$11</f>
        <v>0</v>
      </c>
      <c r="P1218" s="53" t="n">
        <f aca="false">F1218*$F$11</f>
        <v>0</v>
      </c>
      <c r="Q1218" s="53" t="n">
        <f aca="false">G1218*$G$11</f>
        <v>202.5</v>
      </c>
      <c r="R1218" s="53" t="n">
        <f aca="false">H1218*$H$11</f>
        <v>0</v>
      </c>
      <c r="S1218" s="53" t="n">
        <f aca="false">(N1218/100)*(I1218*$I$11)+(N1218/100)*(J1218*$J$11)</f>
        <v>101.25</v>
      </c>
      <c r="T1218" s="53" t="n">
        <f aca="false">(O1218/100)*(K1218*$K$11)</f>
        <v>0</v>
      </c>
      <c r="U1218" s="53" t="n">
        <f aca="false">(P1218/100)*(K1218*$K$11)+(P1218/100)*(L1218*$L$11)</f>
        <v>0</v>
      </c>
      <c r="V1218" s="53" t="n">
        <f aca="false">(Q1218/100)*(L1218*$L$11)</f>
        <v>283.5</v>
      </c>
      <c r="W1218" s="53" t="n">
        <f aca="false">(R1218/100)*(K1218*$K$11)+(R1218/100)*(L1218*$L$11)</f>
        <v>0</v>
      </c>
      <c r="X1218" s="53" t="n">
        <f aca="false">N1218+S1218</f>
        <v>202.5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486</v>
      </c>
      <c r="AB1218" s="53" t="n">
        <f aca="false">R1218+W1218</f>
        <v>0</v>
      </c>
      <c r="AC1218" s="54" t="n">
        <f aca="false">ROUND(X1218+Y1218+Z1218+AA1218+AB1218,1)</f>
        <v>688.5</v>
      </c>
      <c r="AD1218" s="55" t="n">
        <f aca="false">(ROUND(AC1218-AC1210,1)/AC1210)</f>
        <v>0.0928571428571429</v>
      </c>
      <c r="AE1218" s="46"/>
      <c r="AF1218" s="47"/>
      <c r="AH1218" s="3"/>
    </row>
    <row r="1219" customFormat="false" ht="15" hidden="false" customHeight="false" outlineLevel="0" collapsed="false">
      <c r="A1219" s="48" t="s">
        <v>37</v>
      </c>
      <c r="B1219" s="49"/>
      <c r="C1219" s="50" t="s">
        <v>13</v>
      </c>
      <c r="D1219" s="51" t="n">
        <v>75</v>
      </c>
      <c r="E1219" s="51" t="n">
        <v>0</v>
      </c>
      <c r="F1219" s="51" t="n">
        <v>0</v>
      </c>
      <c r="G1219" s="51" t="n">
        <v>0</v>
      </c>
      <c r="H1219" s="51" t="n">
        <v>150</v>
      </c>
      <c r="I1219" s="52" t="n">
        <v>70</v>
      </c>
      <c r="J1219" s="52" t="n">
        <v>30</v>
      </c>
      <c r="K1219" s="52" t="n">
        <v>50</v>
      </c>
      <c r="L1219" s="52" t="n">
        <v>50</v>
      </c>
      <c r="M1219" s="52" t="n">
        <v>0</v>
      </c>
      <c r="N1219" s="53" t="n">
        <f aca="false">D1219*$D$12</f>
        <v>101.25</v>
      </c>
      <c r="O1219" s="53" t="n">
        <f aca="false">E1219*$E$12</f>
        <v>0</v>
      </c>
      <c r="P1219" s="53" t="n">
        <f aca="false">F1219*$F$12</f>
        <v>0</v>
      </c>
      <c r="Q1219" s="53" t="n">
        <f aca="false">G1219*$G$12</f>
        <v>0</v>
      </c>
      <c r="R1219" s="53" t="n">
        <f aca="false">H1219*$H$12</f>
        <v>202.5</v>
      </c>
      <c r="S1219" s="53" t="n">
        <f aca="false">(N1219/100)*(I1219*$I$12)+(N1219/100)*(J1219*$J$12)</f>
        <v>101.25</v>
      </c>
      <c r="T1219" s="53" t="n">
        <f aca="false">(O1219/100)*(K1219*$K$12)</f>
        <v>0</v>
      </c>
      <c r="U1219" s="53" t="n">
        <f aca="false">(P1219/100)*(K1219*$K$12)+(P1219/100)*(L1219*$L$12)</f>
        <v>0</v>
      </c>
      <c r="V1219" s="53" t="n">
        <f aca="false">(Q1219/100)*(L1219*$L$12)</f>
        <v>0</v>
      </c>
      <c r="W1219" s="53" t="n">
        <f aca="false">(R1219/100)*(K1219*$K$12)+(R1219/100)*(L1219*$L$12)</f>
        <v>283.5</v>
      </c>
      <c r="X1219" s="53" t="n">
        <f aca="false">N1219+S1219</f>
        <v>202.5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0</v>
      </c>
      <c r="AB1219" s="53" t="n">
        <f aca="false">R1219+W1219</f>
        <v>486</v>
      </c>
      <c r="AC1219" s="54" t="n">
        <f aca="false">ROUND(X1219+Y1219+Z1219+AA1219+AB1219,1)</f>
        <v>688.5</v>
      </c>
      <c r="AD1219" s="55" t="n">
        <f aca="false">(ROUND(AC1219-AC1210,1)/AC1210)</f>
        <v>0.0928571428571429</v>
      </c>
      <c r="AE1219" s="46"/>
      <c r="AF1219" s="47"/>
      <c r="AH1219" s="3"/>
    </row>
    <row r="1220" customFormat="false" ht="15" hidden="false" customHeight="false" outlineLevel="0" collapsed="false">
      <c r="A1220" s="48" t="s">
        <v>38</v>
      </c>
      <c r="B1220" s="49"/>
      <c r="C1220" s="50" t="s">
        <v>14</v>
      </c>
      <c r="D1220" s="51" t="n">
        <v>150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116</v>
      </c>
      <c r="N1220" s="53" t="n">
        <f aca="false">D1220*$D$13</f>
        <v>202.5</v>
      </c>
      <c r="O1220" s="53" t="n">
        <f aca="false">E1220*$E$13</f>
        <v>0</v>
      </c>
      <c r="P1220" s="53" t="n">
        <f aca="false">F1220*$F$13</f>
        <v>0</v>
      </c>
      <c r="Q1220" s="53" t="n">
        <f aca="false">G1220*$G$13</f>
        <v>0</v>
      </c>
      <c r="R1220" s="53" t="n">
        <f aca="false">H1220*$H$13</f>
        <v>0</v>
      </c>
      <c r="S1220" s="53" t="n">
        <f aca="false">(N1220/100)*(I1220*$I$13)+(N1220/100)*(J1220*$J$13)+(N1220/100)*(M1220*$M$13)</f>
        <v>469.8</v>
      </c>
      <c r="T1220" s="53" t="n">
        <f aca="false">(O1220/100)*(K1220*$K$13)+(O1220/100)*(M1220*$M$13)</f>
        <v>0</v>
      </c>
      <c r="U1220" s="53" t="n">
        <f aca="false">(P1220/100)*(K1220*$K$13)+(P1220/100)*(L1220*$L$13)+(P1220/100)*(M1220*$M$13)</f>
        <v>0</v>
      </c>
      <c r="V1220" s="53" t="n">
        <f aca="false">(Q1220/100)*(L1220*$L$13)+(Q1220/100)*(M1220*$M$13)</f>
        <v>0</v>
      </c>
      <c r="W1220" s="53" t="n">
        <f aca="false">(R1220/100)*(K1220*$K$13)+(R1220/100)*(L1220*$L$13)+(R1220/100)*(M1220*$M$13)</f>
        <v>0</v>
      </c>
      <c r="X1220" s="53" t="n">
        <f aca="false">N1220+S1220</f>
        <v>672.3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672.3</v>
      </c>
      <c r="AD1220" s="55" t="n">
        <f aca="false">(ROUND(AC1220-AC1210,1)/AC1210)</f>
        <v>0.0671428571428571</v>
      </c>
      <c r="AE1220" s="46"/>
      <c r="AF1220" s="47"/>
      <c r="AH1220" s="3"/>
    </row>
    <row r="1221" customFormat="false" ht="15" hidden="false" customHeight="false" outlineLevel="0" collapsed="false">
      <c r="A1221" s="48" t="s">
        <v>39</v>
      </c>
      <c r="B1221" s="49"/>
      <c r="C1221" s="50" t="s">
        <v>15</v>
      </c>
      <c r="D1221" s="51" t="n">
        <v>150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70</v>
      </c>
      <c r="J1221" s="52" t="n">
        <v>30</v>
      </c>
      <c r="K1221" s="52" t="n">
        <v>80</v>
      </c>
      <c r="L1221" s="52" t="n">
        <v>0</v>
      </c>
      <c r="M1221" s="52" t="n">
        <v>0</v>
      </c>
      <c r="N1221" s="53" t="n">
        <f aca="false">D1221*$D$14</f>
        <v>202.5</v>
      </c>
      <c r="O1221" s="53" t="n">
        <f aca="false">E1221*$E$14</f>
        <v>0</v>
      </c>
      <c r="P1221" s="53" t="n">
        <f aca="false">F1221*$F$14</f>
        <v>0</v>
      </c>
      <c r="Q1221" s="53" t="n">
        <f aca="false">G1221*$G$14</f>
        <v>0</v>
      </c>
      <c r="R1221" s="53" t="n">
        <f aca="false">H1221*$H$14</f>
        <v>0</v>
      </c>
      <c r="S1221" s="53" t="n">
        <f aca="false">(N1221/100)*(I1221*$I$14)+(N1221/100)*(J1221*$J$14)+(N1221/100)*(K1221*$K$14)</f>
        <v>526.5</v>
      </c>
      <c r="T1221" s="53" t="n">
        <f aca="false">(O1221/100)*(K1221*$K$14)</f>
        <v>0</v>
      </c>
      <c r="U1221" s="53" t="n">
        <f aca="false">(P1221/100)*(K1221*$K$14)+(P1221/100)*(L1221*$L$14)</f>
        <v>0</v>
      </c>
      <c r="V1221" s="53" t="n">
        <f aca="false">(Q1221/100)*(L1221*$L$14)</f>
        <v>0</v>
      </c>
      <c r="W1221" s="53" t="n">
        <f aca="false">(R1221/100)*(K1221*$L$14)+(R1221/100)*(L1221*$M$14)</f>
        <v>0</v>
      </c>
      <c r="X1221" s="53" t="n">
        <f aca="false">N1221+S1221</f>
        <v>729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729</v>
      </c>
      <c r="AD1221" s="55" t="n">
        <f aca="false">(ROUND(AC1221-AC1210,1)/AC1210)</f>
        <v>0.157142857142857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49"/>
      <c r="C1222" s="50" t="s">
        <v>16</v>
      </c>
      <c r="D1222" s="51" t="n">
        <v>150</v>
      </c>
      <c r="E1222" s="51" t="n">
        <v>0</v>
      </c>
      <c r="F1222" s="51" t="n">
        <v>0</v>
      </c>
      <c r="G1222" s="51" t="n">
        <v>0</v>
      </c>
      <c r="H1222" s="51" t="n">
        <v>0</v>
      </c>
      <c r="I1222" s="52" t="n">
        <v>70</v>
      </c>
      <c r="J1222" s="52" t="n">
        <v>30</v>
      </c>
      <c r="K1222" s="52" t="n">
        <v>0</v>
      </c>
      <c r="L1222" s="52" t="n">
        <v>80</v>
      </c>
      <c r="M1222" s="52" t="n">
        <v>0</v>
      </c>
      <c r="N1222" s="53" t="n">
        <f aca="false">D1222*$D$15</f>
        <v>202.5</v>
      </c>
      <c r="O1222" s="53" t="n">
        <f aca="false">E1222*$E$15</f>
        <v>0</v>
      </c>
      <c r="P1222" s="53" t="n">
        <f aca="false">F1222*$F$15</f>
        <v>0</v>
      </c>
      <c r="Q1222" s="53" t="n">
        <f aca="false">G1222*$G$15</f>
        <v>0</v>
      </c>
      <c r="R1222" s="53" t="n">
        <f aca="false">H1222*$H$15</f>
        <v>0</v>
      </c>
      <c r="S1222" s="53" t="n">
        <f aca="false">(N1222/100)*(I1222*$I$15)+(N1222/100)*(J1222*$J$15)+(N1222/100)*(L1222*$L$15)</f>
        <v>526.5</v>
      </c>
      <c r="T1222" s="53" t="n">
        <f aca="false">(O1222/100)*(K1222*$K$15)</f>
        <v>0</v>
      </c>
      <c r="U1222" s="53" t="n">
        <f aca="false">(P1222/100)*(K1222*$K$15)+(P1222/100)*(L1222*$L$15)</f>
        <v>0</v>
      </c>
      <c r="V1222" s="53" t="n">
        <f aca="false">(Q1222/100)*(L1222*$L$15)</f>
        <v>0</v>
      </c>
      <c r="W1222" s="53" t="n">
        <f aca="false">(R1222/100)*(K1222*$K$15)+(R1222/100)*(L1222*$L$15)</f>
        <v>0</v>
      </c>
      <c r="X1222" s="53" t="n">
        <f aca="false">N1222+S1222</f>
        <v>729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0</v>
      </c>
      <c r="AB1222" s="53" t="n">
        <f aca="false">R1222+W1222</f>
        <v>0</v>
      </c>
      <c r="AC1222" s="54" t="n">
        <f aca="false">ROUND(X1222+Y1222+Z1222+AA1222+AB1222,1)</f>
        <v>729</v>
      </c>
      <c r="AD1222" s="55" t="n">
        <f aca="false">(ROUND(AC1222-AC1210,1)/AC1210)</f>
        <v>0.157142857142857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49"/>
      <c r="C1223" s="50" t="s">
        <v>17</v>
      </c>
      <c r="D1223" s="51" t="n">
        <v>150</v>
      </c>
      <c r="E1223" s="51" t="n">
        <v>0</v>
      </c>
      <c r="F1223" s="51" t="n">
        <v>0</v>
      </c>
      <c r="G1223" s="51" t="n">
        <v>0</v>
      </c>
      <c r="H1223" s="51" t="n">
        <v>0</v>
      </c>
      <c r="I1223" s="52" t="n">
        <v>70</v>
      </c>
      <c r="J1223" s="52" t="n">
        <v>65</v>
      </c>
      <c r="K1223" s="52" t="n">
        <v>0</v>
      </c>
      <c r="L1223" s="52" t="n">
        <v>0</v>
      </c>
      <c r="M1223" s="52" t="n">
        <v>0</v>
      </c>
      <c r="N1223" s="53" t="n">
        <f aca="false">D1223*$D$16</f>
        <v>202.5</v>
      </c>
      <c r="O1223" s="53" t="n">
        <f aca="false">E1223*$E$16</f>
        <v>0</v>
      </c>
      <c r="P1223" s="53" t="n">
        <f aca="false">F1223*$F$16</f>
        <v>0</v>
      </c>
      <c r="Q1223" s="53" t="n">
        <f aca="false">G1223*$G$16</f>
        <v>0</v>
      </c>
      <c r="R1223" s="53" t="n">
        <f aca="false">H1223*$H$16</f>
        <v>0</v>
      </c>
      <c r="S1223" s="53" t="n">
        <f aca="false">(N1223/100)*(I1223*$I$16)+(N1223/100)*(J1223*$J$16)</f>
        <v>470.8125</v>
      </c>
      <c r="T1223" s="53" t="n">
        <f aca="false">(O1223/100)*(K1223*$K$16)</f>
        <v>0</v>
      </c>
      <c r="U1223" s="53" t="n">
        <f aca="false">(P1223/100)*(K1223*$K$16)+(P1223/100)*(L1223*$L$16)</f>
        <v>0</v>
      </c>
      <c r="V1223" s="53" t="n">
        <f aca="false">(Q1223/100)*(L1223*$L$16)</f>
        <v>0</v>
      </c>
      <c r="W1223" s="53" t="n">
        <f aca="false">(R1223/100)*(K1223*$K$16)+(R1223/100)*(L1223*$L$16)</f>
        <v>0</v>
      </c>
      <c r="X1223" s="53" t="n">
        <f aca="false">N1223+S1223</f>
        <v>673.3125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0</v>
      </c>
      <c r="AB1223" s="53" t="n">
        <f aca="false">R1223+W1223</f>
        <v>0</v>
      </c>
      <c r="AC1223" s="54" t="n">
        <f aca="false">ROUND(X1223+Y1223+Z1223+AA1223+AB1223,1)</f>
        <v>673.3</v>
      </c>
      <c r="AD1223" s="55" t="n">
        <f aca="false">(ROUND(AC1223-AC1210,1)/AC1210)</f>
        <v>0.0687301587301587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48"/>
      <c r="B1224" s="49"/>
      <c r="C1224" s="50" t="s">
        <v>18</v>
      </c>
      <c r="D1224" s="51" t="n">
        <v>150</v>
      </c>
      <c r="E1224" s="51" t="n">
        <v>0</v>
      </c>
      <c r="F1224" s="51" t="n">
        <v>0</v>
      </c>
      <c r="G1224" s="51" t="n">
        <v>0</v>
      </c>
      <c r="H1224" s="51" t="n">
        <v>0</v>
      </c>
      <c r="I1224" s="52" t="n">
        <v>100</v>
      </c>
      <c r="J1224" s="52" t="n">
        <v>30</v>
      </c>
      <c r="K1224" s="52" t="n">
        <v>0</v>
      </c>
      <c r="L1224" s="52" t="n">
        <v>0</v>
      </c>
      <c r="M1224" s="52" t="n">
        <v>0</v>
      </c>
      <c r="N1224" s="53" t="n">
        <f aca="false">D1224*$D$17</f>
        <v>202.5</v>
      </c>
      <c r="O1224" s="53" t="n">
        <f aca="false">E1224*$E$17</f>
        <v>0</v>
      </c>
      <c r="P1224" s="53" t="n">
        <f aca="false">F1224*$F$17</f>
        <v>0</v>
      </c>
      <c r="Q1224" s="53" t="n">
        <f aca="false">G1224*$G$17</f>
        <v>0</v>
      </c>
      <c r="R1224" s="53" t="n">
        <f aca="false">H1224*$H$17</f>
        <v>0</v>
      </c>
      <c r="S1224" s="53" t="n">
        <f aca="false">(N1224/100)*(I1224*$I$17)+(N1224/100)*(J1224*$J$17)</f>
        <v>567</v>
      </c>
      <c r="T1224" s="53" t="n">
        <f aca="false">(O1224/100)*(K1224*$K$17)</f>
        <v>0</v>
      </c>
      <c r="U1224" s="53" t="n">
        <f aca="false">(P1224/100)*(K1224*$K$17)+(P1224/100)*(L1224*$L$17)</f>
        <v>0</v>
      </c>
      <c r="V1224" s="53" t="n">
        <f aca="false">(Q1224/100)*(L1224*$L$17)</f>
        <v>0</v>
      </c>
      <c r="W1224" s="53" t="n">
        <f aca="false">(R1224/100)*(K1224*$K$17)+(R1224/100)*(L1224*$L$17)</f>
        <v>0</v>
      </c>
      <c r="X1224" s="53" t="n">
        <f aca="false">N1224+S1224</f>
        <v>769.5</v>
      </c>
      <c r="Y1224" s="53" t="n">
        <f aca="false">O1224+T1224</f>
        <v>0</v>
      </c>
      <c r="Z1224" s="53" t="n">
        <f aca="false">P1224+U1224</f>
        <v>0</v>
      </c>
      <c r="AA1224" s="53" t="n">
        <f aca="false">Q1224+V1224</f>
        <v>0</v>
      </c>
      <c r="AB1224" s="53" t="n">
        <f aca="false">R1224+W1224</f>
        <v>0</v>
      </c>
      <c r="AC1224" s="54" t="n">
        <f aca="false">ROUND(X1224+Y1224+Z1224+AA1224+AB1224,1)</f>
        <v>769.5</v>
      </c>
      <c r="AD1224" s="55" t="n">
        <f aca="false">(ROUND(AC1224-AC1210,1)/AC1210)</f>
        <v>0.221428571428571</v>
      </c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57" t="s">
        <v>127</v>
      </c>
      <c r="C1225" s="40" t="s">
        <v>4</v>
      </c>
      <c r="D1225" s="41" t="n">
        <v>162</v>
      </c>
      <c r="E1225" s="41" t="n">
        <v>0</v>
      </c>
      <c r="F1225" s="41" t="n">
        <v>0</v>
      </c>
      <c r="G1225" s="41" t="n">
        <v>0</v>
      </c>
      <c r="H1225" s="41" t="n">
        <v>0</v>
      </c>
      <c r="I1225" s="42" t="n">
        <v>80</v>
      </c>
      <c r="J1225" s="42" t="n">
        <v>10</v>
      </c>
      <c r="K1225" s="42" t="n">
        <v>0</v>
      </c>
      <c r="L1225" s="42" t="n">
        <v>0</v>
      </c>
      <c r="M1225" s="42" t="n">
        <v>0</v>
      </c>
      <c r="N1225" s="43" t="n">
        <f aca="false">D1225*$D$3</f>
        <v>226.8</v>
      </c>
      <c r="O1225" s="43" t="n">
        <f aca="false">E1225*$E$3</f>
        <v>0</v>
      </c>
      <c r="P1225" s="43" t="n">
        <f aca="false">F1225*$F$3</f>
        <v>0</v>
      </c>
      <c r="Q1225" s="43" t="n">
        <f aca="false">G1225*$G$3</f>
        <v>0</v>
      </c>
      <c r="R1225" s="43" t="n">
        <f aca="false">H1225*$H$3</f>
        <v>0</v>
      </c>
      <c r="S1225" s="43" t="n">
        <f aca="false">(N1225/100)*(I1225*$I$3)+(N1225/100)*(J1225*$J$3)</f>
        <v>408.24</v>
      </c>
      <c r="T1225" s="43" t="n">
        <f aca="false">(O1225/100)*(K1225*$K$3)</f>
        <v>0</v>
      </c>
      <c r="U1225" s="43" t="n">
        <f aca="false">(P1225/100)*(K1225*$K$3)+(P1225/100)*(L1225*$L$3)</f>
        <v>0</v>
      </c>
      <c r="V1225" s="43" t="n">
        <f aca="false">(Q1225/100)*(L1225*$L$3)</f>
        <v>0</v>
      </c>
      <c r="W1225" s="43" t="n">
        <f aca="false">(R1225/100)*(K1225*$K$3)+(R1225/100)*(L1225*$L$3)</f>
        <v>0</v>
      </c>
      <c r="X1225" s="43" t="n">
        <f aca="false">N1225+S1225</f>
        <v>635.04</v>
      </c>
      <c r="Y1225" s="43" t="n">
        <f aca="false">O1225+T1225</f>
        <v>0</v>
      </c>
      <c r="Z1225" s="43" t="n">
        <f aca="false">P1225+U1225</f>
        <v>0</v>
      </c>
      <c r="AA1225" s="43" t="n">
        <f aca="false">Q1225+V1225</f>
        <v>0</v>
      </c>
      <c r="AB1225" s="43" t="n">
        <f aca="false">R1225+W1225</f>
        <v>0</v>
      </c>
      <c r="AC1225" s="44" t="n">
        <f aca="false">ROUND(X1225+Y1225+Z1225+AA1225+AB1225,1)</f>
        <v>635</v>
      </c>
      <c r="AD1225" s="4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58" t="n">
        <v>32</v>
      </c>
      <c r="C1226" s="50" t="s">
        <v>5</v>
      </c>
      <c r="D1226" s="51" t="n">
        <v>162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90</v>
      </c>
      <c r="J1226" s="52" t="n">
        <v>20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218.7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481.14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699.84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699.8</v>
      </c>
      <c r="AD1226" s="55" t="n">
        <f aca="false">(ROUND(AC1226-AC1225,1)/AC1225)</f>
        <v>0.102047244094488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58" t="n">
        <v>0</v>
      </c>
      <c r="C1227" s="50" t="s">
        <v>6</v>
      </c>
      <c r="D1227" s="51" t="n">
        <v>162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80</v>
      </c>
      <c r="J1227" s="52" t="n">
        <v>10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226.8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408.24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635.04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58" t="n">
        <v>0</v>
      </c>
      <c r="C1228" s="50" t="s">
        <v>7</v>
      </c>
      <c r="D1228" s="51" t="n">
        <v>162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80</v>
      </c>
      <c r="J1228" s="52" t="n">
        <v>10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226.8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408.24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635.04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58" t="n">
        <v>0</v>
      </c>
      <c r="C1229" s="50" t="s">
        <v>8</v>
      </c>
      <c r="D1229" s="51" t="n">
        <v>162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80</v>
      </c>
      <c r="J1229" s="52" t="n">
        <v>10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226.8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408.24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635.04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58"/>
      <c r="C1230" s="50" t="s">
        <v>9</v>
      </c>
      <c r="D1230" s="51" t="n">
        <v>162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80</v>
      </c>
      <c r="J1230" s="52" t="n">
        <v>10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226.8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408.24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635.04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58"/>
      <c r="C1231" s="50" t="s">
        <v>10</v>
      </c>
      <c r="D1231" s="51" t="n">
        <v>81</v>
      </c>
      <c r="E1231" s="51" t="n">
        <v>162</v>
      </c>
      <c r="F1231" s="51" t="n">
        <v>0</v>
      </c>
      <c r="G1231" s="51" t="n">
        <v>0</v>
      </c>
      <c r="H1231" s="51" t="n">
        <v>0</v>
      </c>
      <c r="I1231" s="52" t="n">
        <v>80</v>
      </c>
      <c r="J1231" s="52" t="n">
        <v>10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109.35</v>
      </c>
      <c r="O1231" s="53" t="n">
        <f aca="false">E1231*$E$9</f>
        <v>218.7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98.415</v>
      </c>
      <c r="T1231" s="53" t="n">
        <f aca="false">(O1231/100)*(K1231*$K$9)</f>
        <v>306.18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207.765</v>
      </c>
      <c r="Y1231" s="53" t="n">
        <f aca="false">O1231+T1231</f>
        <v>524.88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732.6</v>
      </c>
      <c r="AD1231" s="55" t="n">
        <f aca="false">(ROUND(AC1231-AC1225,1)/AC1225)</f>
        <v>0.153700787401575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58"/>
      <c r="C1232" s="50" t="s">
        <v>11</v>
      </c>
      <c r="D1232" s="51" t="n">
        <v>81</v>
      </c>
      <c r="E1232" s="51" t="n">
        <v>0</v>
      </c>
      <c r="F1232" s="51" t="n">
        <v>162</v>
      </c>
      <c r="G1232" s="51" t="n">
        <v>0</v>
      </c>
      <c r="H1232" s="51" t="n">
        <v>0</v>
      </c>
      <c r="I1232" s="52" t="n">
        <v>80</v>
      </c>
      <c r="J1232" s="52" t="n">
        <v>10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109.35</v>
      </c>
      <c r="O1232" s="53" t="n">
        <f aca="false">E1232*$E$10</f>
        <v>0</v>
      </c>
      <c r="P1232" s="53" t="n">
        <f aca="false">F1232*$F$10</f>
        <v>218.7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98.415</v>
      </c>
      <c r="T1232" s="53" t="n">
        <f aca="false">(O1232/100)*(K1232*$J$10)</f>
        <v>0</v>
      </c>
      <c r="U1232" s="53" t="n">
        <f aca="false">(P1232/100)*(K1232*$K$10)+(P1232/100)*(L1232*$L$10)</f>
        <v>306.18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207.765</v>
      </c>
      <c r="Y1232" s="53" t="n">
        <f aca="false">O1232+T1232</f>
        <v>0</v>
      </c>
      <c r="Z1232" s="53" t="n">
        <f aca="false">P1232+U1232</f>
        <v>524.88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732.6</v>
      </c>
      <c r="AD1232" s="55" t="n">
        <f aca="false">(ROUND(AC1232-AC1225,1)/AC1225)</f>
        <v>0.153700787401575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58"/>
      <c r="C1233" s="50" t="s">
        <v>12</v>
      </c>
      <c r="D1233" s="51" t="n">
        <v>81</v>
      </c>
      <c r="E1233" s="51" t="n">
        <v>0</v>
      </c>
      <c r="F1233" s="51" t="n">
        <v>0</v>
      </c>
      <c r="G1233" s="51" t="n">
        <v>162</v>
      </c>
      <c r="H1233" s="51" t="n">
        <v>0</v>
      </c>
      <c r="I1233" s="52" t="n">
        <v>80</v>
      </c>
      <c r="J1233" s="52" t="n">
        <v>10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109.35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218.7</v>
      </c>
      <c r="R1233" s="53" t="n">
        <f aca="false">H1233*$H$11</f>
        <v>0</v>
      </c>
      <c r="S1233" s="53" t="n">
        <f aca="false">(N1233/100)*(I1233*$I$11)+(N1233/100)*(J1233*$J$11)</f>
        <v>98.415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306.18</v>
      </c>
      <c r="W1233" s="53" t="n">
        <f aca="false">(R1233/100)*(K1233*$K$11)+(R1233/100)*(L1233*$L$11)</f>
        <v>0</v>
      </c>
      <c r="X1233" s="53" t="n">
        <f aca="false">N1233+S1233</f>
        <v>207.765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524.88</v>
      </c>
      <c r="AB1233" s="53" t="n">
        <f aca="false">R1233+W1233</f>
        <v>0</v>
      </c>
      <c r="AC1233" s="54" t="n">
        <f aca="false">ROUND(X1233+Y1233+Z1233+AA1233+AB1233,1)</f>
        <v>732.6</v>
      </c>
      <c r="AD1233" s="55" t="n">
        <f aca="false">(ROUND(AC1233-AC1225,1)/AC1225)</f>
        <v>0.153700787401575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58"/>
      <c r="C1234" s="50" t="s">
        <v>13</v>
      </c>
      <c r="D1234" s="51" t="n">
        <v>81</v>
      </c>
      <c r="E1234" s="51" t="n">
        <v>0</v>
      </c>
      <c r="F1234" s="51" t="n">
        <v>0</v>
      </c>
      <c r="G1234" s="51" t="n">
        <v>0</v>
      </c>
      <c r="H1234" s="51" t="n">
        <v>162</v>
      </c>
      <c r="I1234" s="52" t="n">
        <v>80</v>
      </c>
      <c r="J1234" s="52" t="n">
        <v>10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109.35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218.7</v>
      </c>
      <c r="S1234" s="53" t="n">
        <f aca="false">(N1234/100)*(I1234*$I$12)+(N1234/100)*(J1234*$J$12)</f>
        <v>98.415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306.18</v>
      </c>
      <c r="X1234" s="53" t="n">
        <f aca="false">N1234+S1234</f>
        <v>207.765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524.88</v>
      </c>
      <c r="AC1234" s="54" t="n">
        <f aca="false">ROUND(X1234+Y1234+Z1234+AA1234+AB1234,1)</f>
        <v>732.6</v>
      </c>
      <c r="AD1234" s="55" t="n">
        <f aca="false">(ROUND(AC1234-AC1225,1)/AC1225)</f>
        <v>0.153700787401575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58"/>
      <c r="C1235" s="50" t="s">
        <v>14</v>
      </c>
      <c r="D1235" s="51" t="n">
        <v>162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120</v>
      </c>
      <c r="N1235" s="53" t="n">
        <f aca="false">D1235*$D$13</f>
        <v>218.7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524.88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743.58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743.6</v>
      </c>
      <c r="AD1235" s="55" t="n">
        <f aca="false">(ROUND(AC1235-AC1225,1)/AC1225)</f>
        <v>0.171023622047244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58"/>
      <c r="C1236" s="50" t="s">
        <v>15</v>
      </c>
      <c r="D1236" s="51" t="n">
        <v>162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80</v>
      </c>
      <c r="J1236" s="52" t="n">
        <v>10</v>
      </c>
      <c r="K1236" s="52" t="n">
        <v>75</v>
      </c>
      <c r="L1236" s="52" t="n">
        <v>0</v>
      </c>
      <c r="M1236" s="52" t="n">
        <v>0</v>
      </c>
      <c r="N1236" s="53" t="n">
        <f aca="false">D1236*$D$14</f>
        <v>218.7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524.88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743.58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743.6</v>
      </c>
      <c r="AD1236" s="55" t="n">
        <f aca="false">(ROUND(AC1236-AC1225,1)/AC1225)</f>
        <v>0.171023622047244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58"/>
      <c r="C1237" s="50" t="s">
        <v>16</v>
      </c>
      <c r="D1237" s="51" t="n">
        <v>162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80</v>
      </c>
      <c r="J1237" s="52" t="n">
        <v>10</v>
      </c>
      <c r="K1237" s="52" t="n">
        <v>0</v>
      </c>
      <c r="L1237" s="52" t="n">
        <v>75</v>
      </c>
      <c r="M1237" s="52" t="n">
        <v>0</v>
      </c>
      <c r="N1237" s="53" t="n">
        <f aca="false">D1237*$D$15</f>
        <v>218.7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524.88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743.58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743.6</v>
      </c>
      <c r="AD1237" s="55" t="n">
        <f aca="false">(ROUND(AC1237-AC1225,1)/AC1225)</f>
        <v>0.171023622047244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58"/>
      <c r="C1238" s="50" t="s">
        <v>17</v>
      </c>
      <c r="D1238" s="51" t="n">
        <v>162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80</v>
      </c>
      <c r="J1238" s="52" t="n">
        <v>55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218.7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475.6725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694.3725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694.4</v>
      </c>
      <c r="AD1238" s="55" t="n">
        <f aca="false">(ROUND(AC1238-AC1225,1)/AC1225)</f>
        <v>0.0935433070866142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58"/>
      <c r="C1239" s="50" t="s">
        <v>18</v>
      </c>
      <c r="D1239" s="51" t="n">
        <v>162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10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218.7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568.62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787.32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787.3</v>
      </c>
      <c r="AD1239" s="55" t="n">
        <f aca="false">(ROUND(AC1239-AC1225,1)/AC1225)</f>
        <v>0.239842519685039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39" t="s">
        <v>128</v>
      </c>
      <c r="C1240" s="40" t="s">
        <v>4</v>
      </c>
      <c r="D1240" s="41" t="n">
        <v>160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30</v>
      </c>
      <c r="J1240" s="42" t="n">
        <v>60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224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403.2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627.2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627.2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49" t="n">
        <v>16</v>
      </c>
      <c r="C1241" s="50" t="s">
        <v>5</v>
      </c>
      <c r="D1241" s="51" t="n">
        <v>160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40</v>
      </c>
      <c r="J1241" s="52" t="n">
        <v>70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216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475.2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691.2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691.2</v>
      </c>
      <c r="AD1241" s="55" t="n">
        <f aca="false">(ROUND(AC1241-AC1240,1)/AC1240)</f>
        <v>0.102040816326531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49" t="n">
        <v>25</v>
      </c>
      <c r="C1242" s="50" t="s">
        <v>6</v>
      </c>
      <c r="D1242" s="51" t="n">
        <v>160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30</v>
      </c>
      <c r="J1242" s="52" t="n">
        <v>60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224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403.2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627.2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627.2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49" t="n">
        <v>0</v>
      </c>
      <c r="C1243" s="50" t="s">
        <v>7</v>
      </c>
      <c r="D1243" s="51" t="n">
        <v>160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30</v>
      </c>
      <c r="J1243" s="52" t="n">
        <v>60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224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403.2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627.2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627.2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49" t="n">
        <v>0</v>
      </c>
      <c r="C1244" s="50" t="s">
        <v>8</v>
      </c>
      <c r="D1244" s="51" t="n">
        <v>160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30</v>
      </c>
      <c r="J1244" s="52" t="n">
        <v>60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224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403.2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627.2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627.2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49"/>
      <c r="C1245" s="50" t="s">
        <v>9</v>
      </c>
      <c r="D1245" s="51" t="n">
        <v>160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30</v>
      </c>
      <c r="J1245" s="52" t="n">
        <v>60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224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403.2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627.2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627.2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49"/>
      <c r="C1246" s="50" t="s">
        <v>10</v>
      </c>
      <c r="D1246" s="51" t="n">
        <v>80</v>
      </c>
      <c r="E1246" s="51" t="n">
        <v>160</v>
      </c>
      <c r="F1246" s="51" t="n">
        <v>0</v>
      </c>
      <c r="G1246" s="51" t="n">
        <v>0</v>
      </c>
      <c r="H1246" s="51" t="n">
        <v>0</v>
      </c>
      <c r="I1246" s="52" t="n">
        <v>30</v>
      </c>
      <c r="J1246" s="52" t="n">
        <v>60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108</v>
      </c>
      <c r="O1246" s="53" t="n">
        <f aca="false">E1246*$E$9</f>
        <v>216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97.2</v>
      </c>
      <c r="T1246" s="53" t="n">
        <f aca="false">(O1246/100)*(K1246*$K$9)</f>
        <v>302.4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205.2</v>
      </c>
      <c r="Y1246" s="53" t="n">
        <f aca="false">O1246+T1246</f>
        <v>518.4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723.6</v>
      </c>
      <c r="AD1246" s="55" t="n">
        <f aca="false">(ROUND(AC1246-AC1240,1)/AC1240)</f>
        <v>0.153698979591837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49"/>
      <c r="C1247" s="50" t="s">
        <v>11</v>
      </c>
      <c r="D1247" s="51" t="n">
        <v>80</v>
      </c>
      <c r="E1247" s="51" t="n">
        <v>0</v>
      </c>
      <c r="F1247" s="51" t="n">
        <v>160</v>
      </c>
      <c r="G1247" s="51" t="n">
        <v>0</v>
      </c>
      <c r="H1247" s="51" t="n">
        <v>0</v>
      </c>
      <c r="I1247" s="52" t="n">
        <v>30</v>
      </c>
      <c r="J1247" s="52" t="n">
        <v>60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108</v>
      </c>
      <c r="O1247" s="53" t="n">
        <f aca="false">E1247*$E$10</f>
        <v>0</v>
      </c>
      <c r="P1247" s="53" t="n">
        <f aca="false">F1247*$F$10</f>
        <v>216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97.2</v>
      </c>
      <c r="T1247" s="53" t="n">
        <f aca="false">(O1247/100)*(K1247*$J$10)</f>
        <v>0</v>
      </c>
      <c r="U1247" s="53" t="n">
        <f aca="false">(P1247/100)*(K1247*$K$10)+(P1247/100)*(L1247*$L$10)</f>
        <v>302.4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205.2</v>
      </c>
      <c r="Y1247" s="53" t="n">
        <f aca="false">O1247+T1247</f>
        <v>0</v>
      </c>
      <c r="Z1247" s="53" t="n">
        <f aca="false">P1247+U1247</f>
        <v>518.4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723.6</v>
      </c>
      <c r="AD1247" s="55" t="n">
        <f aca="false">(ROUND(AC1247-AC1240,1)/AC1240)</f>
        <v>0.153698979591837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49"/>
      <c r="C1248" s="50" t="s">
        <v>12</v>
      </c>
      <c r="D1248" s="51" t="n">
        <v>80</v>
      </c>
      <c r="E1248" s="51" t="n">
        <v>0</v>
      </c>
      <c r="F1248" s="51" t="n">
        <v>0</v>
      </c>
      <c r="G1248" s="51" t="n">
        <v>160</v>
      </c>
      <c r="H1248" s="51" t="n">
        <v>0</v>
      </c>
      <c r="I1248" s="52" t="n">
        <v>30</v>
      </c>
      <c r="J1248" s="52" t="n">
        <v>60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108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216</v>
      </c>
      <c r="R1248" s="53" t="n">
        <f aca="false">H1248*$H$11</f>
        <v>0</v>
      </c>
      <c r="S1248" s="53" t="n">
        <f aca="false">(N1248/100)*(I1248*$I$11)+(N1248/100)*(J1248*$J$11)</f>
        <v>97.2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302.4</v>
      </c>
      <c r="W1248" s="53" t="n">
        <f aca="false">(R1248/100)*(K1248*$K$11)+(R1248/100)*(L1248*$L$11)</f>
        <v>0</v>
      </c>
      <c r="X1248" s="53" t="n">
        <f aca="false">N1248+S1248</f>
        <v>205.2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518.4</v>
      </c>
      <c r="AB1248" s="53" t="n">
        <f aca="false">R1248+W1248</f>
        <v>0</v>
      </c>
      <c r="AC1248" s="54" t="n">
        <f aca="false">ROUND(X1248+Y1248+Z1248+AA1248+AB1248,1)</f>
        <v>723.6</v>
      </c>
      <c r="AD1248" s="55" t="n">
        <f aca="false">(ROUND(AC1248-AC1240,1)/AC1240)</f>
        <v>0.153698979591837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49"/>
      <c r="C1249" s="50" t="s">
        <v>13</v>
      </c>
      <c r="D1249" s="51" t="n">
        <v>80</v>
      </c>
      <c r="E1249" s="51" t="n">
        <v>0</v>
      </c>
      <c r="F1249" s="51" t="n">
        <v>0</v>
      </c>
      <c r="G1249" s="51" t="n">
        <v>0</v>
      </c>
      <c r="H1249" s="51" t="n">
        <v>160</v>
      </c>
      <c r="I1249" s="52" t="n">
        <v>30</v>
      </c>
      <c r="J1249" s="52" t="n">
        <v>60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108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216</v>
      </c>
      <c r="S1249" s="53" t="n">
        <f aca="false">(N1249/100)*(I1249*$I$12)+(N1249/100)*(J1249*$J$12)</f>
        <v>97.2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302.4</v>
      </c>
      <c r="X1249" s="53" t="n">
        <f aca="false">N1249+S1249</f>
        <v>205.2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518.4</v>
      </c>
      <c r="AC1249" s="54" t="n">
        <f aca="false">ROUND(X1249+Y1249+Z1249+AA1249+AB1249,1)</f>
        <v>723.6</v>
      </c>
      <c r="AD1249" s="55" t="n">
        <f aca="false">(ROUND(AC1249-AC1240,1)/AC1240)</f>
        <v>0.153698979591837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49"/>
      <c r="C1250" s="50" t="s">
        <v>14</v>
      </c>
      <c r="D1250" s="51" t="n">
        <v>160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216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518.4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734.4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734.4</v>
      </c>
      <c r="AD1250" s="55" t="n">
        <f aca="false">(ROUND(AC1250-AC1240,1)/AC1240)</f>
        <v>0.170918367346939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49"/>
      <c r="C1251" s="50" t="s">
        <v>15</v>
      </c>
      <c r="D1251" s="51" t="n">
        <v>160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30</v>
      </c>
      <c r="J1251" s="52" t="n">
        <v>60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216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518.4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734.4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734.4</v>
      </c>
      <c r="AD1251" s="55" t="n">
        <f aca="false">(ROUND(AC1251-AC1240,1)/AC1240)</f>
        <v>0.170918367346939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49"/>
      <c r="C1252" s="50" t="s">
        <v>16</v>
      </c>
      <c r="D1252" s="51" t="n">
        <v>160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30</v>
      </c>
      <c r="J1252" s="52" t="n">
        <v>60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216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518.4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734.4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734.4</v>
      </c>
      <c r="AD1252" s="55" t="n">
        <f aca="false">(ROUND(AC1252-AC1240,1)/AC1240)</f>
        <v>0.170918367346939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49"/>
      <c r="C1253" s="50" t="s">
        <v>17</v>
      </c>
      <c r="D1253" s="51" t="n">
        <v>160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30</v>
      </c>
      <c r="J1253" s="52" t="n">
        <v>95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216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577.8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793.8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793.8</v>
      </c>
      <c r="AD1253" s="55" t="n">
        <f aca="false">(ROUND(AC1253-AC1240,1)/AC1240)</f>
        <v>0.265625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49"/>
      <c r="C1254" s="50" t="s">
        <v>18</v>
      </c>
      <c r="D1254" s="51" t="n">
        <v>160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60</v>
      </c>
      <c r="J1254" s="52" t="n">
        <v>60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216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453.6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669.6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669.6</v>
      </c>
      <c r="AD1254" s="55" t="n">
        <f aca="false">(ROUND(AC1254-AC1240,1)/AC1240)</f>
        <v>0.0676020408163265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57" t="s">
        <v>129</v>
      </c>
      <c r="C1255" s="40" t="s">
        <v>4</v>
      </c>
      <c r="D1255" s="41" t="n">
        <v>140</v>
      </c>
      <c r="E1255" s="41" t="n">
        <v>0</v>
      </c>
      <c r="F1255" s="41" t="n">
        <v>0</v>
      </c>
      <c r="G1255" s="41" t="n">
        <v>50</v>
      </c>
      <c r="H1255" s="41" t="n">
        <v>0</v>
      </c>
      <c r="I1255" s="42" t="n">
        <v>40</v>
      </c>
      <c r="J1255" s="42" t="n">
        <v>40</v>
      </c>
      <c r="K1255" s="42" t="n">
        <v>0</v>
      </c>
      <c r="L1255" s="42" t="n">
        <v>20</v>
      </c>
      <c r="M1255" s="42" t="n">
        <v>0</v>
      </c>
      <c r="N1255" s="43" t="n">
        <f aca="false">D1255*$D$3</f>
        <v>196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70</v>
      </c>
      <c r="R1255" s="43" t="n">
        <f aca="false">H1255*$H$3</f>
        <v>0</v>
      </c>
      <c r="S1255" s="43" t="n">
        <f aca="false">(N1255/100)*(I1255*$I$3)+(N1255/100)*(J1255*$J$3)</f>
        <v>313.6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28</v>
      </c>
      <c r="W1255" s="43" t="n">
        <f aca="false">(R1255/100)*(K1255*$K$3)+(R1255/100)*(L1255*$L$3)</f>
        <v>0</v>
      </c>
      <c r="X1255" s="43" t="n">
        <f aca="false">N1255+S1255</f>
        <v>509.6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98</v>
      </c>
      <c r="AB1255" s="43" t="n">
        <f aca="false">R1255+W1255</f>
        <v>0</v>
      </c>
      <c r="AC1255" s="44" t="n">
        <f aca="false">ROUND(X1255+Y1255+Z1255+AA1255+AB1255,1)</f>
        <v>607.6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58" t="n">
        <v>24</v>
      </c>
      <c r="C1256" s="50" t="s">
        <v>5</v>
      </c>
      <c r="D1256" s="51" t="n">
        <v>140</v>
      </c>
      <c r="E1256" s="51" t="n">
        <v>0</v>
      </c>
      <c r="F1256" s="51" t="n">
        <v>0</v>
      </c>
      <c r="G1256" s="51" t="n">
        <v>50</v>
      </c>
      <c r="H1256" s="51" t="n">
        <v>0</v>
      </c>
      <c r="I1256" s="52" t="n">
        <v>65</v>
      </c>
      <c r="J1256" s="52" t="n">
        <v>65</v>
      </c>
      <c r="K1256" s="52" t="n">
        <v>0</v>
      </c>
      <c r="L1256" s="52" t="n">
        <v>20</v>
      </c>
      <c r="M1256" s="52" t="n">
        <v>0</v>
      </c>
      <c r="N1256" s="53" t="n">
        <f aca="false">D1256*$D$4</f>
        <v>189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67.5</v>
      </c>
      <c r="R1256" s="53" t="n">
        <f aca="false">H1256*$H$4</f>
        <v>0</v>
      </c>
      <c r="S1256" s="53" t="n">
        <f aca="false">(N1256/100)*(I1256*$I$4)+(N1256/100)*(J1256*$J$4)</f>
        <v>491.4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27</v>
      </c>
      <c r="W1256" s="53" t="n">
        <f aca="false">(R1256/100)*(K1256*$K$4)+(R1256/100)*(L1256*$L$4)</f>
        <v>0</v>
      </c>
      <c r="X1256" s="53" t="n">
        <f aca="false">N1256+S1256</f>
        <v>680.4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94.5</v>
      </c>
      <c r="AB1256" s="53" t="n">
        <f aca="false">R1256+W1256</f>
        <v>0</v>
      </c>
      <c r="AC1256" s="54" t="n">
        <f aca="false">ROUND(X1256+Y1256+Z1256+AA1256+AB1256,1)</f>
        <v>774.9</v>
      </c>
      <c r="AD1256" s="55" t="n">
        <f aca="false">(ROUND(AC1256-AC1255,1)/AC1255)</f>
        <v>0.275345622119816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58" t="n">
        <v>18</v>
      </c>
      <c r="C1257" s="50" t="s">
        <v>6</v>
      </c>
      <c r="D1257" s="51" t="n">
        <v>140</v>
      </c>
      <c r="E1257" s="51" t="n">
        <v>0</v>
      </c>
      <c r="F1257" s="51" t="n">
        <v>0</v>
      </c>
      <c r="G1257" s="51" t="n">
        <v>50</v>
      </c>
      <c r="H1257" s="51" t="n">
        <v>0</v>
      </c>
      <c r="I1257" s="52" t="n">
        <v>40</v>
      </c>
      <c r="J1257" s="52" t="n">
        <v>40</v>
      </c>
      <c r="K1257" s="52" t="n">
        <v>0</v>
      </c>
      <c r="L1257" s="52" t="n">
        <v>20</v>
      </c>
      <c r="M1257" s="52" t="n">
        <v>0</v>
      </c>
      <c r="N1257" s="53" t="n">
        <f aca="false">D1257*$D$5</f>
        <v>196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70</v>
      </c>
      <c r="R1257" s="53" t="n">
        <f aca="false">H1257*$H$5</f>
        <v>0</v>
      </c>
      <c r="S1257" s="53" t="n">
        <f aca="false">(N1257/100)*(I1257*$I$5)+(N1257/100)*(J1257*$J$5)</f>
        <v>313.6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28</v>
      </c>
      <c r="W1257" s="53" t="n">
        <f aca="false">(R1257/100)*(K1257*$K$5)+(R1257/100)*(L1257*$L$5)</f>
        <v>0</v>
      </c>
      <c r="X1257" s="53" t="n">
        <f aca="false">N1257+S1257</f>
        <v>509.6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98</v>
      </c>
      <c r="AB1257" s="53" t="n">
        <f aca="false">R1257+W1257</f>
        <v>0</v>
      </c>
      <c r="AC1257" s="54" t="n">
        <f aca="false">ROUND(X1257+Y1257+Z1257+AA1257+AB1257,1)</f>
        <v>607.6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58" t="n">
        <v>0</v>
      </c>
      <c r="C1258" s="50" t="s">
        <v>7</v>
      </c>
      <c r="D1258" s="51" t="n">
        <v>140</v>
      </c>
      <c r="E1258" s="51" t="n">
        <v>0</v>
      </c>
      <c r="F1258" s="51" t="n">
        <v>0</v>
      </c>
      <c r="G1258" s="51" t="n">
        <v>50</v>
      </c>
      <c r="H1258" s="51" t="n">
        <v>0</v>
      </c>
      <c r="I1258" s="52" t="n">
        <v>40</v>
      </c>
      <c r="J1258" s="52" t="n">
        <v>40</v>
      </c>
      <c r="K1258" s="52" t="n">
        <v>0</v>
      </c>
      <c r="L1258" s="52" t="n">
        <v>20</v>
      </c>
      <c r="M1258" s="52" t="n">
        <v>0</v>
      </c>
      <c r="N1258" s="53" t="n">
        <f aca="false">D1258*$D$6</f>
        <v>196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70</v>
      </c>
      <c r="R1258" s="53" t="n">
        <f aca="false">H1258*$H$6</f>
        <v>0</v>
      </c>
      <c r="S1258" s="53" t="n">
        <f aca="false">(N1258/100)*(I1258*$I$6)+(N1258/100)*(J1258*$J$6)</f>
        <v>313.6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28</v>
      </c>
      <c r="W1258" s="53" t="n">
        <f aca="false">(R1258/100)*(K1258*$K$6)+(R1258/100)*(L1258*$L$6)</f>
        <v>0</v>
      </c>
      <c r="X1258" s="53" t="n">
        <f aca="false">N1258+S1258</f>
        <v>509.6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98</v>
      </c>
      <c r="AB1258" s="53" t="n">
        <f aca="false">R1258+W1258</f>
        <v>0</v>
      </c>
      <c r="AC1258" s="54" t="n">
        <f aca="false">ROUND(X1258+Y1258+Z1258+AA1258+AB1258,1)</f>
        <v>607.6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58" t="n">
        <v>0</v>
      </c>
      <c r="C1259" s="50" t="s">
        <v>8</v>
      </c>
      <c r="D1259" s="51" t="n">
        <v>140</v>
      </c>
      <c r="E1259" s="51" t="n">
        <v>0</v>
      </c>
      <c r="F1259" s="51" t="n">
        <v>0</v>
      </c>
      <c r="G1259" s="51" t="n">
        <v>50</v>
      </c>
      <c r="H1259" s="51" t="n">
        <v>0</v>
      </c>
      <c r="I1259" s="52" t="n">
        <v>40</v>
      </c>
      <c r="J1259" s="52" t="n">
        <v>40</v>
      </c>
      <c r="K1259" s="52" t="n">
        <v>0</v>
      </c>
      <c r="L1259" s="52" t="n">
        <v>20</v>
      </c>
      <c r="M1259" s="52" t="n">
        <v>0</v>
      </c>
      <c r="N1259" s="53" t="n">
        <f aca="false">D1259*$D$7</f>
        <v>196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70</v>
      </c>
      <c r="R1259" s="53" t="n">
        <f aca="false">H1259*$H$7</f>
        <v>0</v>
      </c>
      <c r="S1259" s="53" t="n">
        <f aca="false">(N1259/100)*(I1259*$I$7)+(N1259/100)*(J1259*$J$7)</f>
        <v>313.6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28</v>
      </c>
      <c r="W1259" s="53" t="n">
        <f aca="false">(R1259/100)*(K1259*$K$7)+(R1259/100)*(L1259*$L$7)</f>
        <v>0</v>
      </c>
      <c r="X1259" s="53" t="n">
        <f aca="false">N1259+S1259</f>
        <v>509.6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98</v>
      </c>
      <c r="AB1259" s="53" t="n">
        <f aca="false">R1259+W1259</f>
        <v>0</v>
      </c>
      <c r="AC1259" s="54" t="n">
        <f aca="false">ROUND(X1259+Y1259+Z1259+AA1259+AB1259,1)</f>
        <v>607.6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58"/>
      <c r="C1260" s="50" t="s">
        <v>9</v>
      </c>
      <c r="D1260" s="51" t="n">
        <v>140</v>
      </c>
      <c r="E1260" s="51" t="n">
        <v>0</v>
      </c>
      <c r="F1260" s="51" t="n">
        <v>0</v>
      </c>
      <c r="G1260" s="51" t="n">
        <v>50</v>
      </c>
      <c r="H1260" s="51" t="n">
        <v>0</v>
      </c>
      <c r="I1260" s="52" t="n">
        <v>40</v>
      </c>
      <c r="J1260" s="52" t="n">
        <v>40</v>
      </c>
      <c r="K1260" s="52" t="n">
        <v>0</v>
      </c>
      <c r="L1260" s="52" t="n">
        <v>20</v>
      </c>
      <c r="M1260" s="52" t="n">
        <v>0</v>
      </c>
      <c r="N1260" s="53" t="n">
        <f aca="false">D1260*$D$8</f>
        <v>196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70</v>
      </c>
      <c r="R1260" s="53" t="n">
        <f aca="false">H1260*$H$8</f>
        <v>0</v>
      </c>
      <c r="S1260" s="53" t="n">
        <f aca="false">(N1260/100)*(I1260*$I$8)+(N1260/100)*(J1260*$J$8)</f>
        <v>313.6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28</v>
      </c>
      <c r="W1260" s="53" t="n">
        <f aca="false">(R1260/100)*(K1260*$K$8)+(R1260/100)*(L1260*$L$8)</f>
        <v>0</v>
      </c>
      <c r="X1260" s="53" t="n">
        <f aca="false">N1260+S1260</f>
        <v>509.6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98</v>
      </c>
      <c r="AB1260" s="53" t="n">
        <f aca="false">R1260+W1260</f>
        <v>0</v>
      </c>
      <c r="AC1260" s="54" t="n">
        <f aca="false">ROUND(X1260+Y1260+Z1260+AA1260+AB1260,1)</f>
        <v>607.6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58"/>
      <c r="C1261" s="50" t="s">
        <v>10</v>
      </c>
      <c r="D1261" s="51" t="n">
        <v>70</v>
      </c>
      <c r="E1261" s="51" t="n">
        <v>168</v>
      </c>
      <c r="F1261" s="51" t="n">
        <v>0</v>
      </c>
      <c r="G1261" s="51" t="n">
        <v>0</v>
      </c>
      <c r="H1261" s="51" t="n">
        <v>0</v>
      </c>
      <c r="I1261" s="52" t="n">
        <v>40</v>
      </c>
      <c r="J1261" s="52" t="n">
        <v>40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94.5</v>
      </c>
      <c r="O1261" s="53" t="n">
        <f aca="false">E1261*$E$9</f>
        <v>226.8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75.6</v>
      </c>
      <c r="T1261" s="53" t="n">
        <f aca="false">(O1261/100)*(K1261*$K$9)</f>
        <v>317.52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170.1</v>
      </c>
      <c r="Y1261" s="53" t="n">
        <f aca="false">O1261+T1261</f>
        <v>544.32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714.4</v>
      </c>
      <c r="AD1261" s="55" t="n">
        <f aca="false">(ROUND(AC1261-AC1255,1)/AC1255)</f>
        <v>0.17577353522054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58"/>
      <c r="C1262" s="50" t="s">
        <v>11</v>
      </c>
      <c r="D1262" s="51" t="n">
        <v>70</v>
      </c>
      <c r="E1262" s="51" t="n">
        <v>0</v>
      </c>
      <c r="F1262" s="51" t="n">
        <v>168</v>
      </c>
      <c r="G1262" s="51" t="n">
        <v>0</v>
      </c>
      <c r="H1262" s="51" t="n">
        <v>0</v>
      </c>
      <c r="I1262" s="52" t="n">
        <v>40</v>
      </c>
      <c r="J1262" s="52" t="n">
        <v>40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94.5</v>
      </c>
      <c r="O1262" s="53" t="n">
        <f aca="false">E1262*$E$10</f>
        <v>0</v>
      </c>
      <c r="P1262" s="53" t="n">
        <f aca="false">F1262*$F$10</f>
        <v>226.8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75.6</v>
      </c>
      <c r="T1262" s="53" t="n">
        <f aca="false">(O1262/100)*(K1262*$J$10)</f>
        <v>0</v>
      </c>
      <c r="U1262" s="53" t="n">
        <f aca="false">(P1262/100)*(K1262*$K$10)+(P1262/100)*(L1262*$L$10)</f>
        <v>317.52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170.1</v>
      </c>
      <c r="Y1262" s="53" t="n">
        <f aca="false">O1262+T1262</f>
        <v>0</v>
      </c>
      <c r="Z1262" s="53" t="n">
        <f aca="false">P1262+U1262</f>
        <v>544.32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714.4</v>
      </c>
      <c r="AD1262" s="55" t="n">
        <f aca="false">(ROUND(AC1262-AC1255,1)/AC1255)</f>
        <v>0.17577353522054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58"/>
      <c r="C1263" s="50" t="s">
        <v>12</v>
      </c>
      <c r="D1263" s="51" t="n">
        <v>70</v>
      </c>
      <c r="E1263" s="51" t="n">
        <v>0</v>
      </c>
      <c r="F1263" s="51" t="n">
        <v>0</v>
      </c>
      <c r="G1263" s="51" t="n">
        <v>168</v>
      </c>
      <c r="H1263" s="51" t="n">
        <v>0</v>
      </c>
      <c r="I1263" s="52" t="n">
        <v>40</v>
      </c>
      <c r="J1263" s="52" t="n">
        <v>40</v>
      </c>
      <c r="K1263" s="52" t="n">
        <v>0</v>
      </c>
      <c r="L1263" s="52" t="n">
        <v>110</v>
      </c>
      <c r="M1263" s="52" t="n">
        <v>0</v>
      </c>
      <c r="N1263" s="53" t="n">
        <f aca="false">D1263*$D$11</f>
        <v>94.5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226.8</v>
      </c>
      <c r="R1263" s="53" t="n">
        <f aca="false">H1263*$H$11</f>
        <v>0</v>
      </c>
      <c r="S1263" s="53" t="n">
        <f aca="false">(N1263/100)*(I1263*$I$11)+(N1263/100)*(J1263*$J$11)</f>
        <v>75.6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349.272</v>
      </c>
      <c r="W1263" s="53" t="n">
        <f aca="false">(R1263/100)*(K1263*$K$11)+(R1263/100)*(L1263*$L$11)</f>
        <v>0</v>
      </c>
      <c r="X1263" s="53" t="n">
        <f aca="false">N1263+S1263</f>
        <v>170.1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576.072</v>
      </c>
      <c r="AB1263" s="53" t="n">
        <f aca="false">R1263+W1263</f>
        <v>0</v>
      </c>
      <c r="AC1263" s="54" t="n">
        <f aca="false">ROUND(X1263+Y1263+Z1263+AA1263+AB1263,1)</f>
        <v>746.2</v>
      </c>
      <c r="AD1263" s="55" t="n">
        <f aca="false">(ROUND(AC1263-AC1255,1)/AC1255)</f>
        <v>0.228110599078341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58"/>
      <c r="C1264" s="50" t="s">
        <v>13</v>
      </c>
      <c r="D1264" s="51" t="n">
        <v>70</v>
      </c>
      <c r="E1264" s="51" t="n">
        <v>0</v>
      </c>
      <c r="F1264" s="51" t="n">
        <v>0</v>
      </c>
      <c r="G1264" s="51" t="n">
        <v>0</v>
      </c>
      <c r="H1264" s="51" t="n">
        <v>168</v>
      </c>
      <c r="I1264" s="52" t="n">
        <v>40</v>
      </c>
      <c r="J1264" s="52" t="n">
        <v>40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94.5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226.8</v>
      </c>
      <c r="S1264" s="53" t="n">
        <f aca="false">(N1264/100)*(I1264*$I$12)+(N1264/100)*(J1264*$J$12)</f>
        <v>75.6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317.52</v>
      </c>
      <c r="X1264" s="53" t="n">
        <f aca="false">N1264+S1264</f>
        <v>170.1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544.32</v>
      </c>
      <c r="AC1264" s="54" t="n">
        <f aca="false">ROUND(X1264+Y1264+Z1264+AA1264+AB1264,1)</f>
        <v>714.4</v>
      </c>
      <c r="AD1264" s="55" t="n">
        <f aca="false">(ROUND(AC1264-AC1255,1)/AC1255)</f>
        <v>0.17577353522054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58"/>
      <c r="C1265" s="50" t="s">
        <v>14</v>
      </c>
      <c r="D1265" s="51" t="n">
        <v>140</v>
      </c>
      <c r="E1265" s="51" t="n">
        <v>0</v>
      </c>
      <c r="F1265" s="51" t="n">
        <v>0</v>
      </c>
      <c r="G1265" s="51" t="n">
        <v>50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90</v>
      </c>
      <c r="N1265" s="53" t="n">
        <f aca="false">D1265*$D$13</f>
        <v>189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67.5</v>
      </c>
      <c r="R1265" s="53" t="n">
        <f aca="false">H1265*$H$13</f>
        <v>0</v>
      </c>
      <c r="S1265" s="53" t="n">
        <f aca="false">(N1265/100)*(I1265*$I$13)+(N1265/100)*(J1265*$J$13)+(N1265/100)*(M1265*$M$13)</f>
        <v>340.2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121.5</v>
      </c>
      <c r="W1265" s="53" t="n">
        <f aca="false">(R1265/100)*(K1265*$K$13)+(R1265/100)*(L1265*$L$13)+(R1265/100)*(M1265*$M$13)</f>
        <v>0</v>
      </c>
      <c r="X1265" s="53" t="n">
        <f aca="false">N1265+S1265</f>
        <v>529.2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189</v>
      </c>
      <c r="AB1265" s="53" t="n">
        <f aca="false">R1265+W1265</f>
        <v>0</v>
      </c>
      <c r="AC1265" s="54" t="n">
        <f aca="false">ROUND(X1265+Y1265+Z1265+AA1265+AB1265,1)</f>
        <v>718.2</v>
      </c>
      <c r="AD1265" s="55" t="n">
        <f aca="false">(ROUND(AC1265-AC1255,1)/AC1255)</f>
        <v>0.182027649769585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58"/>
      <c r="C1266" s="50" t="s">
        <v>15</v>
      </c>
      <c r="D1266" s="51" t="n">
        <v>140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40</v>
      </c>
      <c r="J1266" s="52" t="n">
        <v>40</v>
      </c>
      <c r="K1266" s="52" t="n">
        <v>90</v>
      </c>
      <c r="L1266" s="52" t="n">
        <v>0</v>
      </c>
      <c r="M1266" s="52" t="n">
        <v>0</v>
      </c>
      <c r="N1266" s="53" t="n">
        <f aca="false">D1266*$D$14</f>
        <v>189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491.4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680.4</v>
      </c>
      <c r="AD1266" s="55" t="n">
        <f aca="false">(ROUND(AC1266-AC1255,1)/AC1255)</f>
        <v>0.119815668202765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58"/>
      <c r="C1267" s="50" t="s">
        <v>16</v>
      </c>
      <c r="D1267" s="51" t="n">
        <v>140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40</v>
      </c>
      <c r="J1267" s="52" t="n">
        <v>40</v>
      </c>
      <c r="K1267" s="52" t="n">
        <v>0</v>
      </c>
      <c r="L1267" s="52" t="n">
        <v>90</v>
      </c>
      <c r="M1267" s="52" t="n">
        <v>0</v>
      </c>
      <c r="N1267" s="53" t="n">
        <f aca="false">D1267*$D$15</f>
        <v>189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491.4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680.4</v>
      </c>
      <c r="AD1267" s="55" t="n">
        <f aca="false">(ROUND(AC1267-AC1255,1)/AC1255)</f>
        <v>0.119815668202765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58"/>
      <c r="C1268" s="50" t="s">
        <v>17</v>
      </c>
      <c r="D1268" s="51" t="n">
        <v>140</v>
      </c>
      <c r="E1268" s="51" t="n">
        <v>0</v>
      </c>
      <c r="F1268" s="51" t="n">
        <v>0</v>
      </c>
      <c r="G1268" s="51" t="n">
        <v>50</v>
      </c>
      <c r="H1268" s="51" t="n">
        <v>0</v>
      </c>
      <c r="I1268" s="52" t="n">
        <v>40</v>
      </c>
      <c r="J1268" s="52" t="n">
        <v>70</v>
      </c>
      <c r="K1268" s="52" t="n">
        <v>0</v>
      </c>
      <c r="L1268" s="52" t="n">
        <v>20</v>
      </c>
      <c r="M1268" s="52" t="n">
        <v>0</v>
      </c>
      <c r="N1268" s="53" t="n">
        <f aca="false">D1268*$D$16</f>
        <v>189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67.5</v>
      </c>
      <c r="R1268" s="53" t="n">
        <f aca="false">H1268*$H$16</f>
        <v>0</v>
      </c>
      <c r="S1268" s="53" t="n">
        <f aca="false">(N1268/100)*(I1268*$I$16)+(N1268/100)*(J1268*$J$16)</f>
        <v>406.35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13.5</v>
      </c>
      <c r="W1268" s="53" t="n">
        <f aca="false">(R1268/100)*(K1268*$K$16)+(R1268/100)*(L1268*$L$16)</f>
        <v>0</v>
      </c>
      <c r="X1268" s="53" t="n">
        <f aca="false">N1268+S1268</f>
        <v>595.35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81</v>
      </c>
      <c r="AB1268" s="53" t="n">
        <f aca="false">R1268+W1268</f>
        <v>0</v>
      </c>
      <c r="AC1268" s="54" t="n">
        <f aca="false">ROUND(X1268+Y1268+Z1268+AA1268+AB1268,1)</f>
        <v>676.4</v>
      </c>
      <c r="AD1268" s="55" t="n">
        <f aca="false">(ROUND(AC1268-AC1255,1)/AC1255)</f>
        <v>0.113232389730086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58"/>
      <c r="C1269" s="50" t="s">
        <v>18</v>
      </c>
      <c r="D1269" s="51" t="n">
        <v>140</v>
      </c>
      <c r="E1269" s="51" t="n">
        <v>0</v>
      </c>
      <c r="F1269" s="51" t="n">
        <v>0</v>
      </c>
      <c r="G1269" s="51" t="n">
        <v>50</v>
      </c>
      <c r="H1269" s="51" t="n">
        <v>0</v>
      </c>
      <c r="I1269" s="52" t="n">
        <v>70</v>
      </c>
      <c r="J1269" s="52" t="n">
        <v>40</v>
      </c>
      <c r="K1269" s="52" t="n">
        <v>0</v>
      </c>
      <c r="L1269" s="52" t="n">
        <v>20</v>
      </c>
      <c r="M1269" s="52" t="n">
        <v>0</v>
      </c>
      <c r="N1269" s="53" t="n">
        <f aca="false">D1269*$D$17</f>
        <v>189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67.5</v>
      </c>
      <c r="R1269" s="53" t="n">
        <f aca="false">H1269*$H$17</f>
        <v>0</v>
      </c>
      <c r="S1269" s="53" t="n">
        <f aca="false">(N1269/100)*(I1269*$I$17)+(N1269/100)*(J1269*$J$17)</f>
        <v>406.35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13.5</v>
      </c>
      <c r="W1269" s="53" t="n">
        <f aca="false">(R1269/100)*(K1269*$K$17)+(R1269/100)*(L1269*$L$17)</f>
        <v>0</v>
      </c>
      <c r="X1269" s="53" t="n">
        <f aca="false">N1269+S1269</f>
        <v>595.35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81</v>
      </c>
      <c r="AB1269" s="53" t="n">
        <f aca="false">R1269+W1269</f>
        <v>0</v>
      </c>
      <c r="AC1269" s="54" t="n">
        <f aca="false">ROUND(X1269+Y1269+Z1269+AA1269+AB1269,1)</f>
        <v>676.4</v>
      </c>
      <c r="AD1269" s="55" t="n">
        <f aca="false">(ROUND(AC1269-AC1255,1)/AC1255)</f>
        <v>0.113232389730086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39" t="s">
        <v>130</v>
      </c>
      <c r="C1270" s="40" t="s">
        <v>4</v>
      </c>
      <c r="D1270" s="41" t="n">
        <v>164</v>
      </c>
      <c r="E1270" s="41" t="n">
        <v>0</v>
      </c>
      <c r="F1270" s="41" t="n">
        <v>0</v>
      </c>
      <c r="G1270" s="41" t="n">
        <v>0</v>
      </c>
      <c r="H1270" s="41" t="n">
        <v>0</v>
      </c>
      <c r="I1270" s="42" t="n">
        <v>70</v>
      </c>
      <c r="J1270" s="42" t="n">
        <v>20</v>
      </c>
      <c r="K1270" s="42" t="n">
        <v>0</v>
      </c>
      <c r="L1270" s="42" t="n">
        <v>0</v>
      </c>
      <c r="M1270" s="42" t="n">
        <v>0</v>
      </c>
      <c r="N1270" s="43" t="n">
        <f aca="false">D1270*$D$3</f>
        <v>229.6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0</v>
      </c>
      <c r="R1270" s="43" t="n">
        <f aca="false">H1270*$H$3</f>
        <v>0</v>
      </c>
      <c r="S1270" s="43" t="n">
        <f aca="false">(N1270/100)*(I1270*$I$3)+(N1270/100)*(J1270*$J$3)</f>
        <v>413.28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0</v>
      </c>
      <c r="W1270" s="43" t="n">
        <f aca="false">(R1270/100)*(K1270*$K$3)+(R1270/100)*(L1270*$L$3)</f>
        <v>0</v>
      </c>
      <c r="X1270" s="43" t="n">
        <f aca="false">N1270+S1270</f>
        <v>642.88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0</v>
      </c>
      <c r="AB1270" s="43" t="n">
        <f aca="false">R1270+W1270</f>
        <v>0</v>
      </c>
      <c r="AC1270" s="44" t="n">
        <f aca="false">ROUND(X1270+Y1270+Z1270+AA1270+AB1270,1)</f>
        <v>642.9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49" t="n">
        <v>28</v>
      </c>
      <c r="C1271" s="50" t="s">
        <v>5</v>
      </c>
      <c r="D1271" s="51" t="n">
        <v>164</v>
      </c>
      <c r="E1271" s="51" t="n">
        <v>0</v>
      </c>
      <c r="F1271" s="51" t="n">
        <v>0</v>
      </c>
      <c r="G1271" s="51" t="n">
        <v>0</v>
      </c>
      <c r="H1271" s="51" t="n">
        <v>0</v>
      </c>
      <c r="I1271" s="52" t="n">
        <v>85</v>
      </c>
      <c r="J1271" s="52" t="n">
        <v>30</v>
      </c>
      <c r="K1271" s="52" t="n">
        <v>0</v>
      </c>
      <c r="L1271" s="52" t="n">
        <v>0</v>
      </c>
      <c r="M1271" s="52" t="n">
        <v>0</v>
      </c>
      <c r="N1271" s="53" t="n">
        <f aca="false">D1271*$D$4</f>
        <v>221.4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0</v>
      </c>
      <c r="R1271" s="53" t="n">
        <f aca="false">H1271*$H$4</f>
        <v>0</v>
      </c>
      <c r="S1271" s="53" t="n">
        <f aca="false">(N1271/100)*(I1271*$I$4)+(N1271/100)*(J1271*$J$4)</f>
        <v>509.22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0</v>
      </c>
      <c r="W1271" s="53" t="n">
        <f aca="false">(R1271/100)*(K1271*$K$4)+(R1271/100)*(L1271*$L$4)</f>
        <v>0</v>
      </c>
      <c r="X1271" s="53" t="n">
        <f aca="false">N1271+S1271</f>
        <v>730.62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0</v>
      </c>
      <c r="AB1271" s="53" t="n">
        <f aca="false">R1271+W1271</f>
        <v>0</v>
      </c>
      <c r="AC1271" s="54" t="n">
        <f aca="false">ROUND(X1271+Y1271+Z1271+AA1271+AB1271,1)</f>
        <v>730.6</v>
      </c>
      <c r="AD1271" s="55" t="n">
        <f aca="false">(ROUND(AC1271-AC1270,1)/AC1270)</f>
        <v>0.136413128013688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49" t="n">
        <v>0</v>
      </c>
      <c r="C1272" s="50" t="s">
        <v>6</v>
      </c>
      <c r="D1272" s="51" t="n">
        <v>164</v>
      </c>
      <c r="E1272" s="51" t="n">
        <v>0</v>
      </c>
      <c r="F1272" s="51" t="n">
        <v>0</v>
      </c>
      <c r="G1272" s="51" t="n">
        <v>0</v>
      </c>
      <c r="H1272" s="51" t="n">
        <v>0</v>
      </c>
      <c r="I1272" s="52" t="n">
        <v>70</v>
      </c>
      <c r="J1272" s="52" t="n">
        <v>20</v>
      </c>
      <c r="K1272" s="52" t="n">
        <v>0</v>
      </c>
      <c r="L1272" s="52" t="n">
        <v>0</v>
      </c>
      <c r="M1272" s="52" t="n">
        <v>0</v>
      </c>
      <c r="N1272" s="53" t="n">
        <f aca="false">D1272*$D$5</f>
        <v>229.6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0</v>
      </c>
      <c r="R1272" s="53" t="n">
        <f aca="false">H1272*$H$5</f>
        <v>0</v>
      </c>
      <c r="S1272" s="53" t="n">
        <f aca="false">(N1272/100)*(I1272*$I$5)+(N1272/100)*(J1272*$J$5)</f>
        <v>413.28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0</v>
      </c>
      <c r="W1272" s="53" t="n">
        <f aca="false">(R1272/100)*(K1272*$K$5)+(R1272/100)*(L1272*$L$5)</f>
        <v>0</v>
      </c>
      <c r="X1272" s="53" t="n">
        <f aca="false">N1272+S1272</f>
        <v>642.88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0</v>
      </c>
      <c r="AB1272" s="53" t="n">
        <f aca="false">R1272+W1272</f>
        <v>0</v>
      </c>
      <c r="AC1272" s="54" t="n">
        <f aca="false">ROUND(X1272+Y1272+Z1272+AA1272+AB1272,1)</f>
        <v>642.9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49" t="n">
        <v>0</v>
      </c>
      <c r="C1273" s="50" t="s">
        <v>7</v>
      </c>
      <c r="D1273" s="51" t="n">
        <v>164</v>
      </c>
      <c r="E1273" s="51" t="n">
        <v>0</v>
      </c>
      <c r="F1273" s="51" t="n">
        <v>0</v>
      </c>
      <c r="G1273" s="51" t="n">
        <v>0</v>
      </c>
      <c r="H1273" s="51" t="n">
        <v>0</v>
      </c>
      <c r="I1273" s="52" t="n">
        <v>70</v>
      </c>
      <c r="J1273" s="52" t="n">
        <v>20</v>
      </c>
      <c r="K1273" s="52" t="n">
        <v>0</v>
      </c>
      <c r="L1273" s="52" t="n">
        <v>0</v>
      </c>
      <c r="M1273" s="52" t="n">
        <v>0</v>
      </c>
      <c r="N1273" s="53" t="n">
        <f aca="false">D1273*$D$6</f>
        <v>229.6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0</v>
      </c>
      <c r="R1273" s="53" t="n">
        <f aca="false">H1273*$H$6</f>
        <v>0</v>
      </c>
      <c r="S1273" s="53" t="n">
        <f aca="false">(N1273/100)*(I1273*$I$6)+(N1273/100)*(J1273*$J$6)</f>
        <v>413.28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0</v>
      </c>
      <c r="W1273" s="53" t="n">
        <f aca="false">(R1273/100)*(K1273*$K$6)+(R1273/100)*(L1273*$L$6)</f>
        <v>0</v>
      </c>
      <c r="X1273" s="53" t="n">
        <f aca="false">N1273+S1273</f>
        <v>642.88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0</v>
      </c>
      <c r="AB1273" s="53" t="n">
        <f aca="false">R1273+W1273</f>
        <v>0</v>
      </c>
      <c r="AC1273" s="54" t="n">
        <f aca="false">ROUND(X1273+Y1273+Z1273+AA1273+AB1273,1)</f>
        <v>642.9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49" t="n">
        <v>0</v>
      </c>
      <c r="C1274" s="50" t="s">
        <v>8</v>
      </c>
      <c r="D1274" s="51" t="n">
        <v>164</v>
      </c>
      <c r="E1274" s="51" t="n">
        <v>0</v>
      </c>
      <c r="F1274" s="51" t="n">
        <v>0</v>
      </c>
      <c r="G1274" s="51" t="n">
        <v>0</v>
      </c>
      <c r="H1274" s="51" t="n">
        <v>0</v>
      </c>
      <c r="I1274" s="52" t="n">
        <v>70</v>
      </c>
      <c r="J1274" s="52" t="n">
        <v>20</v>
      </c>
      <c r="K1274" s="52" t="n">
        <v>0</v>
      </c>
      <c r="L1274" s="52" t="n">
        <v>0</v>
      </c>
      <c r="M1274" s="52" t="n">
        <v>0</v>
      </c>
      <c r="N1274" s="53" t="n">
        <f aca="false">D1274*$D$7</f>
        <v>229.6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0</v>
      </c>
      <c r="R1274" s="53" t="n">
        <f aca="false">H1274*$H$7</f>
        <v>0</v>
      </c>
      <c r="S1274" s="53" t="n">
        <f aca="false">(N1274/100)*(I1274*$I$7)+(N1274/100)*(J1274*$J$7)</f>
        <v>413.28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0</v>
      </c>
      <c r="W1274" s="53" t="n">
        <f aca="false">(R1274/100)*(K1274*$K$7)+(R1274/100)*(L1274*$L$7)</f>
        <v>0</v>
      </c>
      <c r="X1274" s="53" t="n">
        <f aca="false">N1274+S1274</f>
        <v>642.88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0</v>
      </c>
      <c r="AB1274" s="53" t="n">
        <f aca="false">R1274+W1274</f>
        <v>0</v>
      </c>
      <c r="AC1274" s="54" t="n">
        <f aca="false">ROUND(X1274+Y1274+Z1274+AA1274+AB1274,1)</f>
        <v>642.9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49"/>
      <c r="C1275" s="50" t="s">
        <v>9</v>
      </c>
      <c r="D1275" s="51" t="n">
        <v>164</v>
      </c>
      <c r="E1275" s="51" t="n">
        <v>0</v>
      </c>
      <c r="F1275" s="51" t="n">
        <v>0</v>
      </c>
      <c r="G1275" s="51" t="n">
        <v>0</v>
      </c>
      <c r="H1275" s="51" t="n">
        <v>0</v>
      </c>
      <c r="I1275" s="52" t="n">
        <v>70</v>
      </c>
      <c r="J1275" s="52" t="n">
        <v>20</v>
      </c>
      <c r="K1275" s="52" t="n">
        <v>0</v>
      </c>
      <c r="L1275" s="52" t="n">
        <v>0</v>
      </c>
      <c r="M1275" s="52" t="n">
        <v>0</v>
      </c>
      <c r="N1275" s="53" t="n">
        <f aca="false">D1275*$D$8</f>
        <v>229.6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0</v>
      </c>
      <c r="R1275" s="53" t="n">
        <f aca="false">H1275*$H$8</f>
        <v>0</v>
      </c>
      <c r="S1275" s="53" t="n">
        <f aca="false">(N1275/100)*(I1275*$I$8)+(N1275/100)*(J1275*$J$8)</f>
        <v>413.28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0</v>
      </c>
      <c r="W1275" s="53" t="n">
        <f aca="false">(R1275/100)*(K1275*$K$8)+(R1275/100)*(L1275*$L$8)</f>
        <v>0</v>
      </c>
      <c r="X1275" s="53" t="n">
        <f aca="false">N1275+S1275</f>
        <v>642.88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0</v>
      </c>
      <c r="AB1275" s="53" t="n">
        <f aca="false">R1275+W1275</f>
        <v>0</v>
      </c>
      <c r="AC1275" s="54" t="n">
        <f aca="false">ROUND(X1275+Y1275+Z1275+AA1275+AB1275,1)</f>
        <v>642.9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49"/>
      <c r="C1276" s="50" t="s">
        <v>10</v>
      </c>
      <c r="D1276" s="51" t="n">
        <v>82</v>
      </c>
      <c r="E1276" s="51" t="n">
        <v>164</v>
      </c>
      <c r="F1276" s="51" t="n">
        <v>0</v>
      </c>
      <c r="G1276" s="51" t="n">
        <v>0</v>
      </c>
      <c r="H1276" s="51" t="n">
        <v>0</v>
      </c>
      <c r="I1276" s="52" t="n">
        <v>70</v>
      </c>
      <c r="J1276" s="52" t="n">
        <v>20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110.7</v>
      </c>
      <c r="O1276" s="53" t="n">
        <f aca="false">E1276*$E$9</f>
        <v>221.4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99.63</v>
      </c>
      <c r="T1276" s="53" t="n">
        <f aca="false">(O1276/100)*(K1276*$K$9)</f>
        <v>309.96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210.33</v>
      </c>
      <c r="Y1276" s="53" t="n">
        <f aca="false">O1276+T1276</f>
        <v>531.36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741.7</v>
      </c>
      <c r="AD1276" s="55" t="n">
        <f aca="false">(ROUND(AC1276-AC1270,1)/AC1270)</f>
        <v>0.153678643645979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49"/>
      <c r="C1277" s="50" t="s">
        <v>11</v>
      </c>
      <c r="D1277" s="51" t="n">
        <v>82</v>
      </c>
      <c r="E1277" s="51" t="n">
        <v>0</v>
      </c>
      <c r="F1277" s="51" t="n">
        <v>164</v>
      </c>
      <c r="G1277" s="51" t="n">
        <v>0</v>
      </c>
      <c r="H1277" s="51" t="n">
        <v>0</v>
      </c>
      <c r="I1277" s="52" t="n">
        <v>70</v>
      </c>
      <c r="J1277" s="52" t="n">
        <v>20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110.7</v>
      </c>
      <c r="O1277" s="53" t="n">
        <f aca="false">E1277*$E$10</f>
        <v>0</v>
      </c>
      <c r="P1277" s="53" t="n">
        <f aca="false">F1277*$F$10</f>
        <v>221.4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99.63</v>
      </c>
      <c r="T1277" s="53" t="n">
        <f aca="false">(O1277/100)*(K1277*$J$10)</f>
        <v>0</v>
      </c>
      <c r="U1277" s="53" t="n">
        <f aca="false">(P1277/100)*(K1277*$K$10)+(P1277/100)*(L1277*$L$10)</f>
        <v>309.96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210.33</v>
      </c>
      <c r="Y1277" s="53" t="n">
        <f aca="false">O1277+T1277</f>
        <v>0</v>
      </c>
      <c r="Z1277" s="53" t="n">
        <f aca="false">P1277+U1277</f>
        <v>531.36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741.7</v>
      </c>
      <c r="AD1277" s="55" t="n">
        <f aca="false">(ROUND(AC1277-AC1270,1)/AC1270)</f>
        <v>0.153678643645979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49"/>
      <c r="C1278" s="50" t="s">
        <v>12</v>
      </c>
      <c r="D1278" s="51" t="n">
        <v>82</v>
      </c>
      <c r="E1278" s="51" t="n">
        <v>0</v>
      </c>
      <c r="F1278" s="51" t="n">
        <v>0</v>
      </c>
      <c r="G1278" s="51" t="n">
        <v>164</v>
      </c>
      <c r="H1278" s="51" t="n">
        <v>0</v>
      </c>
      <c r="I1278" s="52" t="n">
        <v>70</v>
      </c>
      <c r="J1278" s="52" t="n">
        <v>20</v>
      </c>
      <c r="K1278" s="52" t="n">
        <v>0</v>
      </c>
      <c r="L1278" s="52" t="n">
        <v>100</v>
      </c>
      <c r="M1278" s="52" t="n">
        <v>0</v>
      </c>
      <c r="N1278" s="53" t="n">
        <f aca="false">D1278*$D$11</f>
        <v>110.7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221.4</v>
      </c>
      <c r="R1278" s="53" t="n">
        <f aca="false">H1278*$H$11</f>
        <v>0</v>
      </c>
      <c r="S1278" s="53" t="n">
        <f aca="false">(N1278/100)*(I1278*$I$11)+(N1278/100)*(J1278*$J$11)</f>
        <v>99.63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309.96</v>
      </c>
      <c r="W1278" s="53" t="n">
        <f aca="false">(R1278/100)*(K1278*$K$11)+(R1278/100)*(L1278*$L$11)</f>
        <v>0</v>
      </c>
      <c r="X1278" s="53" t="n">
        <f aca="false">N1278+S1278</f>
        <v>210.33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531.36</v>
      </c>
      <c r="AB1278" s="53" t="n">
        <f aca="false">R1278+W1278</f>
        <v>0</v>
      </c>
      <c r="AC1278" s="54" t="n">
        <f aca="false">ROUND(X1278+Y1278+Z1278+AA1278+AB1278,1)</f>
        <v>741.7</v>
      </c>
      <c r="AD1278" s="55" t="n">
        <f aca="false">(ROUND(AC1278-AC1270,1)/AC1270)</f>
        <v>0.153678643645979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49"/>
      <c r="C1279" s="50" t="s">
        <v>13</v>
      </c>
      <c r="D1279" s="51" t="n">
        <v>82</v>
      </c>
      <c r="E1279" s="51" t="n">
        <v>0</v>
      </c>
      <c r="F1279" s="51" t="n">
        <v>0</v>
      </c>
      <c r="G1279" s="51" t="n">
        <v>0</v>
      </c>
      <c r="H1279" s="51" t="n">
        <v>164</v>
      </c>
      <c r="I1279" s="52" t="n">
        <v>70</v>
      </c>
      <c r="J1279" s="52" t="n">
        <v>20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110.7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221.4</v>
      </c>
      <c r="S1279" s="53" t="n">
        <f aca="false">(N1279/100)*(I1279*$I$12)+(N1279/100)*(J1279*$J$12)</f>
        <v>99.63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309.96</v>
      </c>
      <c r="X1279" s="53" t="n">
        <f aca="false">N1279+S1279</f>
        <v>210.33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531.36</v>
      </c>
      <c r="AC1279" s="54" t="n">
        <f aca="false">ROUND(X1279+Y1279+Z1279+AA1279+AB1279,1)</f>
        <v>741.7</v>
      </c>
      <c r="AD1279" s="55" t="n">
        <f aca="false">(ROUND(AC1279-AC1270,1)/AC1270)</f>
        <v>0.153678643645979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49"/>
      <c r="C1280" s="50" t="s">
        <v>14</v>
      </c>
      <c r="D1280" s="51" t="n">
        <v>164</v>
      </c>
      <c r="E1280" s="51" t="n">
        <v>0</v>
      </c>
      <c r="F1280" s="51" t="n">
        <v>0</v>
      </c>
      <c r="G1280" s="51" t="n">
        <v>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110</v>
      </c>
      <c r="N1280" s="53" t="n">
        <f aca="false">D1280*$D$13</f>
        <v>221.4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0</v>
      </c>
      <c r="R1280" s="53" t="n">
        <f aca="false">H1280*$H$13</f>
        <v>0</v>
      </c>
      <c r="S1280" s="53" t="n">
        <f aca="false">(N1280/100)*(I1280*$I$13)+(N1280/100)*(J1280*$J$13)+(N1280/100)*(M1280*$M$13)</f>
        <v>487.08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0</v>
      </c>
      <c r="W1280" s="53" t="n">
        <f aca="false">(R1280/100)*(K1280*$K$13)+(R1280/100)*(L1280*$L$13)+(R1280/100)*(M1280*$M$13)</f>
        <v>0</v>
      </c>
      <c r="X1280" s="53" t="n">
        <f aca="false">N1280+S1280</f>
        <v>708.48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0</v>
      </c>
      <c r="AB1280" s="53" t="n">
        <f aca="false">R1280+W1280</f>
        <v>0</v>
      </c>
      <c r="AC1280" s="54" t="n">
        <f aca="false">ROUND(X1280+Y1280+Z1280+AA1280+AB1280,1)</f>
        <v>708.5</v>
      </c>
      <c r="AD1280" s="55" t="n">
        <f aca="false">(ROUND(AC1280-AC1270,1)/AC1270)</f>
        <v>0.102037641934982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49"/>
      <c r="C1281" s="50" t="s">
        <v>15</v>
      </c>
      <c r="D1281" s="51" t="n">
        <v>164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70</v>
      </c>
      <c r="J1281" s="52" t="n">
        <v>20</v>
      </c>
      <c r="K1281" s="52" t="n">
        <v>75</v>
      </c>
      <c r="L1281" s="52" t="n">
        <v>0</v>
      </c>
      <c r="M1281" s="52" t="n">
        <v>0</v>
      </c>
      <c r="N1281" s="53" t="n">
        <f aca="false">D1281*$D$14</f>
        <v>221.4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531.36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752.76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752.8</v>
      </c>
      <c r="AD1281" s="55" t="n">
        <f aca="false">(ROUND(AC1281-AC1270,1)/AC1270)</f>
        <v>0.17094415927827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49"/>
      <c r="C1282" s="50" t="s">
        <v>16</v>
      </c>
      <c r="D1282" s="51" t="n">
        <v>164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70</v>
      </c>
      <c r="J1282" s="52" t="n">
        <v>20</v>
      </c>
      <c r="K1282" s="52" t="n">
        <v>0</v>
      </c>
      <c r="L1282" s="52" t="n">
        <v>75</v>
      </c>
      <c r="M1282" s="52" t="n">
        <v>0</v>
      </c>
      <c r="N1282" s="53" t="n">
        <f aca="false">D1282*$D$15</f>
        <v>221.4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531.36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752.76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752.8</v>
      </c>
      <c r="AD1282" s="55" t="n">
        <f aca="false">(ROUND(AC1282-AC1270,1)/AC1270)</f>
        <v>0.17094415927827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49"/>
      <c r="C1283" s="50" t="s">
        <v>17</v>
      </c>
      <c r="D1283" s="51" t="n">
        <v>164</v>
      </c>
      <c r="E1283" s="51" t="n">
        <v>0</v>
      </c>
      <c r="F1283" s="51" t="n">
        <v>0</v>
      </c>
      <c r="G1283" s="51" t="n">
        <v>0</v>
      </c>
      <c r="H1283" s="51" t="n">
        <v>0</v>
      </c>
      <c r="I1283" s="52" t="n">
        <v>70</v>
      </c>
      <c r="J1283" s="52" t="n">
        <v>60</v>
      </c>
      <c r="K1283" s="52" t="n">
        <v>0</v>
      </c>
      <c r="L1283" s="52" t="n">
        <v>0</v>
      </c>
      <c r="M1283" s="52" t="n">
        <v>0</v>
      </c>
      <c r="N1283" s="53" t="n">
        <f aca="false">D1283*$D$16</f>
        <v>221.4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0</v>
      </c>
      <c r="R1283" s="53" t="n">
        <f aca="false">H1283*$H$16</f>
        <v>0</v>
      </c>
      <c r="S1283" s="53" t="n">
        <f aca="false">(N1283/100)*(I1283*$I$16)+(N1283/100)*(J1283*$J$16)</f>
        <v>487.08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0</v>
      </c>
      <c r="W1283" s="53" t="n">
        <f aca="false">(R1283/100)*(K1283*$K$16)+(R1283/100)*(L1283*$L$16)</f>
        <v>0</v>
      </c>
      <c r="X1283" s="53" t="n">
        <f aca="false">N1283+S1283</f>
        <v>708.48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0</v>
      </c>
      <c r="AB1283" s="53" t="n">
        <f aca="false">R1283+W1283</f>
        <v>0</v>
      </c>
      <c r="AC1283" s="54" t="n">
        <f aca="false">ROUND(X1283+Y1283+Z1283+AA1283+AB1283,1)</f>
        <v>708.5</v>
      </c>
      <c r="AD1283" s="55" t="n">
        <f aca="false">(ROUND(AC1283-AC1270,1)/AC1270)</f>
        <v>0.102037641934982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49"/>
      <c r="C1284" s="50" t="s">
        <v>18</v>
      </c>
      <c r="D1284" s="51" t="n">
        <v>164</v>
      </c>
      <c r="E1284" s="51" t="n">
        <v>0</v>
      </c>
      <c r="F1284" s="51" t="n">
        <v>0</v>
      </c>
      <c r="G1284" s="51" t="n">
        <v>0</v>
      </c>
      <c r="H1284" s="51" t="n">
        <v>0</v>
      </c>
      <c r="I1284" s="52" t="n">
        <v>95</v>
      </c>
      <c r="J1284" s="52" t="n">
        <v>20</v>
      </c>
      <c r="K1284" s="52" t="n">
        <v>0</v>
      </c>
      <c r="L1284" s="52" t="n">
        <v>0</v>
      </c>
      <c r="M1284" s="52" t="n">
        <v>0</v>
      </c>
      <c r="N1284" s="53" t="n">
        <f aca="false">D1284*$D$17</f>
        <v>221.4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0</v>
      </c>
      <c r="R1284" s="53" t="n">
        <f aca="false">H1284*$H$17</f>
        <v>0</v>
      </c>
      <c r="S1284" s="53" t="n">
        <f aca="false">(N1284/100)*(I1284*$I$17)+(N1284/100)*(J1284*$J$17)</f>
        <v>570.105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0</v>
      </c>
      <c r="W1284" s="53" t="n">
        <f aca="false">(R1284/100)*(K1284*$K$17)+(R1284/100)*(L1284*$L$17)</f>
        <v>0</v>
      </c>
      <c r="X1284" s="53" t="n">
        <f aca="false">N1284+S1284</f>
        <v>791.505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0</v>
      </c>
      <c r="AB1284" s="53" t="n">
        <f aca="false">R1284+W1284</f>
        <v>0</v>
      </c>
      <c r="AC1284" s="54" t="n">
        <f aca="false">ROUND(X1284+Y1284+Z1284+AA1284+AB1284,1)</f>
        <v>791.5</v>
      </c>
      <c r="AD1284" s="55" t="n">
        <f aca="false">(ROUND(AC1284-AC1270,1)/AC1270)</f>
        <v>0.231140146212475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57" t="s">
        <v>131</v>
      </c>
      <c r="C1285" s="40" t="s">
        <v>4</v>
      </c>
      <c r="D1285" s="41" t="n">
        <v>170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80</v>
      </c>
      <c r="J1285" s="42" t="n">
        <v>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238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380.8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618.8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618.8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58" t="n">
        <v>30</v>
      </c>
      <c r="C1286" s="50" t="s">
        <v>5</v>
      </c>
      <c r="D1286" s="51" t="n">
        <v>170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90</v>
      </c>
      <c r="J1286" s="52" t="n">
        <v>10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229.5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459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688.5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688.5</v>
      </c>
      <c r="AD1286" s="55" t="n">
        <f aca="false">(ROUND(AC1286-AC1285,1)/AC1285)</f>
        <v>0.112637362637363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58" t="n">
        <v>0</v>
      </c>
      <c r="C1287" s="50" t="s">
        <v>6</v>
      </c>
      <c r="D1287" s="51" t="n">
        <v>170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80</v>
      </c>
      <c r="J1287" s="52" t="n">
        <v>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238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380.8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618.8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618.8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58" t="n">
        <v>0</v>
      </c>
      <c r="C1288" s="50" t="s">
        <v>7</v>
      </c>
      <c r="D1288" s="51" t="n">
        <v>170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80</v>
      </c>
      <c r="J1288" s="52" t="n">
        <v>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238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380.8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618.8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618.8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58" t="n">
        <v>0</v>
      </c>
      <c r="C1289" s="50" t="s">
        <v>8</v>
      </c>
      <c r="D1289" s="51" t="n">
        <v>170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80</v>
      </c>
      <c r="J1289" s="52" t="n">
        <v>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238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380.8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618.8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618.8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58"/>
      <c r="C1290" s="50" t="s">
        <v>9</v>
      </c>
      <c r="D1290" s="51" t="n">
        <v>170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80</v>
      </c>
      <c r="J1290" s="52" t="n">
        <v>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238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380.8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618.8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618.8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58"/>
      <c r="C1291" s="50" t="s">
        <v>10</v>
      </c>
      <c r="D1291" s="51" t="n">
        <v>85</v>
      </c>
      <c r="E1291" s="51" t="n">
        <v>170</v>
      </c>
      <c r="F1291" s="51" t="n">
        <v>0</v>
      </c>
      <c r="G1291" s="51" t="n">
        <v>0</v>
      </c>
      <c r="H1291" s="51" t="n">
        <v>0</v>
      </c>
      <c r="I1291" s="52" t="n">
        <v>80</v>
      </c>
      <c r="J1291" s="52" t="n">
        <v>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114.75</v>
      </c>
      <c r="O1291" s="53" t="n">
        <f aca="false">E1291*$E$9</f>
        <v>229.5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91.8</v>
      </c>
      <c r="T1291" s="53" t="n">
        <f aca="false">(O1291/100)*(K1291*$K$9)</f>
        <v>321.3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206.55</v>
      </c>
      <c r="Y1291" s="53" t="n">
        <f aca="false">O1291+T1291</f>
        <v>550.8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757.4</v>
      </c>
      <c r="AD1291" s="55" t="n">
        <f aca="false">(ROUND(AC1291-AC1285,1)/AC1285)</f>
        <v>0.223981900452489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58"/>
      <c r="C1292" s="50" t="s">
        <v>11</v>
      </c>
      <c r="D1292" s="51" t="n">
        <v>85</v>
      </c>
      <c r="E1292" s="51" t="n">
        <v>0</v>
      </c>
      <c r="F1292" s="51" t="n">
        <v>170</v>
      </c>
      <c r="G1292" s="51" t="n">
        <v>0</v>
      </c>
      <c r="H1292" s="51" t="n">
        <v>0</v>
      </c>
      <c r="I1292" s="52" t="n">
        <v>80</v>
      </c>
      <c r="J1292" s="52" t="n">
        <v>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114.75</v>
      </c>
      <c r="O1292" s="53" t="n">
        <f aca="false">E1292*$E$10</f>
        <v>0</v>
      </c>
      <c r="P1292" s="53" t="n">
        <f aca="false">F1292*$F$10</f>
        <v>229.5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91.8</v>
      </c>
      <c r="T1292" s="53" t="n">
        <f aca="false">(O1292/100)*(K1292*$J$10)</f>
        <v>0</v>
      </c>
      <c r="U1292" s="53" t="n">
        <f aca="false">(P1292/100)*(K1292*$K$10)+(P1292/100)*(L1292*$L$10)</f>
        <v>321.3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206.55</v>
      </c>
      <c r="Y1292" s="53" t="n">
        <f aca="false">O1292+T1292</f>
        <v>0</v>
      </c>
      <c r="Z1292" s="53" t="n">
        <f aca="false">P1292+U1292</f>
        <v>550.8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757.4</v>
      </c>
      <c r="AD1292" s="55" t="n">
        <f aca="false">(ROUND(AC1292-AC1285,1)/AC1285)</f>
        <v>0.223981900452489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58"/>
      <c r="C1293" s="50" t="s">
        <v>12</v>
      </c>
      <c r="D1293" s="51" t="n">
        <v>85</v>
      </c>
      <c r="E1293" s="51" t="n">
        <v>0</v>
      </c>
      <c r="F1293" s="51" t="n">
        <v>0</v>
      </c>
      <c r="G1293" s="51" t="n">
        <v>170</v>
      </c>
      <c r="H1293" s="51" t="n">
        <v>0</v>
      </c>
      <c r="I1293" s="52" t="n">
        <v>80</v>
      </c>
      <c r="J1293" s="52" t="n">
        <v>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114.75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229.5</v>
      </c>
      <c r="R1293" s="53" t="n">
        <f aca="false">H1293*$H$11</f>
        <v>0</v>
      </c>
      <c r="S1293" s="53" t="n">
        <f aca="false">(N1293/100)*(I1293*$I$11)+(N1293/100)*(J1293*$J$11)</f>
        <v>91.8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321.3</v>
      </c>
      <c r="W1293" s="53" t="n">
        <f aca="false">(R1293/100)*(K1293*$K$11)+(R1293/100)*(L1293*$L$11)</f>
        <v>0</v>
      </c>
      <c r="X1293" s="53" t="n">
        <f aca="false">N1293+S1293</f>
        <v>206.55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550.8</v>
      </c>
      <c r="AB1293" s="53" t="n">
        <f aca="false">R1293+W1293</f>
        <v>0</v>
      </c>
      <c r="AC1293" s="54" t="n">
        <f aca="false">ROUND(X1293+Y1293+Z1293+AA1293+AB1293,1)</f>
        <v>757.4</v>
      </c>
      <c r="AD1293" s="55" t="n">
        <f aca="false">(ROUND(AC1293-AC1285,1)/AC1285)</f>
        <v>0.223981900452489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58"/>
      <c r="C1294" s="50" t="s">
        <v>13</v>
      </c>
      <c r="D1294" s="51" t="n">
        <v>85</v>
      </c>
      <c r="E1294" s="51" t="n">
        <v>0</v>
      </c>
      <c r="F1294" s="51" t="n">
        <v>0</v>
      </c>
      <c r="G1294" s="51" t="n">
        <v>0</v>
      </c>
      <c r="H1294" s="51" t="n">
        <v>170</v>
      </c>
      <c r="I1294" s="52" t="n">
        <v>80</v>
      </c>
      <c r="J1294" s="52" t="n">
        <v>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114.75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229.5</v>
      </c>
      <c r="S1294" s="53" t="n">
        <f aca="false">(N1294/100)*(I1294*$I$12)+(N1294/100)*(J1294*$J$12)</f>
        <v>91.8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321.3</v>
      </c>
      <c r="X1294" s="53" t="n">
        <f aca="false">N1294+S1294</f>
        <v>206.55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550.8</v>
      </c>
      <c r="AC1294" s="54" t="n">
        <f aca="false">ROUND(X1294+Y1294+Z1294+AA1294+AB1294,1)</f>
        <v>757.4</v>
      </c>
      <c r="AD1294" s="55" t="n">
        <f aca="false">(ROUND(AC1294-AC1285,1)/AC1285)</f>
        <v>0.223981900452489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58"/>
      <c r="C1295" s="50" t="s">
        <v>14</v>
      </c>
      <c r="D1295" s="51" t="n">
        <v>170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229.5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504.9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734.4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734.4</v>
      </c>
      <c r="AD1295" s="55" t="n">
        <f aca="false">(ROUND(AC1295-AC1285,1)/AC1285)</f>
        <v>0.186813186813187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58"/>
      <c r="C1296" s="50" t="s">
        <v>15</v>
      </c>
      <c r="D1296" s="51" t="n">
        <v>170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80</v>
      </c>
      <c r="J1296" s="52" t="n">
        <v>0</v>
      </c>
      <c r="K1296" s="52" t="n">
        <v>70</v>
      </c>
      <c r="L1296" s="52" t="n">
        <v>0</v>
      </c>
      <c r="M1296" s="52" t="n">
        <v>0</v>
      </c>
      <c r="N1296" s="53" t="n">
        <f aca="false">D1296*$D$14</f>
        <v>229.5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504.9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734.4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734.4</v>
      </c>
      <c r="AD1296" s="55" t="n">
        <f aca="false">(ROUND(AC1296-AC1285,1)/AC1285)</f>
        <v>0.186813186813187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58"/>
      <c r="C1297" s="50" t="s">
        <v>16</v>
      </c>
      <c r="D1297" s="51" t="n">
        <v>170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80</v>
      </c>
      <c r="J1297" s="52" t="n">
        <v>0</v>
      </c>
      <c r="K1297" s="52" t="n">
        <v>0</v>
      </c>
      <c r="L1297" s="52" t="n">
        <v>70</v>
      </c>
      <c r="M1297" s="52" t="n">
        <v>0</v>
      </c>
      <c r="N1297" s="53" t="n">
        <f aca="false">D1297*$D$15</f>
        <v>229.5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504.9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734.4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734.4</v>
      </c>
      <c r="AD1297" s="55" t="n">
        <f aca="false">(ROUND(AC1297-AC1285,1)/AC1285)</f>
        <v>0.186813186813187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58"/>
      <c r="C1298" s="50" t="s">
        <v>17</v>
      </c>
      <c r="D1298" s="51" t="n">
        <v>170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80</v>
      </c>
      <c r="J1298" s="52" t="n">
        <v>45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229.5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441.7875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671.2875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671.3</v>
      </c>
      <c r="AD1298" s="55" t="n">
        <f aca="false">(ROUND(AC1298-AC1285,1)/AC1285)</f>
        <v>0.084841628959276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58"/>
      <c r="C1299" s="50" t="s">
        <v>18</v>
      </c>
      <c r="D1299" s="51" t="n">
        <v>170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229.5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545.0625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774.5625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774.6</v>
      </c>
      <c r="AD1299" s="55" t="n">
        <f aca="false">(ROUND(AC1299-AC1285,1)/AC1285)</f>
        <v>0.251777634130575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60" t="s">
        <v>132</v>
      </c>
      <c r="C1300" s="40" t="s">
        <v>50</v>
      </c>
      <c r="D1300" s="41" t="n">
        <v>190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70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266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372.4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638.4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638.4</v>
      </c>
      <c r="AD1300" s="45"/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61" t="n">
        <v>40</v>
      </c>
      <c r="C1301" s="50" t="s">
        <v>5</v>
      </c>
      <c r="D1301" s="51" t="n">
        <v>190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75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256.5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436.05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692.55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692.6</v>
      </c>
      <c r="AD1301" s="55" t="n">
        <f aca="false">(ROUND(AC1301-AC1300,1)/AC1300)</f>
        <v>0.0848997493734336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61" t="n">
        <v>0</v>
      </c>
      <c r="C1302" s="50" t="s">
        <v>6</v>
      </c>
      <c r="D1302" s="51" t="n">
        <v>190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70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266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372.4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638.4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638.4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61" t="n">
        <v>0</v>
      </c>
      <c r="C1303" s="50" t="s">
        <v>7</v>
      </c>
      <c r="D1303" s="51" t="n">
        <v>190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70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266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372.4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638.4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638.4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61" t="n">
        <v>0</v>
      </c>
      <c r="C1304" s="50" t="s">
        <v>8</v>
      </c>
      <c r="D1304" s="51" t="n">
        <v>190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70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266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372.4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638.4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638.4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61"/>
      <c r="C1305" s="50" t="s">
        <v>9</v>
      </c>
      <c r="D1305" s="51" t="n">
        <v>190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70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266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372.4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638.4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638.4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61"/>
      <c r="C1306" s="50" t="s">
        <v>10</v>
      </c>
      <c r="D1306" s="51" t="n">
        <v>95</v>
      </c>
      <c r="E1306" s="51" t="n">
        <v>190</v>
      </c>
      <c r="F1306" s="51" t="n">
        <v>0</v>
      </c>
      <c r="G1306" s="51" t="n">
        <v>0</v>
      </c>
      <c r="H1306" s="51" t="n">
        <v>0</v>
      </c>
      <c r="I1306" s="52" t="n">
        <v>70</v>
      </c>
      <c r="J1306" s="52" t="n">
        <v>0</v>
      </c>
      <c r="K1306" s="52" t="n">
        <v>75</v>
      </c>
      <c r="L1306" s="52" t="n">
        <v>0</v>
      </c>
      <c r="M1306" s="52" t="n">
        <v>0</v>
      </c>
      <c r="N1306" s="53" t="n">
        <f aca="false">D1306*$D$9</f>
        <v>128.25</v>
      </c>
      <c r="O1306" s="53" t="n">
        <f aca="false">E1306*$E$9</f>
        <v>256.5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89.775</v>
      </c>
      <c r="T1306" s="53" t="n">
        <f aca="false">(O1306/100)*(K1306*$K$9)</f>
        <v>269.325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218.025</v>
      </c>
      <c r="Y1306" s="53" t="n">
        <f aca="false">O1306+T1306</f>
        <v>525.825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743.9</v>
      </c>
      <c r="AD1306" s="55" t="n">
        <f aca="false">(ROUND(AC1306-AC1300,1)/AC1300)</f>
        <v>0.165256892230576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61"/>
      <c r="C1307" s="50" t="s">
        <v>11</v>
      </c>
      <c r="D1307" s="51" t="n">
        <v>95</v>
      </c>
      <c r="E1307" s="51" t="n">
        <v>0</v>
      </c>
      <c r="F1307" s="51" t="n">
        <v>190</v>
      </c>
      <c r="G1307" s="51" t="n">
        <v>0</v>
      </c>
      <c r="H1307" s="51" t="n">
        <v>0</v>
      </c>
      <c r="I1307" s="52" t="n">
        <v>70</v>
      </c>
      <c r="J1307" s="52" t="n">
        <v>0</v>
      </c>
      <c r="K1307" s="52" t="n">
        <v>37.5</v>
      </c>
      <c r="L1307" s="52" t="n">
        <v>37.5</v>
      </c>
      <c r="M1307" s="52" t="n">
        <v>0</v>
      </c>
      <c r="N1307" s="53" t="n">
        <f aca="false">D1307*$D$10</f>
        <v>128.25</v>
      </c>
      <c r="O1307" s="53" t="n">
        <f aca="false">E1307*$E$10</f>
        <v>0</v>
      </c>
      <c r="P1307" s="53" t="n">
        <f aca="false">F1307*$F$10</f>
        <v>256.5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89.775</v>
      </c>
      <c r="T1307" s="53" t="n">
        <f aca="false">(O1307/100)*(K1307*$J$10)</f>
        <v>0</v>
      </c>
      <c r="U1307" s="53" t="n">
        <f aca="false">(P1307/100)*(K1307*$K$10)+(P1307/100)*(L1307*$L$10)</f>
        <v>269.325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218.025</v>
      </c>
      <c r="Y1307" s="53" t="n">
        <f aca="false">O1307+T1307</f>
        <v>0</v>
      </c>
      <c r="Z1307" s="53" t="n">
        <f aca="false">P1307+U1307</f>
        <v>525.825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743.9</v>
      </c>
      <c r="AD1307" s="55" t="n">
        <f aca="false">(ROUND(AC1307-AC1300,1)/AC1300)</f>
        <v>0.165256892230576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61"/>
      <c r="C1308" s="50" t="s">
        <v>12</v>
      </c>
      <c r="D1308" s="51" t="n">
        <v>95</v>
      </c>
      <c r="E1308" s="51" t="n">
        <v>0</v>
      </c>
      <c r="F1308" s="51" t="n">
        <v>0</v>
      </c>
      <c r="G1308" s="51" t="n">
        <v>190</v>
      </c>
      <c r="H1308" s="51" t="n">
        <v>0</v>
      </c>
      <c r="I1308" s="52" t="n">
        <v>70</v>
      </c>
      <c r="J1308" s="52" t="n">
        <v>0</v>
      </c>
      <c r="K1308" s="52" t="n">
        <v>0</v>
      </c>
      <c r="L1308" s="52" t="n">
        <v>75</v>
      </c>
      <c r="M1308" s="52" t="n">
        <v>0</v>
      </c>
      <c r="N1308" s="53" t="n">
        <f aca="false">D1308*$D$11</f>
        <v>128.25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256.5</v>
      </c>
      <c r="R1308" s="53" t="n">
        <f aca="false">H1308*$H$11</f>
        <v>0</v>
      </c>
      <c r="S1308" s="53" t="n">
        <f aca="false">(N1308/100)*(I1308*$I$11)+(N1308/100)*(J1308*$J$11)</f>
        <v>89.775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269.325</v>
      </c>
      <c r="W1308" s="53" t="n">
        <f aca="false">(R1308/100)*(K1308*$K$11)+(R1308/100)*(L1308*$L$11)</f>
        <v>0</v>
      </c>
      <c r="X1308" s="53" t="n">
        <f aca="false">N1308+S1308</f>
        <v>218.025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525.825</v>
      </c>
      <c r="AB1308" s="53" t="n">
        <f aca="false">R1308+W1308</f>
        <v>0</v>
      </c>
      <c r="AC1308" s="54" t="n">
        <f aca="false">ROUND(X1308+Y1308+Z1308+AA1308+AB1308,1)</f>
        <v>743.9</v>
      </c>
      <c r="AD1308" s="55" t="n">
        <f aca="false">(ROUND(AC1308-AC1300,1)/AC1300)</f>
        <v>0.165256892230576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61"/>
      <c r="C1309" s="50" t="s">
        <v>13</v>
      </c>
      <c r="D1309" s="51" t="n">
        <v>95</v>
      </c>
      <c r="E1309" s="51" t="n">
        <v>0</v>
      </c>
      <c r="F1309" s="51" t="n">
        <v>0</v>
      </c>
      <c r="G1309" s="51" t="n">
        <v>0</v>
      </c>
      <c r="H1309" s="51" t="n">
        <v>190</v>
      </c>
      <c r="I1309" s="52" t="n">
        <v>70</v>
      </c>
      <c r="J1309" s="52" t="n">
        <v>0</v>
      </c>
      <c r="K1309" s="52" t="n">
        <v>37.5</v>
      </c>
      <c r="L1309" s="52" t="n">
        <v>37.5</v>
      </c>
      <c r="M1309" s="52" t="n">
        <v>0</v>
      </c>
      <c r="N1309" s="53" t="n">
        <f aca="false">D1309*$D$12</f>
        <v>128.25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256.5</v>
      </c>
      <c r="S1309" s="53" t="n">
        <f aca="false">(N1309/100)*(I1309*$I$12)+(N1309/100)*(J1309*$J$12)</f>
        <v>89.775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269.325</v>
      </c>
      <c r="X1309" s="53" t="n">
        <f aca="false">N1309+S1309</f>
        <v>218.025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525.825</v>
      </c>
      <c r="AC1309" s="54" t="n">
        <f aca="false">ROUND(X1309+Y1309+Z1309+AA1309+AB1309,1)</f>
        <v>743.9</v>
      </c>
      <c r="AD1309" s="55" t="n">
        <f aca="false">(ROUND(AC1309-AC1300,1)/AC1300)</f>
        <v>0.165256892230576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61"/>
      <c r="C1310" s="50" t="s">
        <v>14</v>
      </c>
      <c r="D1310" s="51" t="n">
        <v>190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100</v>
      </c>
      <c r="N1310" s="53" t="n">
        <f aca="false">D1310*$D$13</f>
        <v>256.5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513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769.5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769.5</v>
      </c>
      <c r="AD1310" s="55" t="n">
        <f aca="false">(ROUND(AC1310-AC1300,1)/AC1300)</f>
        <v>0.205357142857143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61"/>
      <c r="C1311" s="50" t="s">
        <v>15</v>
      </c>
      <c r="D1311" s="51" t="n">
        <v>190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70</v>
      </c>
      <c r="J1311" s="52" t="n">
        <v>0</v>
      </c>
      <c r="K1311" s="52" t="n">
        <v>65</v>
      </c>
      <c r="L1311" s="52" t="n">
        <v>0</v>
      </c>
      <c r="M1311" s="52" t="n">
        <v>0</v>
      </c>
      <c r="N1311" s="53" t="n">
        <f aca="false">D1311*$D$14</f>
        <v>256.5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513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769.5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769.5</v>
      </c>
      <c r="AD1311" s="55" t="n">
        <f aca="false">(ROUND(AC1311-AC1300,1)/AC1300)</f>
        <v>0.205357142857143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61"/>
      <c r="C1312" s="50" t="s">
        <v>16</v>
      </c>
      <c r="D1312" s="51" t="n">
        <v>190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70</v>
      </c>
      <c r="J1312" s="52" t="n">
        <v>0</v>
      </c>
      <c r="K1312" s="52" t="n">
        <v>0</v>
      </c>
      <c r="L1312" s="52" t="n">
        <v>65</v>
      </c>
      <c r="M1312" s="52" t="n">
        <v>0</v>
      </c>
      <c r="N1312" s="53" t="n">
        <f aca="false">D1312*$D$15</f>
        <v>256.5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513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769.5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769.5</v>
      </c>
      <c r="AD1312" s="55" t="n">
        <f aca="false">(ROUND(AC1312-AC1300,1)/AC1300)</f>
        <v>0.205357142857143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61"/>
      <c r="C1313" s="50" t="s">
        <v>17</v>
      </c>
      <c r="D1313" s="51" t="n">
        <v>190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70</v>
      </c>
      <c r="J1313" s="52" t="n">
        <v>40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256.5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436.05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692.55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692.6</v>
      </c>
      <c r="AD1313" s="55" t="n">
        <f aca="false">(ROUND(AC1313-AC1300,1)/AC1300)</f>
        <v>0.0848997493734336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61"/>
      <c r="C1314" s="50" t="s">
        <v>18</v>
      </c>
      <c r="D1314" s="51" t="n">
        <v>190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85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256.5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801.5625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801.6</v>
      </c>
      <c r="AD1314" s="55" t="n">
        <f aca="false">(ROUND(AC1314-AC1300,1)/AC1300)</f>
        <v>0.255639097744361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2" t="s">
        <v>133</v>
      </c>
      <c r="C1315" s="40" t="s">
        <v>53</v>
      </c>
      <c r="D1315" s="41" t="n">
        <v>145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30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203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406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609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609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3" t="n">
        <v>32</v>
      </c>
      <c r="C1316" s="50" t="s">
        <v>5</v>
      </c>
      <c r="D1316" s="51" t="n">
        <v>145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85</v>
      </c>
      <c r="J1316" s="52" t="n">
        <v>40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195.75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489.375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685.125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685.1</v>
      </c>
      <c r="AD1316" s="55" t="n">
        <f aca="false">(ROUND(AC1316-AC1315,1)/AC1315)</f>
        <v>0.12495894909688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3" t="n">
        <v>12</v>
      </c>
      <c r="C1317" s="50" t="s">
        <v>6</v>
      </c>
      <c r="D1317" s="51" t="n">
        <v>145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30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203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406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609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609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3" t="n">
        <v>0</v>
      </c>
      <c r="C1318" s="50" t="s">
        <v>7</v>
      </c>
      <c r="D1318" s="51" t="n">
        <v>145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30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203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406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609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609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3" t="n">
        <v>0</v>
      </c>
      <c r="C1319" s="50" t="s">
        <v>8</v>
      </c>
      <c r="D1319" s="51" t="n">
        <v>145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30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203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406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609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609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3"/>
      <c r="C1320" s="50" t="s">
        <v>9</v>
      </c>
      <c r="D1320" s="51" t="n">
        <v>145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30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203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406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609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609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3"/>
      <c r="C1321" s="50" t="s">
        <v>10</v>
      </c>
      <c r="D1321" s="51" t="n">
        <v>72</v>
      </c>
      <c r="E1321" s="51" t="n">
        <v>145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30</v>
      </c>
      <c r="K1321" s="52" t="n">
        <v>120</v>
      </c>
      <c r="L1321" s="52" t="n">
        <v>0</v>
      </c>
      <c r="M1321" s="52" t="n">
        <v>0</v>
      </c>
      <c r="N1321" s="53" t="n">
        <f aca="false">D1321*$D$9</f>
        <v>97.2</v>
      </c>
      <c r="O1321" s="53" t="n">
        <f aca="false">E1321*$E$9</f>
        <v>195.75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97.2</v>
      </c>
      <c r="T1321" s="53" t="n">
        <f aca="false">(O1321/100)*(K1321*$K$9)</f>
        <v>328.86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194.4</v>
      </c>
      <c r="Y1321" s="53" t="n">
        <f aca="false">O1321+T1321</f>
        <v>524.61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719</v>
      </c>
      <c r="AD1321" s="55" t="n">
        <f aca="false">(ROUND(AC1321-AC1315,1)/AC1315)</f>
        <v>0.180623973727422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3"/>
      <c r="C1322" s="50" t="s">
        <v>11</v>
      </c>
      <c r="D1322" s="51" t="n">
        <v>72</v>
      </c>
      <c r="E1322" s="51" t="n">
        <v>0</v>
      </c>
      <c r="F1322" s="51" t="n">
        <v>145</v>
      </c>
      <c r="G1322" s="51" t="n">
        <v>0</v>
      </c>
      <c r="H1322" s="51" t="n">
        <v>0</v>
      </c>
      <c r="I1322" s="52" t="n">
        <v>70</v>
      </c>
      <c r="J1322" s="52" t="n">
        <v>30</v>
      </c>
      <c r="K1322" s="52" t="n">
        <v>60</v>
      </c>
      <c r="L1322" s="52" t="n">
        <v>60</v>
      </c>
      <c r="M1322" s="52" t="n">
        <v>0</v>
      </c>
      <c r="N1322" s="53" t="n">
        <f aca="false">D1322*$D$10</f>
        <v>97.2</v>
      </c>
      <c r="O1322" s="53" t="n">
        <f aca="false">E1322*$E$10</f>
        <v>0</v>
      </c>
      <c r="P1322" s="53" t="n">
        <f aca="false">F1322*$F$10</f>
        <v>195.75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97.2</v>
      </c>
      <c r="T1322" s="53" t="n">
        <f aca="false">(O1322/100)*(K1322*$J$10)</f>
        <v>0</v>
      </c>
      <c r="U1322" s="53" t="n">
        <f aca="false">(P1322/100)*(K1322*$K$10)+(P1322/100)*(L1322*$L$10)</f>
        <v>328.86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194.4</v>
      </c>
      <c r="Y1322" s="53" t="n">
        <f aca="false">O1322+T1322</f>
        <v>0</v>
      </c>
      <c r="Z1322" s="53" t="n">
        <f aca="false">P1322+U1322</f>
        <v>524.61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719</v>
      </c>
      <c r="AD1322" s="55" t="n">
        <f aca="false">(ROUND(AC1322-AC1315,1)/AC1315)</f>
        <v>0.180623973727422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3"/>
      <c r="C1323" s="50" t="s">
        <v>12</v>
      </c>
      <c r="D1323" s="51" t="n">
        <v>72</v>
      </c>
      <c r="E1323" s="51" t="n">
        <v>0</v>
      </c>
      <c r="F1323" s="51" t="n">
        <v>0</v>
      </c>
      <c r="G1323" s="51" t="n">
        <v>145</v>
      </c>
      <c r="H1323" s="51" t="n">
        <v>0</v>
      </c>
      <c r="I1323" s="52" t="n">
        <v>70</v>
      </c>
      <c r="J1323" s="52" t="n">
        <v>30</v>
      </c>
      <c r="K1323" s="52" t="n">
        <v>0</v>
      </c>
      <c r="L1323" s="52" t="n">
        <v>120</v>
      </c>
      <c r="M1323" s="52" t="n">
        <v>0</v>
      </c>
      <c r="N1323" s="53" t="n">
        <f aca="false">D1323*$D$11</f>
        <v>97.2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195.75</v>
      </c>
      <c r="R1323" s="53" t="n">
        <f aca="false">H1323*$H$11</f>
        <v>0</v>
      </c>
      <c r="S1323" s="53" t="n">
        <f aca="false">(N1323/100)*(I1323*$I$11)+(N1323/100)*(J1323*$J$11)</f>
        <v>97.2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328.86</v>
      </c>
      <c r="W1323" s="53" t="n">
        <f aca="false">(R1323/100)*(K1323*$K$11)+(R1323/100)*(L1323*$L$11)</f>
        <v>0</v>
      </c>
      <c r="X1323" s="53" t="n">
        <f aca="false">N1323+S1323</f>
        <v>194.4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524.61</v>
      </c>
      <c r="AB1323" s="53" t="n">
        <f aca="false">R1323+W1323</f>
        <v>0</v>
      </c>
      <c r="AC1323" s="54" t="n">
        <f aca="false">ROUND(X1323+Y1323+Z1323+AA1323+AB1323,1)</f>
        <v>719</v>
      </c>
      <c r="AD1323" s="55" t="n">
        <f aca="false">(ROUND(AC1323-AC1315,1)/AC1315)</f>
        <v>0.180623973727422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3"/>
      <c r="C1324" s="50" t="s">
        <v>13</v>
      </c>
      <c r="D1324" s="51" t="n">
        <v>72</v>
      </c>
      <c r="E1324" s="51" t="n">
        <v>0</v>
      </c>
      <c r="F1324" s="51" t="n">
        <v>0</v>
      </c>
      <c r="G1324" s="51" t="n">
        <v>0</v>
      </c>
      <c r="H1324" s="51" t="n">
        <v>145</v>
      </c>
      <c r="I1324" s="52" t="n">
        <v>70</v>
      </c>
      <c r="J1324" s="52" t="n">
        <v>30</v>
      </c>
      <c r="K1324" s="52" t="n">
        <v>60</v>
      </c>
      <c r="L1324" s="52" t="n">
        <v>60</v>
      </c>
      <c r="M1324" s="52" t="n">
        <v>0</v>
      </c>
      <c r="N1324" s="53" t="n">
        <f aca="false">D1324*$D$12</f>
        <v>97.2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195.75</v>
      </c>
      <c r="S1324" s="53" t="n">
        <f aca="false">(N1324/100)*(I1324*$I$12)+(N1324/100)*(J1324*$J$12)</f>
        <v>97.2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328.86</v>
      </c>
      <c r="X1324" s="53" t="n">
        <f aca="false">N1324+S1324</f>
        <v>194.4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524.61</v>
      </c>
      <c r="AC1324" s="54" t="n">
        <f aca="false">ROUND(X1324+Y1324+Z1324+AA1324+AB1324,1)</f>
        <v>719</v>
      </c>
      <c r="AD1324" s="55" t="n">
        <f aca="false">(ROUND(AC1324-AC1315,1)/AC1315)</f>
        <v>0.180623973727422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3"/>
      <c r="C1325" s="50" t="s">
        <v>14</v>
      </c>
      <c r="D1325" s="51" t="n">
        <v>145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130</v>
      </c>
      <c r="N1325" s="53" t="n">
        <f aca="false">D1325*$D$13</f>
        <v>195.75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508.95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704.7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704.7</v>
      </c>
      <c r="AD1325" s="55" t="n">
        <f aca="false">(ROUND(AC1325-AC1315,1)/AC1315)</f>
        <v>0.157142857142857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3"/>
      <c r="C1326" s="50" t="s">
        <v>15</v>
      </c>
      <c r="D1326" s="51" t="n">
        <v>145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30</v>
      </c>
      <c r="K1326" s="52" t="n">
        <v>80</v>
      </c>
      <c r="L1326" s="52" t="n">
        <v>0</v>
      </c>
      <c r="M1326" s="52" t="n">
        <v>0</v>
      </c>
      <c r="N1326" s="53" t="n">
        <f aca="false">D1326*$D$14</f>
        <v>195.75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508.95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704.7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704.7</v>
      </c>
      <c r="AD1326" s="55" t="n">
        <f aca="false">(ROUND(AC1326-AC1315,1)/AC1315)</f>
        <v>0.157142857142857</v>
      </c>
      <c r="AE1326" s="37"/>
      <c r="AF1326" s="47"/>
      <c r="AH1326" s="3"/>
    </row>
    <row r="1327" customFormat="false" ht="15" hidden="false" customHeight="false" outlineLevel="0" collapsed="false">
      <c r="A1327" s="48"/>
      <c r="B1327" s="63"/>
      <c r="C1327" s="50" t="s">
        <v>16</v>
      </c>
      <c r="D1327" s="51" t="n">
        <v>145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30</v>
      </c>
      <c r="K1327" s="52" t="n">
        <v>0</v>
      </c>
      <c r="L1327" s="52" t="n">
        <v>80</v>
      </c>
      <c r="M1327" s="52" t="n">
        <v>0</v>
      </c>
      <c r="N1327" s="53" t="n">
        <f aca="false">D1327*$D$15</f>
        <v>195.75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508.95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704.7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704.7</v>
      </c>
      <c r="AD1327" s="55" t="n">
        <f aca="false">(ROUND(AC1327-AC1315,1)/AC1315)</f>
        <v>0.157142857142857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3"/>
      <c r="C1328" s="50" t="s">
        <v>17</v>
      </c>
      <c r="D1328" s="51" t="n">
        <v>145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70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195.75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479.5875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675.3375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675.3</v>
      </c>
      <c r="AD1328" s="55" t="n">
        <f aca="false">(ROUND(AC1328-AC1315,1)/AC1315)</f>
        <v>0.108866995073892</v>
      </c>
      <c r="AE1328" s="46"/>
      <c r="AF1328" s="47"/>
      <c r="AH1328" s="3"/>
    </row>
    <row r="1329" customFormat="false" ht="15" hidden="false" customHeight="false" outlineLevel="0" collapsed="false">
      <c r="A1329" s="48"/>
      <c r="B1329" s="63"/>
      <c r="C1329" s="50" t="s">
        <v>18</v>
      </c>
      <c r="D1329" s="51" t="n">
        <v>145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100</v>
      </c>
      <c r="J1329" s="52" t="n">
        <v>30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195.75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548.1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743.85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743.9</v>
      </c>
      <c r="AD1329" s="55" t="n">
        <f aca="false">(ROUND(AC1329-AC1315,1)/AC1315)</f>
        <v>0.221510673234811</v>
      </c>
      <c r="AE1329" s="46" t="s">
        <v>28</v>
      </c>
      <c r="AF1329" s="47"/>
      <c r="AH1329" s="3"/>
    </row>
    <row r="1330" customFormat="false" ht="15" hidden="false" customHeight="false" outlineLevel="0" collapsed="false">
      <c r="A1330" s="56" t="s">
        <v>19</v>
      </c>
      <c r="B1330" s="60" t="s">
        <v>134</v>
      </c>
      <c r="C1330" s="40" t="s">
        <v>53</v>
      </c>
      <c r="D1330" s="41" t="n">
        <v>170</v>
      </c>
      <c r="E1330" s="41" t="n">
        <v>0</v>
      </c>
      <c r="F1330" s="41" t="n">
        <v>50</v>
      </c>
      <c r="G1330" s="41" t="n">
        <v>0</v>
      </c>
      <c r="H1330" s="41" t="n">
        <v>0</v>
      </c>
      <c r="I1330" s="42" t="n">
        <v>40</v>
      </c>
      <c r="J1330" s="42" t="n">
        <v>20</v>
      </c>
      <c r="K1330" s="42" t="n">
        <v>15</v>
      </c>
      <c r="L1330" s="42" t="n">
        <v>15</v>
      </c>
      <c r="M1330" s="42" t="n">
        <v>0</v>
      </c>
      <c r="N1330" s="43" t="n">
        <f aca="false">D1330*$D$3</f>
        <v>238</v>
      </c>
      <c r="O1330" s="43" t="n">
        <f aca="false">E1330*$E$3</f>
        <v>0</v>
      </c>
      <c r="P1330" s="43" t="n">
        <f aca="false">F1330*$F$3</f>
        <v>70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285.6</v>
      </c>
      <c r="T1330" s="43" t="n">
        <f aca="false">(O1330/100)*(K1330*$K$3)</f>
        <v>0</v>
      </c>
      <c r="U1330" s="43" t="n">
        <f aca="false">(P1330/100)*(K1330*$K$3)+(P1330/100)*(L1330*$L$3)</f>
        <v>42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523.6</v>
      </c>
      <c r="Y1330" s="43" t="n">
        <f aca="false">O1330+T1330</f>
        <v>0</v>
      </c>
      <c r="Z1330" s="43" t="n">
        <f aca="false">P1330+U1330</f>
        <v>112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635.6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1" t="n">
        <v>28</v>
      </c>
      <c r="C1331" s="50" t="s">
        <v>5</v>
      </c>
      <c r="D1331" s="51" t="n">
        <v>170</v>
      </c>
      <c r="E1331" s="51" t="n">
        <v>0</v>
      </c>
      <c r="F1331" s="51" t="n">
        <v>50</v>
      </c>
      <c r="G1331" s="51" t="n">
        <v>0</v>
      </c>
      <c r="H1331" s="51" t="n">
        <v>0</v>
      </c>
      <c r="I1331" s="52" t="n">
        <v>55</v>
      </c>
      <c r="J1331" s="52" t="n">
        <v>30</v>
      </c>
      <c r="K1331" s="52" t="n">
        <v>15</v>
      </c>
      <c r="L1331" s="52" t="n">
        <v>15</v>
      </c>
      <c r="M1331" s="52" t="n">
        <v>0</v>
      </c>
      <c r="N1331" s="53" t="n">
        <f aca="false">D1331*$D$4</f>
        <v>229.5</v>
      </c>
      <c r="O1331" s="53" t="n">
        <f aca="false">E1331*$E$4</f>
        <v>0</v>
      </c>
      <c r="P1331" s="53" t="n">
        <f aca="false">F1331*$F$4</f>
        <v>67.5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390.15</v>
      </c>
      <c r="T1331" s="53" t="n">
        <f aca="false">(O1331/100)*(K1331*$K$4)</f>
        <v>0</v>
      </c>
      <c r="U1331" s="53" t="n">
        <f aca="false">(P1331/100)*(K1331*$K$4)+(P1331/100)*(L1331*$L$4)</f>
        <v>40.5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619.65</v>
      </c>
      <c r="Y1331" s="53" t="n">
        <f aca="false">O1331+T1331</f>
        <v>0</v>
      </c>
      <c r="Z1331" s="53" t="n">
        <f aca="false">P1331+U1331</f>
        <v>108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727.7</v>
      </c>
      <c r="AD1331" s="55" t="n">
        <f aca="false">(ROUND(AC1331-AC1330,1)/AC1330)</f>
        <v>0.14490245437382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1" t="n">
        <v>16</v>
      </c>
      <c r="C1332" s="50" t="s">
        <v>6</v>
      </c>
      <c r="D1332" s="51" t="n">
        <v>170</v>
      </c>
      <c r="E1332" s="51" t="n">
        <v>0</v>
      </c>
      <c r="F1332" s="51" t="n">
        <v>50</v>
      </c>
      <c r="G1332" s="51" t="n">
        <v>0</v>
      </c>
      <c r="H1332" s="51" t="n">
        <v>0</v>
      </c>
      <c r="I1332" s="52" t="n">
        <v>40</v>
      </c>
      <c r="J1332" s="52" t="n">
        <v>20</v>
      </c>
      <c r="K1332" s="52" t="n">
        <v>15</v>
      </c>
      <c r="L1332" s="52" t="n">
        <v>15</v>
      </c>
      <c r="M1332" s="52" t="n">
        <v>0</v>
      </c>
      <c r="N1332" s="53" t="n">
        <f aca="false">D1332*$D$5</f>
        <v>238</v>
      </c>
      <c r="O1332" s="53" t="n">
        <f aca="false">E1332*$E$5</f>
        <v>0</v>
      </c>
      <c r="P1332" s="53" t="n">
        <f aca="false">F1332*$F$5</f>
        <v>70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285.6</v>
      </c>
      <c r="T1332" s="53" t="n">
        <f aca="false">(O1332/100)*(K1332*$K$5)</f>
        <v>0</v>
      </c>
      <c r="U1332" s="53" t="n">
        <f aca="false">(P1332/100)*(K1332*$K$5)+(P1332/100)*(L1332*$L$5)</f>
        <v>42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523.6</v>
      </c>
      <c r="Y1332" s="53" t="n">
        <f aca="false">O1332+T1332</f>
        <v>0</v>
      </c>
      <c r="Z1332" s="53" t="n">
        <f aca="false">P1332+U1332</f>
        <v>112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635.6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1" t="n">
        <v>16</v>
      </c>
      <c r="C1333" s="50" t="s">
        <v>7</v>
      </c>
      <c r="D1333" s="51" t="n">
        <v>170</v>
      </c>
      <c r="E1333" s="51" t="n">
        <v>0</v>
      </c>
      <c r="F1333" s="51" t="n">
        <v>50</v>
      </c>
      <c r="G1333" s="51" t="n">
        <v>0</v>
      </c>
      <c r="H1333" s="51" t="n">
        <v>0</v>
      </c>
      <c r="I1333" s="52" t="n">
        <v>40</v>
      </c>
      <c r="J1333" s="52" t="n">
        <v>20</v>
      </c>
      <c r="K1333" s="52" t="n">
        <v>15</v>
      </c>
      <c r="L1333" s="52" t="n">
        <v>15</v>
      </c>
      <c r="M1333" s="52" t="n">
        <v>0</v>
      </c>
      <c r="N1333" s="53" t="n">
        <f aca="false">D1333*$D$6</f>
        <v>238</v>
      </c>
      <c r="O1333" s="53" t="n">
        <f aca="false">E1333*$E$6</f>
        <v>0</v>
      </c>
      <c r="P1333" s="53" t="n">
        <f aca="false">F1333*$F$6</f>
        <v>70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285.6</v>
      </c>
      <c r="T1333" s="53" t="n">
        <f aca="false">(O1333/100)*(K1333*$K$6)</f>
        <v>0</v>
      </c>
      <c r="U1333" s="53" t="n">
        <f aca="false">(P1333/100)*(K1333*$K$6)+(P1333/100)*(L1333*$L$6)</f>
        <v>42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523.6</v>
      </c>
      <c r="Y1333" s="53" t="n">
        <f aca="false">O1333+T1333</f>
        <v>0</v>
      </c>
      <c r="Z1333" s="53" t="n">
        <f aca="false">P1333+U1333</f>
        <v>112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635.6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1" t="n">
        <v>16</v>
      </c>
      <c r="C1334" s="50" t="s">
        <v>8</v>
      </c>
      <c r="D1334" s="51" t="n">
        <v>170</v>
      </c>
      <c r="E1334" s="51" t="n">
        <v>0</v>
      </c>
      <c r="F1334" s="51" t="n">
        <v>50</v>
      </c>
      <c r="G1334" s="51" t="n">
        <v>0</v>
      </c>
      <c r="H1334" s="51" t="n">
        <v>0</v>
      </c>
      <c r="I1334" s="52" t="n">
        <v>40</v>
      </c>
      <c r="J1334" s="52" t="n">
        <v>20</v>
      </c>
      <c r="K1334" s="52" t="n">
        <v>15</v>
      </c>
      <c r="L1334" s="52" t="n">
        <v>15</v>
      </c>
      <c r="M1334" s="52" t="n">
        <v>0</v>
      </c>
      <c r="N1334" s="53" t="n">
        <f aca="false">D1334*$D$7</f>
        <v>238</v>
      </c>
      <c r="O1334" s="53" t="n">
        <f aca="false">E1334*$E$7</f>
        <v>0</v>
      </c>
      <c r="P1334" s="53" t="n">
        <f aca="false">F1334*$F$7</f>
        <v>70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285.6</v>
      </c>
      <c r="T1334" s="53" t="n">
        <f aca="false">(O1334/100)*(K1334*$K$7)</f>
        <v>0</v>
      </c>
      <c r="U1334" s="53" t="n">
        <f aca="false">(P1334/100)*(K1334*$K$7)+(P1334/100)*(L1334*$L$7)</f>
        <v>42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523.6</v>
      </c>
      <c r="Y1334" s="53" t="n">
        <f aca="false">O1334+T1334</f>
        <v>0</v>
      </c>
      <c r="Z1334" s="53" t="n">
        <f aca="false">P1334+U1334</f>
        <v>112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635.6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1"/>
      <c r="C1335" s="50" t="s">
        <v>9</v>
      </c>
      <c r="D1335" s="51" t="n">
        <v>170</v>
      </c>
      <c r="E1335" s="51" t="n">
        <v>0</v>
      </c>
      <c r="F1335" s="51" t="n">
        <v>50</v>
      </c>
      <c r="G1335" s="51" t="n">
        <v>0</v>
      </c>
      <c r="H1335" s="51" t="n">
        <v>0</v>
      </c>
      <c r="I1335" s="52" t="n">
        <v>40</v>
      </c>
      <c r="J1335" s="52" t="n">
        <v>20</v>
      </c>
      <c r="K1335" s="52" t="n">
        <v>15</v>
      </c>
      <c r="L1335" s="52" t="n">
        <v>15</v>
      </c>
      <c r="M1335" s="52" t="n">
        <v>0</v>
      </c>
      <c r="N1335" s="53" t="n">
        <f aca="false">D1335*$D$8</f>
        <v>238</v>
      </c>
      <c r="O1335" s="53" t="n">
        <f aca="false">E1335*$E$8</f>
        <v>0</v>
      </c>
      <c r="P1335" s="53" t="n">
        <f aca="false">F1335*$F$8</f>
        <v>70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285.6</v>
      </c>
      <c r="T1335" s="53" t="n">
        <f aca="false">(O1335/100)*(K1335*$K$8)</f>
        <v>0</v>
      </c>
      <c r="U1335" s="53" t="n">
        <f aca="false">(P1335/100)*(K1335*$K$8)+(P1335/100)*(L1335*$L$8)</f>
        <v>42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523.6</v>
      </c>
      <c r="Y1335" s="53" t="n">
        <f aca="false">O1335+T1335</f>
        <v>0</v>
      </c>
      <c r="Z1335" s="53" t="n">
        <f aca="false">P1335+U1335</f>
        <v>112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635.6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1"/>
      <c r="C1336" s="50" t="s">
        <v>10</v>
      </c>
      <c r="D1336" s="51" t="n">
        <v>85</v>
      </c>
      <c r="E1336" s="51" t="n">
        <v>170</v>
      </c>
      <c r="F1336" s="51" t="n">
        <v>0</v>
      </c>
      <c r="G1336" s="51" t="n">
        <v>0</v>
      </c>
      <c r="H1336" s="51" t="n">
        <v>0</v>
      </c>
      <c r="I1336" s="52" t="n">
        <v>40</v>
      </c>
      <c r="J1336" s="52" t="n">
        <v>20</v>
      </c>
      <c r="K1336" s="52" t="n">
        <v>100</v>
      </c>
      <c r="L1336" s="52" t="n">
        <v>0</v>
      </c>
      <c r="M1336" s="52" t="n">
        <v>0</v>
      </c>
      <c r="N1336" s="53" t="n">
        <f aca="false">D1336*$D$9</f>
        <v>114.75</v>
      </c>
      <c r="O1336" s="53" t="n">
        <f aca="false">E1336*$E$9</f>
        <v>229.5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68.85</v>
      </c>
      <c r="T1336" s="53" t="n">
        <f aca="false">(O1336/100)*(K1336*$K$9)</f>
        <v>321.3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183.6</v>
      </c>
      <c r="Y1336" s="53" t="n">
        <f aca="false">O1336+T1336</f>
        <v>550.8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734.4</v>
      </c>
      <c r="AD1336" s="55" t="n">
        <f aca="false">(ROUND(AC1336-AC1330,1)/AC1330)</f>
        <v>0.155443675267464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1"/>
      <c r="C1337" s="50" t="s">
        <v>11</v>
      </c>
      <c r="D1337" s="51" t="n">
        <v>85</v>
      </c>
      <c r="E1337" s="51" t="n">
        <v>0</v>
      </c>
      <c r="F1337" s="51" t="n">
        <v>170</v>
      </c>
      <c r="G1337" s="51" t="n">
        <v>0</v>
      </c>
      <c r="H1337" s="51" t="n">
        <v>0</v>
      </c>
      <c r="I1337" s="52" t="n">
        <v>40</v>
      </c>
      <c r="J1337" s="52" t="n">
        <v>20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114.75</v>
      </c>
      <c r="O1337" s="53" t="n">
        <f aca="false">E1337*$E$10</f>
        <v>0</v>
      </c>
      <c r="P1337" s="53" t="n">
        <f aca="false">F1337*$F$10</f>
        <v>229.5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68.85</v>
      </c>
      <c r="T1337" s="53" t="n">
        <f aca="false">(O1337/100)*(K1337*$J$10)</f>
        <v>0</v>
      </c>
      <c r="U1337" s="53" t="n">
        <f aca="false">(P1337/100)*(K1337*$K$10)+(P1337/100)*(L1337*$L$10)</f>
        <v>385.56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183.6</v>
      </c>
      <c r="Y1337" s="53" t="n">
        <f aca="false">O1337+T1337</f>
        <v>0</v>
      </c>
      <c r="Z1337" s="53" t="n">
        <f aca="false">P1337+U1337</f>
        <v>615.06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798.7</v>
      </c>
      <c r="AD1337" s="55" t="n">
        <f aca="false">(ROUND(AC1337-AC1330,1)/AC1330)</f>
        <v>0.256607929515418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1"/>
      <c r="C1338" s="50" t="s">
        <v>12</v>
      </c>
      <c r="D1338" s="51" t="n">
        <v>85</v>
      </c>
      <c r="E1338" s="51" t="n">
        <v>0</v>
      </c>
      <c r="F1338" s="51" t="n">
        <v>0</v>
      </c>
      <c r="G1338" s="51" t="n">
        <v>170</v>
      </c>
      <c r="H1338" s="51" t="n">
        <v>0</v>
      </c>
      <c r="I1338" s="52" t="n">
        <v>40</v>
      </c>
      <c r="J1338" s="52" t="n">
        <v>20</v>
      </c>
      <c r="K1338" s="52" t="n">
        <v>0</v>
      </c>
      <c r="L1338" s="52" t="n">
        <v>100</v>
      </c>
      <c r="M1338" s="52" t="n">
        <v>0</v>
      </c>
      <c r="N1338" s="53" t="n">
        <f aca="false">D1338*$D$11</f>
        <v>114.75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229.5</v>
      </c>
      <c r="R1338" s="53" t="n">
        <f aca="false">H1338*$H$11</f>
        <v>0</v>
      </c>
      <c r="S1338" s="53" t="n">
        <f aca="false">(N1338/100)*(I1338*$I$11)+(N1338/100)*(J1338*$J$11)</f>
        <v>68.85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321.3</v>
      </c>
      <c r="W1338" s="53" t="n">
        <f aca="false">(R1338/100)*(K1338*$K$11)+(R1338/100)*(L1338*$L$11)</f>
        <v>0</v>
      </c>
      <c r="X1338" s="53" t="n">
        <f aca="false">N1338+S1338</f>
        <v>183.6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550.8</v>
      </c>
      <c r="AB1338" s="53" t="n">
        <f aca="false">R1338+W1338</f>
        <v>0</v>
      </c>
      <c r="AC1338" s="54" t="n">
        <f aca="false">ROUND(X1338+Y1338+Z1338+AA1338+AB1338,1)</f>
        <v>734.4</v>
      </c>
      <c r="AD1338" s="55" t="n">
        <f aca="false">(ROUND(AC1338-AC1330,1)/AC1330)</f>
        <v>0.155443675267464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1"/>
      <c r="C1339" s="50" t="s">
        <v>13</v>
      </c>
      <c r="D1339" s="51" t="n">
        <v>85</v>
      </c>
      <c r="E1339" s="51" t="n">
        <v>0</v>
      </c>
      <c r="F1339" s="51" t="n">
        <v>0</v>
      </c>
      <c r="G1339" s="51" t="n">
        <v>0</v>
      </c>
      <c r="H1339" s="51" t="n">
        <v>170</v>
      </c>
      <c r="I1339" s="52" t="n">
        <v>40</v>
      </c>
      <c r="J1339" s="52" t="n">
        <v>20</v>
      </c>
      <c r="K1339" s="52" t="n">
        <v>50</v>
      </c>
      <c r="L1339" s="52" t="n">
        <v>50</v>
      </c>
      <c r="M1339" s="52" t="n">
        <v>0</v>
      </c>
      <c r="N1339" s="53" t="n">
        <f aca="false">D1339*$D$12</f>
        <v>114.75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229.5</v>
      </c>
      <c r="S1339" s="53" t="n">
        <f aca="false">(N1339/100)*(I1339*$I$12)+(N1339/100)*(J1339*$J$12)</f>
        <v>68.85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321.3</v>
      </c>
      <c r="X1339" s="53" t="n">
        <f aca="false">N1339+S1339</f>
        <v>183.6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550.8</v>
      </c>
      <c r="AC1339" s="54" t="n">
        <f aca="false">ROUND(X1339+Y1339+Z1339+AA1339+AB1339,1)</f>
        <v>734.4</v>
      </c>
      <c r="AD1339" s="55" t="n">
        <f aca="false">(ROUND(AC1339-AC1330,1)/AC1330)</f>
        <v>0.155443675267464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1"/>
      <c r="C1340" s="50" t="s">
        <v>14</v>
      </c>
      <c r="D1340" s="51" t="n">
        <v>170</v>
      </c>
      <c r="E1340" s="51" t="n">
        <v>0</v>
      </c>
      <c r="F1340" s="51" t="n">
        <v>50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84</v>
      </c>
      <c r="N1340" s="53" t="n">
        <f aca="false">D1340*$D$13</f>
        <v>229.5</v>
      </c>
      <c r="O1340" s="53" t="n">
        <f aca="false">E1340*$E$13</f>
        <v>0</v>
      </c>
      <c r="P1340" s="53" t="n">
        <f aca="false">F1340*$F$13</f>
        <v>67.5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385.56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113.4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615.06</v>
      </c>
      <c r="Y1340" s="53" t="n">
        <f aca="false">O1340+T1340</f>
        <v>0</v>
      </c>
      <c r="Z1340" s="53" t="n">
        <f aca="false">P1340+U1340</f>
        <v>180.9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796</v>
      </c>
      <c r="AD1340" s="55" t="n">
        <f aca="false">(ROUND(AC1340-AC1330,1)/AC1330)</f>
        <v>0.252359974826935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1"/>
      <c r="C1341" s="50" t="s">
        <v>15</v>
      </c>
      <c r="D1341" s="51" t="n">
        <v>170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40</v>
      </c>
      <c r="J1341" s="52" t="n">
        <v>20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229.5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504.9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734.4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734.4</v>
      </c>
      <c r="AD1341" s="55" t="n">
        <f aca="false">(ROUND(AC1341-AC1330,1)/AC1330)</f>
        <v>0.155443675267464</v>
      </c>
      <c r="AE1341" s="46"/>
      <c r="AF1341" s="47"/>
      <c r="AH1341" s="3"/>
    </row>
    <row r="1342" customFormat="false" ht="15" hidden="false" customHeight="false" outlineLevel="0" collapsed="false">
      <c r="A1342" s="48"/>
      <c r="B1342" s="61"/>
      <c r="C1342" s="50" t="s">
        <v>16</v>
      </c>
      <c r="D1342" s="51" t="n">
        <v>170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40</v>
      </c>
      <c r="J1342" s="52" t="n">
        <v>20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229.5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504.9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734.4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734.4</v>
      </c>
      <c r="AD1342" s="55" t="n">
        <f aca="false">(ROUND(AC1342-AC1330,1)/AC1330)</f>
        <v>0.155443675267464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1"/>
      <c r="C1343" s="50" t="s">
        <v>17</v>
      </c>
      <c r="D1343" s="51" t="n">
        <v>170</v>
      </c>
      <c r="E1343" s="51" t="n">
        <v>0</v>
      </c>
      <c r="F1343" s="51" t="n">
        <v>50</v>
      </c>
      <c r="G1343" s="51" t="n">
        <v>0</v>
      </c>
      <c r="H1343" s="51" t="n">
        <v>0</v>
      </c>
      <c r="I1343" s="52" t="n">
        <v>40</v>
      </c>
      <c r="J1343" s="52" t="n">
        <v>55</v>
      </c>
      <c r="K1343" s="52" t="n">
        <v>15</v>
      </c>
      <c r="L1343" s="52" t="n">
        <v>15</v>
      </c>
      <c r="M1343" s="52" t="n">
        <v>0</v>
      </c>
      <c r="N1343" s="53" t="n">
        <f aca="false">D1343*$D$16</f>
        <v>229.5</v>
      </c>
      <c r="O1343" s="53" t="n">
        <f aca="false">E1343*$E$16</f>
        <v>0</v>
      </c>
      <c r="P1343" s="53" t="n">
        <f aca="false">F1343*$F$16</f>
        <v>67.5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407.3625</v>
      </c>
      <c r="T1343" s="53" t="n">
        <f aca="false">(O1343/100)*(K1343*$K$16)</f>
        <v>0</v>
      </c>
      <c r="U1343" s="53" t="n">
        <f aca="false">(P1343/100)*(K1343*$K$16)+(P1343/100)*(L1343*$L$16)</f>
        <v>20.25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636.8625</v>
      </c>
      <c r="Y1343" s="53" t="n">
        <f aca="false">O1343+T1343</f>
        <v>0</v>
      </c>
      <c r="Z1343" s="53" t="n">
        <f aca="false">P1343+U1343</f>
        <v>87.75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724.6</v>
      </c>
      <c r="AD1343" s="55" t="n">
        <f aca="false">(ROUND(AC1343-AC1330,1)/AC1330)</f>
        <v>0.140025173064821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1"/>
      <c r="C1344" s="50" t="s">
        <v>18</v>
      </c>
      <c r="D1344" s="51" t="n">
        <v>170</v>
      </c>
      <c r="E1344" s="51" t="n">
        <v>0</v>
      </c>
      <c r="F1344" s="51" t="n">
        <v>50</v>
      </c>
      <c r="G1344" s="51" t="n">
        <v>0</v>
      </c>
      <c r="H1344" s="51" t="n">
        <v>0</v>
      </c>
      <c r="I1344" s="52" t="n">
        <v>75</v>
      </c>
      <c r="J1344" s="52" t="n">
        <v>20</v>
      </c>
      <c r="K1344" s="52" t="n">
        <v>15</v>
      </c>
      <c r="L1344" s="52" t="n">
        <v>15</v>
      </c>
      <c r="M1344" s="52" t="n">
        <v>0</v>
      </c>
      <c r="N1344" s="53" t="n">
        <f aca="false">D1344*$D$17</f>
        <v>229.5</v>
      </c>
      <c r="O1344" s="53" t="n">
        <f aca="false">E1344*$E$17</f>
        <v>0</v>
      </c>
      <c r="P1344" s="53" t="n">
        <f aca="false">F1344*$F$17</f>
        <v>67.5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476.2125</v>
      </c>
      <c r="T1344" s="53" t="n">
        <f aca="false">(O1344/100)*(K1344*$K$17)</f>
        <v>0</v>
      </c>
      <c r="U1344" s="53" t="n">
        <f aca="false">(P1344/100)*(K1344*$K$17)+(P1344/100)*(L1344*$L$17)</f>
        <v>20.25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705.7125</v>
      </c>
      <c r="Y1344" s="53" t="n">
        <f aca="false">O1344+T1344</f>
        <v>0</v>
      </c>
      <c r="Z1344" s="53" t="n">
        <f aca="false">P1344+U1344</f>
        <v>87.75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793.5</v>
      </c>
      <c r="AD1344" s="55" t="n">
        <f aca="false">(ROUND(AC1344-AC1330,1)/AC1330)</f>
        <v>0.24842668344871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2" t="s">
        <v>135</v>
      </c>
      <c r="C1345" s="40" t="s">
        <v>50</v>
      </c>
      <c r="D1345" s="41" t="n">
        <v>135</v>
      </c>
      <c r="E1345" s="41" t="n">
        <v>0</v>
      </c>
      <c r="F1345" s="41" t="n">
        <v>75</v>
      </c>
      <c r="G1345" s="41" t="n">
        <v>0</v>
      </c>
      <c r="H1345" s="41" t="n">
        <v>0</v>
      </c>
      <c r="I1345" s="42" t="n">
        <v>50</v>
      </c>
      <c r="J1345" s="42" t="n">
        <v>20</v>
      </c>
      <c r="K1345" s="42" t="n">
        <v>10</v>
      </c>
      <c r="L1345" s="42" t="n">
        <v>10</v>
      </c>
      <c r="M1345" s="42" t="n">
        <v>0</v>
      </c>
      <c r="N1345" s="43" t="n">
        <f aca="false">D1345*$D$3</f>
        <v>189</v>
      </c>
      <c r="O1345" s="43" t="n">
        <f aca="false">E1345*$E$3</f>
        <v>0</v>
      </c>
      <c r="P1345" s="43" t="n">
        <f aca="false">F1345*$F$3</f>
        <v>105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264.6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453.6</v>
      </c>
      <c r="Y1345" s="43" t="n">
        <f aca="false">O1345+T1345</f>
        <v>0</v>
      </c>
      <c r="Z1345" s="43" t="n">
        <f aca="false">P1345+U1345</f>
        <v>147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600.6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3" t="n">
        <v>32</v>
      </c>
      <c r="C1346" s="50" t="s">
        <v>5</v>
      </c>
      <c r="D1346" s="51" t="n">
        <v>135</v>
      </c>
      <c r="E1346" s="51" t="n">
        <v>0</v>
      </c>
      <c r="F1346" s="51" t="n">
        <v>75</v>
      </c>
      <c r="G1346" s="51" t="n">
        <v>0</v>
      </c>
      <c r="H1346" s="51" t="n">
        <v>0</v>
      </c>
      <c r="I1346" s="52" t="n">
        <v>60</v>
      </c>
      <c r="J1346" s="52" t="n">
        <v>40</v>
      </c>
      <c r="K1346" s="52" t="n">
        <v>10</v>
      </c>
      <c r="L1346" s="52" t="n">
        <v>10</v>
      </c>
      <c r="M1346" s="52" t="n">
        <v>0</v>
      </c>
      <c r="N1346" s="53" t="n">
        <f aca="false">D1346*$D$4</f>
        <v>182.25</v>
      </c>
      <c r="O1346" s="53" t="n">
        <f aca="false">E1346*$E$4</f>
        <v>0</v>
      </c>
      <c r="P1346" s="53" t="n">
        <f aca="false">F1346*$F$4</f>
        <v>101.25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364.5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546.75</v>
      </c>
      <c r="Y1346" s="53" t="n">
        <f aca="false">O1346+T1346</f>
        <v>0</v>
      </c>
      <c r="Z1346" s="53" t="n">
        <f aca="false">P1346+U1346</f>
        <v>141.75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688.5</v>
      </c>
      <c r="AD1346" s="55" t="n">
        <f aca="false">(ROUND(AC1346-AC1345,1)/AC1345)</f>
        <v>0.146353646353646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3" t="n">
        <v>12</v>
      </c>
      <c r="C1347" s="50" t="s">
        <v>6</v>
      </c>
      <c r="D1347" s="51" t="n">
        <v>135</v>
      </c>
      <c r="E1347" s="51" t="n">
        <v>0</v>
      </c>
      <c r="F1347" s="51" t="n">
        <v>75</v>
      </c>
      <c r="G1347" s="51" t="n">
        <v>0</v>
      </c>
      <c r="H1347" s="51" t="n">
        <v>0</v>
      </c>
      <c r="I1347" s="52" t="n">
        <v>50</v>
      </c>
      <c r="J1347" s="52" t="n">
        <v>20</v>
      </c>
      <c r="K1347" s="52" t="n">
        <v>10</v>
      </c>
      <c r="L1347" s="52" t="n">
        <v>10</v>
      </c>
      <c r="M1347" s="52" t="n">
        <v>0</v>
      </c>
      <c r="N1347" s="53" t="n">
        <f aca="false">D1347*$D$5</f>
        <v>189</v>
      </c>
      <c r="O1347" s="53" t="n">
        <f aca="false">E1347*$E$5</f>
        <v>0</v>
      </c>
      <c r="P1347" s="53" t="n">
        <f aca="false">F1347*$F$5</f>
        <v>105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264.6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453.6</v>
      </c>
      <c r="Y1347" s="53" t="n">
        <f aca="false">O1347+T1347</f>
        <v>0</v>
      </c>
      <c r="Z1347" s="53" t="n">
        <f aca="false">P1347+U1347</f>
        <v>147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600.6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3" t="n">
        <v>16</v>
      </c>
      <c r="C1348" s="50" t="s">
        <v>7</v>
      </c>
      <c r="D1348" s="51" t="n">
        <v>135</v>
      </c>
      <c r="E1348" s="51" t="n">
        <v>0</v>
      </c>
      <c r="F1348" s="51" t="n">
        <v>75</v>
      </c>
      <c r="G1348" s="51" t="n">
        <v>0</v>
      </c>
      <c r="H1348" s="51" t="n">
        <v>0</v>
      </c>
      <c r="I1348" s="52" t="n">
        <v>50</v>
      </c>
      <c r="J1348" s="52" t="n">
        <v>20</v>
      </c>
      <c r="K1348" s="52" t="n">
        <v>10</v>
      </c>
      <c r="L1348" s="52" t="n">
        <v>10</v>
      </c>
      <c r="M1348" s="52" t="n">
        <v>0</v>
      </c>
      <c r="N1348" s="53" t="n">
        <f aca="false">D1348*$D$6</f>
        <v>189</v>
      </c>
      <c r="O1348" s="53" t="n">
        <f aca="false">E1348*$E$6</f>
        <v>0</v>
      </c>
      <c r="P1348" s="53" t="n">
        <f aca="false">F1348*$F$6</f>
        <v>105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264.6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453.6</v>
      </c>
      <c r="Y1348" s="53" t="n">
        <f aca="false">O1348+T1348</f>
        <v>0</v>
      </c>
      <c r="Z1348" s="53" t="n">
        <f aca="false">P1348+U1348</f>
        <v>147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600.6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3" t="n">
        <v>16</v>
      </c>
      <c r="C1349" s="50" t="s">
        <v>8</v>
      </c>
      <c r="D1349" s="51" t="n">
        <v>135</v>
      </c>
      <c r="E1349" s="51" t="n">
        <v>0</v>
      </c>
      <c r="F1349" s="51" t="n">
        <v>75</v>
      </c>
      <c r="G1349" s="51" t="n">
        <v>0</v>
      </c>
      <c r="H1349" s="51" t="n">
        <v>0</v>
      </c>
      <c r="I1349" s="52" t="n">
        <v>50</v>
      </c>
      <c r="J1349" s="52" t="n">
        <v>20</v>
      </c>
      <c r="K1349" s="52" t="n">
        <v>10</v>
      </c>
      <c r="L1349" s="52" t="n">
        <v>10</v>
      </c>
      <c r="M1349" s="52" t="n">
        <v>0</v>
      </c>
      <c r="N1349" s="53" t="n">
        <f aca="false">D1349*$D$7</f>
        <v>189</v>
      </c>
      <c r="O1349" s="53" t="n">
        <f aca="false">E1349*$E$7</f>
        <v>0</v>
      </c>
      <c r="P1349" s="53" t="n">
        <f aca="false">F1349*$F$7</f>
        <v>105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264.6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453.6</v>
      </c>
      <c r="Y1349" s="53" t="n">
        <f aca="false">O1349+T1349</f>
        <v>0</v>
      </c>
      <c r="Z1349" s="53" t="n">
        <f aca="false">P1349+U1349</f>
        <v>147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600.6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3"/>
      <c r="C1350" s="50" t="s">
        <v>9</v>
      </c>
      <c r="D1350" s="51" t="n">
        <v>135</v>
      </c>
      <c r="E1350" s="51" t="n">
        <v>0</v>
      </c>
      <c r="F1350" s="51" t="n">
        <v>75</v>
      </c>
      <c r="G1350" s="51" t="n">
        <v>0</v>
      </c>
      <c r="H1350" s="51" t="n">
        <v>0</v>
      </c>
      <c r="I1350" s="52" t="n">
        <v>50</v>
      </c>
      <c r="J1350" s="52" t="n">
        <v>20</v>
      </c>
      <c r="K1350" s="52" t="n">
        <v>10</v>
      </c>
      <c r="L1350" s="52" t="n">
        <v>10</v>
      </c>
      <c r="M1350" s="52" t="n">
        <v>0</v>
      </c>
      <c r="N1350" s="53" t="n">
        <f aca="false">D1350*$D$8</f>
        <v>189</v>
      </c>
      <c r="O1350" s="53" t="n">
        <f aca="false">E1350*$E$8</f>
        <v>0</v>
      </c>
      <c r="P1350" s="53" t="n">
        <f aca="false">F1350*$F$8</f>
        <v>105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264.6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453.6</v>
      </c>
      <c r="Y1350" s="53" t="n">
        <f aca="false">O1350+T1350</f>
        <v>0</v>
      </c>
      <c r="Z1350" s="53" t="n">
        <f aca="false">P1350+U1350</f>
        <v>147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600.6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3"/>
      <c r="C1351" s="50" t="s">
        <v>10</v>
      </c>
      <c r="D1351" s="51" t="n">
        <v>78</v>
      </c>
      <c r="E1351" s="51" t="n">
        <v>135</v>
      </c>
      <c r="F1351" s="51" t="n">
        <v>0</v>
      </c>
      <c r="G1351" s="51" t="n">
        <v>0</v>
      </c>
      <c r="H1351" s="51" t="n">
        <v>0</v>
      </c>
      <c r="I1351" s="52" t="n">
        <v>50</v>
      </c>
      <c r="J1351" s="52" t="n">
        <v>20</v>
      </c>
      <c r="K1351" s="52" t="n">
        <v>120</v>
      </c>
      <c r="L1351" s="52" t="n">
        <v>0</v>
      </c>
      <c r="M1351" s="52" t="n">
        <v>0</v>
      </c>
      <c r="N1351" s="53" t="n">
        <f aca="false">D1351*$D$9</f>
        <v>105.3</v>
      </c>
      <c r="O1351" s="53" t="n">
        <f aca="false">E1351*$E$9</f>
        <v>182.25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73.71</v>
      </c>
      <c r="T1351" s="53" t="n">
        <f aca="false">(O1351/100)*(K1351*$K$9)</f>
        <v>306.18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179.01</v>
      </c>
      <c r="Y1351" s="53" t="n">
        <f aca="false">O1351+T1351</f>
        <v>488.43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667.4</v>
      </c>
      <c r="AD1351" s="55" t="n">
        <f aca="false">(ROUND(AC1351-AC1345,1)/AC1345)</f>
        <v>0.111222111222111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3"/>
      <c r="C1352" s="50" t="s">
        <v>11</v>
      </c>
      <c r="D1352" s="51" t="n">
        <v>78</v>
      </c>
      <c r="E1352" s="51" t="n">
        <v>0</v>
      </c>
      <c r="F1352" s="51" t="n">
        <v>135</v>
      </c>
      <c r="G1352" s="51" t="n">
        <v>0</v>
      </c>
      <c r="H1352" s="51" t="n">
        <v>0</v>
      </c>
      <c r="I1352" s="52" t="n">
        <v>50</v>
      </c>
      <c r="J1352" s="52" t="n">
        <v>20</v>
      </c>
      <c r="K1352" s="52" t="n">
        <v>70</v>
      </c>
      <c r="L1352" s="52" t="n">
        <v>70</v>
      </c>
      <c r="M1352" s="52" t="n">
        <v>0</v>
      </c>
      <c r="N1352" s="53" t="n">
        <f aca="false">D1352*$D$10</f>
        <v>105.3</v>
      </c>
      <c r="O1352" s="53" t="n">
        <f aca="false">E1352*$E$10</f>
        <v>0</v>
      </c>
      <c r="P1352" s="53" t="n">
        <f aca="false">F1352*$F$10</f>
        <v>182.25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73.71</v>
      </c>
      <c r="T1352" s="53" t="n">
        <f aca="false">(O1352/100)*(K1352*$J$10)</f>
        <v>0</v>
      </c>
      <c r="U1352" s="53" t="n">
        <f aca="false">(P1352/100)*(K1352*$K$10)+(P1352/100)*(L1352*$L$10)</f>
        <v>357.21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179.01</v>
      </c>
      <c r="Y1352" s="53" t="n">
        <f aca="false">O1352+T1352</f>
        <v>0</v>
      </c>
      <c r="Z1352" s="53" t="n">
        <f aca="false">P1352+U1352</f>
        <v>539.46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718.5</v>
      </c>
      <c r="AD1352" s="55" t="n">
        <f aca="false">(ROUND(AC1352-AC1345,1)/AC1345)</f>
        <v>0.196303696303696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3"/>
      <c r="C1353" s="50" t="s">
        <v>12</v>
      </c>
      <c r="D1353" s="51" t="n">
        <v>78</v>
      </c>
      <c r="E1353" s="51" t="n">
        <v>0</v>
      </c>
      <c r="F1353" s="51" t="n">
        <v>0</v>
      </c>
      <c r="G1353" s="51" t="n">
        <v>135</v>
      </c>
      <c r="H1353" s="51" t="n">
        <v>0</v>
      </c>
      <c r="I1353" s="52" t="n">
        <v>50</v>
      </c>
      <c r="J1353" s="52" t="n">
        <v>20</v>
      </c>
      <c r="K1353" s="52" t="n">
        <v>0</v>
      </c>
      <c r="L1353" s="52" t="n">
        <v>120</v>
      </c>
      <c r="M1353" s="52" t="n">
        <v>0</v>
      </c>
      <c r="N1353" s="53" t="n">
        <f aca="false">D1353*$D$11</f>
        <v>105.3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182.25</v>
      </c>
      <c r="R1353" s="53" t="n">
        <f aca="false">H1353*$H$11</f>
        <v>0</v>
      </c>
      <c r="S1353" s="53" t="n">
        <f aca="false">(N1353/100)*(I1353*$I$11)+(N1353/100)*(J1353*$J$11)</f>
        <v>73.71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306.18</v>
      </c>
      <c r="W1353" s="53" t="n">
        <f aca="false">(R1353/100)*(K1353*$K$11)+(R1353/100)*(L1353*$L$11)</f>
        <v>0</v>
      </c>
      <c r="X1353" s="53" t="n">
        <f aca="false">N1353+S1353</f>
        <v>179.01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488.43</v>
      </c>
      <c r="AB1353" s="53" t="n">
        <f aca="false">R1353+W1353</f>
        <v>0</v>
      </c>
      <c r="AC1353" s="54" t="n">
        <f aca="false">ROUND(X1353+Y1353+Z1353+AA1353+AB1353,1)</f>
        <v>667.4</v>
      </c>
      <c r="AD1353" s="55" t="n">
        <f aca="false">(ROUND(AC1353-AC1345,1)/AC1345)</f>
        <v>0.111222111222111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3"/>
      <c r="C1354" s="50" t="s">
        <v>13</v>
      </c>
      <c r="D1354" s="51" t="n">
        <v>78</v>
      </c>
      <c r="E1354" s="51" t="n">
        <v>0</v>
      </c>
      <c r="F1354" s="51" t="n">
        <v>0</v>
      </c>
      <c r="G1354" s="51" t="n">
        <v>0</v>
      </c>
      <c r="H1354" s="51" t="n">
        <v>135</v>
      </c>
      <c r="I1354" s="52" t="n">
        <v>50</v>
      </c>
      <c r="J1354" s="52" t="n">
        <v>20</v>
      </c>
      <c r="K1354" s="52" t="n">
        <v>60</v>
      </c>
      <c r="L1354" s="52" t="n">
        <v>60</v>
      </c>
      <c r="M1354" s="52" t="n">
        <v>0</v>
      </c>
      <c r="N1354" s="53" t="n">
        <f aca="false">D1354*$D$12</f>
        <v>105.3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182.25</v>
      </c>
      <c r="S1354" s="53" t="n">
        <f aca="false">(N1354/100)*(I1354*$I$12)+(N1354/100)*(J1354*$J$12)</f>
        <v>73.71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306.18</v>
      </c>
      <c r="X1354" s="53" t="n">
        <f aca="false">N1354+S1354</f>
        <v>179.01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488.43</v>
      </c>
      <c r="AC1354" s="54" t="n">
        <f aca="false">ROUND(X1354+Y1354+Z1354+AA1354+AB1354,1)</f>
        <v>667.4</v>
      </c>
      <c r="AD1354" s="55" t="n">
        <f aca="false">(ROUND(AC1354-AC1345,1)/AC1345)</f>
        <v>0.111222111222111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3"/>
      <c r="C1355" s="50" t="s">
        <v>14</v>
      </c>
      <c r="D1355" s="51" t="n">
        <v>135</v>
      </c>
      <c r="E1355" s="51" t="n">
        <v>0</v>
      </c>
      <c r="F1355" s="51" t="n">
        <v>75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82</v>
      </c>
      <c r="N1355" s="53" t="n">
        <f aca="false">D1355*$D$13</f>
        <v>182.25</v>
      </c>
      <c r="O1355" s="53" t="n">
        <f aca="false">E1355*$E$13</f>
        <v>0</v>
      </c>
      <c r="P1355" s="53" t="n">
        <f aca="false">F1355*$F$13</f>
        <v>101.25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298.89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166.05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481.14</v>
      </c>
      <c r="Y1355" s="53" t="n">
        <f aca="false">O1355+T1355</f>
        <v>0</v>
      </c>
      <c r="Z1355" s="53" t="n">
        <f aca="false">P1355+U1355</f>
        <v>267.3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748.4</v>
      </c>
      <c r="AD1355" s="55" t="n">
        <f aca="false">(ROUND(AC1355-AC1345,1)/AC1345)</f>
        <v>0.246087246087246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3"/>
      <c r="C1356" s="50" t="s">
        <v>15</v>
      </c>
      <c r="D1356" s="51" t="n">
        <v>135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50</v>
      </c>
      <c r="J1356" s="52" t="n">
        <v>20</v>
      </c>
      <c r="K1356" s="52" t="n">
        <v>100</v>
      </c>
      <c r="L1356" s="52" t="n">
        <v>0</v>
      </c>
      <c r="M1356" s="52" t="n">
        <v>0</v>
      </c>
      <c r="N1356" s="53" t="n">
        <f aca="false">D1356*$D$14</f>
        <v>182.25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492.075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674.325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674.3</v>
      </c>
      <c r="AD1356" s="55" t="n">
        <f aca="false">(ROUND(AC1356-AC1345,1)/AC1345)</f>
        <v>0.122710622710623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3"/>
      <c r="C1357" s="50" t="s">
        <v>16</v>
      </c>
      <c r="D1357" s="51" t="n">
        <v>135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50</v>
      </c>
      <c r="J1357" s="52" t="n">
        <v>20</v>
      </c>
      <c r="K1357" s="52" t="n">
        <v>0</v>
      </c>
      <c r="L1357" s="52" t="n">
        <v>100</v>
      </c>
      <c r="M1357" s="52" t="n">
        <v>0</v>
      </c>
      <c r="N1357" s="53" t="n">
        <f aca="false">D1357*$D$15</f>
        <v>182.25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492.075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674.325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674.3</v>
      </c>
      <c r="AD1357" s="55" t="n">
        <f aca="false">(ROUND(AC1357-AC1345,1)/AC1345)</f>
        <v>0.122710622710623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3"/>
      <c r="C1358" s="50" t="s">
        <v>17</v>
      </c>
      <c r="D1358" s="51" t="n">
        <v>135</v>
      </c>
      <c r="E1358" s="51" t="n">
        <v>0</v>
      </c>
      <c r="F1358" s="51" t="n">
        <v>75</v>
      </c>
      <c r="G1358" s="51" t="n">
        <v>0</v>
      </c>
      <c r="H1358" s="51" t="n">
        <v>0</v>
      </c>
      <c r="I1358" s="52" t="n">
        <v>50</v>
      </c>
      <c r="J1358" s="52" t="n">
        <v>55</v>
      </c>
      <c r="K1358" s="52" t="n">
        <v>10</v>
      </c>
      <c r="L1358" s="52" t="n">
        <v>10</v>
      </c>
      <c r="M1358" s="52" t="n">
        <v>0</v>
      </c>
      <c r="N1358" s="53" t="n">
        <f aca="false">D1358*$D$16</f>
        <v>182.25</v>
      </c>
      <c r="O1358" s="53" t="n">
        <f aca="false">E1358*$E$16</f>
        <v>0</v>
      </c>
      <c r="P1358" s="53" t="n">
        <f aca="false">F1358*$F$16</f>
        <v>101.25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341.71875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523.96875</v>
      </c>
      <c r="Y1358" s="53" t="n">
        <f aca="false">O1358+T1358</f>
        <v>0</v>
      </c>
      <c r="Z1358" s="53" t="n">
        <f aca="false">P1358+U1358</f>
        <v>121.5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645.5</v>
      </c>
      <c r="AD1358" s="55" t="n">
        <f aca="false">(ROUND(AC1358-AC1345,1)/AC1345)</f>
        <v>0.0747585747585748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3"/>
      <c r="C1359" s="50" t="s">
        <v>18</v>
      </c>
      <c r="D1359" s="51" t="n">
        <v>135</v>
      </c>
      <c r="E1359" s="51" t="n">
        <v>0</v>
      </c>
      <c r="F1359" s="51" t="n">
        <v>75</v>
      </c>
      <c r="G1359" s="51" t="n">
        <v>0</v>
      </c>
      <c r="H1359" s="51" t="n">
        <v>0</v>
      </c>
      <c r="I1359" s="52" t="n">
        <v>90</v>
      </c>
      <c r="J1359" s="52" t="n">
        <v>20</v>
      </c>
      <c r="K1359" s="52" t="n">
        <v>10</v>
      </c>
      <c r="L1359" s="52" t="n">
        <v>10</v>
      </c>
      <c r="M1359" s="52" t="n">
        <v>0</v>
      </c>
      <c r="N1359" s="53" t="n">
        <f aca="false">D1359*$D$17</f>
        <v>182.25</v>
      </c>
      <c r="O1359" s="53" t="n">
        <f aca="false">E1359*$E$17</f>
        <v>0</v>
      </c>
      <c r="P1359" s="53" t="n">
        <f aca="false">F1359*$F$17</f>
        <v>101.25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446.5125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628.7625</v>
      </c>
      <c r="Y1359" s="53" t="n">
        <f aca="false">O1359+T1359</f>
        <v>0</v>
      </c>
      <c r="Z1359" s="53" t="n">
        <f aca="false">P1359+U1359</f>
        <v>121.5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750.3</v>
      </c>
      <c r="AD1359" s="55" t="n">
        <f aca="false">(ROUND(AC1359-AC1345,1)/AC1345)</f>
        <v>0.249250749250749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0" t="s">
        <v>136</v>
      </c>
      <c r="C1360" s="40" t="s">
        <v>53</v>
      </c>
      <c r="D1360" s="41" t="n">
        <v>146</v>
      </c>
      <c r="E1360" s="41" t="n">
        <v>0</v>
      </c>
      <c r="F1360" s="41" t="n">
        <v>0</v>
      </c>
      <c r="G1360" s="41" t="n">
        <v>0</v>
      </c>
      <c r="H1360" s="41" t="n">
        <v>0</v>
      </c>
      <c r="I1360" s="42" t="n">
        <v>20</v>
      </c>
      <c r="J1360" s="42" t="n">
        <v>80</v>
      </c>
      <c r="K1360" s="42" t="n">
        <v>0</v>
      </c>
      <c r="L1360" s="42" t="n">
        <v>0</v>
      </c>
      <c r="M1360" s="42" t="n">
        <v>0</v>
      </c>
      <c r="N1360" s="43" t="n">
        <f aca="false">D1360*$D$3</f>
        <v>204.4</v>
      </c>
      <c r="O1360" s="43" t="n">
        <f aca="false">E1360*$E$3</f>
        <v>0</v>
      </c>
      <c r="P1360" s="43" t="n">
        <f aca="false">F1360*$F$3</f>
        <v>0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408.8</v>
      </c>
      <c r="T1360" s="43" t="n">
        <f aca="false">(O1360/100)*(K1360*$K$3)</f>
        <v>0</v>
      </c>
      <c r="U1360" s="43" t="n">
        <f aca="false">(P1360/100)*(K1360*$K$3)+(P1360/100)*(L1360*$L$3)</f>
        <v>0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613.2</v>
      </c>
      <c r="Y1360" s="43" t="n">
        <f aca="false">O1360+T1360</f>
        <v>0</v>
      </c>
      <c r="Z1360" s="43" t="n">
        <f aca="false">P1360+U1360</f>
        <v>0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613.2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1" t="n">
        <v>12</v>
      </c>
      <c r="C1361" s="50" t="s">
        <v>5</v>
      </c>
      <c r="D1361" s="51" t="n">
        <v>146</v>
      </c>
      <c r="E1361" s="51" t="n">
        <v>0</v>
      </c>
      <c r="F1361" s="51" t="n">
        <v>0</v>
      </c>
      <c r="G1361" s="51" t="n">
        <v>0</v>
      </c>
      <c r="H1361" s="51" t="n">
        <v>0</v>
      </c>
      <c r="I1361" s="52" t="n">
        <v>40</v>
      </c>
      <c r="J1361" s="52" t="n">
        <v>90</v>
      </c>
      <c r="K1361" s="52" t="n">
        <v>0</v>
      </c>
      <c r="L1361" s="52" t="n">
        <v>0</v>
      </c>
      <c r="M1361" s="52" t="n">
        <v>0</v>
      </c>
      <c r="N1361" s="53" t="n">
        <f aca="false">D1361*$D$4</f>
        <v>197.1</v>
      </c>
      <c r="O1361" s="53" t="n">
        <f aca="false">E1361*$E$4</f>
        <v>0</v>
      </c>
      <c r="P1361" s="53" t="n">
        <f aca="false">F1361*$F$4</f>
        <v>0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512.46</v>
      </c>
      <c r="T1361" s="53" t="n">
        <f aca="false">(O1361/100)*(K1361*$K$4)</f>
        <v>0</v>
      </c>
      <c r="U1361" s="53" t="n">
        <f aca="false">(P1361/100)*(K1361*$K$4)+(P1361/100)*(L1361*$L$4)</f>
        <v>0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709.56</v>
      </c>
      <c r="Y1361" s="53" t="n">
        <f aca="false">O1361+T1361</f>
        <v>0</v>
      </c>
      <c r="Z1361" s="53" t="n">
        <f aca="false">P1361+U1361</f>
        <v>0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709.6</v>
      </c>
      <c r="AD1361" s="55" t="n">
        <f aca="false">(ROUND(AC1361-AC1360,1)/AC1360)</f>
        <v>0.157208088714938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1" t="n">
        <v>32</v>
      </c>
      <c r="C1362" s="50" t="s">
        <v>6</v>
      </c>
      <c r="D1362" s="51" t="n">
        <v>146</v>
      </c>
      <c r="E1362" s="51" t="n">
        <v>0</v>
      </c>
      <c r="F1362" s="51" t="n">
        <v>0</v>
      </c>
      <c r="G1362" s="51" t="n">
        <v>0</v>
      </c>
      <c r="H1362" s="51" t="n">
        <v>0</v>
      </c>
      <c r="I1362" s="52" t="n">
        <v>20</v>
      </c>
      <c r="J1362" s="52" t="n">
        <v>80</v>
      </c>
      <c r="K1362" s="52" t="n">
        <v>0</v>
      </c>
      <c r="L1362" s="52" t="n">
        <v>0</v>
      </c>
      <c r="M1362" s="52" t="n">
        <v>0</v>
      </c>
      <c r="N1362" s="53" t="n">
        <f aca="false">D1362*$D$5</f>
        <v>204.4</v>
      </c>
      <c r="O1362" s="53" t="n">
        <f aca="false">E1362*$E$5</f>
        <v>0</v>
      </c>
      <c r="P1362" s="53" t="n">
        <f aca="false">F1362*$F$5</f>
        <v>0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408.8</v>
      </c>
      <c r="T1362" s="53" t="n">
        <f aca="false">(O1362/100)*(K1362*$K$5)</f>
        <v>0</v>
      </c>
      <c r="U1362" s="53" t="n">
        <f aca="false">(P1362/100)*(K1362*$K$5)+(P1362/100)*(L1362*$L$5)</f>
        <v>0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613.2</v>
      </c>
      <c r="Y1362" s="53" t="n">
        <f aca="false">O1362+T1362</f>
        <v>0</v>
      </c>
      <c r="Z1362" s="53" t="n">
        <f aca="false">P1362+U1362</f>
        <v>0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613.2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1" t="n">
        <v>0</v>
      </c>
      <c r="C1363" s="50" t="s">
        <v>7</v>
      </c>
      <c r="D1363" s="51" t="n">
        <v>146</v>
      </c>
      <c r="E1363" s="51" t="n">
        <v>0</v>
      </c>
      <c r="F1363" s="51" t="n">
        <v>0</v>
      </c>
      <c r="G1363" s="51" t="n">
        <v>0</v>
      </c>
      <c r="H1363" s="51" t="n">
        <v>0</v>
      </c>
      <c r="I1363" s="52" t="n">
        <v>20</v>
      </c>
      <c r="J1363" s="52" t="n">
        <v>80</v>
      </c>
      <c r="K1363" s="52" t="n">
        <v>0</v>
      </c>
      <c r="L1363" s="52" t="n">
        <v>0</v>
      </c>
      <c r="M1363" s="52" t="n">
        <v>0</v>
      </c>
      <c r="N1363" s="53" t="n">
        <f aca="false">D1363*$D$6</f>
        <v>204.4</v>
      </c>
      <c r="O1363" s="53" t="n">
        <f aca="false">E1363*$E$6</f>
        <v>0</v>
      </c>
      <c r="P1363" s="53" t="n">
        <f aca="false">F1363*$F$6</f>
        <v>0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408.8</v>
      </c>
      <c r="T1363" s="53" t="n">
        <f aca="false">(O1363/100)*(K1363*$K$6)</f>
        <v>0</v>
      </c>
      <c r="U1363" s="53" t="n">
        <f aca="false">(P1363/100)*(K1363*$K$6)+(P1363/100)*(L1363*$L$6)</f>
        <v>0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613.2</v>
      </c>
      <c r="Y1363" s="53" t="n">
        <f aca="false">O1363+T1363</f>
        <v>0</v>
      </c>
      <c r="Z1363" s="53" t="n">
        <f aca="false">P1363+U1363</f>
        <v>0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613.2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1" t="n">
        <v>0</v>
      </c>
      <c r="C1364" s="50" t="s">
        <v>8</v>
      </c>
      <c r="D1364" s="51" t="n">
        <v>146</v>
      </c>
      <c r="E1364" s="51" t="n">
        <v>0</v>
      </c>
      <c r="F1364" s="51" t="n">
        <v>0</v>
      </c>
      <c r="G1364" s="51" t="n">
        <v>0</v>
      </c>
      <c r="H1364" s="51" t="n">
        <v>0</v>
      </c>
      <c r="I1364" s="52" t="n">
        <v>20</v>
      </c>
      <c r="J1364" s="52" t="n">
        <v>80</v>
      </c>
      <c r="K1364" s="52" t="n">
        <v>0</v>
      </c>
      <c r="L1364" s="52" t="n">
        <v>0</v>
      </c>
      <c r="M1364" s="52" t="n">
        <v>0</v>
      </c>
      <c r="N1364" s="53" t="n">
        <f aca="false">D1364*$D$7</f>
        <v>204.4</v>
      </c>
      <c r="O1364" s="53" t="n">
        <f aca="false">E1364*$E$7</f>
        <v>0</v>
      </c>
      <c r="P1364" s="53" t="n">
        <f aca="false">F1364*$F$7</f>
        <v>0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408.8</v>
      </c>
      <c r="T1364" s="53" t="n">
        <f aca="false">(O1364/100)*(K1364*$K$7)</f>
        <v>0</v>
      </c>
      <c r="U1364" s="53" t="n">
        <f aca="false">(P1364/100)*(K1364*$K$7)+(P1364/100)*(L1364*$L$7)</f>
        <v>0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613.2</v>
      </c>
      <c r="Y1364" s="53" t="n">
        <f aca="false">O1364+T1364</f>
        <v>0</v>
      </c>
      <c r="Z1364" s="53" t="n">
        <f aca="false">P1364+U1364</f>
        <v>0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613.2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1"/>
      <c r="C1365" s="50" t="s">
        <v>9</v>
      </c>
      <c r="D1365" s="51" t="n">
        <v>146</v>
      </c>
      <c r="E1365" s="51" t="n">
        <v>0</v>
      </c>
      <c r="F1365" s="51" t="n">
        <v>0</v>
      </c>
      <c r="G1365" s="51" t="n">
        <v>0</v>
      </c>
      <c r="H1365" s="51" t="n">
        <v>0</v>
      </c>
      <c r="I1365" s="52" t="n">
        <v>20</v>
      </c>
      <c r="J1365" s="52" t="n">
        <v>80</v>
      </c>
      <c r="K1365" s="52" t="n">
        <v>0</v>
      </c>
      <c r="L1365" s="52" t="n">
        <v>0</v>
      </c>
      <c r="M1365" s="52" t="n">
        <v>0</v>
      </c>
      <c r="N1365" s="53" t="n">
        <f aca="false">D1365*$D$8</f>
        <v>204.4</v>
      </c>
      <c r="O1365" s="53" t="n">
        <f aca="false">E1365*$E$8</f>
        <v>0</v>
      </c>
      <c r="P1365" s="53" t="n">
        <f aca="false">F1365*$F$8</f>
        <v>0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408.8</v>
      </c>
      <c r="T1365" s="53" t="n">
        <f aca="false">(O1365/100)*(K1365*$K$8)</f>
        <v>0</v>
      </c>
      <c r="U1365" s="53" t="n">
        <f aca="false">(P1365/100)*(K1365*$K$8)+(P1365/100)*(L1365*$L$8)</f>
        <v>0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613.2</v>
      </c>
      <c r="Y1365" s="53" t="n">
        <f aca="false">O1365+T1365</f>
        <v>0</v>
      </c>
      <c r="Z1365" s="53" t="n">
        <f aca="false">P1365+U1365</f>
        <v>0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613.2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1"/>
      <c r="C1366" s="50" t="s">
        <v>10</v>
      </c>
      <c r="D1366" s="51" t="n">
        <v>73</v>
      </c>
      <c r="E1366" s="51" t="n">
        <v>146</v>
      </c>
      <c r="F1366" s="51" t="n">
        <v>0</v>
      </c>
      <c r="G1366" s="51" t="n">
        <v>0</v>
      </c>
      <c r="H1366" s="51" t="n">
        <v>0</v>
      </c>
      <c r="I1366" s="52" t="n">
        <v>20</v>
      </c>
      <c r="J1366" s="52" t="n">
        <v>80</v>
      </c>
      <c r="K1366" s="52" t="n">
        <v>100</v>
      </c>
      <c r="L1366" s="52" t="n">
        <v>0</v>
      </c>
      <c r="M1366" s="52" t="n">
        <v>0</v>
      </c>
      <c r="N1366" s="53" t="n">
        <f aca="false">D1366*$D$9</f>
        <v>98.55</v>
      </c>
      <c r="O1366" s="53" t="n">
        <f aca="false">E1366*$E$9</f>
        <v>197.1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98.55</v>
      </c>
      <c r="T1366" s="53" t="n">
        <f aca="false">(O1366/100)*(K1366*$K$9)</f>
        <v>275.94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197.1</v>
      </c>
      <c r="Y1366" s="53" t="n">
        <f aca="false">O1366+T1366</f>
        <v>473.04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670.1</v>
      </c>
      <c r="AD1366" s="55" t="n">
        <f aca="false">(ROUND(AC1366-AC1360,1)/AC1360)</f>
        <v>0.092791911285062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1"/>
      <c r="C1367" s="50" t="s">
        <v>11</v>
      </c>
      <c r="D1367" s="51" t="n">
        <v>73</v>
      </c>
      <c r="E1367" s="51" t="n">
        <v>0</v>
      </c>
      <c r="F1367" s="51" t="n">
        <v>146</v>
      </c>
      <c r="G1367" s="51" t="n">
        <v>0</v>
      </c>
      <c r="H1367" s="51" t="n">
        <v>0</v>
      </c>
      <c r="I1367" s="52" t="n">
        <v>20</v>
      </c>
      <c r="J1367" s="52" t="n">
        <v>80</v>
      </c>
      <c r="K1367" s="52" t="n">
        <v>50</v>
      </c>
      <c r="L1367" s="52" t="n">
        <v>50</v>
      </c>
      <c r="M1367" s="52" t="n">
        <v>0</v>
      </c>
      <c r="N1367" s="53" t="n">
        <f aca="false">D1367*$D$10</f>
        <v>98.55</v>
      </c>
      <c r="O1367" s="53" t="n">
        <f aca="false">E1367*$E$10</f>
        <v>0</v>
      </c>
      <c r="P1367" s="53" t="n">
        <f aca="false">F1367*$F$10</f>
        <v>197.1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98.55</v>
      </c>
      <c r="T1367" s="53" t="n">
        <f aca="false">(O1367/100)*(K1367*$J$10)</f>
        <v>0</v>
      </c>
      <c r="U1367" s="53" t="n">
        <f aca="false">(P1367/100)*(K1367*$K$10)+(P1367/100)*(L1367*$L$10)</f>
        <v>275.94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197.1</v>
      </c>
      <c r="Y1367" s="53" t="n">
        <f aca="false">O1367+T1367</f>
        <v>0</v>
      </c>
      <c r="Z1367" s="53" t="n">
        <f aca="false">P1367+U1367</f>
        <v>473.04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670.1</v>
      </c>
      <c r="AD1367" s="55" t="n">
        <f aca="false">(ROUND(AC1367-AC1360,1)/AC1360)</f>
        <v>0.092791911285062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1"/>
      <c r="C1368" s="50" t="s">
        <v>12</v>
      </c>
      <c r="D1368" s="51" t="n">
        <v>73</v>
      </c>
      <c r="E1368" s="51" t="n">
        <v>0</v>
      </c>
      <c r="F1368" s="51" t="n">
        <v>0</v>
      </c>
      <c r="G1368" s="51" t="n">
        <v>146</v>
      </c>
      <c r="H1368" s="51" t="n">
        <v>0</v>
      </c>
      <c r="I1368" s="52" t="n">
        <v>20</v>
      </c>
      <c r="J1368" s="52" t="n">
        <v>80</v>
      </c>
      <c r="K1368" s="52" t="n">
        <v>0</v>
      </c>
      <c r="L1368" s="52" t="n">
        <v>100</v>
      </c>
      <c r="M1368" s="52" t="n">
        <v>0</v>
      </c>
      <c r="N1368" s="53" t="n">
        <f aca="false">D1368*$D$11</f>
        <v>98.55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197.1</v>
      </c>
      <c r="R1368" s="53" t="n">
        <f aca="false">H1368*$H$11</f>
        <v>0</v>
      </c>
      <c r="S1368" s="53" t="n">
        <f aca="false">(N1368/100)*(I1368*$I$11)+(N1368/100)*(J1368*$J$11)</f>
        <v>98.55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275.94</v>
      </c>
      <c r="W1368" s="53" t="n">
        <f aca="false">(R1368/100)*(K1368*$K$11)+(R1368/100)*(L1368*$L$11)</f>
        <v>0</v>
      </c>
      <c r="X1368" s="53" t="n">
        <f aca="false">N1368+S1368</f>
        <v>197.1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473.04</v>
      </c>
      <c r="AB1368" s="53" t="n">
        <f aca="false">R1368+W1368</f>
        <v>0</v>
      </c>
      <c r="AC1368" s="54" t="n">
        <f aca="false">ROUND(X1368+Y1368+Z1368+AA1368+AB1368,1)</f>
        <v>670.1</v>
      </c>
      <c r="AD1368" s="55" t="n">
        <f aca="false">(ROUND(AC1368-AC1360,1)/AC1360)</f>
        <v>0.092791911285062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1"/>
      <c r="C1369" s="50" t="s">
        <v>13</v>
      </c>
      <c r="D1369" s="51" t="n">
        <v>73</v>
      </c>
      <c r="E1369" s="51" t="n">
        <v>0</v>
      </c>
      <c r="F1369" s="51" t="n">
        <v>0</v>
      </c>
      <c r="G1369" s="51" t="n">
        <v>0</v>
      </c>
      <c r="H1369" s="51" t="n">
        <v>146</v>
      </c>
      <c r="I1369" s="52" t="n">
        <v>20</v>
      </c>
      <c r="J1369" s="52" t="n">
        <v>80</v>
      </c>
      <c r="K1369" s="52" t="n">
        <v>50</v>
      </c>
      <c r="L1369" s="52" t="n">
        <v>50</v>
      </c>
      <c r="M1369" s="52" t="n">
        <v>0</v>
      </c>
      <c r="N1369" s="53" t="n">
        <f aca="false">D1369*$D$12</f>
        <v>98.55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197.1</v>
      </c>
      <c r="S1369" s="53" t="n">
        <f aca="false">(N1369/100)*(I1369*$I$12)+(N1369/100)*(J1369*$J$12)</f>
        <v>98.55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275.94</v>
      </c>
      <c r="X1369" s="53" t="n">
        <f aca="false">N1369+S1369</f>
        <v>197.1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473.04</v>
      </c>
      <c r="AC1369" s="54" t="n">
        <f aca="false">ROUND(X1369+Y1369+Z1369+AA1369+AB1369,1)</f>
        <v>670.1</v>
      </c>
      <c r="AD1369" s="55" t="n">
        <f aca="false">(ROUND(AC1369-AC1360,1)/AC1360)</f>
        <v>0.092791911285062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1"/>
      <c r="C1370" s="50" t="s">
        <v>14</v>
      </c>
      <c r="D1370" s="51" t="n">
        <v>146</v>
      </c>
      <c r="E1370" s="51" t="n">
        <v>0</v>
      </c>
      <c r="F1370" s="51" t="n">
        <v>0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130</v>
      </c>
      <c r="N1370" s="53" t="n">
        <f aca="false">D1370*$D$13</f>
        <v>197.1</v>
      </c>
      <c r="O1370" s="53" t="n">
        <f aca="false">E1370*$E$13</f>
        <v>0</v>
      </c>
      <c r="P1370" s="53" t="n">
        <f aca="false">F1370*$F$13</f>
        <v>0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512.46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0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709.56</v>
      </c>
      <c r="Y1370" s="53" t="n">
        <f aca="false">O1370+T1370</f>
        <v>0</v>
      </c>
      <c r="Z1370" s="53" t="n">
        <f aca="false">P1370+U1370</f>
        <v>0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709.6</v>
      </c>
      <c r="AD1370" s="55" t="n">
        <f aca="false">(ROUND(AC1370-AC1360,1)/AC1360)</f>
        <v>0.157208088714938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1"/>
      <c r="C1371" s="50" t="s">
        <v>15</v>
      </c>
      <c r="D1371" s="51" t="n">
        <v>146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20</v>
      </c>
      <c r="J1371" s="52" t="n">
        <v>80</v>
      </c>
      <c r="K1371" s="52" t="n">
        <v>80</v>
      </c>
      <c r="L1371" s="52" t="n">
        <v>0</v>
      </c>
      <c r="M1371" s="52" t="n">
        <v>0</v>
      </c>
      <c r="N1371" s="53" t="n">
        <f aca="false">D1371*$D$14</f>
        <v>197.1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512.46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709.56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709.6</v>
      </c>
      <c r="AD1371" s="55" t="n">
        <f aca="false">(ROUND(AC1371-AC1360,1)/AC1360)</f>
        <v>0.157208088714938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1"/>
      <c r="C1372" s="50" t="s">
        <v>16</v>
      </c>
      <c r="D1372" s="51" t="n">
        <v>146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20</v>
      </c>
      <c r="J1372" s="52" t="n">
        <v>80</v>
      </c>
      <c r="K1372" s="52" t="n">
        <v>0</v>
      </c>
      <c r="L1372" s="52" t="n">
        <v>80</v>
      </c>
      <c r="M1372" s="52" t="n">
        <v>0</v>
      </c>
      <c r="N1372" s="53" t="n">
        <f aca="false">D1372*$D$15</f>
        <v>197.1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512.46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709.56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709.6</v>
      </c>
      <c r="AD1372" s="55" t="n">
        <f aca="false">(ROUND(AC1372-AC1360,1)/AC1360)</f>
        <v>0.157208088714938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1"/>
      <c r="C1373" s="50" t="s">
        <v>17</v>
      </c>
      <c r="D1373" s="51" t="n">
        <v>146</v>
      </c>
      <c r="E1373" s="51" t="n">
        <v>0</v>
      </c>
      <c r="F1373" s="51" t="n">
        <v>0</v>
      </c>
      <c r="G1373" s="51" t="n">
        <v>0</v>
      </c>
      <c r="H1373" s="51" t="n">
        <v>0</v>
      </c>
      <c r="I1373" s="52" t="n">
        <v>20</v>
      </c>
      <c r="J1373" s="52" t="n">
        <v>110</v>
      </c>
      <c r="K1373" s="52" t="n">
        <v>0</v>
      </c>
      <c r="L1373" s="52" t="n">
        <v>0</v>
      </c>
      <c r="M1373" s="52" t="n">
        <v>0</v>
      </c>
      <c r="N1373" s="53" t="n">
        <f aca="false">D1373*$D$16</f>
        <v>197.1</v>
      </c>
      <c r="O1373" s="53" t="n">
        <f aca="false">E1373*$E$16</f>
        <v>0</v>
      </c>
      <c r="P1373" s="53" t="n">
        <f aca="false">F1373*$F$16</f>
        <v>0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581.445</v>
      </c>
      <c r="T1373" s="53" t="n">
        <f aca="false">(O1373/100)*(K1373*$K$16)</f>
        <v>0</v>
      </c>
      <c r="U1373" s="53" t="n">
        <f aca="false">(P1373/100)*(K1373*$K$16)+(P1373/100)*(L1373*$L$16)</f>
        <v>0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778.545</v>
      </c>
      <c r="Y1373" s="53" t="n">
        <f aca="false">O1373+T1373</f>
        <v>0</v>
      </c>
      <c r="Z1373" s="53" t="n">
        <f aca="false">P1373+U1373</f>
        <v>0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778.5</v>
      </c>
      <c r="AD1373" s="55" t="n">
        <f aca="false">(ROUND(AC1373-AC1360,1)/AC1360)</f>
        <v>0.269569471624266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1"/>
      <c r="C1374" s="50" t="s">
        <v>18</v>
      </c>
      <c r="D1374" s="51" t="n">
        <v>146</v>
      </c>
      <c r="E1374" s="51" t="n">
        <v>0</v>
      </c>
      <c r="F1374" s="51" t="n">
        <v>0</v>
      </c>
      <c r="G1374" s="51" t="n">
        <v>0</v>
      </c>
      <c r="H1374" s="51" t="n">
        <v>0</v>
      </c>
      <c r="I1374" s="52" t="n">
        <v>60</v>
      </c>
      <c r="J1374" s="52" t="n">
        <v>80</v>
      </c>
      <c r="K1374" s="52" t="n">
        <v>0</v>
      </c>
      <c r="L1374" s="52" t="n">
        <v>0</v>
      </c>
      <c r="M1374" s="52" t="n">
        <v>0</v>
      </c>
      <c r="N1374" s="53" t="n">
        <f aca="false">D1374*$D$17</f>
        <v>197.1</v>
      </c>
      <c r="O1374" s="53" t="n">
        <f aca="false">E1374*$E$17</f>
        <v>0</v>
      </c>
      <c r="P1374" s="53" t="n">
        <f aca="false">F1374*$F$17</f>
        <v>0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453.33</v>
      </c>
      <c r="T1374" s="53" t="n">
        <f aca="false">(O1374/100)*(K1374*$K$17)</f>
        <v>0</v>
      </c>
      <c r="U1374" s="53" t="n">
        <f aca="false">(P1374/100)*(K1374*$K$17)+(P1374/100)*(L1374*$L$17)</f>
        <v>0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650.43</v>
      </c>
      <c r="Y1374" s="53" t="n">
        <f aca="false">O1374+T1374</f>
        <v>0</v>
      </c>
      <c r="Z1374" s="53" t="n">
        <f aca="false">P1374+U1374</f>
        <v>0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650.4</v>
      </c>
      <c r="AD1374" s="55" t="n">
        <f aca="false">(ROUND(AC1374-AC1360,1)/AC1360)</f>
        <v>0.0606653620352251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2" t="s">
        <v>137</v>
      </c>
      <c r="C1375" s="40" t="s">
        <v>50</v>
      </c>
      <c r="D1375" s="41" t="n">
        <v>140</v>
      </c>
      <c r="E1375" s="41" t="n">
        <v>0</v>
      </c>
      <c r="F1375" s="41" t="n">
        <v>0</v>
      </c>
      <c r="G1375" s="41" t="n">
        <v>0</v>
      </c>
      <c r="H1375" s="41" t="n">
        <v>92</v>
      </c>
      <c r="I1375" s="42" t="n">
        <v>40</v>
      </c>
      <c r="J1375" s="42" t="n">
        <v>20</v>
      </c>
      <c r="K1375" s="42" t="n">
        <v>10</v>
      </c>
      <c r="L1375" s="42" t="n">
        <v>10</v>
      </c>
      <c r="M1375" s="42" t="n">
        <v>0</v>
      </c>
      <c r="N1375" s="43" t="n">
        <f aca="false">D1375*$D$3</f>
        <v>196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128.8</v>
      </c>
      <c r="S1375" s="43" t="n">
        <f aca="false">(N1375/100)*(I1375*$I$3)+(N1375/100)*(J1375*$J$3)</f>
        <v>235.2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51.52</v>
      </c>
      <c r="X1375" s="43" t="n">
        <f aca="false">N1375+S1375</f>
        <v>431.2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180.32</v>
      </c>
      <c r="AC1375" s="44" t="n">
        <f aca="false">ROUND(X1375+Y1375+Z1375+AA1375+AB1375,1)</f>
        <v>611.5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3" t="n">
        <v>28</v>
      </c>
      <c r="C1376" s="50" t="s">
        <v>5</v>
      </c>
      <c r="D1376" s="51" t="n">
        <v>140</v>
      </c>
      <c r="E1376" s="51" t="n">
        <v>0</v>
      </c>
      <c r="F1376" s="51" t="n">
        <v>0</v>
      </c>
      <c r="G1376" s="51" t="n">
        <v>0</v>
      </c>
      <c r="H1376" s="51" t="n">
        <v>92</v>
      </c>
      <c r="I1376" s="52" t="n">
        <v>50</v>
      </c>
      <c r="J1376" s="52" t="n">
        <v>40</v>
      </c>
      <c r="K1376" s="52" t="n">
        <v>10</v>
      </c>
      <c r="L1376" s="52" t="n">
        <v>10</v>
      </c>
      <c r="M1376" s="52" t="n">
        <v>0</v>
      </c>
      <c r="N1376" s="53" t="n">
        <f aca="false">D1376*$D$4</f>
        <v>189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124.2</v>
      </c>
      <c r="S1376" s="53" t="n">
        <f aca="false">(N1376/100)*(I1376*$I$4)+(N1376/100)*(J1376*$J$4)</f>
        <v>340.2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49.68</v>
      </c>
      <c r="X1376" s="53" t="n">
        <f aca="false">N1376+S1376</f>
        <v>529.2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173.88</v>
      </c>
      <c r="AC1376" s="54" t="n">
        <f aca="false">ROUND(X1376+Y1376+Z1376+AA1376+AB1376,1)</f>
        <v>703.1</v>
      </c>
      <c r="AD1376" s="55" t="n">
        <f aca="false">(ROUND(AC1376-AC1375,1)/AC1375)</f>
        <v>0.149795584627964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3" t="n">
        <v>16</v>
      </c>
      <c r="C1377" s="50" t="s">
        <v>6</v>
      </c>
      <c r="D1377" s="51" t="n">
        <v>140</v>
      </c>
      <c r="E1377" s="51" t="n">
        <v>0</v>
      </c>
      <c r="F1377" s="51" t="n">
        <v>0</v>
      </c>
      <c r="G1377" s="51" t="n">
        <v>0</v>
      </c>
      <c r="H1377" s="51" t="n">
        <v>92</v>
      </c>
      <c r="I1377" s="52" t="n">
        <v>40</v>
      </c>
      <c r="J1377" s="52" t="n">
        <v>20</v>
      </c>
      <c r="K1377" s="52" t="n">
        <v>10</v>
      </c>
      <c r="L1377" s="52" t="n">
        <v>10</v>
      </c>
      <c r="M1377" s="52" t="n">
        <v>0</v>
      </c>
      <c r="N1377" s="53" t="n">
        <f aca="false">D1377*$D$5</f>
        <v>196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128.8</v>
      </c>
      <c r="S1377" s="53" t="n">
        <f aca="false">(N1377/100)*(I1377*$I$5)+(N1377/100)*(J1377*$J$5)</f>
        <v>235.2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51.52</v>
      </c>
      <c r="X1377" s="53" t="n">
        <f aca="false">N1377+S1377</f>
        <v>431.2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180.32</v>
      </c>
      <c r="AC1377" s="54" t="n">
        <f aca="false">ROUND(X1377+Y1377+Z1377+AA1377+AB1377,1)</f>
        <v>611.5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3" t="n">
        <v>18</v>
      </c>
      <c r="C1378" s="50" t="s">
        <v>7</v>
      </c>
      <c r="D1378" s="51" t="n">
        <v>140</v>
      </c>
      <c r="E1378" s="51" t="n">
        <v>0</v>
      </c>
      <c r="F1378" s="51" t="n">
        <v>0</v>
      </c>
      <c r="G1378" s="51" t="n">
        <v>0</v>
      </c>
      <c r="H1378" s="51" t="n">
        <v>92</v>
      </c>
      <c r="I1378" s="52" t="n">
        <v>40</v>
      </c>
      <c r="J1378" s="52" t="n">
        <v>20</v>
      </c>
      <c r="K1378" s="52" t="n">
        <v>10</v>
      </c>
      <c r="L1378" s="52" t="n">
        <v>10</v>
      </c>
      <c r="M1378" s="52" t="n">
        <v>0</v>
      </c>
      <c r="N1378" s="53" t="n">
        <f aca="false">D1378*$D$6</f>
        <v>196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128.8</v>
      </c>
      <c r="S1378" s="53" t="n">
        <f aca="false">(N1378/100)*(I1378*$I$6)+(N1378/100)*(J1378*$J$6)</f>
        <v>235.2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51.52</v>
      </c>
      <c r="X1378" s="53" t="n">
        <f aca="false">N1378+S1378</f>
        <v>431.2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180.32</v>
      </c>
      <c r="AC1378" s="54" t="n">
        <f aca="false">ROUND(X1378+Y1378+Z1378+AA1378+AB1378,1)</f>
        <v>611.5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3" t="n">
        <v>18</v>
      </c>
      <c r="C1379" s="50" t="s">
        <v>8</v>
      </c>
      <c r="D1379" s="51" t="n">
        <v>140</v>
      </c>
      <c r="E1379" s="51" t="n">
        <v>0</v>
      </c>
      <c r="F1379" s="51" t="n">
        <v>0</v>
      </c>
      <c r="G1379" s="51" t="n">
        <v>0</v>
      </c>
      <c r="H1379" s="51" t="n">
        <v>92</v>
      </c>
      <c r="I1379" s="52" t="n">
        <v>40</v>
      </c>
      <c r="J1379" s="52" t="n">
        <v>20</v>
      </c>
      <c r="K1379" s="52" t="n">
        <v>10</v>
      </c>
      <c r="L1379" s="52" t="n">
        <v>10</v>
      </c>
      <c r="M1379" s="52" t="n">
        <v>0</v>
      </c>
      <c r="N1379" s="53" t="n">
        <f aca="false">D1379*$D$7</f>
        <v>196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128.8</v>
      </c>
      <c r="S1379" s="53" t="n">
        <f aca="false">(N1379/100)*(I1379*$I$7)+(N1379/100)*(J1379*$J$7)</f>
        <v>235.2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51.52</v>
      </c>
      <c r="X1379" s="53" t="n">
        <f aca="false">N1379+S1379</f>
        <v>431.2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180.32</v>
      </c>
      <c r="AC1379" s="54" t="n">
        <f aca="false">ROUND(X1379+Y1379+Z1379+AA1379+AB1379,1)</f>
        <v>611.5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3"/>
      <c r="C1380" s="50" t="s">
        <v>9</v>
      </c>
      <c r="D1380" s="51" t="n">
        <v>140</v>
      </c>
      <c r="E1380" s="51" t="n">
        <v>0</v>
      </c>
      <c r="F1380" s="51" t="n">
        <v>0</v>
      </c>
      <c r="G1380" s="51" t="n">
        <v>0</v>
      </c>
      <c r="H1380" s="51" t="n">
        <v>92</v>
      </c>
      <c r="I1380" s="52" t="n">
        <v>40</v>
      </c>
      <c r="J1380" s="52" t="n">
        <v>20</v>
      </c>
      <c r="K1380" s="52" t="n">
        <v>10</v>
      </c>
      <c r="L1380" s="52" t="n">
        <v>10</v>
      </c>
      <c r="M1380" s="52" t="n">
        <v>0</v>
      </c>
      <c r="N1380" s="53" t="n">
        <f aca="false">D1380*$D$8</f>
        <v>196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128.8</v>
      </c>
      <c r="S1380" s="53" t="n">
        <f aca="false">(N1380/100)*(I1380*$I$8)+(N1380/100)*(J1380*$J$8)</f>
        <v>235.2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51.52</v>
      </c>
      <c r="X1380" s="53" t="n">
        <f aca="false">N1380+S1380</f>
        <v>431.2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180.32</v>
      </c>
      <c r="AC1380" s="54" t="n">
        <f aca="false">ROUND(X1380+Y1380+Z1380+AA1380+AB1380,1)</f>
        <v>611.5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3"/>
      <c r="C1381" s="50" t="s">
        <v>10</v>
      </c>
      <c r="D1381" s="51" t="n">
        <v>70</v>
      </c>
      <c r="E1381" s="51" t="n">
        <v>140</v>
      </c>
      <c r="F1381" s="51" t="n">
        <v>0</v>
      </c>
      <c r="G1381" s="51" t="n">
        <v>0</v>
      </c>
      <c r="H1381" s="51" t="n">
        <v>0</v>
      </c>
      <c r="I1381" s="52" t="n">
        <v>40</v>
      </c>
      <c r="J1381" s="52" t="n">
        <v>20</v>
      </c>
      <c r="K1381" s="52" t="n">
        <v>140</v>
      </c>
      <c r="L1381" s="52" t="n">
        <v>0</v>
      </c>
      <c r="M1381" s="52" t="n">
        <v>0</v>
      </c>
      <c r="N1381" s="53" t="n">
        <f aca="false">D1381*$D$9</f>
        <v>94.5</v>
      </c>
      <c r="O1381" s="53" t="n">
        <f aca="false">E1381*$E$9</f>
        <v>189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56.7</v>
      </c>
      <c r="T1381" s="53" t="n">
        <f aca="false">(O1381/100)*(K1381*$K$9)</f>
        <v>370.44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151.2</v>
      </c>
      <c r="Y1381" s="53" t="n">
        <f aca="false">O1381+T1381</f>
        <v>559.44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710.6</v>
      </c>
      <c r="AD1381" s="55" t="n">
        <f aca="false">(ROUND(AC1381-AC1375,1)/AC1375)</f>
        <v>0.162060506950123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3"/>
      <c r="C1382" s="50" t="s">
        <v>11</v>
      </c>
      <c r="D1382" s="51" t="n">
        <v>70</v>
      </c>
      <c r="E1382" s="51" t="n">
        <v>0</v>
      </c>
      <c r="F1382" s="51" t="n">
        <v>140</v>
      </c>
      <c r="G1382" s="51" t="n">
        <v>0</v>
      </c>
      <c r="H1382" s="51" t="n">
        <v>0</v>
      </c>
      <c r="I1382" s="52" t="n">
        <v>40</v>
      </c>
      <c r="J1382" s="52" t="n">
        <v>20</v>
      </c>
      <c r="K1382" s="52" t="n">
        <v>70</v>
      </c>
      <c r="L1382" s="52" t="n">
        <v>70</v>
      </c>
      <c r="M1382" s="52" t="n">
        <v>0</v>
      </c>
      <c r="N1382" s="53" t="n">
        <f aca="false">D1382*$D$10</f>
        <v>94.5</v>
      </c>
      <c r="O1382" s="53" t="n">
        <f aca="false">E1382*$E$10</f>
        <v>0</v>
      </c>
      <c r="P1382" s="53" t="n">
        <f aca="false">F1382*$F$10</f>
        <v>189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56.7</v>
      </c>
      <c r="T1382" s="53" t="n">
        <f aca="false">(O1382/100)*(K1382*$J$10)</f>
        <v>0</v>
      </c>
      <c r="U1382" s="53" t="n">
        <f aca="false">(P1382/100)*(K1382*$K$10)+(P1382/100)*(L1382*$L$10)</f>
        <v>370.44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151.2</v>
      </c>
      <c r="Y1382" s="53" t="n">
        <f aca="false">O1382+T1382</f>
        <v>0</v>
      </c>
      <c r="Z1382" s="53" t="n">
        <f aca="false">P1382+U1382</f>
        <v>559.44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710.6</v>
      </c>
      <c r="AD1382" s="55" t="n">
        <f aca="false">(ROUND(AC1382-AC1375,1)/AC1375)</f>
        <v>0.162060506950123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3"/>
      <c r="C1383" s="50" t="s">
        <v>12</v>
      </c>
      <c r="D1383" s="51" t="n">
        <v>70</v>
      </c>
      <c r="E1383" s="51" t="n">
        <v>0</v>
      </c>
      <c r="F1383" s="51" t="n">
        <v>0</v>
      </c>
      <c r="G1383" s="51" t="n">
        <v>140</v>
      </c>
      <c r="H1383" s="51" t="n">
        <v>0</v>
      </c>
      <c r="I1383" s="52" t="n">
        <v>40</v>
      </c>
      <c r="J1383" s="52" t="n">
        <v>20</v>
      </c>
      <c r="K1383" s="52" t="n">
        <v>0</v>
      </c>
      <c r="L1383" s="52" t="n">
        <v>140</v>
      </c>
      <c r="M1383" s="52" t="n">
        <v>0</v>
      </c>
      <c r="N1383" s="53" t="n">
        <f aca="false">D1383*$D$11</f>
        <v>94.5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189</v>
      </c>
      <c r="R1383" s="53" t="n">
        <f aca="false">H1383*$H$11</f>
        <v>0</v>
      </c>
      <c r="S1383" s="53" t="n">
        <f aca="false">(N1383/100)*(I1383*$I$11)+(N1383/100)*(J1383*$J$11)</f>
        <v>56.7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370.44</v>
      </c>
      <c r="W1383" s="53" t="n">
        <f aca="false">(R1383/100)*(K1383*$K$11)+(R1383/100)*(L1383*$L$11)</f>
        <v>0</v>
      </c>
      <c r="X1383" s="53" t="n">
        <f aca="false">N1383+S1383</f>
        <v>151.2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559.44</v>
      </c>
      <c r="AB1383" s="53" t="n">
        <f aca="false">R1383+W1383</f>
        <v>0</v>
      </c>
      <c r="AC1383" s="54" t="n">
        <f aca="false">ROUND(X1383+Y1383+Z1383+AA1383+AB1383,1)</f>
        <v>710.6</v>
      </c>
      <c r="AD1383" s="55" t="n">
        <f aca="false">(ROUND(AC1383-AC1375,1)/AC1375)</f>
        <v>0.162060506950123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3"/>
      <c r="C1384" s="50" t="s">
        <v>13</v>
      </c>
      <c r="D1384" s="51" t="n">
        <v>70</v>
      </c>
      <c r="E1384" s="51" t="n">
        <v>0</v>
      </c>
      <c r="F1384" s="51" t="n">
        <v>0</v>
      </c>
      <c r="G1384" s="51" t="n">
        <v>0</v>
      </c>
      <c r="H1384" s="51" t="n">
        <v>140</v>
      </c>
      <c r="I1384" s="52" t="n">
        <v>40</v>
      </c>
      <c r="J1384" s="52" t="n">
        <v>20</v>
      </c>
      <c r="K1384" s="52" t="n">
        <v>80</v>
      </c>
      <c r="L1384" s="52" t="n">
        <v>80</v>
      </c>
      <c r="M1384" s="52" t="n">
        <v>0</v>
      </c>
      <c r="N1384" s="53" t="n">
        <f aca="false">D1384*$D$12</f>
        <v>94.5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189</v>
      </c>
      <c r="S1384" s="53" t="n">
        <f aca="false">(N1384/100)*(I1384*$I$12)+(N1384/100)*(J1384*$J$12)</f>
        <v>56.7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423.36</v>
      </c>
      <c r="X1384" s="53" t="n">
        <f aca="false">N1384+S1384</f>
        <v>151.2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612.36</v>
      </c>
      <c r="AC1384" s="54" t="n">
        <f aca="false">ROUND(X1384+Y1384+Z1384+AA1384+AB1384,1)</f>
        <v>763.6</v>
      </c>
      <c r="AD1384" s="55" t="n">
        <f aca="false">(ROUND(AC1384-AC1375,1)/AC1375)</f>
        <v>0.248732624693377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3"/>
      <c r="C1385" s="50" t="s">
        <v>14</v>
      </c>
      <c r="D1385" s="51" t="n">
        <v>140</v>
      </c>
      <c r="E1385" s="51" t="n">
        <v>0</v>
      </c>
      <c r="F1385" s="51" t="n">
        <v>0</v>
      </c>
      <c r="G1385" s="51" t="n">
        <v>0</v>
      </c>
      <c r="H1385" s="51" t="n">
        <v>92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71</v>
      </c>
      <c r="N1385" s="53" t="n">
        <f aca="false">D1385*$D$13</f>
        <v>189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124.2</v>
      </c>
      <c r="S1385" s="53" t="n">
        <f aca="false">(N1385/100)*(I1385*$I$13)+(N1385/100)*(J1385*$J$13)+(N1385/100)*(M1385*$M$13)</f>
        <v>268.38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176.364</v>
      </c>
      <c r="X1385" s="53" t="n">
        <f aca="false">N1385+S1385</f>
        <v>457.38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300.564</v>
      </c>
      <c r="AC1385" s="54" t="n">
        <f aca="false">ROUND(X1385+Y1385+Z1385+AA1385+AB1385,1)</f>
        <v>757.9</v>
      </c>
      <c r="AD1385" s="55" t="n">
        <f aca="false">(ROUND(AC1385-AC1375,1)/AC1375)</f>
        <v>0.239411283728536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3"/>
      <c r="C1386" s="50" t="s">
        <v>15</v>
      </c>
      <c r="D1386" s="51" t="n">
        <v>140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40</v>
      </c>
      <c r="J1386" s="52" t="n">
        <v>20</v>
      </c>
      <c r="K1386" s="52" t="n">
        <v>100</v>
      </c>
      <c r="L1386" s="52" t="n">
        <v>0</v>
      </c>
      <c r="M1386" s="52" t="n">
        <v>0</v>
      </c>
      <c r="N1386" s="53" t="n">
        <f aca="false">D1386*$D$14</f>
        <v>189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491.4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680.4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680.4</v>
      </c>
      <c r="AD1386" s="55" t="n">
        <f aca="false">(ROUND(AC1386-AC1375,1)/AC1375)</f>
        <v>0.112673753066231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3"/>
      <c r="C1387" s="50" t="s">
        <v>16</v>
      </c>
      <c r="D1387" s="51" t="n">
        <v>140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40</v>
      </c>
      <c r="J1387" s="52" t="n">
        <v>20</v>
      </c>
      <c r="K1387" s="52" t="n">
        <v>0</v>
      </c>
      <c r="L1387" s="52" t="n">
        <v>100</v>
      </c>
      <c r="M1387" s="52" t="n">
        <v>0</v>
      </c>
      <c r="N1387" s="53" t="n">
        <f aca="false">D1387*$D$15</f>
        <v>189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491.4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680.4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680.4</v>
      </c>
      <c r="AD1387" s="55" t="n">
        <f aca="false">(ROUND(AC1387-AC1375,1)/AC1375)</f>
        <v>0.112673753066231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3"/>
      <c r="C1388" s="50" t="s">
        <v>17</v>
      </c>
      <c r="D1388" s="51" t="n">
        <v>140</v>
      </c>
      <c r="E1388" s="51" t="n">
        <v>0</v>
      </c>
      <c r="F1388" s="51" t="n">
        <v>0</v>
      </c>
      <c r="G1388" s="51" t="n">
        <v>0</v>
      </c>
      <c r="H1388" s="51" t="n">
        <v>92</v>
      </c>
      <c r="I1388" s="52" t="n">
        <v>40</v>
      </c>
      <c r="J1388" s="52" t="n">
        <v>60</v>
      </c>
      <c r="K1388" s="52" t="n">
        <v>10</v>
      </c>
      <c r="L1388" s="52" t="n">
        <v>10</v>
      </c>
      <c r="M1388" s="52" t="n">
        <v>0</v>
      </c>
      <c r="N1388" s="53" t="n">
        <f aca="false">D1388*$D$16</f>
        <v>189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124.2</v>
      </c>
      <c r="S1388" s="53" t="n">
        <f aca="false">(N1388/100)*(I1388*$I$16)+(N1388/100)*(J1388*$J$16)</f>
        <v>359.1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24.84</v>
      </c>
      <c r="X1388" s="53" t="n">
        <f aca="false">N1388+S1388</f>
        <v>548.1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149.04</v>
      </c>
      <c r="AC1388" s="54" t="n">
        <f aca="false">ROUND(X1388+Y1388+Z1388+AA1388+AB1388,1)</f>
        <v>697.1</v>
      </c>
      <c r="AD1388" s="55" t="n">
        <f aca="false">(ROUND(AC1388-AC1375,1)/AC1375)</f>
        <v>0.139983646770237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3"/>
      <c r="C1389" s="50" t="s">
        <v>18</v>
      </c>
      <c r="D1389" s="51" t="n">
        <v>140</v>
      </c>
      <c r="E1389" s="51" t="n">
        <v>0</v>
      </c>
      <c r="F1389" s="51" t="n">
        <v>0</v>
      </c>
      <c r="G1389" s="51" t="n">
        <v>0</v>
      </c>
      <c r="H1389" s="51" t="n">
        <v>92</v>
      </c>
      <c r="I1389" s="52" t="n">
        <v>80</v>
      </c>
      <c r="J1389" s="52" t="n">
        <v>20</v>
      </c>
      <c r="K1389" s="52" t="n">
        <v>10</v>
      </c>
      <c r="L1389" s="52" t="n">
        <v>10</v>
      </c>
      <c r="M1389" s="52" t="n">
        <v>0</v>
      </c>
      <c r="N1389" s="53" t="n">
        <f aca="false">D1389*$D$17</f>
        <v>189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124.2</v>
      </c>
      <c r="S1389" s="53" t="n">
        <f aca="false">(N1389/100)*(I1389*$I$17)+(N1389/100)*(J1389*$J$17)</f>
        <v>415.8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24.84</v>
      </c>
      <c r="X1389" s="53" t="n">
        <f aca="false">N1389+S1389</f>
        <v>604.8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149.04</v>
      </c>
      <c r="AC1389" s="54" t="n">
        <f aca="false">ROUND(X1389+Y1389+Z1389+AA1389+AB1389,1)</f>
        <v>753.8</v>
      </c>
      <c r="AD1389" s="55" t="n">
        <f aca="false">(ROUND(AC1389-AC1375,1)/AC1375)</f>
        <v>0.232706459525756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0" t="s">
        <v>138</v>
      </c>
      <c r="C1390" s="40" t="s">
        <v>50</v>
      </c>
      <c r="D1390" s="41" t="n">
        <v>175</v>
      </c>
      <c r="E1390" s="41" t="n">
        <v>0</v>
      </c>
      <c r="F1390" s="41" t="n">
        <v>0</v>
      </c>
      <c r="G1390" s="41" t="n">
        <v>0</v>
      </c>
      <c r="H1390" s="41" t="n">
        <v>0</v>
      </c>
      <c r="I1390" s="42" t="n">
        <v>60</v>
      </c>
      <c r="J1390" s="42" t="n">
        <v>20</v>
      </c>
      <c r="K1390" s="42" t="n">
        <v>0</v>
      </c>
      <c r="L1390" s="42" t="n">
        <v>0</v>
      </c>
      <c r="M1390" s="42" t="n">
        <v>0</v>
      </c>
      <c r="N1390" s="43" t="n">
        <f aca="false">D1390*$D$3</f>
        <v>245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0</v>
      </c>
      <c r="S1390" s="43" t="n">
        <f aca="false">(N1390/100)*(I1390*$I$3)+(N1390/100)*(J1390*$J$3)</f>
        <v>392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0</v>
      </c>
      <c r="X1390" s="43" t="n">
        <f aca="false">N1390+S1390</f>
        <v>637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0</v>
      </c>
      <c r="AC1390" s="44" t="n">
        <f aca="false">ROUND(X1390+Y1390+Z1390+AA1390+AB1390,1)</f>
        <v>637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1" t="n">
        <v>32</v>
      </c>
      <c r="C1391" s="50" t="s">
        <v>5</v>
      </c>
      <c r="D1391" s="51" t="n">
        <v>175</v>
      </c>
      <c r="E1391" s="51" t="n">
        <v>0</v>
      </c>
      <c r="F1391" s="51" t="n">
        <v>0</v>
      </c>
      <c r="G1391" s="51" t="n">
        <v>0</v>
      </c>
      <c r="H1391" s="51" t="n">
        <v>0</v>
      </c>
      <c r="I1391" s="52" t="n">
        <v>75</v>
      </c>
      <c r="J1391" s="52" t="n">
        <v>35</v>
      </c>
      <c r="K1391" s="52" t="n">
        <v>0</v>
      </c>
      <c r="L1391" s="52" t="n">
        <v>0</v>
      </c>
      <c r="M1391" s="52" t="n">
        <v>0</v>
      </c>
      <c r="N1391" s="53" t="n">
        <f aca="false">D1391*$D$4</f>
        <v>236.25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0</v>
      </c>
      <c r="S1391" s="53" t="n">
        <f aca="false">(N1391/100)*(I1391*$I$4)+(N1391/100)*(J1391*$J$4)</f>
        <v>519.75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0</v>
      </c>
      <c r="X1391" s="53" t="n">
        <f aca="false">N1391+S1391</f>
        <v>756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0</v>
      </c>
      <c r="AC1391" s="54" t="n">
        <f aca="false">ROUND(X1391+Y1391+Z1391+AA1391+AB1391,1)</f>
        <v>756</v>
      </c>
      <c r="AD1391" s="55" t="n">
        <f aca="false">(ROUND(AC1391-AC1390,1)/AC1390)</f>
        <v>0.186813186813187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1" t="n">
        <v>18</v>
      </c>
      <c r="C1392" s="50" t="s">
        <v>6</v>
      </c>
      <c r="D1392" s="51" t="n">
        <v>175</v>
      </c>
      <c r="E1392" s="51" t="n">
        <v>0</v>
      </c>
      <c r="F1392" s="51" t="n">
        <v>0</v>
      </c>
      <c r="G1392" s="51" t="n">
        <v>0</v>
      </c>
      <c r="H1392" s="51" t="n">
        <v>0</v>
      </c>
      <c r="I1392" s="52" t="n">
        <v>60</v>
      </c>
      <c r="J1392" s="52" t="n">
        <v>20</v>
      </c>
      <c r="K1392" s="52" t="n">
        <v>0</v>
      </c>
      <c r="L1392" s="52" t="n">
        <v>0</v>
      </c>
      <c r="M1392" s="52" t="n">
        <v>0</v>
      </c>
      <c r="N1392" s="53" t="n">
        <f aca="false">D1392*$D$5</f>
        <v>245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0</v>
      </c>
      <c r="S1392" s="53" t="n">
        <f aca="false">(N1392/100)*(I1392*$I$5)+(N1392/100)*(J1392*$J$5)</f>
        <v>392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0</v>
      </c>
      <c r="X1392" s="53" t="n">
        <f aca="false">N1392+S1392</f>
        <v>637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0</v>
      </c>
      <c r="AC1392" s="54" t="n">
        <f aca="false">ROUND(X1392+Y1392+Z1392+AA1392+AB1392,1)</f>
        <v>637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1" t="n">
        <v>0</v>
      </c>
      <c r="C1393" s="50" t="s">
        <v>7</v>
      </c>
      <c r="D1393" s="51" t="n">
        <v>175</v>
      </c>
      <c r="E1393" s="51" t="n">
        <v>0</v>
      </c>
      <c r="F1393" s="51" t="n">
        <v>0</v>
      </c>
      <c r="G1393" s="51" t="n">
        <v>0</v>
      </c>
      <c r="H1393" s="51" t="n">
        <v>0</v>
      </c>
      <c r="I1393" s="52" t="n">
        <v>60</v>
      </c>
      <c r="J1393" s="52" t="n">
        <v>20</v>
      </c>
      <c r="K1393" s="52" t="n">
        <v>0</v>
      </c>
      <c r="L1393" s="52" t="n">
        <v>0</v>
      </c>
      <c r="M1393" s="52" t="n">
        <v>0</v>
      </c>
      <c r="N1393" s="53" t="n">
        <f aca="false">D1393*$D$6</f>
        <v>245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0</v>
      </c>
      <c r="S1393" s="53" t="n">
        <f aca="false">(N1393/100)*(I1393*$I$6)+(N1393/100)*(J1393*$J$6)</f>
        <v>392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0</v>
      </c>
      <c r="X1393" s="53" t="n">
        <f aca="false">N1393+S1393</f>
        <v>637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0</v>
      </c>
      <c r="AC1393" s="54" t="n">
        <f aca="false">ROUND(X1393+Y1393+Z1393+AA1393+AB1393,1)</f>
        <v>637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1" t="n">
        <v>0</v>
      </c>
      <c r="C1394" s="50" t="s">
        <v>8</v>
      </c>
      <c r="D1394" s="51" t="n">
        <v>175</v>
      </c>
      <c r="E1394" s="51" t="n">
        <v>0</v>
      </c>
      <c r="F1394" s="51" t="n">
        <v>0</v>
      </c>
      <c r="G1394" s="51" t="n">
        <v>0</v>
      </c>
      <c r="H1394" s="51" t="n">
        <v>0</v>
      </c>
      <c r="I1394" s="52" t="n">
        <v>60</v>
      </c>
      <c r="J1394" s="52" t="n">
        <v>20</v>
      </c>
      <c r="K1394" s="52" t="n">
        <v>0</v>
      </c>
      <c r="L1394" s="52" t="n">
        <v>0</v>
      </c>
      <c r="M1394" s="52" t="n">
        <v>0</v>
      </c>
      <c r="N1394" s="53" t="n">
        <f aca="false">D1394*$D$7</f>
        <v>245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0</v>
      </c>
      <c r="S1394" s="53" t="n">
        <f aca="false">(N1394/100)*(I1394*$I$7)+(N1394/100)*(J1394*$J$7)</f>
        <v>392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0</v>
      </c>
      <c r="X1394" s="53" t="n">
        <f aca="false">N1394+S1394</f>
        <v>637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0</v>
      </c>
      <c r="AC1394" s="54" t="n">
        <f aca="false">ROUND(X1394+Y1394+Z1394+AA1394+AB1394,1)</f>
        <v>637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1"/>
      <c r="C1395" s="50" t="s">
        <v>9</v>
      </c>
      <c r="D1395" s="51" t="n">
        <v>175</v>
      </c>
      <c r="E1395" s="51" t="n">
        <v>0</v>
      </c>
      <c r="F1395" s="51" t="n">
        <v>0</v>
      </c>
      <c r="G1395" s="51" t="n">
        <v>0</v>
      </c>
      <c r="H1395" s="51" t="n">
        <v>0</v>
      </c>
      <c r="I1395" s="52" t="n">
        <v>60</v>
      </c>
      <c r="J1395" s="52" t="n">
        <v>20</v>
      </c>
      <c r="K1395" s="52" t="n">
        <v>0</v>
      </c>
      <c r="L1395" s="52" t="n">
        <v>0</v>
      </c>
      <c r="M1395" s="52" t="n">
        <v>0</v>
      </c>
      <c r="N1395" s="53" t="n">
        <f aca="false">D1395*$D$8</f>
        <v>245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0</v>
      </c>
      <c r="S1395" s="53" t="n">
        <f aca="false">(N1395/100)*(I1395*$I$8)+(N1395/100)*(J1395*$J$8)</f>
        <v>392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0</v>
      </c>
      <c r="X1395" s="53" t="n">
        <f aca="false">N1395+S1395</f>
        <v>637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0</v>
      </c>
      <c r="AC1395" s="54" t="n">
        <f aca="false">ROUND(X1395+Y1395+Z1395+AA1395+AB1395,1)</f>
        <v>637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1"/>
      <c r="C1396" s="50" t="s">
        <v>10</v>
      </c>
      <c r="D1396" s="51" t="n">
        <v>88</v>
      </c>
      <c r="E1396" s="51" t="n">
        <v>175</v>
      </c>
      <c r="F1396" s="51" t="n">
        <v>0</v>
      </c>
      <c r="G1396" s="51" t="n">
        <v>0</v>
      </c>
      <c r="H1396" s="51" t="n">
        <v>0</v>
      </c>
      <c r="I1396" s="52" t="n">
        <v>60</v>
      </c>
      <c r="J1396" s="52" t="n">
        <v>20</v>
      </c>
      <c r="K1396" s="52" t="n">
        <v>90</v>
      </c>
      <c r="L1396" s="52" t="n">
        <v>0</v>
      </c>
      <c r="M1396" s="52" t="n">
        <v>0</v>
      </c>
      <c r="N1396" s="53" t="n">
        <f aca="false">D1396*$D$9</f>
        <v>118.8</v>
      </c>
      <c r="O1396" s="53" t="n">
        <f aca="false">E1396*$E$9</f>
        <v>236.25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95.04</v>
      </c>
      <c r="T1396" s="53" t="n">
        <f aca="false">(O1396/100)*(K1396*$K$9)</f>
        <v>297.675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213.84</v>
      </c>
      <c r="Y1396" s="53" t="n">
        <f aca="false">O1396+T1396</f>
        <v>533.925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747.8</v>
      </c>
      <c r="AD1396" s="55" t="n">
        <f aca="false">(ROUND(AC1396-AC1390,1)/AC1390)</f>
        <v>0.173940345368917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1"/>
      <c r="C1397" s="50" t="s">
        <v>11</v>
      </c>
      <c r="D1397" s="51" t="n">
        <v>88</v>
      </c>
      <c r="E1397" s="51" t="n">
        <v>0</v>
      </c>
      <c r="F1397" s="51" t="n">
        <v>175</v>
      </c>
      <c r="G1397" s="51" t="n">
        <v>0</v>
      </c>
      <c r="H1397" s="51" t="n">
        <v>0</v>
      </c>
      <c r="I1397" s="52" t="n">
        <v>60</v>
      </c>
      <c r="J1397" s="52" t="n">
        <v>20</v>
      </c>
      <c r="K1397" s="52" t="n">
        <v>45</v>
      </c>
      <c r="L1397" s="52" t="n">
        <v>45</v>
      </c>
      <c r="M1397" s="52" t="n">
        <v>0</v>
      </c>
      <c r="N1397" s="53" t="n">
        <f aca="false">D1397*$D$10</f>
        <v>118.8</v>
      </c>
      <c r="O1397" s="53" t="n">
        <f aca="false">E1397*$E$10</f>
        <v>0</v>
      </c>
      <c r="P1397" s="53" t="n">
        <f aca="false">F1397*$F$10</f>
        <v>236.25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95.04</v>
      </c>
      <c r="T1397" s="53" t="n">
        <f aca="false">(O1397/100)*(K1397*$J$10)</f>
        <v>0</v>
      </c>
      <c r="U1397" s="53" t="n">
        <f aca="false">(P1397/100)*(K1397*$K$10)+(P1397/100)*(L1397*$L$10)</f>
        <v>297.675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213.84</v>
      </c>
      <c r="Y1397" s="53" t="n">
        <f aca="false">O1397+T1397</f>
        <v>0</v>
      </c>
      <c r="Z1397" s="53" t="n">
        <f aca="false">P1397+U1397</f>
        <v>533.925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747.8</v>
      </c>
      <c r="AD1397" s="55" t="n">
        <f aca="false">(ROUND(AC1397-AC1390,1)/AC1390)</f>
        <v>0.173940345368917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1"/>
      <c r="C1398" s="50" t="s">
        <v>12</v>
      </c>
      <c r="D1398" s="51" t="n">
        <v>88</v>
      </c>
      <c r="E1398" s="51" t="n">
        <v>0</v>
      </c>
      <c r="F1398" s="51" t="n">
        <v>0</v>
      </c>
      <c r="G1398" s="51" t="n">
        <v>175</v>
      </c>
      <c r="H1398" s="51" t="n">
        <v>0</v>
      </c>
      <c r="I1398" s="52" t="n">
        <v>60</v>
      </c>
      <c r="J1398" s="52" t="n">
        <v>20</v>
      </c>
      <c r="K1398" s="52" t="n">
        <v>0</v>
      </c>
      <c r="L1398" s="52" t="n">
        <v>90</v>
      </c>
      <c r="M1398" s="52" t="n">
        <v>0</v>
      </c>
      <c r="N1398" s="53" t="n">
        <f aca="false">D1398*$D$11</f>
        <v>118.8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236.25</v>
      </c>
      <c r="R1398" s="53" t="n">
        <f aca="false">H1398*$H$11</f>
        <v>0</v>
      </c>
      <c r="S1398" s="53" t="n">
        <f aca="false">(N1398/100)*(I1398*$I$11)+(N1398/100)*(J1398*$J$11)</f>
        <v>95.04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297.675</v>
      </c>
      <c r="W1398" s="53" t="n">
        <f aca="false">(R1398/100)*(K1398*$K$11)+(R1398/100)*(L1398*$L$11)</f>
        <v>0</v>
      </c>
      <c r="X1398" s="53" t="n">
        <f aca="false">N1398+S1398</f>
        <v>213.84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533.925</v>
      </c>
      <c r="AB1398" s="53" t="n">
        <f aca="false">R1398+W1398</f>
        <v>0</v>
      </c>
      <c r="AC1398" s="54" t="n">
        <f aca="false">ROUND(X1398+Y1398+Z1398+AA1398+AB1398,1)</f>
        <v>747.8</v>
      </c>
      <c r="AD1398" s="55" t="n">
        <f aca="false">(ROUND(AC1398-AC1390,1)/AC1390)</f>
        <v>0.173940345368917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1"/>
      <c r="C1399" s="50" t="s">
        <v>13</v>
      </c>
      <c r="D1399" s="51" t="n">
        <v>88</v>
      </c>
      <c r="E1399" s="51" t="n">
        <v>0</v>
      </c>
      <c r="F1399" s="51" t="n">
        <v>0</v>
      </c>
      <c r="G1399" s="51" t="n">
        <v>0</v>
      </c>
      <c r="H1399" s="51" t="n">
        <v>175</v>
      </c>
      <c r="I1399" s="52" t="n">
        <v>60</v>
      </c>
      <c r="J1399" s="52" t="n">
        <v>20</v>
      </c>
      <c r="K1399" s="52" t="n">
        <v>45</v>
      </c>
      <c r="L1399" s="52" t="n">
        <v>45</v>
      </c>
      <c r="M1399" s="52" t="n">
        <v>0</v>
      </c>
      <c r="N1399" s="53" t="n">
        <f aca="false">D1399*$D$12</f>
        <v>118.8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236.25</v>
      </c>
      <c r="S1399" s="53" t="n">
        <f aca="false">(N1399/100)*(I1399*$I$12)+(N1399/100)*(J1399*$J$12)</f>
        <v>95.04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297.675</v>
      </c>
      <c r="X1399" s="53" t="n">
        <f aca="false">N1399+S1399</f>
        <v>213.84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533.925</v>
      </c>
      <c r="AC1399" s="54" t="n">
        <f aca="false">ROUND(X1399+Y1399+Z1399+AA1399+AB1399,1)</f>
        <v>747.8</v>
      </c>
      <c r="AD1399" s="55" t="n">
        <f aca="false">(ROUND(AC1399-AC1390,1)/AC1390)</f>
        <v>0.173940345368917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1"/>
      <c r="C1400" s="50" t="s">
        <v>14</v>
      </c>
      <c r="D1400" s="51" t="n">
        <v>175</v>
      </c>
      <c r="E1400" s="51" t="n">
        <v>0</v>
      </c>
      <c r="F1400" s="51" t="n">
        <v>0</v>
      </c>
      <c r="G1400" s="51" t="n">
        <v>0</v>
      </c>
      <c r="H1400" s="51" t="n">
        <v>0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110</v>
      </c>
      <c r="N1400" s="53" t="n">
        <f aca="false">D1400*$D$13</f>
        <v>236.25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0</v>
      </c>
      <c r="S1400" s="53" t="n">
        <f aca="false">(N1400/100)*(I1400*$I$13)+(N1400/100)*(J1400*$J$13)+(N1400/100)*(M1400*$M$13)</f>
        <v>519.75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0</v>
      </c>
      <c r="X1400" s="53" t="n">
        <f aca="false">N1400+S1400</f>
        <v>756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0</v>
      </c>
      <c r="AC1400" s="54" t="n">
        <f aca="false">ROUND(X1400+Y1400+Z1400+AA1400+AB1400,1)</f>
        <v>756</v>
      </c>
      <c r="AD1400" s="55" t="n">
        <f aca="false">(ROUND(AC1400-AC1390,1)/AC1390)</f>
        <v>0.186813186813187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1"/>
      <c r="C1401" s="50" t="s">
        <v>15</v>
      </c>
      <c r="D1401" s="51" t="n">
        <v>175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60</v>
      </c>
      <c r="J1401" s="52" t="n">
        <v>20</v>
      </c>
      <c r="K1401" s="52" t="n">
        <v>70</v>
      </c>
      <c r="L1401" s="52" t="n">
        <v>0</v>
      </c>
      <c r="M1401" s="52" t="n">
        <v>0</v>
      </c>
      <c r="N1401" s="53" t="n">
        <f aca="false">D1401*$D$14</f>
        <v>236.25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519.75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756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756</v>
      </c>
      <c r="AD1401" s="55" t="n">
        <f aca="false">(ROUND(AC1401-AC1390,1)/AC1390)</f>
        <v>0.186813186813187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1"/>
      <c r="C1402" s="50" t="s">
        <v>16</v>
      </c>
      <c r="D1402" s="51" t="n">
        <v>175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60</v>
      </c>
      <c r="J1402" s="52" t="n">
        <v>20</v>
      </c>
      <c r="K1402" s="52" t="n">
        <v>0</v>
      </c>
      <c r="L1402" s="52" t="n">
        <v>70</v>
      </c>
      <c r="M1402" s="52" t="n">
        <v>0</v>
      </c>
      <c r="N1402" s="53" t="n">
        <f aca="false">D1402*$D$15</f>
        <v>236.25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519.75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756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756</v>
      </c>
      <c r="AD1402" s="55" t="n">
        <f aca="false">(ROUND(AC1402-AC1390,1)/AC1390)</f>
        <v>0.186813186813187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1"/>
      <c r="C1403" s="50" t="s">
        <v>17</v>
      </c>
      <c r="D1403" s="51" t="n">
        <v>175</v>
      </c>
      <c r="E1403" s="51" t="n">
        <v>0</v>
      </c>
      <c r="F1403" s="51" t="n">
        <v>0</v>
      </c>
      <c r="G1403" s="51" t="n">
        <v>0</v>
      </c>
      <c r="H1403" s="51" t="n">
        <v>0</v>
      </c>
      <c r="I1403" s="52" t="n">
        <v>60</v>
      </c>
      <c r="J1403" s="52" t="n">
        <v>55</v>
      </c>
      <c r="K1403" s="52" t="n">
        <v>0</v>
      </c>
      <c r="L1403" s="52" t="n">
        <v>0</v>
      </c>
      <c r="M1403" s="52" t="n">
        <v>0</v>
      </c>
      <c r="N1403" s="53" t="n">
        <f aca="false">D1403*$D$16</f>
        <v>236.25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0</v>
      </c>
      <c r="S1403" s="53" t="n">
        <f aca="false">(N1403/100)*(I1403*$I$16)+(N1403/100)*(J1403*$J$16)</f>
        <v>466.59375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0</v>
      </c>
      <c r="X1403" s="53" t="n">
        <f aca="false">N1403+S1403</f>
        <v>702.84375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0</v>
      </c>
      <c r="AC1403" s="54" t="n">
        <f aca="false">ROUND(X1403+Y1403+Z1403+AA1403+AB1403,1)</f>
        <v>702.8</v>
      </c>
      <c r="AD1403" s="55" t="n">
        <f aca="false">(ROUND(AC1403-AC1390,1)/AC1390)</f>
        <v>0.103296703296703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1"/>
      <c r="C1404" s="50" t="s">
        <v>18</v>
      </c>
      <c r="D1404" s="51" t="n">
        <v>175</v>
      </c>
      <c r="E1404" s="51" t="n">
        <v>0</v>
      </c>
      <c r="F1404" s="51" t="n">
        <v>0</v>
      </c>
      <c r="G1404" s="51" t="n">
        <v>0</v>
      </c>
      <c r="H1404" s="51" t="n">
        <v>0</v>
      </c>
      <c r="I1404" s="52" t="n">
        <v>90</v>
      </c>
      <c r="J1404" s="52" t="n">
        <v>20</v>
      </c>
      <c r="K1404" s="52" t="n">
        <v>0</v>
      </c>
      <c r="L1404" s="52" t="n">
        <v>0</v>
      </c>
      <c r="M1404" s="52" t="n">
        <v>0</v>
      </c>
      <c r="N1404" s="53" t="n">
        <f aca="false">D1404*$D$17</f>
        <v>236.25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0</v>
      </c>
      <c r="S1404" s="53" t="n">
        <f aca="false">(N1404/100)*(I1404*$I$17)+(N1404/100)*(J1404*$J$17)</f>
        <v>578.8125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0</v>
      </c>
      <c r="X1404" s="53" t="n">
        <f aca="false">N1404+S1404</f>
        <v>815.0625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0</v>
      </c>
      <c r="AC1404" s="54" t="n">
        <f aca="false">ROUND(X1404+Y1404+Z1404+AA1404+AB1404,1)</f>
        <v>815.1</v>
      </c>
      <c r="AD1404" s="55" t="n">
        <f aca="false">(ROUND(AC1404-AC1390,1)/AC1390)</f>
        <v>0.279591836734694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2" t="s">
        <v>139</v>
      </c>
      <c r="C1405" s="40" t="s">
        <v>53</v>
      </c>
      <c r="D1405" s="41" t="n">
        <v>160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70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224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403.2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627.2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627.2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3" t="n">
        <v>50</v>
      </c>
      <c r="C1406" s="50" t="s">
        <v>5</v>
      </c>
      <c r="D1406" s="51" t="n">
        <v>160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85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216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518.4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734.4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734.4</v>
      </c>
      <c r="AD1406" s="55" t="n">
        <f aca="false">(ROUND(AC1406-AC1405,1)/AC1405)</f>
        <v>0.170918367346939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3" t="n">
        <v>18</v>
      </c>
      <c r="C1407" s="50" t="s">
        <v>6</v>
      </c>
      <c r="D1407" s="51" t="n">
        <v>160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70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224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403.2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627.2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627.2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3" t="n">
        <v>0</v>
      </c>
      <c r="C1408" s="50" t="s">
        <v>7</v>
      </c>
      <c r="D1408" s="51" t="n">
        <v>160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70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224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403.2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627.2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627.2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3" t="n">
        <v>0</v>
      </c>
      <c r="C1409" s="50" t="s">
        <v>8</v>
      </c>
      <c r="D1409" s="51" t="n">
        <v>160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70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224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403.2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627.2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627.2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3"/>
      <c r="C1410" s="50" t="s">
        <v>9</v>
      </c>
      <c r="D1410" s="51" t="n">
        <v>160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70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224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403.2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627.2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627.2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3"/>
      <c r="C1411" s="50" t="s">
        <v>10</v>
      </c>
      <c r="D1411" s="51" t="n">
        <v>80</v>
      </c>
      <c r="E1411" s="51" t="n">
        <v>160</v>
      </c>
      <c r="F1411" s="51" t="n">
        <v>0</v>
      </c>
      <c r="G1411" s="51" t="n">
        <v>0</v>
      </c>
      <c r="H1411" s="51" t="n">
        <v>0</v>
      </c>
      <c r="I1411" s="52" t="n">
        <v>70</v>
      </c>
      <c r="J1411" s="52" t="n">
        <v>20</v>
      </c>
      <c r="K1411" s="52" t="n">
        <v>95</v>
      </c>
      <c r="L1411" s="52" t="n">
        <v>0</v>
      </c>
      <c r="M1411" s="52" t="n">
        <v>0</v>
      </c>
      <c r="N1411" s="53" t="n">
        <f aca="false">D1411*$D$9</f>
        <v>108</v>
      </c>
      <c r="O1411" s="53" t="n">
        <f aca="false">E1411*$E$9</f>
        <v>216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97.2</v>
      </c>
      <c r="T1411" s="53" t="n">
        <f aca="false">(O1411/100)*(K1411*$K$9)</f>
        <v>287.28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205.2</v>
      </c>
      <c r="Y1411" s="53" t="n">
        <f aca="false">O1411+T1411</f>
        <v>503.28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708.5</v>
      </c>
      <c r="AD1411" s="55" t="n">
        <f aca="false">(ROUND(AC1411-AC1405,1)/AC1405)</f>
        <v>0.129623724489796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3"/>
      <c r="C1412" s="50" t="s">
        <v>11</v>
      </c>
      <c r="D1412" s="51" t="n">
        <v>80</v>
      </c>
      <c r="E1412" s="51" t="n">
        <v>0</v>
      </c>
      <c r="F1412" s="51" t="n">
        <v>160</v>
      </c>
      <c r="G1412" s="51" t="n">
        <v>0</v>
      </c>
      <c r="H1412" s="51" t="n">
        <v>0</v>
      </c>
      <c r="I1412" s="52" t="n">
        <v>70</v>
      </c>
      <c r="J1412" s="52" t="n">
        <v>20</v>
      </c>
      <c r="K1412" s="52" t="n">
        <v>47.5</v>
      </c>
      <c r="L1412" s="52" t="n">
        <v>47.5</v>
      </c>
      <c r="M1412" s="52" t="n">
        <v>0</v>
      </c>
      <c r="N1412" s="53" t="n">
        <f aca="false">D1412*$D$10</f>
        <v>108</v>
      </c>
      <c r="O1412" s="53" t="n">
        <f aca="false">E1412*$E$10</f>
        <v>0</v>
      </c>
      <c r="P1412" s="53" t="n">
        <f aca="false">F1412*$F$10</f>
        <v>216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97.2</v>
      </c>
      <c r="T1412" s="53" t="n">
        <f aca="false">(O1412/100)*(K1412*$J$10)</f>
        <v>0</v>
      </c>
      <c r="U1412" s="53" t="n">
        <f aca="false">(P1412/100)*(K1412*$K$10)+(P1412/100)*(L1412*$L$10)</f>
        <v>287.28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205.2</v>
      </c>
      <c r="Y1412" s="53" t="n">
        <f aca="false">O1412+T1412</f>
        <v>0</v>
      </c>
      <c r="Z1412" s="53" t="n">
        <f aca="false">P1412+U1412</f>
        <v>503.28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708.5</v>
      </c>
      <c r="AD1412" s="55" t="n">
        <f aca="false">(ROUND(AC1412-AC1405,1)/AC1405)</f>
        <v>0.129623724489796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3"/>
      <c r="C1413" s="50" t="s">
        <v>12</v>
      </c>
      <c r="D1413" s="51" t="n">
        <v>80</v>
      </c>
      <c r="E1413" s="51" t="n">
        <v>0</v>
      </c>
      <c r="F1413" s="51" t="n">
        <v>0</v>
      </c>
      <c r="G1413" s="51" t="n">
        <v>160</v>
      </c>
      <c r="H1413" s="51" t="n">
        <v>0</v>
      </c>
      <c r="I1413" s="52" t="n">
        <v>70</v>
      </c>
      <c r="J1413" s="52" t="n">
        <v>20</v>
      </c>
      <c r="K1413" s="52" t="n">
        <v>0</v>
      </c>
      <c r="L1413" s="52" t="n">
        <v>95</v>
      </c>
      <c r="M1413" s="52" t="n">
        <v>0</v>
      </c>
      <c r="N1413" s="53" t="n">
        <f aca="false">D1413*$D$11</f>
        <v>108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216</v>
      </c>
      <c r="R1413" s="53" t="n">
        <f aca="false">H1413*$H$11</f>
        <v>0</v>
      </c>
      <c r="S1413" s="53" t="n">
        <f aca="false">(N1413/100)*(I1413*$I$11)+(N1413/100)*(J1413*$J$11)</f>
        <v>97.2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287.28</v>
      </c>
      <c r="W1413" s="53" t="n">
        <f aca="false">(R1413/100)*(K1413*$K$11)+(R1413/100)*(L1413*$L$11)</f>
        <v>0</v>
      </c>
      <c r="X1413" s="53" t="n">
        <f aca="false">N1413+S1413</f>
        <v>205.2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503.28</v>
      </c>
      <c r="AB1413" s="53" t="n">
        <f aca="false">R1413+W1413</f>
        <v>0</v>
      </c>
      <c r="AC1413" s="54" t="n">
        <f aca="false">ROUND(X1413+Y1413+Z1413+AA1413+AB1413,1)</f>
        <v>708.5</v>
      </c>
      <c r="AD1413" s="55" t="n">
        <f aca="false">(ROUND(AC1413-AC1405,1)/AC1405)</f>
        <v>0.129623724489796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3"/>
      <c r="C1414" s="50" t="s">
        <v>13</v>
      </c>
      <c r="D1414" s="51" t="n">
        <v>80</v>
      </c>
      <c r="E1414" s="51" t="n">
        <v>0</v>
      </c>
      <c r="F1414" s="51" t="n">
        <v>0</v>
      </c>
      <c r="G1414" s="51" t="n">
        <v>0</v>
      </c>
      <c r="H1414" s="51" t="n">
        <v>160</v>
      </c>
      <c r="I1414" s="52" t="n">
        <v>70</v>
      </c>
      <c r="J1414" s="52" t="n">
        <v>20</v>
      </c>
      <c r="K1414" s="52" t="n">
        <v>47.5</v>
      </c>
      <c r="L1414" s="52" t="n">
        <v>47.5</v>
      </c>
      <c r="M1414" s="52" t="n">
        <v>0</v>
      </c>
      <c r="N1414" s="53" t="n">
        <f aca="false">D1414*$D$12</f>
        <v>108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216</v>
      </c>
      <c r="S1414" s="53" t="n">
        <f aca="false">(N1414/100)*(I1414*$I$12)+(N1414/100)*(J1414*$J$12)</f>
        <v>97.2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287.28</v>
      </c>
      <c r="X1414" s="53" t="n">
        <f aca="false">N1414+S1414</f>
        <v>205.2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503.28</v>
      </c>
      <c r="AC1414" s="54" t="n">
        <f aca="false">ROUND(X1414+Y1414+Z1414+AA1414+AB1414,1)</f>
        <v>708.5</v>
      </c>
      <c r="AD1414" s="55" t="n">
        <f aca="false">(ROUND(AC1414-AC1405,1)/AC1405)</f>
        <v>0.129623724489796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3"/>
      <c r="C1415" s="50" t="s">
        <v>14</v>
      </c>
      <c r="D1415" s="51" t="n">
        <v>160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135</v>
      </c>
      <c r="N1415" s="53" t="n">
        <f aca="false">D1415*$D$13</f>
        <v>216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583.2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799.2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799.2</v>
      </c>
      <c r="AD1415" s="55" t="n">
        <f aca="false">(ROUND(AC1415-AC1405,1)/AC1405)</f>
        <v>0.274234693877551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3"/>
      <c r="C1416" s="50" t="s">
        <v>15</v>
      </c>
      <c r="D1416" s="51" t="n">
        <v>160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70</v>
      </c>
      <c r="J1416" s="52" t="n">
        <v>20</v>
      </c>
      <c r="K1416" s="52" t="n">
        <v>75</v>
      </c>
      <c r="L1416" s="52" t="n">
        <v>0</v>
      </c>
      <c r="M1416" s="52" t="n">
        <v>0</v>
      </c>
      <c r="N1416" s="53" t="n">
        <f aca="false">D1416*$D$14</f>
        <v>216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518.4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734.4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734.4</v>
      </c>
      <c r="AD1416" s="55" t="n">
        <f aca="false">(ROUND(AC1416-AC1405,1)/AC1405)</f>
        <v>0.170918367346939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3"/>
      <c r="C1417" s="50" t="s">
        <v>16</v>
      </c>
      <c r="D1417" s="51" t="n">
        <v>160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70</v>
      </c>
      <c r="J1417" s="52" t="n">
        <v>20</v>
      </c>
      <c r="K1417" s="52" t="n">
        <v>0</v>
      </c>
      <c r="L1417" s="52" t="n">
        <v>75</v>
      </c>
      <c r="M1417" s="52" t="n">
        <v>0</v>
      </c>
      <c r="N1417" s="53" t="n">
        <f aca="false">D1417*$D$15</f>
        <v>216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518.4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734.4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734.4</v>
      </c>
      <c r="AD1417" s="55" t="n">
        <f aca="false">(ROUND(AC1417-AC1405,1)/AC1405)</f>
        <v>0.170918367346939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3"/>
      <c r="C1418" s="50" t="s">
        <v>17</v>
      </c>
      <c r="D1418" s="51" t="n">
        <v>160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70</v>
      </c>
      <c r="J1418" s="52" t="n">
        <v>60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216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475.2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691.2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691.2</v>
      </c>
      <c r="AD1418" s="55" t="n">
        <f aca="false">(ROUND(AC1418-AC1405,1)/AC1405)</f>
        <v>0.102040816326531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3"/>
      <c r="C1419" s="50" t="s">
        <v>18</v>
      </c>
      <c r="D1419" s="51" t="n">
        <v>160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100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216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583.2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799.2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799.2</v>
      </c>
      <c r="AD1419" s="55" t="n">
        <f aca="false">(ROUND(AC1419-AC1405,1)/AC1405)</f>
        <v>0.274234693877551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0" t="s">
        <v>140</v>
      </c>
      <c r="C1420" s="40" t="s">
        <v>50</v>
      </c>
      <c r="D1420" s="41" t="n">
        <v>140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40</v>
      </c>
      <c r="J1420" s="42" t="n">
        <v>20</v>
      </c>
      <c r="K1420" s="42" t="n">
        <v>0</v>
      </c>
      <c r="L1420" s="42" t="n">
        <v>0</v>
      </c>
      <c r="M1420" s="42" t="n">
        <v>50</v>
      </c>
      <c r="N1420" s="53" t="n">
        <f aca="false">D1420*$D$3</f>
        <v>196</v>
      </c>
      <c r="O1420" s="53" t="n">
        <f aca="false">E1420*$E$3</f>
        <v>0</v>
      </c>
      <c r="P1420" s="53" t="n">
        <f aca="false">F1420*$F$3</f>
        <v>0</v>
      </c>
      <c r="Q1420" s="53" t="n">
        <f aca="false">G1420*$G$3</f>
        <v>0</v>
      </c>
      <c r="R1420" s="53" t="n">
        <f aca="false">H1420*$H$3</f>
        <v>0</v>
      </c>
      <c r="S1420" s="53" t="n">
        <f aca="false">(N1420/100)*(I1420*$I$3)+(N1420/100)*(J1420*$J$3)+(N1420/100)*(M1420*$M$3)</f>
        <v>431.2</v>
      </c>
      <c r="T1420" s="53" t="n">
        <f aca="false">(O1420/100)*(K1420*$K$3)+(O1420/100)*(M1420*$M$3)</f>
        <v>0</v>
      </c>
      <c r="U1420" s="53" t="n">
        <f aca="false">(P1420/100)*(K1420*$K$3)+(P1420/100)*(L1420*$L$3)+(P1420/100)*(M1420*$M$3)</f>
        <v>0</v>
      </c>
      <c r="V1420" s="53" t="n">
        <f aca="false">(Q1420/100)*(L1420*$L$3)+(Q1420/100)*(M1420*$M$3)</f>
        <v>0</v>
      </c>
      <c r="W1420" s="53" t="n">
        <f aca="false">(R1420/100)*(K1420*$K$3)+(R1420/100)*(L1420*$L$3)+(R1420/100)*(M1420*$M$3)</f>
        <v>0</v>
      </c>
      <c r="X1420" s="53" t="n">
        <f aca="false">N1420+S1420</f>
        <v>627.2</v>
      </c>
      <c r="Y1420" s="53" t="n">
        <f aca="false">O1420+T1420</f>
        <v>0</v>
      </c>
      <c r="Z1420" s="53" t="n">
        <f aca="false">P1420+U1420</f>
        <v>0</v>
      </c>
      <c r="AA1420" s="53" t="n">
        <f aca="false">Q1420+V1420</f>
        <v>0</v>
      </c>
      <c r="AB1420" s="53" t="n">
        <f aca="false">R1420+W1420</f>
        <v>0</v>
      </c>
      <c r="AC1420" s="44" t="n">
        <f aca="false">ROUND(X1420+Y1420+Z1420+AA1420+AB1420,1)</f>
        <v>627.2</v>
      </c>
      <c r="AD1420" s="45" t="s">
        <v>14</v>
      </c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1" t="n">
        <v>24</v>
      </c>
      <c r="C1421" s="50" t="s">
        <v>5</v>
      </c>
      <c r="D1421" s="51" t="n">
        <v>140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50</v>
      </c>
      <c r="J1421" s="52" t="n">
        <v>40</v>
      </c>
      <c r="K1421" s="52" t="n">
        <v>0</v>
      </c>
      <c r="L1421" s="52" t="n">
        <v>0</v>
      </c>
      <c r="M1421" s="52" t="n">
        <v>50</v>
      </c>
      <c r="N1421" s="53" t="n">
        <f aca="false">D1421*$D$4</f>
        <v>189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(N1421/100)*(I1421*$I$4)+(N1421/100)*(J1421*$J$4)+(N1421/100)*(M1421*$M$4)</f>
        <v>529.2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718.2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718.2</v>
      </c>
      <c r="AD1421" s="55" t="n">
        <f aca="false">(ROUND(AC1421-AC1420,1)/AC1420)</f>
        <v>0.145089285714286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1" t="n">
        <v>10</v>
      </c>
      <c r="C1422" s="50" t="s">
        <v>6</v>
      </c>
      <c r="D1422" s="51" t="n">
        <v>140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40</v>
      </c>
      <c r="J1422" s="52" t="n">
        <v>20</v>
      </c>
      <c r="K1422" s="52" t="n">
        <v>0</v>
      </c>
      <c r="L1422" s="52" t="n">
        <v>0</v>
      </c>
      <c r="M1422" s="52" t="n">
        <v>50</v>
      </c>
      <c r="N1422" s="53" t="n">
        <f aca="false">D1422*$D$5</f>
        <v>196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(N1422/100)*(I1422*$I$5)+(N1422/100)*(J1422*$J$5)+(N1422/100)*(M1422*$M$5)</f>
        <v>431.2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1" t="n">
        <v>0</v>
      </c>
      <c r="C1423" s="50" t="s">
        <v>7</v>
      </c>
      <c r="D1423" s="51" t="n">
        <v>140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40</v>
      </c>
      <c r="J1423" s="52" t="n">
        <v>20</v>
      </c>
      <c r="K1423" s="52" t="n">
        <v>0</v>
      </c>
      <c r="L1423" s="52" t="n">
        <v>0</v>
      </c>
      <c r="M1423" s="52" t="n">
        <v>50</v>
      </c>
      <c r="N1423" s="53" t="n">
        <f aca="false">D1423*$D$6</f>
        <v>196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(N1423/100)*(I1423*$I$6)+(N1423/100)*(J1423*$J$6)+(N1423/100)*(M1423*$M$6)</f>
        <v>431.2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1" t="n">
        <v>0</v>
      </c>
      <c r="C1424" s="50" t="s">
        <v>8</v>
      </c>
      <c r="D1424" s="51" t="n">
        <v>140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40</v>
      </c>
      <c r="J1424" s="52" t="n">
        <v>20</v>
      </c>
      <c r="K1424" s="52" t="n">
        <v>0</v>
      </c>
      <c r="L1424" s="52" t="n">
        <v>0</v>
      </c>
      <c r="M1424" s="52" t="n">
        <v>50</v>
      </c>
      <c r="N1424" s="53" t="n">
        <f aca="false">D1424*$D$7</f>
        <v>196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(N1424/100)*(I1424*$I$7)+(N1424/100)*(J1424*$J$7)+(N1424/100)*(M1424*$M$7)</f>
        <v>431.2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1"/>
      <c r="C1425" s="50" t="s">
        <v>9</v>
      </c>
      <c r="D1425" s="51" t="n">
        <v>140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40</v>
      </c>
      <c r="J1425" s="52" t="n">
        <v>20</v>
      </c>
      <c r="K1425" s="52" t="n">
        <v>0</v>
      </c>
      <c r="L1425" s="52" t="n">
        <v>0</v>
      </c>
      <c r="M1425" s="52" t="n">
        <v>50</v>
      </c>
      <c r="N1425" s="53" t="n">
        <f aca="false">D1425*$D$8</f>
        <v>196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(N1425/100)*(I1425*$I$8)+(N1425/100)*(J1425*$J$8)+(N1425/100)*(M1425*$M$8)</f>
        <v>431.2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1"/>
      <c r="C1426" s="50" t="s">
        <v>10</v>
      </c>
      <c r="D1426" s="51" t="n">
        <v>70</v>
      </c>
      <c r="E1426" s="51" t="n">
        <v>140</v>
      </c>
      <c r="F1426" s="51" t="n">
        <v>0</v>
      </c>
      <c r="G1426" s="51" t="n">
        <v>0</v>
      </c>
      <c r="H1426" s="51" t="n">
        <v>0</v>
      </c>
      <c r="I1426" s="52" t="n">
        <v>40</v>
      </c>
      <c r="J1426" s="52" t="n">
        <v>20</v>
      </c>
      <c r="K1426" s="52" t="n">
        <v>100</v>
      </c>
      <c r="L1426" s="52" t="n">
        <v>0</v>
      </c>
      <c r="M1426" s="52" t="n">
        <v>50</v>
      </c>
      <c r="N1426" s="53" t="n">
        <f aca="false">D1426*$D$9</f>
        <v>94.5</v>
      </c>
      <c r="O1426" s="53" t="n">
        <f aca="false">E1426*$E$9</f>
        <v>189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(N1426/100)*(I1426*$I$9)+(N1426/100)*(J1426*$J$9)+(N1426/100)*(M1426*$M$9)</f>
        <v>103.95</v>
      </c>
      <c r="T1426" s="53" t="n">
        <f aca="false">(O1426/100)*(K1426*$K$9)+(N1426/100)*(M1426*$M$9)</f>
        <v>311.85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198.45</v>
      </c>
      <c r="Y1426" s="53" t="n">
        <f aca="false">O1426+T1426</f>
        <v>500.85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699.3</v>
      </c>
      <c r="AD1426" s="55" t="n">
        <f aca="false">(ROUND(AC1426-AC1420,1)/AC1420)</f>
        <v>0.114955357142857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1"/>
      <c r="C1427" s="50" t="s">
        <v>11</v>
      </c>
      <c r="D1427" s="51" t="n">
        <v>70</v>
      </c>
      <c r="E1427" s="51" t="n">
        <v>0</v>
      </c>
      <c r="F1427" s="51" t="n">
        <v>140</v>
      </c>
      <c r="G1427" s="51" t="n">
        <v>0</v>
      </c>
      <c r="H1427" s="51" t="n">
        <v>0</v>
      </c>
      <c r="I1427" s="52" t="n">
        <v>40</v>
      </c>
      <c r="J1427" s="52" t="n">
        <v>20</v>
      </c>
      <c r="K1427" s="52" t="n">
        <v>50</v>
      </c>
      <c r="L1427" s="52" t="n">
        <v>50</v>
      </c>
      <c r="M1427" s="52" t="n">
        <v>50</v>
      </c>
      <c r="N1427" s="53" t="n">
        <f aca="false">D1427*$D$10</f>
        <v>94.5</v>
      </c>
      <c r="O1427" s="53" t="n">
        <f aca="false">E1427*$E$10</f>
        <v>0</v>
      </c>
      <c r="P1427" s="53" t="n">
        <f aca="false">F1427*$F$10</f>
        <v>189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(N1427/100)*(I1427*$I$10)+(N1427/100)*(J1427*$J$10)+(N1427/100)*(M1427*$M$10)</f>
        <v>103.95</v>
      </c>
      <c r="T1427" s="53" t="n">
        <f aca="false">(O1427/100)*(K1427*$J$10)</f>
        <v>0</v>
      </c>
      <c r="U1427" s="53" t="n">
        <f aca="false">(P1427/100)*(K1427*$K$10)+(P1427/100)*(L1427*$L$10)+(N1427/100)*(M1427*$M$10)</f>
        <v>311.85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198.45</v>
      </c>
      <c r="Y1427" s="53" t="n">
        <f aca="false">O1427+T1427</f>
        <v>0</v>
      </c>
      <c r="Z1427" s="53" t="n">
        <f aca="false">P1427+U1427</f>
        <v>500.85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699.3</v>
      </c>
      <c r="AD1427" s="55" t="n">
        <f aca="false">(ROUND(AC1427-AC1420,1)/AC1420)</f>
        <v>0.114955357142857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1"/>
      <c r="C1428" s="50" t="s">
        <v>12</v>
      </c>
      <c r="D1428" s="51" t="n">
        <v>70</v>
      </c>
      <c r="E1428" s="51" t="n">
        <v>0</v>
      </c>
      <c r="F1428" s="51" t="n">
        <v>0</v>
      </c>
      <c r="G1428" s="51" t="n">
        <v>140</v>
      </c>
      <c r="H1428" s="51" t="n">
        <v>0</v>
      </c>
      <c r="I1428" s="52" t="n">
        <v>40</v>
      </c>
      <c r="J1428" s="52" t="n">
        <v>20</v>
      </c>
      <c r="K1428" s="52" t="n">
        <v>0</v>
      </c>
      <c r="L1428" s="52" t="n">
        <v>100</v>
      </c>
      <c r="M1428" s="52" t="n">
        <v>50</v>
      </c>
      <c r="N1428" s="53" t="n">
        <f aca="false">D1428*$D$11</f>
        <v>94.5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189</v>
      </c>
      <c r="R1428" s="53" t="n">
        <f aca="false">H1428*$H$11</f>
        <v>0</v>
      </c>
      <c r="S1428" s="53" t="n">
        <f aca="false">(N1428/100)*(I1428*$I$11)+(N1428/100)*(J1428*$J$11)+(N1428/100)*(M1428*$M$11)</f>
        <v>103.95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(Q1428/100)*(L1428*$L$11)+(N1428/100)*(M1428*$M$11)</f>
        <v>311.85</v>
      </c>
      <c r="W1428" s="53" t="n">
        <f aca="false">(R1428/100)*(K1428*$K$11)+(R1428/100)*(L1428*$L$11)</f>
        <v>0</v>
      </c>
      <c r="X1428" s="53" t="n">
        <f aca="false">N1428+S1428</f>
        <v>198.45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500.85</v>
      </c>
      <c r="AB1428" s="53" t="n">
        <f aca="false">R1428+W1428</f>
        <v>0</v>
      </c>
      <c r="AC1428" s="54" t="n">
        <f aca="false">ROUND(X1428+Y1428+Z1428+AA1428+AB1428,1)</f>
        <v>699.3</v>
      </c>
      <c r="AD1428" s="55" t="n">
        <f aca="false">(ROUND(AC1428-AC1420,1)/AC1420)</f>
        <v>0.114955357142857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1"/>
      <c r="C1429" s="50" t="s">
        <v>13</v>
      </c>
      <c r="D1429" s="51" t="n">
        <v>70</v>
      </c>
      <c r="E1429" s="51" t="n">
        <v>0</v>
      </c>
      <c r="F1429" s="51" t="n">
        <v>0</v>
      </c>
      <c r="G1429" s="51" t="n">
        <v>0</v>
      </c>
      <c r="H1429" s="51" t="n">
        <v>140</v>
      </c>
      <c r="I1429" s="52" t="n">
        <v>40</v>
      </c>
      <c r="J1429" s="52" t="n">
        <v>20</v>
      </c>
      <c r="K1429" s="52" t="n">
        <v>50</v>
      </c>
      <c r="L1429" s="52" t="n">
        <v>50</v>
      </c>
      <c r="M1429" s="52" t="n">
        <v>50</v>
      </c>
      <c r="N1429" s="53" t="n">
        <f aca="false">D1429*$D$12</f>
        <v>94.5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189</v>
      </c>
      <c r="S1429" s="53" t="n">
        <f aca="false">(N1429/100)*(I1429*$I$12)+(N1429/100)*(J1429*$J$12)+(N1429/100)*(M1429*$M$12)</f>
        <v>103.95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(R1429/100)*(K1429*$K$12)+(R1429/100)*(L1429*$L$12)+(N1429/100)*(M1429*$M$12)</f>
        <v>311.85</v>
      </c>
      <c r="X1429" s="53" t="n">
        <f aca="false">N1429+S1429</f>
        <v>198.45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500.85</v>
      </c>
      <c r="AC1429" s="54" t="n">
        <f aca="false">ROUND(X1429+Y1429+Z1429+AA1429+AB1429,1)</f>
        <v>699.3</v>
      </c>
      <c r="AD1429" s="55" t="n">
        <f aca="false">(ROUND(AC1429-AC1420,1)/AC1420)</f>
        <v>0.114955357142857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1"/>
      <c r="C1430" s="50" t="s">
        <v>14</v>
      </c>
      <c r="D1430" s="51" t="n">
        <v>140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160</v>
      </c>
      <c r="N1430" s="53" t="n">
        <f aca="false">D1430*$D$13</f>
        <v>189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604.8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793.8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793.8</v>
      </c>
      <c r="AD1430" s="55" t="n">
        <f aca="false">(ROUND(AC1430-AC1420,1)/AC1420)</f>
        <v>0.265625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1"/>
      <c r="C1431" s="50" t="s">
        <v>15</v>
      </c>
      <c r="D1431" s="51" t="n">
        <v>140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40</v>
      </c>
      <c r="J1431" s="52" t="n">
        <v>20</v>
      </c>
      <c r="K1431" s="52" t="n">
        <v>120</v>
      </c>
      <c r="L1431" s="52" t="n">
        <v>0</v>
      </c>
      <c r="M1431" s="52" t="n">
        <v>0</v>
      </c>
      <c r="N1431" s="53" t="n">
        <f aca="false">D1431*$D$14</f>
        <v>189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(N1431/100)*(I1431*$I$14)+(N1431/100)*(J1431*$J$14)+(N1431/100)*(K1431*$K$14)+(K1431/100)*(M1431*$M$14)</f>
        <v>567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756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756</v>
      </c>
      <c r="AD1431" s="55" t="n">
        <f aca="false">(ROUND(AC1431-AC1420,1)/AC1420)</f>
        <v>0.205357142857143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1"/>
      <c r="C1432" s="50" t="s">
        <v>16</v>
      </c>
      <c r="D1432" s="51" t="n">
        <v>140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40</v>
      </c>
      <c r="J1432" s="52" t="n">
        <v>20</v>
      </c>
      <c r="K1432" s="52" t="n">
        <v>0</v>
      </c>
      <c r="L1432" s="52" t="n">
        <v>120</v>
      </c>
      <c r="M1432" s="52" t="n">
        <v>0</v>
      </c>
      <c r="N1432" s="53" t="n">
        <f aca="false">D1432*$D$15</f>
        <v>189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(N1432/100)*(I1432*$I$15)+(N1432/100)*(J1432*$J$15)+(N1432/100)*(L1432*$L$15)+(L1432/100)*(M1432*$M$15)</f>
        <v>567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756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756</v>
      </c>
      <c r="AD1432" s="55" t="n">
        <f aca="false">(ROUND(AC1432-AC1420,1)/AC1420)</f>
        <v>0.205357142857143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1"/>
      <c r="C1433" s="50" t="s">
        <v>17</v>
      </c>
      <c r="D1433" s="51" t="n">
        <v>140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40</v>
      </c>
      <c r="J1433" s="52" t="n">
        <v>70</v>
      </c>
      <c r="K1433" s="52" t="n">
        <v>0</v>
      </c>
      <c r="L1433" s="52" t="n">
        <v>0</v>
      </c>
      <c r="M1433" s="52" t="n">
        <v>50</v>
      </c>
      <c r="N1433" s="53" t="n">
        <f aca="false">D1433*$D$16</f>
        <v>189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(N1433/100)*(I1433*$I$16)+(N1433/100)*(J1433*$J$16)+(N1433/100)*(M1433*$M$16)</f>
        <v>500.85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689.85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689.9</v>
      </c>
      <c r="AD1433" s="55" t="n">
        <f aca="false">(ROUND(AC1433-AC1420,1)/AC1420)</f>
        <v>0.099968112244898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1"/>
      <c r="C1434" s="50" t="s">
        <v>18</v>
      </c>
      <c r="D1434" s="51" t="n">
        <v>140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90</v>
      </c>
      <c r="J1434" s="52" t="n">
        <v>20</v>
      </c>
      <c r="K1434" s="52" t="n">
        <v>0</v>
      </c>
      <c r="L1434" s="52" t="n">
        <v>0</v>
      </c>
      <c r="M1434" s="52" t="n">
        <v>50</v>
      </c>
      <c r="N1434" s="53" t="n">
        <f aca="false">D1434*$D$17</f>
        <v>189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(N1434/100)*(I1434*$I$17)+(N1434/100)*(J1434*$J$17)+(N1434/100)*(M1434*$M$17)</f>
        <v>557.55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746.55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746.6</v>
      </c>
      <c r="AD1434" s="55" t="n">
        <f aca="false">(ROUND(AC1434-AC1420,1)/AC1420)</f>
        <v>0.190369897959184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2" t="s">
        <v>141</v>
      </c>
      <c r="C1435" s="40" t="s">
        <v>50</v>
      </c>
      <c r="D1435" s="41" t="n">
        <v>160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90</v>
      </c>
      <c r="J1435" s="42" t="n">
        <v>0</v>
      </c>
      <c r="K1435" s="42" t="n">
        <v>0</v>
      </c>
      <c r="L1435" s="42" t="n">
        <v>0</v>
      </c>
      <c r="M1435" s="42" t="n">
        <v>0</v>
      </c>
      <c r="N1435" s="43" t="n">
        <f aca="false">D1435*$D$3</f>
        <v>224</v>
      </c>
      <c r="O1435" s="43" t="n">
        <f aca="false">E1435*$E$3</f>
        <v>0</v>
      </c>
      <c r="P1435" s="43" t="n">
        <f aca="false">F1435*$F$3</f>
        <v>0</v>
      </c>
      <c r="Q1435" s="43" t="n">
        <f aca="false">G1435*$G$3</f>
        <v>0</v>
      </c>
      <c r="R1435" s="43" t="n">
        <f aca="false">H1435*$H$3</f>
        <v>0</v>
      </c>
      <c r="S1435" s="43" t="n">
        <f aca="false">(N1435/100)*(I1435*$I$3)+(N1435/100)*(J1435*$J$3)</f>
        <v>403.2</v>
      </c>
      <c r="T1435" s="43" t="n">
        <f aca="false">(O1435/100)*(K1435*$K$3)</f>
        <v>0</v>
      </c>
      <c r="U1435" s="43" t="n">
        <f aca="false">(P1435/100)*(K1435*$K$3)+(P1435/100)*(L1435*$L$3)</f>
        <v>0</v>
      </c>
      <c r="V1435" s="43" t="n">
        <f aca="false">(Q1435/100)*(L1435*$L$3)</f>
        <v>0</v>
      </c>
      <c r="W1435" s="43" t="n">
        <f aca="false">(R1435/100)*(K1435*$K$3)+(R1435/100)*(L1435*$L$3)</f>
        <v>0</v>
      </c>
      <c r="X1435" s="43" t="n">
        <f aca="false">N1435+S1435</f>
        <v>627.2</v>
      </c>
      <c r="Y1435" s="43" t="n">
        <f aca="false">O1435+T1435</f>
        <v>0</v>
      </c>
      <c r="Z1435" s="43" t="n">
        <f aca="false">P1435+U1435</f>
        <v>0</v>
      </c>
      <c r="AA1435" s="43" t="n">
        <f aca="false">Q1435+V1435</f>
        <v>0</v>
      </c>
      <c r="AB1435" s="43" t="n">
        <f aca="false">R1435+W1435</f>
        <v>0</v>
      </c>
      <c r="AC1435" s="44" t="n">
        <f aca="false">ROUND(X1435+Y1435+Z1435+AA1435+AB1435,1)</f>
        <v>627.2</v>
      </c>
      <c r="AD1435" s="45"/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3" t="n">
        <v>40</v>
      </c>
      <c r="C1436" s="50" t="s">
        <v>5</v>
      </c>
      <c r="D1436" s="51" t="n">
        <v>160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95</v>
      </c>
      <c r="J1436" s="52" t="n">
        <v>20</v>
      </c>
      <c r="K1436" s="52" t="n">
        <v>0</v>
      </c>
      <c r="L1436" s="52" t="n">
        <v>0</v>
      </c>
      <c r="M1436" s="52" t="n">
        <v>0</v>
      </c>
      <c r="N1436" s="53" t="n">
        <f aca="false">D1436*$D$4</f>
        <v>216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</f>
        <v>496.8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712.8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712.8</v>
      </c>
      <c r="AD1436" s="55" t="n">
        <f aca="false">(ROUND(AC1436-AC1435,1)/AC1435)</f>
        <v>0.136479591836735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3" t="n">
        <v>0</v>
      </c>
      <c r="C1437" s="50" t="s">
        <v>6</v>
      </c>
      <c r="D1437" s="51" t="n">
        <v>160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90</v>
      </c>
      <c r="J1437" s="52" t="n">
        <v>0</v>
      </c>
      <c r="K1437" s="52" t="n">
        <v>0</v>
      </c>
      <c r="L1437" s="52" t="n">
        <v>0</v>
      </c>
      <c r="M1437" s="52" t="n">
        <v>0</v>
      </c>
      <c r="N1437" s="53" t="n">
        <f aca="false">D1437*$D$5</f>
        <v>224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</f>
        <v>403.2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3" t="n">
        <v>0</v>
      </c>
      <c r="C1438" s="50" t="s">
        <v>7</v>
      </c>
      <c r="D1438" s="51" t="n">
        <v>160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90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3" t="n">
        <f aca="false">D1438*$D$6</f>
        <v>224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</f>
        <v>403.2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3" t="n">
        <v>0</v>
      </c>
      <c r="C1439" s="50" t="s">
        <v>8</v>
      </c>
      <c r="D1439" s="51" t="n">
        <v>160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90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3" t="n">
        <f aca="false">D1439*$D$7</f>
        <v>224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</f>
        <v>403.2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3"/>
      <c r="C1440" s="50" t="s">
        <v>9</v>
      </c>
      <c r="D1440" s="51" t="n">
        <v>160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90</v>
      </c>
      <c r="J1440" s="52" t="n">
        <v>0</v>
      </c>
      <c r="K1440" s="52" t="n">
        <v>0</v>
      </c>
      <c r="L1440" s="52" t="n">
        <v>0</v>
      </c>
      <c r="M1440" s="52" t="n">
        <v>0</v>
      </c>
      <c r="N1440" s="53" t="n">
        <f aca="false">D1440*$D$8</f>
        <v>224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</f>
        <v>403.2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3"/>
      <c r="C1441" s="50" t="s">
        <v>10</v>
      </c>
      <c r="D1441" s="51" t="n">
        <v>80</v>
      </c>
      <c r="E1441" s="51" t="n">
        <v>160</v>
      </c>
      <c r="F1441" s="51" t="n">
        <v>0</v>
      </c>
      <c r="G1441" s="51" t="n">
        <v>0</v>
      </c>
      <c r="H1441" s="51" t="n">
        <v>0</v>
      </c>
      <c r="I1441" s="52" t="n">
        <v>90</v>
      </c>
      <c r="J1441" s="52" t="n">
        <v>0</v>
      </c>
      <c r="K1441" s="52" t="n">
        <v>110</v>
      </c>
      <c r="L1441" s="52" t="n">
        <v>0</v>
      </c>
      <c r="M1441" s="52" t="n">
        <v>0</v>
      </c>
      <c r="N1441" s="53" t="n">
        <f aca="false">D1441*$D$9</f>
        <v>108</v>
      </c>
      <c r="O1441" s="53" t="n">
        <f aca="false">E1441*$E$9</f>
        <v>216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</f>
        <v>97.2</v>
      </c>
      <c r="T1441" s="53" t="n">
        <f aca="false">(O1441/100)*(K1441*$K$9)</f>
        <v>332.64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205.2</v>
      </c>
      <c r="Y1441" s="53" t="n">
        <f aca="false">O1441+T1441</f>
        <v>548.64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753.8</v>
      </c>
      <c r="AD1441" s="55" t="n">
        <f aca="false">(ROUND(AC1441-AC1435,1)/AC1435)</f>
        <v>0.201849489795918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3"/>
      <c r="C1442" s="50" t="s">
        <v>11</v>
      </c>
      <c r="D1442" s="51" t="n">
        <v>80</v>
      </c>
      <c r="E1442" s="51" t="n">
        <v>0</v>
      </c>
      <c r="F1442" s="51" t="n">
        <v>160</v>
      </c>
      <c r="G1442" s="51" t="n">
        <v>0</v>
      </c>
      <c r="H1442" s="51" t="n">
        <v>0</v>
      </c>
      <c r="I1442" s="52" t="n">
        <v>90</v>
      </c>
      <c r="J1442" s="52" t="n">
        <v>0</v>
      </c>
      <c r="K1442" s="52" t="n">
        <v>55</v>
      </c>
      <c r="L1442" s="52" t="n">
        <v>55</v>
      </c>
      <c r="M1442" s="52" t="n">
        <v>0</v>
      </c>
      <c r="N1442" s="53" t="n">
        <f aca="false">D1442*$D$10</f>
        <v>108</v>
      </c>
      <c r="O1442" s="53" t="n">
        <f aca="false">E1442*$E$10</f>
        <v>0</v>
      </c>
      <c r="P1442" s="53" t="n">
        <f aca="false">F1442*$F$10</f>
        <v>216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</f>
        <v>97.2</v>
      </c>
      <c r="T1442" s="53" t="n">
        <f aca="false">(O1442/100)*(K1442*$J$10)</f>
        <v>0</v>
      </c>
      <c r="U1442" s="53" t="n">
        <f aca="false">(P1442/100)*(K1442*$K$10)+(P1442/100)*(L1442*$L$10)</f>
        <v>332.64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205.2</v>
      </c>
      <c r="Y1442" s="53" t="n">
        <f aca="false">O1442+T1442</f>
        <v>0</v>
      </c>
      <c r="Z1442" s="53" t="n">
        <f aca="false">P1442+U1442</f>
        <v>548.64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753.8</v>
      </c>
      <c r="AD1442" s="55" t="n">
        <f aca="false">(ROUND(AC1442-AC1435,1)/AC1435)</f>
        <v>0.201849489795918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3"/>
      <c r="C1443" s="50" t="s">
        <v>12</v>
      </c>
      <c r="D1443" s="51" t="n">
        <v>80</v>
      </c>
      <c r="E1443" s="51" t="n">
        <v>0</v>
      </c>
      <c r="F1443" s="51" t="n">
        <v>0</v>
      </c>
      <c r="G1443" s="51" t="n">
        <v>160</v>
      </c>
      <c r="H1443" s="51" t="n">
        <v>0</v>
      </c>
      <c r="I1443" s="52" t="n">
        <v>90</v>
      </c>
      <c r="J1443" s="52" t="n">
        <v>0</v>
      </c>
      <c r="K1443" s="52" t="n">
        <v>0</v>
      </c>
      <c r="L1443" s="52" t="n">
        <v>110</v>
      </c>
      <c r="M1443" s="52" t="n">
        <v>0</v>
      </c>
      <c r="N1443" s="53" t="n">
        <f aca="false">D1443*$D$11</f>
        <v>108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216</v>
      </c>
      <c r="R1443" s="53" t="n">
        <f aca="false">H1443*$H$11</f>
        <v>0</v>
      </c>
      <c r="S1443" s="53" t="n">
        <f aca="false">(N1443/100)*(I1443*$I$11)+(N1443/100)*(J1443*$J$11)</f>
        <v>97.2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</f>
        <v>332.64</v>
      </c>
      <c r="W1443" s="53" t="n">
        <f aca="false">(R1443/100)*(K1443*$K$11)+(R1443/100)*(L1443*$L$11)</f>
        <v>0</v>
      </c>
      <c r="X1443" s="53" t="n">
        <f aca="false">N1443+S1443</f>
        <v>205.2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548.64</v>
      </c>
      <c r="AB1443" s="53" t="n">
        <f aca="false">R1443+W1443</f>
        <v>0</v>
      </c>
      <c r="AC1443" s="54" t="n">
        <f aca="false">ROUND(X1443+Y1443+Z1443+AA1443+AB1443,1)</f>
        <v>753.8</v>
      </c>
      <c r="AD1443" s="55" t="n">
        <f aca="false">(ROUND(AC1443-AC1435,1)/AC1435)</f>
        <v>0.201849489795918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3"/>
      <c r="C1444" s="50" t="s">
        <v>13</v>
      </c>
      <c r="D1444" s="51" t="n">
        <v>80</v>
      </c>
      <c r="E1444" s="51" t="n">
        <v>0</v>
      </c>
      <c r="F1444" s="51" t="n">
        <v>0</v>
      </c>
      <c r="G1444" s="51" t="n">
        <v>0</v>
      </c>
      <c r="H1444" s="51" t="n">
        <v>160</v>
      </c>
      <c r="I1444" s="52" t="n">
        <v>90</v>
      </c>
      <c r="J1444" s="52" t="n">
        <v>0</v>
      </c>
      <c r="K1444" s="52" t="n">
        <v>55</v>
      </c>
      <c r="L1444" s="52" t="n">
        <v>55</v>
      </c>
      <c r="M1444" s="52" t="n">
        <v>0</v>
      </c>
      <c r="N1444" s="53" t="n">
        <f aca="false">D1444*$D$12</f>
        <v>108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216</v>
      </c>
      <c r="S1444" s="53" t="n">
        <f aca="false">(N1444/100)*(I1444*$I$12)+(N1444/100)*(J1444*$J$12)</f>
        <v>97.2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</f>
        <v>332.64</v>
      </c>
      <c r="X1444" s="53" t="n">
        <f aca="false">N1444+S1444</f>
        <v>205.2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548.64</v>
      </c>
      <c r="AC1444" s="54" t="n">
        <f aca="false">ROUND(X1444+Y1444+Z1444+AA1444+AB1444,1)</f>
        <v>753.8</v>
      </c>
      <c r="AD1444" s="55" t="n">
        <f aca="false">(ROUND(AC1444-AC1435,1)/AC1435)</f>
        <v>0.201849489795918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3"/>
      <c r="C1445" s="50" t="s">
        <v>14</v>
      </c>
      <c r="D1445" s="51" t="n">
        <v>160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115</v>
      </c>
      <c r="N1445" s="53" t="n">
        <f aca="false">D1445*$D$13</f>
        <v>216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496.8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712.8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712.8</v>
      </c>
      <c r="AD1445" s="55" t="n">
        <f aca="false">(ROUND(AC1445-AC1435,1)/AC1435)</f>
        <v>0.136479591836735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3"/>
      <c r="C1446" s="50" t="s">
        <v>15</v>
      </c>
      <c r="D1446" s="51" t="n">
        <v>160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90</v>
      </c>
      <c r="J1446" s="52" t="n">
        <v>0</v>
      </c>
      <c r="K1446" s="52" t="n">
        <v>80</v>
      </c>
      <c r="L1446" s="52" t="n">
        <v>0</v>
      </c>
      <c r="M1446" s="52" t="n">
        <v>0</v>
      </c>
      <c r="N1446" s="53" t="n">
        <f aca="false">D1446*$D$14</f>
        <v>216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</f>
        <v>540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3"/>
      <c r="C1447" s="50" t="s">
        <v>16</v>
      </c>
      <c r="D1447" s="51" t="n">
        <v>160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90</v>
      </c>
      <c r="J1447" s="52" t="n">
        <v>0</v>
      </c>
      <c r="K1447" s="52" t="n">
        <v>0</v>
      </c>
      <c r="L1447" s="52" t="n">
        <v>80</v>
      </c>
      <c r="M1447" s="52" t="n">
        <v>0</v>
      </c>
      <c r="N1447" s="53" t="n">
        <f aca="false">D1447*$D$15</f>
        <v>216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</f>
        <v>540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3"/>
      <c r="C1448" s="50" t="s">
        <v>17</v>
      </c>
      <c r="D1448" s="51" t="n">
        <v>160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90</v>
      </c>
      <c r="J1448" s="52" t="n">
        <v>50</v>
      </c>
      <c r="K1448" s="52" t="n">
        <v>0</v>
      </c>
      <c r="L1448" s="52" t="n">
        <v>0</v>
      </c>
      <c r="M1448" s="52" t="n">
        <v>0</v>
      </c>
      <c r="N1448" s="53" t="n">
        <f aca="false">D1448*$D$16</f>
        <v>216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</f>
        <v>464.4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680.4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680.4</v>
      </c>
      <c r="AD1448" s="55" t="n">
        <f aca="false">(ROUND(AC1448-AC1435,1)/AC1435)</f>
        <v>0.0848214285714286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3"/>
      <c r="C1449" s="50" t="s">
        <v>18</v>
      </c>
      <c r="D1449" s="51" t="n">
        <v>160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100</v>
      </c>
      <c r="J1449" s="52" t="n">
        <v>0</v>
      </c>
      <c r="K1449" s="52" t="n">
        <v>0</v>
      </c>
      <c r="L1449" s="52" t="n">
        <v>0</v>
      </c>
      <c r="M1449" s="52" t="n">
        <v>0</v>
      </c>
      <c r="N1449" s="53" t="n">
        <f aca="false">D1449*$D$17</f>
        <v>216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</f>
        <v>540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756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756</v>
      </c>
      <c r="AD1449" s="55" t="n">
        <f aca="false">(ROUND(AC1449-AC1435,1)/AC1435)</f>
        <v>0.205357142857143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0" t="s">
        <v>142</v>
      </c>
      <c r="C1450" s="40" t="s">
        <v>53</v>
      </c>
      <c r="D1450" s="41" t="n">
        <v>154</v>
      </c>
      <c r="E1450" s="41" t="n">
        <v>0</v>
      </c>
      <c r="F1450" s="41" t="n">
        <v>75</v>
      </c>
      <c r="G1450" s="41" t="n">
        <v>0</v>
      </c>
      <c r="H1450" s="41" t="n">
        <v>0</v>
      </c>
      <c r="I1450" s="42" t="n">
        <v>50</v>
      </c>
      <c r="J1450" s="42" t="n">
        <v>20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215.6</v>
      </c>
      <c r="O1450" s="43" t="n">
        <f aca="false">E1450*$E$3</f>
        <v>0</v>
      </c>
      <c r="P1450" s="43" t="n">
        <f aca="false">F1450*$F$3</f>
        <v>105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301.84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517.44</v>
      </c>
      <c r="Y1450" s="43" t="n">
        <f aca="false">O1450+T1450</f>
        <v>0</v>
      </c>
      <c r="Z1450" s="43" t="n">
        <f aca="false">P1450+U1450</f>
        <v>105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1" t="n">
        <v>30</v>
      </c>
      <c r="C1451" s="50" t="s">
        <v>5</v>
      </c>
      <c r="D1451" s="51" t="n">
        <v>154</v>
      </c>
      <c r="E1451" s="51" t="n">
        <v>0</v>
      </c>
      <c r="F1451" s="51" t="n">
        <v>75</v>
      </c>
      <c r="G1451" s="51" t="n">
        <v>0</v>
      </c>
      <c r="H1451" s="51" t="n">
        <v>0</v>
      </c>
      <c r="I1451" s="52" t="n">
        <v>60</v>
      </c>
      <c r="J1451" s="52" t="n">
        <v>30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207.9</v>
      </c>
      <c r="O1451" s="53" t="n">
        <f aca="false">E1451*$E$4</f>
        <v>0</v>
      </c>
      <c r="P1451" s="53" t="n">
        <f aca="false">F1451*$F$4</f>
        <v>101.25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374.22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582.12</v>
      </c>
      <c r="Y1451" s="53" t="n">
        <f aca="false">O1451+T1451</f>
        <v>0</v>
      </c>
      <c r="Z1451" s="53" t="n">
        <f aca="false">P1451+U1451</f>
        <v>101.25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683.4</v>
      </c>
      <c r="AD1451" s="55" t="n">
        <f aca="false">(ROUND(AC1451-AC1450,1)/AC1450)</f>
        <v>0.0980077120822622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1" t="n">
        <v>16</v>
      </c>
      <c r="C1452" s="50" t="s">
        <v>6</v>
      </c>
      <c r="D1452" s="51" t="n">
        <v>154</v>
      </c>
      <c r="E1452" s="51" t="n">
        <v>0</v>
      </c>
      <c r="F1452" s="51" t="n">
        <v>75</v>
      </c>
      <c r="G1452" s="51" t="n">
        <v>0</v>
      </c>
      <c r="H1452" s="51" t="n">
        <v>0</v>
      </c>
      <c r="I1452" s="52" t="n">
        <v>50</v>
      </c>
      <c r="J1452" s="52" t="n">
        <v>20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215.6</v>
      </c>
      <c r="O1452" s="53" t="n">
        <f aca="false">E1452*$E$5</f>
        <v>0</v>
      </c>
      <c r="P1452" s="53" t="n">
        <f aca="false">F1452*$F$5</f>
        <v>105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301.84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517.44</v>
      </c>
      <c r="Y1452" s="53" t="n">
        <f aca="false">O1452+T1452</f>
        <v>0</v>
      </c>
      <c r="Z1452" s="53" t="n">
        <f aca="false">P1452+U1452</f>
        <v>105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1" t="n">
        <v>20</v>
      </c>
      <c r="C1453" s="50" t="s">
        <v>7</v>
      </c>
      <c r="D1453" s="51" t="n">
        <v>154</v>
      </c>
      <c r="E1453" s="51" t="n">
        <v>0</v>
      </c>
      <c r="F1453" s="51" t="n">
        <v>75</v>
      </c>
      <c r="G1453" s="51" t="n">
        <v>0</v>
      </c>
      <c r="H1453" s="51" t="n">
        <v>0</v>
      </c>
      <c r="I1453" s="52" t="n">
        <v>50</v>
      </c>
      <c r="J1453" s="52" t="n">
        <v>20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215.6</v>
      </c>
      <c r="O1453" s="53" t="n">
        <f aca="false">E1453*$E$6</f>
        <v>0</v>
      </c>
      <c r="P1453" s="53" t="n">
        <f aca="false">F1453*$F$6</f>
        <v>105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301.84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517.44</v>
      </c>
      <c r="Y1453" s="53" t="n">
        <f aca="false">O1453+T1453</f>
        <v>0</v>
      </c>
      <c r="Z1453" s="53" t="n">
        <f aca="false">P1453+U1453</f>
        <v>105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1" t="n">
        <v>20</v>
      </c>
      <c r="C1454" s="50" t="s">
        <v>8</v>
      </c>
      <c r="D1454" s="51" t="n">
        <v>154</v>
      </c>
      <c r="E1454" s="51" t="n">
        <v>0</v>
      </c>
      <c r="F1454" s="51" t="n">
        <v>75</v>
      </c>
      <c r="G1454" s="51" t="n">
        <v>0</v>
      </c>
      <c r="H1454" s="51" t="n">
        <v>0</v>
      </c>
      <c r="I1454" s="52" t="n">
        <v>50</v>
      </c>
      <c r="J1454" s="52" t="n">
        <v>20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215.6</v>
      </c>
      <c r="O1454" s="53" t="n">
        <f aca="false">E1454*$E$7</f>
        <v>0</v>
      </c>
      <c r="P1454" s="53" t="n">
        <f aca="false">F1454*$F$7</f>
        <v>105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301.84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517.44</v>
      </c>
      <c r="Y1454" s="53" t="n">
        <f aca="false">O1454+T1454</f>
        <v>0</v>
      </c>
      <c r="Z1454" s="53" t="n">
        <f aca="false">P1454+U1454</f>
        <v>105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1"/>
      <c r="C1455" s="50" t="s">
        <v>9</v>
      </c>
      <c r="D1455" s="51" t="n">
        <v>154</v>
      </c>
      <c r="E1455" s="51" t="n">
        <v>0</v>
      </c>
      <c r="F1455" s="51" t="n">
        <v>75</v>
      </c>
      <c r="G1455" s="51" t="n">
        <v>0</v>
      </c>
      <c r="H1455" s="51" t="n">
        <v>0</v>
      </c>
      <c r="I1455" s="52" t="n">
        <v>50</v>
      </c>
      <c r="J1455" s="52" t="n">
        <v>20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215.6</v>
      </c>
      <c r="O1455" s="53" t="n">
        <f aca="false">E1455*$E$8</f>
        <v>0</v>
      </c>
      <c r="P1455" s="53" t="n">
        <f aca="false">F1455*$F$8</f>
        <v>105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301.84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517.44</v>
      </c>
      <c r="Y1455" s="53" t="n">
        <f aca="false">O1455+T1455</f>
        <v>0</v>
      </c>
      <c r="Z1455" s="53" t="n">
        <f aca="false">P1455+U1455</f>
        <v>105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1"/>
      <c r="C1456" s="50" t="s">
        <v>10</v>
      </c>
      <c r="D1456" s="51" t="n">
        <v>77</v>
      </c>
      <c r="E1456" s="51" t="n">
        <v>154</v>
      </c>
      <c r="F1456" s="51" t="n">
        <v>0</v>
      </c>
      <c r="G1456" s="51" t="n">
        <v>0</v>
      </c>
      <c r="H1456" s="51" t="n">
        <v>0</v>
      </c>
      <c r="I1456" s="52" t="n">
        <v>50</v>
      </c>
      <c r="J1456" s="52" t="n">
        <v>20</v>
      </c>
      <c r="K1456" s="52" t="n">
        <v>120</v>
      </c>
      <c r="L1456" s="52" t="n">
        <v>0</v>
      </c>
      <c r="M1456" s="52" t="n">
        <v>0</v>
      </c>
      <c r="N1456" s="53" t="n">
        <f aca="false">D1456*$D$9</f>
        <v>103.95</v>
      </c>
      <c r="O1456" s="53" t="n">
        <f aca="false">E1456*$E$9</f>
        <v>207.9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72.765</v>
      </c>
      <c r="T1456" s="53" t="n">
        <f aca="false">(O1456/100)*(K1456*$K$9)</f>
        <v>349.272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176.715</v>
      </c>
      <c r="Y1456" s="53" t="n">
        <f aca="false">O1456+T1456</f>
        <v>557.172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733.9</v>
      </c>
      <c r="AD1456" s="55" t="n">
        <f aca="false">(ROUND(AC1456-AC1450,1)/AC1450)</f>
        <v>0.179145244215938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1"/>
      <c r="C1457" s="50" t="s">
        <v>11</v>
      </c>
      <c r="D1457" s="51" t="n">
        <v>77</v>
      </c>
      <c r="E1457" s="51" t="n">
        <v>0</v>
      </c>
      <c r="F1457" s="51" t="n">
        <v>154</v>
      </c>
      <c r="G1457" s="51" t="n">
        <v>0</v>
      </c>
      <c r="H1457" s="51" t="n">
        <v>0</v>
      </c>
      <c r="I1457" s="52" t="n">
        <v>50</v>
      </c>
      <c r="J1457" s="52" t="n">
        <v>20</v>
      </c>
      <c r="K1457" s="52" t="n">
        <v>70</v>
      </c>
      <c r="L1457" s="52" t="n">
        <v>70</v>
      </c>
      <c r="M1457" s="52" t="n">
        <v>0</v>
      </c>
      <c r="N1457" s="53" t="n">
        <f aca="false">D1457*$D$10</f>
        <v>103.95</v>
      </c>
      <c r="O1457" s="53" t="n">
        <f aca="false">E1457*$E$10</f>
        <v>0</v>
      </c>
      <c r="P1457" s="53" t="n">
        <f aca="false">F1457*$F$10</f>
        <v>207.9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72.765</v>
      </c>
      <c r="T1457" s="53" t="n">
        <f aca="false">(O1457/100)*(K1457*$J$10)</f>
        <v>0</v>
      </c>
      <c r="U1457" s="53" t="n">
        <f aca="false">(P1457/100)*(K1457*$K$10)+(P1457/100)*(L1457*$L$10)</f>
        <v>407.484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176.715</v>
      </c>
      <c r="Y1457" s="53" t="n">
        <f aca="false">O1457+T1457</f>
        <v>0</v>
      </c>
      <c r="Z1457" s="53" t="n">
        <f aca="false">P1457+U1457</f>
        <v>615.384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792.1</v>
      </c>
      <c r="AD1457" s="55" t="n">
        <f aca="false">(ROUND(AC1457-AC1450,1)/AC1450)</f>
        <v>0.272654241645244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1"/>
      <c r="C1458" s="50" t="s">
        <v>12</v>
      </c>
      <c r="D1458" s="51" t="n">
        <v>77</v>
      </c>
      <c r="E1458" s="51" t="n">
        <v>0</v>
      </c>
      <c r="F1458" s="51" t="n">
        <v>0</v>
      </c>
      <c r="G1458" s="51" t="n">
        <v>154</v>
      </c>
      <c r="H1458" s="51" t="n">
        <v>0</v>
      </c>
      <c r="I1458" s="52" t="n">
        <v>50</v>
      </c>
      <c r="J1458" s="52" t="n">
        <v>20</v>
      </c>
      <c r="K1458" s="52" t="n">
        <v>0</v>
      </c>
      <c r="L1458" s="52" t="n">
        <v>120</v>
      </c>
      <c r="M1458" s="52" t="n">
        <v>0</v>
      </c>
      <c r="N1458" s="53" t="n">
        <f aca="false">D1458*$D$11</f>
        <v>103.95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207.9</v>
      </c>
      <c r="R1458" s="53" t="n">
        <f aca="false">H1458*$H$11</f>
        <v>0</v>
      </c>
      <c r="S1458" s="53" t="n">
        <f aca="false">(N1458/100)*(I1458*$I$11)+(N1458/100)*(J1458*$J$11)</f>
        <v>72.765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349.272</v>
      </c>
      <c r="W1458" s="53" t="n">
        <f aca="false">(R1458/100)*(K1458*$K$11)+(R1458/100)*(L1458*$L$11)</f>
        <v>0</v>
      </c>
      <c r="X1458" s="53" t="n">
        <f aca="false">N1458+S1458</f>
        <v>176.715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557.172</v>
      </c>
      <c r="AB1458" s="53" t="n">
        <f aca="false">R1458+W1458</f>
        <v>0</v>
      </c>
      <c r="AC1458" s="54" t="n">
        <f aca="false">ROUND(X1458+Y1458+Z1458+AA1458+AB1458,1)</f>
        <v>733.9</v>
      </c>
      <c r="AD1458" s="55" t="n">
        <f aca="false">(ROUND(AC1458-AC1450,1)/AC1450)</f>
        <v>0.179145244215938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1"/>
      <c r="C1459" s="50" t="s">
        <v>13</v>
      </c>
      <c r="D1459" s="51" t="n">
        <v>77</v>
      </c>
      <c r="E1459" s="51" t="n">
        <v>0</v>
      </c>
      <c r="F1459" s="51" t="n">
        <v>0</v>
      </c>
      <c r="G1459" s="51" t="n">
        <v>0</v>
      </c>
      <c r="H1459" s="51" t="n">
        <v>154</v>
      </c>
      <c r="I1459" s="52" t="n">
        <v>50</v>
      </c>
      <c r="J1459" s="52" t="n">
        <v>20</v>
      </c>
      <c r="K1459" s="52" t="n">
        <v>60</v>
      </c>
      <c r="L1459" s="52" t="n">
        <v>60</v>
      </c>
      <c r="M1459" s="52" t="n">
        <v>0</v>
      </c>
      <c r="N1459" s="53" t="n">
        <f aca="false">D1459*$D$12</f>
        <v>103.95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207.9</v>
      </c>
      <c r="S1459" s="53" t="n">
        <f aca="false">(N1459/100)*(I1459*$I$12)+(N1459/100)*(J1459*$J$12)</f>
        <v>72.765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349.272</v>
      </c>
      <c r="X1459" s="53" t="n">
        <f aca="false">N1459+S1459</f>
        <v>176.715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557.172</v>
      </c>
      <c r="AC1459" s="54" t="n">
        <f aca="false">ROUND(X1459+Y1459+Z1459+AA1459+AB1459,1)</f>
        <v>733.9</v>
      </c>
      <c r="AD1459" s="55" t="n">
        <f aca="false">(ROUND(AC1459-AC1450,1)/AC1450)</f>
        <v>0.179145244215938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1"/>
      <c r="C1460" s="50" t="s">
        <v>14</v>
      </c>
      <c r="D1460" s="51" t="n">
        <v>154</v>
      </c>
      <c r="E1460" s="51" t="n">
        <v>0</v>
      </c>
      <c r="F1460" s="51" t="n">
        <v>75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78</v>
      </c>
      <c r="N1460" s="53" t="n">
        <f aca="false">D1460*$D$13</f>
        <v>207.9</v>
      </c>
      <c r="O1460" s="53" t="n">
        <f aca="false">E1460*$E$13</f>
        <v>0</v>
      </c>
      <c r="P1460" s="53" t="n">
        <f aca="false">F1460*$F$13</f>
        <v>101.25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324.324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157.95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532.224</v>
      </c>
      <c r="Y1460" s="53" t="n">
        <f aca="false">O1460+T1460</f>
        <v>0</v>
      </c>
      <c r="Z1460" s="53" t="n">
        <f aca="false">P1460+U1460</f>
        <v>259.2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791.4</v>
      </c>
      <c r="AD1460" s="55" t="n">
        <f aca="false">(ROUND(AC1460-AC1450,1)/AC1450)</f>
        <v>0.271529562982005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1"/>
      <c r="C1461" s="50" t="s">
        <v>15</v>
      </c>
      <c r="D1461" s="51" t="n">
        <v>154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50</v>
      </c>
      <c r="J1461" s="52" t="n">
        <v>20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207.9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478.17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686.07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686.1</v>
      </c>
      <c r="AD1461" s="55" t="n">
        <f aca="false">(ROUND(AC1461-AC1450,1)/AC1450)</f>
        <v>0.102345758354756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1"/>
      <c r="C1462" s="50" t="s">
        <v>16</v>
      </c>
      <c r="D1462" s="51" t="n">
        <v>154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50</v>
      </c>
      <c r="J1462" s="52" t="n">
        <v>20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207.9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478.17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686.07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686.1</v>
      </c>
      <c r="AD1462" s="55" t="n">
        <f aca="false">(ROUND(AC1462-AC1450,1)/AC1450)</f>
        <v>0.102345758354756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1"/>
      <c r="C1463" s="50" t="s">
        <v>17</v>
      </c>
      <c r="D1463" s="51" t="n">
        <v>154</v>
      </c>
      <c r="E1463" s="51" t="n">
        <v>0</v>
      </c>
      <c r="F1463" s="51" t="n">
        <v>75</v>
      </c>
      <c r="G1463" s="51" t="n">
        <v>0</v>
      </c>
      <c r="H1463" s="51" t="n">
        <v>0</v>
      </c>
      <c r="I1463" s="52" t="n">
        <v>50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207.9</v>
      </c>
      <c r="O1463" s="53" t="n">
        <f aca="false">E1463*$E$16</f>
        <v>0</v>
      </c>
      <c r="P1463" s="53" t="n">
        <f aca="false">F1463*$F$16</f>
        <v>101.25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363.825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571.725</v>
      </c>
      <c r="Y1463" s="53" t="n">
        <f aca="false">O1463+T1463</f>
        <v>0</v>
      </c>
      <c r="Z1463" s="53" t="n">
        <f aca="false">P1463+U1463</f>
        <v>101.25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673</v>
      </c>
      <c r="AD1463" s="55" t="n">
        <f aca="false">(ROUND(AC1463-AC1450,1)/AC1450)</f>
        <v>0.0812982005141388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1"/>
      <c r="C1464" s="50" t="s">
        <v>18</v>
      </c>
      <c r="D1464" s="51" t="n">
        <v>154</v>
      </c>
      <c r="E1464" s="51" t="n">
        <v>0</v>
      </c>
      <c r="F1464" s="51" t="n">
        <v>75</v>
      </c>
      <c r="G1464" s="51" t="n">
        <v>0</v>
      </c>
      <c r="H1464" s="51" t="n">
        <v>0</v>
      </c>
      <c r="I1464" s="52" t="n">
        <v>80</v>
      </c>
      <c r="J1464" s="52" t="n">
        <v>20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207.9</v>
      </c>
      <c r="O1464" s="53" t="n">
        <f aca="false">E1464*$E$17</f>
        <v>0</v>
      </c>
      <c r="P1464" s="53" t="n">
        <f aca="false">F1464*$F$17</f>
        <v>101.25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457.38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665.28</v>
      </c>
      <c r="Y1464" s="53" t="n">
        <f aca="false">O1464+T1464</f>
        <v>0</v>
      </c>
      <c r="Z1464" s="53" t="n">
        <f aca="false">P1464+U1464</f>
        <v>101.25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766.5</v>
      </c>
      <c r="AD1464" s="55" t="n">
        <f aca="false">(ROUND(AC1464-AC1450,1)/AC1450)</f>
        <v>0.231523136246787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2" t="s">
        <v>143</v>
      </c>
      <c r="C1465" s="40" t="s">
        <v>53</v>
      </c>
      <c r="D1465" s="41" t="n">
        <v>180</v>
      </c>
      <c r="E1465" s="41" t="n">
        <v>0</v>
      </c>
      <c r="F1465" s="41" t="n">
        <v>0</v>
      </c>
      <c r="G1465" s="41" t="n">
        <v>0</v>
      </c>
      <c r="H1465" s="41" t="n">
        <v>0</v>
      </c>
      <c r="I1465" s="42" t="n">
        <v>62</v>
      </c>
      <c r="J1465" s="42" t="n">
        <v>10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252</v>
      </c>
      <c r="O1465" s="43" t="n">
        <f aca="false">E1465*$E$3</f>
        <v>0</v>
      </c>
      <c r="P1465" s="43" t="n">
        <f aca="false">F1465*$F$3</f>
        <v>0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362.88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614.88</v>
      </c>
      <c r="Y1465" s="43" t="n">
        <f aca="false">O1465+T1465</f>
        <v>0</v>
      </c>
      <c r="Z1465" s="43" t="n">
        <f aca="false">P1465+U1465</f>
        <v>0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614.9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3" t="n">
        <v>36</v>
      </c>
      <c r="C1466" s="50" t="s">
        <v>5</v>
      </c>
      <c r="D1466" s="51" t="n">
        <v>180</v>
      </c>
      <c r="E1466" s="51" t="n">
        <v>0</v>
      </c>
      <c r="F1466" s="51" t="n">
        <v>0</v>
      </c>
      <c r="G1466" s="51" t="n">
        <v>0</v>
      </c>
      <c r="H1466" s="51" t="n">
        <v>0</v>
      </c>
      <c r="I1466" s="52" t="n">
        <v>72</v>
      </c>
      <c r="J1466" s="52" t="n">
        <v>20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243</v>
      </c>
      <c r="O1466" s="53" t="n">
        <f aca="false">E1466*$E$4</f>
        <v>0</v>
      </c>
      <c r="P1466" s="53" t="n">
        <f aca="false">F1466*$F$4</f>
        <v>0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447.12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690.12</v>
      </c>
      <c r="Y1466" s="53" t="n">
        <f aca="false">O1466+T1466</f>
        <v>0</v>
      </c>
      <c r="Z1466" s="53" t="n">
        <f aca="false">P1466+U1466</f>
        <v>0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690.1</v>
      </c>
      <c r="AD1466" s="55" t="n">
        <f aca="false">(ROUND(AC1466-AC1465,1)/AC1465)</f>
        <v>0.12229630834282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3" t="n">
        <v>0</v>
      </c>
      <c r="C1467" s="50" t="s">
        <v>6</v>
      </c>
      <c r="D1467" s="51" t="n">
        <v>180</v>
      </c>
      <c r="E1467" s="51" t="n">
        <v>0</v>
      </c>
      <c r="F1467" s="51" t="n">
        <v>0</v>
      </c>
      <c r="G1467" s="51" t="n">
        <v>0</v>
      </c>
      <c r="H1467" s="51" t="n">
        <v>0</v>
      </c>
      <c r="I1467" s="52" t="n">
        <v>62</v>
      </c>
      <c r="J1467" s="52" t="n">
        <v>10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252</v>
      </c>
      <c r="O1467" s="53" t="n">
        <f aca="false">E1467*$E$5</f>
        <v>0</v>
      </c>
      <c r="P1467" s="53" t="n">
        <f aca="false">F1467*$F$5</f>
        <v>0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362.88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614.88</v>
      </c>
      <c r="Y1467" s="53" t="n">
        <f aca="false">O1467+T1467</f>
        <v>0</v>
      </c>
      <c r="Z1467" s="53" t="n">
        <f aca="false">P1467+U1467</f>
        <v>0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614.9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3" t="n">
        <v>0</v>
      </c>
      <c r="C1468" s="50" t="s">
        <v>7</v>
      </c>
      <c r="D1468" s="51" t="n">
        <v>180</v>
      </c>
      <c r="E1468" s="51" t="n">
        <v>0</v>
      </c>
      <c r="F1468" s="51" t="n">
        <v>0</v>
      </c>
      <c r="G1468" s="51" t="n">
        <v>0</v>
      </c>
      <c r="H1468" s="51" t="n">
        <v>0</v>
      </c>
      <c r="I1468" s="52" t="n">
        <v>62</v>
      </c>
      <c r="J1468" s="52" t="n">
        <v>10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252</v>
      </c>
      <c r="O1468" s="53" t="n">
        <f aca="false">E1468*$E$6</f>
        <v>0</v>
      </c>
      <c r="P1468" s="53" t="n">
        <f aca="false">F1468*$F$6</f>
        <v>0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362.88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614.88</v>
      </c>
      <c r="Y1468" s="53" t="n">
        <f aca="false">O1468+T1468</f>
        <v>0</v>
      </c>
      <c r="Z1468" s="53" t="n">
        <f aca="false">P1468+U1468</f>
        <v>0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614.9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3" t="n">
        <v>0</v>
      </c>
      <c r="C1469" s="50" t="s">
        <v>8</v>
      </c>
      <c r="D1469" s="51" t="n">
        <v>180</v>
      </c>
      <c r="E1469" s="51" t="n">
        <v>0</v>
      </c>
      <c r="F1469" s="51" t="n">
        <v>0</v>
      </c>
      <c r="G1469" s="51" t="n">
        <v>0</v>
      </c>
      <c r="H1469" s="51" t="n">
        <v>0</v>
      </c>
      <c r="I1469" s="52" t="n">
        <v>62</v>
      </c>
      <c r="J1469" s="52" t="n">
        <v>10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252</v>
      </c>
      <c r="O1469" s="53" t="n">
        <f aca="false">E1469*$E$7</f>
        <v>0</v>
      </c>
      <c r="P1469" s="53" t="n">
        <f aca="false">F1469*$F$7</f>
        <v>0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362.88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614.88</v>
      </c>
      <c r="Y1469" s="53" t="n">
        <f aca="false">O1469+T1469</f>
        <v>0</v>
      </c>
      <c r="Z1469" s="53" t="n">
        <f aca="false">P1469+U1469</f>
        <v>0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614.9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3"/>
      <c r="C1470" s="50" t="s">
        <v>9</v>
      </c>
      <c r="D1470" s="51" t="n">
        <v>180</v>
      </c>
      <c r="E1470" s="51" t="n">
        <v>0</v>
      </c>
      <c r="F1470" s="51" t="n">
        <v>0</v>
      </c>
      <c r="G1470" s="51" t="n">
        <v>0</v>
      </c>
      <c r="H1470" s="51" t="n">
        <v>0</v>
      </c>
      <c r="I1470" s="52" t="n">
        <v>62</v>
      </c>
      <c r="J1470" s="52" t="n">
        <v>10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252</v>
      </c>
      <c r="O1470" s="53" t="n">
        <f aca="false">E1470*$E$8</f>
        <v>0</v>
      </c>
      <c r="P1470" s="53" t="n">
        <f aca="false">F1470*$F$8</f>
        <v>0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362.88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614.88</v>
      </c>
      <c r="Y1470" s="53" t="n">
        <f aca="false">O1470+T1470</f>
        <v>0</v>
      </c>
      <c r="Z1470" s="53" t="n">
        <f aca="false">P1470+U1470</f>
        <v>0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614.9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3"/>
      <c r="C1471" s="50" t="s">
        <v>10</v>
      </c>
      <c r="D1471" s="51" t="n">
        <v>90</v>
      </c>
      <c r="E1471" s="51" t="n">
        <v>180</v>
      </c>
      <c r="F1471" s="51" t="n">
        <v>0</v>
      </c>
      <c r="G1471" s="51" t="n">
        <v>0</v>
      </c>
      <c r="H1471" s="51" t="n">
        <v>0</v>
      </c>
      <c r="I1471" s="52" t="n">
        <v>62</v>
      </c>
      <c r="J1471" s="52" t="n">
        <v>10</v>
      </c>
      <c r="K1471" s="52" t="n">
        <v>77</v>
      </c>
      <c r="L1471" s="52" t="n">
        <v>0</v>
      </c>
      <c r="M1471" s="52" t="n">
        <v>0</v>
      </c>
      <c r="N1471" s="53" t="n">
        <f aca="false">D1471*$D$9</f>
        <v>121.5</v>
      </c>
      <c r="O1471" s="53" t="n">
        <f aca="false">E1471*$E$9</f>
        <v>243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87.48</v>
      </c>
      <c r="T1471" s="53" t="n">
        <f aca="false">(O1471/100)*(K1471*$K$9)</f>
        <v>261.954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208.98</v>
      </c>
      <c r="Y1471" s="53" t="n">
        <f aca="false">O1471+T1471</f>
        <v>504.954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713.9</v>
      </c>
      <c r="AD1471" s="55" t="n">
        <f aca="false">(ROUND(AC1471-AC1465,1)/AC1465)</f>
        <v>0.161001788908766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3"/>
      <c r="C1472" s="50" t="s">
        <v>11</v>
      </c>
      <c r="D1472" s="51" t="n">
        <v>90</v>
      </c>
      <c r="E1472" s="51" t="n">
        <v>0</v>
      </c>
      <c r="F1472" s="51" t="n">
        <v>180</v>
      </c>
      <c r="G1472" s="51" t="n">
        <v>0</v>
      </c>
      <c r="H1472" s="51" t="n">
        <v>0</v>
      </c>
      <c r="I1472" s="52" t="n">
        <v>62</v>
      </c>
      <c r="J1472" s="52" t="n">
        <v>10</v>
      </c>
      <c r="K1472" s="52" t="n">
        <v>38.5</v>
      </c>
      <c r="L1472" s="52" t="n">
        <v>38.5</v>
      </c>
      <c r="M1472" s="52" t="n">
        <v>0</v>
      </c>
      <c r="N1472" s="53" t="n">
        <f aca="false">D1472*$D$10</f>
        <v>121.5</v>
      </c>
      <c r="O1472" s="53" t="n">
        <f aca="false">E1472*$E$10</f>
        <v>0</v>
      </c>
      <c r="P1472" s="53" t="n">
        <f aca="false">F1472*$F$10</f>
        <v>243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87.48</v>
      </c>
      <c r="T1472" s="53" t="n">
        <f aca="false">(O1472/100)*(K1472*$J$10)</f>
        <v>0</v>
      </c>
      <c r="U1472" s="53" t="n">
        <f aca="false">(P1472/100)*(K1472*$K$10)+(P1472/100)*(L1472*$L$10)</f>
        <v>261.954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208.98</v>
      </c>
      <c r="Y1472" s="53" t="n">
        <f aca="false">O1472+T1472</f>
        <v>0</v>
      </c>
      <c r="Z1472" s="53" t="n">
        <f aca="false">P1472+U1472</f>
        <v>504.954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713.9</v>
      </c>
      <c r="AD1472" s="55" t="n">
        <f aca="false">(ROUND(AC1472-AC1465,1)/AC1465)</f>
        <v>0.161001788908766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3"/>
      <c r="C1473" s="50" t="s">
        <v>12</v>
      </c>
      <c r="D1473" s="51" t="n">
        <v>90</v>
      </c>
      <c r="E1473" s="51" t="n">
        <v>0</v>
      </c>
      <c r="F1473" s="51" t="n">
        <v>0</v>
      </c>
      <c r="G1473" s="51" t="n">
        <v>180</v>
      </c>
      <c r="H1473" s="51" t="n">
        <v>0</v>
      </c>
      <c r="I1473" s="52" t="n">
        <v>62</v>
      </c>
      <c r="J1473" s="52" t="n">
        <v>10</v>
      </c>
      <c r="K1473" s="52" t="n">
        <v>0</v>
      </c>
      <c r="L1473" s="52" t="n">
        <v>77</v>
      </c>
      <c r="M1473" s="52" t="n">
        <v>0</v>
      </c>
      <c r="N1473" s="53" t="n">
        <f aca="false">D1473*$D$11</f>
        <v>121.5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243</v>
      </c>
      <c r="R1473" s="53" t="n">
        <f aca="false">H1473*$H$11</f>
        <v>0</v>
      </c>
      <c r="S1473" s="53" t="n">
        <f aca="false">(N1473/100)*(I1473*$I$11)+(N1473/100)*(J1473*$J$11)</f>
        <v>87.48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261.954</v>
      </c>
      <c r="W1473" s="53" t="n">
        <f aca="false">(R1473/100)*(K1473*$K$11)+(R1473/100)*(L1473*$L$11)</f>
        <v>0</v>
      </c>
      <c r="X1473" s="53" t="n">
        <f aca="false">N1473+S1473</f>
        <v>208.98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504.954</v>
      </c>
      <c r="AB1473" s="53" t="n">
        <f aca="false">R1473+W1473</f>
        <v>0</v>
      </c>
      <c r="AC1473" s="54" t="n">
        <f aca="false">ROUND(X1473+Y1473+Z1473+AA1473+AB1473,1)</f>
        <v>713.9</v>
      </c>
      <c r="AD1473" s="55" t="n">
        <f aca="false">(ROUND(AC1473-AC1465,1)/AC1465)</f>
        <v>0.161001788908766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3"/>
      <c r="C1474" s="50" t="s">
        <v>13</v>
      </c>
      <c r="D1474" s="51" t="n">
        <v>90</v>
      </c>
      <c r="E1474" s="51" t="n">
        <v>0</v>
      </c>
      <c r="F1474" s="51" t="n">
        <v>0</v>
      </c>
      <c r="G1474" s="51" t="n">
        <v>0</v>
      </c>
      <c r="H1474" s="51" t="n">
        <v>180</v>
      </c>
      <c r="I1474" s="52" t="n">
        <v>62</v>
      </c>
      <c r="J1474" s="52" t="n">
        <v>10</v>
      </c>
      <c r="K1474" s="52" t="n">
        <v>38.5</v>
      </c>
      <c r="L1474" s="52" t="n">
        <v>38.5</v>
      </c>
      <c r="M1474" s="52" t="n">
        <v>0</v>
      </c>
      <c r="N1474" s="53" t="n">
        <f aca="false">D1474*$D$12</f>
        <v>121.5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243</v>
      </c>
      <c r="S1474" s="53" t="n">
        <f aca="false">(N1474/100)*(I1474*$I$12)+(N1474/100)*(J1474*$J$12)</f>
        <v>87.48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261.954</v>
      </c>
      <c r="X1474" s="53" t="n">
        <f aca="false">N1474+S1474</f>
        <v>208.98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504.954</v>
      </c>
      <c r="AC1474" s="54" t="n">
        <f aca="false">ROUND(X1474+Y1474+Z1474+AA1474+AB1474,1)</f>
        <v>713.9</v>
      </c>
      <c r="AD1474" s="55" t="n">
        <f aca="false">(ROUND(AC1474-AC1465,1)/AC1465)</f>
        <v>0.161001788908766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3"/>
      <c r="C1475" s="50" t="s">
        <v>14</v>
      </c>
      <c r="D1475" s="51" t="n">
        <v>180</v>
      </c>
      <c r="E1475" s="51" t="n">
        <v>0</v>
      </c>
      <c r="F1475" s="51" t="n">
        <v>0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102</v>
      </c>
      <c r="N1475" s="53" t="n">
        <f aca="false">D1475*$D$13</f>
        <v>243</v>
      </c>
      <c r="O1475" s="53" t="n">
        <f aca="false">E1475*$E$13</f>
        <v>0</v>
      </c>
      <c r="P1475" s="53" t="n">
        <f aca="false">F1475*$F$13</f>
        <v>0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495.72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0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738.72</v>
      </c>
      <c r="Y1475" s="53" t="n">
        <f aca="false">O1475+T1475</f>
        <v>0</v>
      </c>
      <c r="Z1475" s="53" t="n">
        <f aca="false">P1475+U1475</f>
        <v>0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738.7</v>
      </c>
      <c r="AD1475" s="55" t="n">
        <f aca="false">(ROUND(AC1475-AC1465,1)/AC1465)</f>
        <v>0.201333550170759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3"/>
      <c r="C1476" s="50" t="s">
        <v>15</v>
      </c>
      <c r="D1476" s="51" t="n">
        <v>180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62</v>
      </c>
      <c r="J1476" s="52" t="n">
        <v>10</v>
      </c>
      <c r="K1476" s="52" t="n">
        <v>66</v>
      </c>
      <c r="L1476" s="52" t="n">
        <v>0</v>
      </c>
      <c r="M1476" s="52" t="n">
        <v>0</v>
      </c>
      <c r="N1476" s="53" t="n">
        <f aca="false">D1476*$D$14</f>
        <v>243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495.72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738.72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738.7</v>
      </c>
      <c r="AD1476" s="55" t="n">
        <f aca="false">(ROUND(AC1476-AC1465,1)/AC1465)</f>
        <v>0.201333550170759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3"/>
      <c r="C1477" s="50" t="s">
        <v>16</v>
      </c>
      <c r="D1477" s="51" t="n">
        <v>180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62</v>
      </c>
      <c r="J1477" s="52" t="n">
        <v>10</v>
      </c>
      <c r="K1477" s="52" t="n">
        <v>0</v>
      </c>
      <c r="L1477" s="52" t="n">
        <v>66</v>
      </c>
      <c r="M1477" s="52" t="n">
        <v>0</v>
      </c>
      <c r="N1477" s="53" t="n">
        <f aca="false">D1477*$D$15</f>
        <v>243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495.72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738.72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738.7</v>
      </c>
      <c r="AD1477" s="55" t="n">
        <f aca="false">(ROUND(AC1477-AC1465,1)/AC1465)</f>
        <v>0.201333550170759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3"/>
      <c r="C1478" s="50" t="s">
        <v>17</v>
      </c>
      <c r="D1478" s="51" t="n">
        <v>180</v>
      </c>
      <c r="E1478" s="51" t="n">
        <v>0</v>
      </c>
      <c r="F1478" s="51" t="n">
        <v>0</v>
      </c>
      <c r="G1478" s="51" t="n">
        <v>0</v>
      </c>
      <c r="H1478" s="51" t="n">
        <v>0</v>
      </c>
      <c r="I1478" s="52" t="n">
        <v>62</v>
      </c>
      <c r="J1478" s="52" t="n">
        <v>45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243</v>
      </c>
      <c r="O1478" s="53" t="n">
        <f aca="false">E1478*$E$16</f>
        <v>0</v>
      </c>
      <c r="P1478" s="53" t="n">
        <f aca="false">F1478*$F$16</f>
        <v>0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424.035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667.035</v>
      </c>
      <c r="Y1478" s="53" t="n">
        <f aca="false">O1478+T1478</f>
        <v>0</v>
      </c>
      <c r="Z1478" s="53" t="n">
        <f aca="false">P1478+U1478</f>
        <v>0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667</v>
      </c>
      <c r="AD1478" s="55" t="n">
        <f aca="false">(ROUND(AC1478-AC1465,1)/AC1465)</f>
        <v>0.084729224264108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3"/>
      <c r="C1479" s="50" t="s">
        <v>18</v>
      </c>
      <c r="D1479" s="51" t="n">
        <v>180</v>
      </c>
      <c r="E1479" s="51" t="n">
        <v>0</v>
      </c>
      <c r="F1479" s="51" t="n">
        <v>0</v>
      </c>
      <c r="G1479" s="51" t="n">
        <v>0</v>
      </c>
      <c r="H1479" s="51" t="n">
        <v>0</v>
      </c>
      <c r="I1479" s="52" t="n">
        <v>80</v>
      </c>
      <c r="J1479" s="52" t="n">
        <v>10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243</v>
      </c>
      <c r="O1479" s="53" t="n">
        <f aca="false">E1479*$E$17</f>
        <v>0</v>
      </c>
      <c r="P1479" s="53" t="n">
        <f aca="false">F1479*$F$17</f>
        <v>0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510.3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753.3</v>
      </c>
      <c r="Y1479" s="53" t="n">
        <f aca="false">O1479+T1479</f>
        <v>0</v>
      </c>
      <c r="Z1479" s="53" t="n">
        <f aca="false">P1479+U1479</f>
        <v>0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753.3</v>
      </c>
      <c r="AD1479" s="55" t="n">
        <f aca="false">(ROUND(AC1479-AC1465,1)/AC1465)</f>
        <v>0.225077248333062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0" t="s">
        <v>144</v>
      </c>
      <c r="C1480" s="40" t="s">
        <v>53</v>
      </c>
      <c r="D1480" s="41" t="n">
        <v>110</v>
      </c>
      <c r="E1480" s="41" t="n">
        <v>0</v>
      </c>
      <c r="F1480" s="41" t="n">
        <v>0</v>
      </c>
      <c r="G1480" s="41" t="n">
        <v>0</v>
      </c>
      <c r="H1480" s="41" t="n">
        <v>50</v>
      </c>
      <c r="I1480" s="42" t="n">
        <v>60</v>
      </c>
      <c r="J1480" s="42" t="n">
        <v>30</v>
      </c>
      <c r="K1480" s="42" t="n">
        <v>40</v>
      </c>
      <c r="L1480" s="42" t="n">
        <v>40</v>
      </c>
      <c r="M1480" s="42" t="n">
        <v>0</v>
      </c>
      <c r="N1480" s="43" t="n">
        <f aca="false">D1480*$D$3</f>
        <v>154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70</v>
      </c>
      <c r="S1480" s="43" t="n">
        <f aca="false">(N1480/100)*(I1480*$I$3)+(N1480/100)*(J1480*$J$3)</f>
        <v>277.2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112</v>
      </c>
      <c r="X1480" s="43" t="n">
        <f aca="false">N1480+S1480</f>
        <v>431.2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182</v>
      </c>
      <c r="AC1480" s="44" t="n">
        <f aca="false">ROUND(X1480+Y1480+Z1480+AA1480+AB1480,1)</f>
        <v>613.2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1" t="n">
        <v>25</v>
      </c>
      <c r="C1481" s="50" t="s">
        <v>5</v>
      </c>
      <c r="D1481" s="51" t="n">
        <v>110</v>
      </c>
      <c r="E1481" s="51" t="n">
        <v>0</v>
      </c>
      <c r="F1481" s="51" t="n">
        <v>0</v>
      </c>
      <c r="G1481" s="51" t="n">
        <v>0</v>
      </c>
      <c r="H1481" s="51" t="n">
        <v>50</v>
      </c>
      <c r="I1481" s="52" t="n">
        <v>75</v>
      </c>
      <c r="J1481" s="52" t="n">
        <v>50</v>
      </c>
      <c r="K1481" s="52" t="n">
        <v>40</v>
      </c>
      <c r="L1481" s="52" t="n">
        <v>40</v>
      </c>
      <c r="M1481" s="52" t="n">
        <v>0</v>
      </c>
      <c r="N1481" s="53" t="n">
        <f aca="false">D1481*$D$4</f>
        <v>148.5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67.5</v>
      </c>
      <c r="S1481" s="53" t="n">
        <f aca="false">(N1481/100)*(I1481*$I$4)+(N1481/100)*(J1481*$J$4)</f>
        <v>371.25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108</v>
      </c>
      <c r="X1481" s="53" t="n">
        <f aca="false">N1481+S1481</f>
        <v>519.75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175.5</v>
      </c>
      <c r="AC1481" s="54" t="n">
        <f aca="false">ROUND(X1481+Y1481+Z1481+AA1481+AB1481,1)</f>
        <v>695.3</v>
      </c>
      <c r="AD1481" s="55" t="n">
        <f aca="false">(ROUND(AC1481-AC1480,1)/AC1480)</f>
        <v>0.133887801696021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1" t="n">
        <v>12</v>
      </c>
      <c r="C1482" s="50" t="s">
        <v>6</v>
      </c>
      <c r="D1482" s="51" t="n">
        <v>110</v>
      </c>
      <c r="E1482" s="51" t="n">
        <v>0</v>
      </c>
      <c r="F1482" s="51" t="n">
        <v>0</v>
      </c>
      <c r="G1482" s="51" t="n">
        <v>0</v>
      </c>
      <c r="H1482" s="51" t="n">
        <v>50</v>
      </c>
      <c r="I1482" s="52" t="n">
        <v>60</v>
      </c>
      <c r="J1482" s="52" t="n">
        <v>30</v>
      </c>
      <c r="K1482" s="52" t="n">
        <v>40</v>
      </c>
      <c r="L1482" s="52" t="n">
        <v>40</v>
      </c>
      <c r="M1482" s="52" t="n">
        <v>0</v>
      </c>
      <c r="N1482" s="53" t="n">
        <f aca="false">D1482*$D$5</f>
        <v>154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70</v>
      </c>
      <c r="S1482" s="53" t="n">
        <f aca="false">(N1482/100)*(I1482*$I$5)+(N1482/100)*(J1482*$J$5)</f>
        <v>277.2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112</v>
      </c>
      <c r="X1482" s="53" t="n">
        <f aca="false">N1482+S1482</f>
        <v>431.2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182</v>
      </c>
      <c r="AC1482" s="54" t="n">
        <f aca="false">ROUND(X1482+Y1482+Z1482+AA1482+AB1482,1)</f>
        <v>613.2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1" t="n">
        <v>20</v>
      </c>
      <c r="C1483" s="50" t="s">
        <v>7</v>
      </c>
      <c r="D1483" s="51" t="n">
        <v>110</v>
      </c>
      <c r="E1483" s="51" t="n">
        <v>0</v>
      </c>
      <c r="F1483" s="51" t="n">
        <v>0</v>
      </c>
      <c r="G1483" s="51" t="n">
        <v>0</v>
      </c>
      <c r="H1483" s="51" t="n">
        <v>50</v>
      </c>
      <c r="I1483" s="52" t="n">
        <v>60</v>
      </c>
      <c r="J1483" s="52" t="n">
        <v>30</v>
      </c>
      <c r="K1483" s="52" t="n">
        <v>40</v>
      </c>
      <c r="L1483" s="52" t="n">
        <v>40</v>
      </c>
      <c r="M1483" s="52" t="n">
        <v>0</v>
      </c>
      <c r="N1483" s="53" t="n">
        <f aca="false">D1483*$D$6</f>
        <v>154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70</v>
      </c>
      <c r="S1483" s="53" t="n">
        <f aca="false">(N1483/100)*(I1483*$I$6)+(N1483/100)*(J1483*$J$6)</f>
        <v>277.2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112</v>
      </c>
      <c r="X1483" s="53" t="n">
        <f aca="false">N1483+S1483</f>
        <v>431.2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182</v>
      </c>
      <c r="AC1483" s="54" t="n">
        <f aca="false">ROUND(X1483+Y1483+Z1483+AA1483+AB1483,1)</f>
        <v>613.2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1" t="n">
        <v>20</v>
      </c>
      <c r="C1484" s="50" t="s">
        <v>8</v>
      </c>
      <c r="D1484" s="51" t="n">
        <v>110</v>
      </c>
      <c r="E1484" s="51" t="n">
        <v>0</v>
      </c>
      <c r="F1484" s="51" t="n">
        <v>0</v>
      </c>
      <c r="G1484" s="51" t="n">
        <v>0</v>
      </c>
      <c r="H1484" s="51" t="n">
        <v>50</v>
      </c>
      <c r="I1484" s="52" t="n">
        <v>60</v>
      </c>
      <c r="J1484" s="52" t="n">
        <v>30</v>
      </c>
      <c r="K1484" s="52" t="n">
        <v>40</v>
      </c>
      <c r="L1484" s="52" t="n">
        <v>40</v>
      </c>
      <c r="M1484" s="52" t="n">
        <v>0</v>
      </c>
      <c r="N1484" s="53" t="n">
        <f aca="false">D1484*$D$7</f>
        <v>154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70</v>
      </c>
      <c r="S1484" s="53" t="n">
        <f aca="false">(N1484/100)*(I1484*$I$7)+(N1484/100)*(J1484*$J$7)</f>
        <v>277.2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112</v>
      </c>
      <c r="X1484" s="53" t="n">
        <f aca="false">N1484+S1484</f>
        <v>431.2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182</v>
      </c>
      <c r="AC1484" s="54" t="n">
        <f aca="false">ROUND(X1484+Y1484+Z1484+AA1484+AB1484,1)</f>
        <v>613.2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1"/>
      <c r="C1485" s="50" t="s">
        <v>9</v>
      </c>
      <c r="D1485" s="51" t="n">
        <v>110</v>
      </c>
      <c r="E1485" s="51" t="n">
        <v>0</v>
      </c>
      <c r="F1485" s="51" t="n">
        <v>0</v>
      </c>
      <c r="G1485" s="51" t="n">
        <v>0</v>
      </c>
      <c r="H1485" s="51" t="n">
        <v>50</v>
      </c>
      <c r="I1485" s="52" t="n">
        <v>60</v>
      </c>
      <c r="J1485" s="52" t="n">
        <v>30</v>
      </c>
      <c r="K1485" s="52" t="n">
        <v>40</v>
      </c>
      <c r="L1485" s="52" t="n">
        <v>40</v>
      </c>
      <c r="M1485" s="52" t="n">
        <v>0</v>
      </c>
      <c r="N1485" s="53" t="n">
        <f aca="false">D1485*$D$8</f>
        <v>154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70</v>
      </c>
      <c r="S1485" s="53" t="n">
        <f aca="false">(N1485/100)*(I1485*$I$8)+(N1485/100)*(J1485*$J$8)</f>
        <v>277.2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112</v>
      </c>
      <c r="X1485" s="53" t="n">
        <f aca="false">N1485+S1485</f>
        <v>431.2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182</v>
      </c>
      <c r="AC1485" s="54" t="n">
        <f aca="false">ROUND(X1485+Y1485+Z1485+AA1485+AB1485,1)</f>
        <v>613.2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1"/>
      <c r="C1486" s="50" t="s">
        <v>10</v>
      </c>
      <c r="D1486" s="51" t="n">
        <v>55</v>
      </c>
      <c r="E1486" s="51" t="n">
        <v>150</v>
      </c>
      <c r="F1486" s="51" t="n">
        <v>0</v>
      </c>
      <c r="G1486" s="51" t="n">
        <v>0</v>
      </c>
      <c r="H1486" s="51" t="n">
        <v>0</v>
      </c>
      <c r="I1486" s="52" t="n">
        <v>60</v>
      </c>
      <c r="J1486" s="52" t="n">
        <v>30</v>
      </c>
      <c r="K1486" s="52" t="n">
        <v>130</v>
      </c>
      <c r="L1486" s="52" t="n">
        <v>0</v>
      </c>
      <c r="M1486" s="52" t="n">
        <v>0</v>
      </c>
      <c r="N1486" s="53" t="n">
        <f aca="false">D1486*$D$9</f>
        <v>74.25</v>
      </c>
      <c r="O1486" s="53" t="n">
        <f aca="false">E1486*$E$9</f>
        <v>202.5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66.825</v>
      </c>
      <c r="T1486" s="53" t="n">
        <f aca="false">(O1486/100)*(K1486*$K$9)</f>
        <v>368.55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141.075</v>
      </c>
      <c r="Y1486" s="53" t="n">
        <f aca="false">O1486+T1486</f>
        <v>571.05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712.1</v>
      </c>
      <c r="AD1486" s="55" t="n">
        <f aca="false">(ROUND(AC1486-AC1480,1)/AC1480)</f>
        <v>0.161285061969993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1"/>
      <c r="C1487" s="50" t="s">
        <v>11</v>
      </c>
      <c r="D1487" s="51" t="n">
        <v>55</v>
      </c>
      <c r="E1487" s="51" t="n">
        <v>0</v>
      </c>
      <c r="F1487" s="51" t="n">
        <v>150</v>
      </c>
      <c r="G1487" s="51" t="n">
        <v>0</v>
      </c>
      <c r="H1487" s="51" t="n">
        <v>0</v>
      </c>
      <c r="I1487" s="52" t="n">
        <v>60</v>
      </c>
      <c r="J1487" s="52" t="n">
        <v>30</v>
      </c>
      <c r="K1487" s="52" t="n">
        <v>65</v>
      </c>
      <c r="L1487" s="52" t="n">
        <v>65</v>
      </c>
      <c r="M1487" s="52" t="n">
        <v>0</v>
      </c>
      <c r="N1487" s="53" t="n">
        <f aca="false">D1487*$D$10</f>
        <v>74.25</v>
      </c>
      <c r="O1487" s="53" t="n">
        <f aca="false">E1487*$E$10</f>
        <v>0</v>
      </c>
      <c r="P1487" s="53" t="n">
        <f aca="false">F1487*$F$10</f>
        <v>202.5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66.825</v>
      </c>
      <c r="T1487" s="53" t="n">
        <f aca="false">(O1487/100)*(K1487*$J$10)</f>
        <v>0</v>
      </c>
      <c r="U1487" s="53" t="n">
        <f aca="false">(P1487/100)*(K1487*$K$10)+(P1487/100)*(L1487*$L$10)</f>
        <v>368.55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141.075</v>
      </c>
      <c r="Y1487" s="53" t="n">
        <f aca="false">O1487+T1487</f>
        <v>0</v>
      </c>
      <c r="Z1487" s="53" t="n">
        <f aca="false">P1487+U1487</f>
        <v>571.05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712.1</v>
      </c>
      <c r="AD1487" s="55" t="n">
        <f aca="false">(ROUND(AC1487-AC1480,1)/AC1480)</f>
        <v>0.161285061969993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1"/>
      <c r="C1488" s="50" t="s">
        <v>12</v>
      </c>
      <c r="D1488" s="51" t="n">
        <v>55</v>
      </c>
      <c r="E1488" s="51" t="n">
        <v>0</v>
      </c>
      <c r="F1488" s="51" t="n">
        <v>0</v>
      </c>
      <c r="G1488" s="51" t="n">
        <v>150</v>
      </c>
      <c r="H1488" s="51" t="n">
        <v>0</v>
      </c>
      <c r="I1488" s="52" t="n">
        <v>60</v>
      </c>
      <c r="J1488" s="52" t="n">
        <v>30</v>
      </c>
      <c r="K1488" s="52" t="n">
        <v>0</v>
      </c>
      <c r="L1488" s="52" t="n">
        <v>130</v>
      </c>
      <c r="M1488" s="52" t="n">
        <v>0</v>
      </c>
      <c r="N1488" s="53" t="n">
        <f aca="false">D1488*$D$11</f>
        <v>74.25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202.5</v>
      </c>
      <c r="R1488" s="53" t="n">
        <f aca="false">H1488*$H$11</f>
        <v>0</v>
      </c>
      <c r="S1488" s="53" t="n">
        <f aca="false">(N1488/100)*(I1488*$I$11)+(N1488/100)*(J1488*$J$11)</f>
        <v>66.825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368.55</v>
      </c>
      <c r="W1488" s="53" t="n">
        <f aca="false">(R1488/100)*(K1488*$K$11)+(R1488/100)*(L1488*$L$11)</f>
        <v>0</v>
      </c>
      <c r="X1488" s="53" t="n">
        <f aca="false">N1488+S1488</f>
        <v>141.075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571.05</v>
      </c>
      <c r="AB1488" s="53" t="n">
        <f aca="false">R1488+W1488</f>
        <v>0</v>
      </c>
      <c r="AC1488" s="54" t="n">
        <f aca="false">ROUND(X1488+Y1488+Z1488+AA1488+AB1488,1)</f>
        <v>712.1</v>
      </c>
      <c r="AD1488" s="55" t="n">
        <f aca="false">(ROUND(AC1488-AC1480,1)/AC1480)</f>
        <v>0.161285061969993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1"/>
      <c r="C1489" s="50" t="s">
        <v>13</v>
      </c>
      <c r="D1489" s="51" t="n">
        <v>55</v>
      </c>
      <c r="E1489" s="51" t="n">
        <v>0</v>
      </c>
      <c r="F1489" s="51" t="n">
        <v>0</v>
      </c>
      <c r="G1489" s="51" t="n">
        <v>0</v>
      </c>
      <c r="H1489" s="51" t="n">
        <v>150</v>
      </c>
      <c r="I1489" s="52" t="n">
        <v>60</v>
      </c>
      <c r="J1489" s="52" t="n">
        <v>30</v>
      </c>
      <c r="K1489" s="52" t="n">
        <v>75</v>
      </c>
      <c r="L1489" s="52" t="n">
        <v>75</v>
      </c>
      <c r="M1489" s="52" t="n">
        <v>0</v>
      </c>
      <c r="N1489" s="53" t="n">
        <f aca="false">D1489*$D$12</f>
        <v>74.25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202.5</v>
      </c>
      <c r="S1489" s="53" t="n">
        <f aca="false">(N1489/100)*(I1489*$I$12)+(N1489/100)*(J1489*$J$12)</f>
        <v>66.825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425.25</v>
      </c>
      <c r="X1489" s="53" t="n">
        <f aca="false">N1489+S1489</f>
        <v>141.075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627.75</v>
      </c>
      <c r="AC1489" s="54" t="n">
        <f aca="false">ROUND(X1489+Y1489+Z1489+AA1489+AB1489,1)</f>
        <v>768.8</v>
      </c>
      <c r="AD1489" s="55" t="n">
        <f aca="false">(ROUND(AC1489-AC1480,1)/AC1480)</f>
        <v>0.253750815394651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1"/>
      <c r="C1490" s="50" t="s">
        <v>14</v>
      </c>
      <c r="D1490" s="51" t="n">
        <v>110</v>
      </c>
      <c r="E1490" s="51" t="n">
        <v>0</v>
      </c>
      <c r="F1490" s="51" t="n">
        <v>0</v>
      </c>
      <c r="G1490" s="51" t="n">
        <v>0</v>
      </c>
      <c r="H1490" s="51" t="n">
        <v>50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127</v>
      </c>
      <c r="N1490" s="53" t="n">
        <f aca="false">D1490*$D$13</f>
        <v>148.5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67.5</v>
      </c>
      <c r="S1490" s="53" t="n">
        <f aca="false">(N1490/100)*(I1490*$I$13)+(N1490/100)*(J1490*$J$13)+(N1490/100)*(M1490*$M$13)</f>
        <v>377.19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171.45</v>
      </c>
      <c r="X1490" s="53" t="n">
        <f aca="false">N1490+S1490</f>
        <v>525.69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238.95</v>
      </c>
      <c r="AC1490" s="54" t="n">
        <f aca="false">ROUND(X1490+Y1490+Z1490+AA1490+AB1490,1)</f>
        <v>764.6</v>
      </c>
      <c r="AD1490" s="55" t="n">
        <f aca="false">(ROUND(AC1490-AC1480,1)/AC1480)</f>
        <v>0.246901500326158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1"/>
      <c r="C1491" s="50" t="s">
        <v>15</v>
      </c>
      <c r="D1491" s="51" t="n">
        <v>110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60</v>
      </c>
      <c r="J1491" s="52" t="n">
        <v>30</v>
      </c>
      <c r="K1491" s="52" t="n">
        <v>140</v>
      </c>
      <c r="L1491" s="52" t="n">
        <v>0</v>
      </c>
      <c r="M1491" s="52" t="n">
        <v>0</v>
      </c>
      <c r="N1491" s="53" t="n">
        <f aca="false">D1491*$D$14</f>
        <v>148.5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549.45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697.95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698</v>
      </c>
      <c r="AD1491" s="55" t="n">
        <f aca="false">(ROUND(AC1491-AC1480,1)/AC1480)</f>
        <v>0.138290932811481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1"/>
      <c r="C1492" s="50" t="s">
        <v>16</v>
      </c>
      <c r="D1492" s="51" t="n">
        <v>110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60</v>
      </c>
      <c r="J1492" s="52" t="n">
        <v>30</v>
      </c>
      <c r="K1492" s="52" t="n">
        <v>0</v>
      </c>
      <c r="L1492" s="52" t="n">
        <v>140</v>
      </c>
      <c r="M1492" s="52" t="n">
        <v>0</v>
      </c>
      <c r="N1492" s="53" t="n">
        <f aca="false">D1492*$D$15</f>
        <v>148.5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549.45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697.95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698</v>
      </c>
      <c r="AD1492" s="55" t="n">
        <f aca="false">(ROUND(AC1492-AC1480,1)/AC1480)</f>
        <v>0.138290932811481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1"/>
      <c r="C1493" s="50" t="s">
        <v>17</v>
      </c>
      <c r="D1493" s="51" t="n">
        <v>110</v>
      </c>
      <c r="E1493" s="51" t="n">
        <v>0</v>
      </c>
      <c r="F1493" s="51" t="n">
        <v>0</v>
      </c>
      <c r="G1493" s="51" t="n">
        <v>0</v>
      </c>
      <c r="H1493" s="51" t="n">
        <v>50</v>
      </c>
      <c r="I1493" s="52" t="n">
        <v>60</v>
      </c>
      <c r="J1493" s="52" t="n">
        <v>110</v>
      </c>
      <c r="K1493" s="52" t="n">
        <v>40</v>
      </c>
      <c r="L1493" s="52" t="n">
        <v>40</v>
      </c>
      <c r="M1493" s="52" t="n">
        <v>0</v>
      </c>
      <c r="N1493" s="53" t="n">
        <f aca="false">D1493*$D$16</f>
        <v>148.5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67.5</v>
      </c>
      <c r="S1493" s="53" t="n">
        <f aca="false">(N1493/100)*(I1493*$I$16)+(N1493/100)*(J1493*$J$16)</f>
        <v>497.475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54</v>
      </c>
      <c r="X1493" s="53" t="n">
        <f aca="false">N1493+S1493</f>
        <v>645.975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121.5</v>
      </c>
      <c r="AC1493" s="54" t="n">
        <f aca="false">ROUND(X1493+Y1493+Z1493+AA1493+AB1493,1)</f>
        <v>767.5</v>
      </c>
      <c r="AD1493" s="55" t="n">
        <f aca="false">(ROUND(AC1493-AC1480,1)/AC1480)</f>
        <v>0.251630789302022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1"/>
      <c r="C1494" s="50" t="s">
        <v>18</v>
      </c>
      <c r="D1494" s="51" t="n">
        <v>110</v>
      </c>
      <c r="E1494" s="51" t="n">
        <v>0</v>
      </c>
      <c r="F1494" s="51" t="n">
        <v>0</v>
      </c>
      <c r="G1494" s="51" t="n">
        <v>0</v>
      </c>
      <c r="H1494" s="51" t="n">
        <v>50</v>
      </c>
      <c r="I1494" s="52" t="n">
        <v>100</v>
      </c>
      <c r="J1494" s="52" t="n">
        <v>30</v>
      </c>
      <c r="K1494" s="52" t="n">
        <v>40</v>
      </c>
      <c r="L1494" s="52" t="n">
        <v>40</v>
      </c>
      <c r="M1494" s="52" t="n">
        <v>0</v>
      </c>
      <c r="N1494" s="53" t="n">
        <f aca="false">D1494*$D$17</f>
        <v>148.5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67.5</v>
      </c>
      <c r="S1494" s="53" t="n">
        <f aca="false">(N1494/100)*(I1494*$I$17)+(N1494/100)*(J1494*$J$17)</f>
        <v>415.8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54</v>
      </c>
      <c r="X1494" s="53" t="n">
        <f aca="false">N1494+S1494</f>
        <v>564.3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121.5</v>
      </c>
      <c r="AC1494" s="54" t="n">
        <f aca="false">ROUND(X1494+Y1494+Z1494+AA1494+AB1494,1)</f>
        <v>685.8</v>
      </c>
      <c r="AD1494" s="55" t="n">
        <f aca="false">(ROUND(AC1494-AC1480,1)/AC1480)</f>
        <v>0.11839530332681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2" t="s">
        <v>145</v>
      </c>
      <c r="C1495" s="40" t="s">
        <v>61</v>
      </c>
      <c r="D1495" s="41" t="n">
        <v>180</v>
      </c>
      <c r="E1495" s="41" t="n">
        <v>0</v>
      </c>
      <c r="F1495" s="41" t="n">
        <v>0</v>
      </c>
      <c r="G1495" s="41" t="n">
        <v>0</v>
      </c>
      <c r="H1495" s="41" t="n">
        <v>0</v>
      </c>
      <c r="I1495" s="42" t="n">
        <v>75</v>
      </c>
      <c r="J1495" s="42" t="n">
        <v>0</v>
      </c>
      <c r="K1495" s="42" t="n">
        <v>0</v>
      </c>
      <c r="L1495" s="42" t="n">
        <v>0</v>
      </c>
      <c r="M1495" s="42" t="n">
        <v>0</v>
      </c>
      <c r="N1495" s="43" t="n">
        <f aca="false">D1495*$D$3</f>
        <v>252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0</v>
      </c>
      <c r="S1495" s="43" t="n">
        <f aca="false">(N1495/100)*(I1495*$I$3)+(N1495/100)*(J1495*$J$3)+(N1495/100)*(K1495*$J$3)+(N1495/100)*(L1495*$J$3)</f>
        <v>378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0</v>
      </c>
      <c r="X1495" s="43" t="n">
        <f aca="false">N1495+S1495</f>
        <v>630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0</v>
      </c>
      <c r="AC1495" s="44" t="n">
        <f aca="false">ROUND(X1495+Y1495+Z1495+AA1495+AB1495,1)</f>
        <v>630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3" t="n">
        <v>50</v>
      </c>
      <c r="C1496" s="50" t="s">
        <v>5</v>
      </c>
      <c r="D1496" s="51" t="n">
        <v>180</v>
      </c>
      <c r="E1496" s="51" t="n">
        <v>0</v>
      </c>
      <c r="F1496" s="51" t="n">
        <v>0</v>
      </c>
      <c r="G1496" s="51" t="n">
        <v>0</v>
      </c>
      <c r="H1496" s="51" t="n">
        <v>0</v>
      </c>
      <c r="I1496" s="52" t="n">
        <v>80</v>
      </c>
      <c r="J1496" s="52" t="n">
        <v>25</v>
      </c>
      <c r="K1496" s="52" t="n">
        <v>0</v>
      </c>
      <c r="L1496" s="52" t="n">
        <v>0</v>
      </c>
      <c r="M1496" s="52" t="n">
        <v>0</v>
      </c>
      <c r="N1496" s="53" t="n">
        <f aca="false">D1496*$D$4</f>
        <v>243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0</v>
      </c>
      <c r="S1496" s="53" t="n">
        <f aca="false">(N1496/100)*(I1496*$I$4)+(N1496/100)*(J1496*$J$4)</f>
        <v>510.3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0</v>
      </c>
      <c r="X1496" s="53" t="n">
        <f aca="false">N1496+S1496</f>
        <v>753.3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0</v>
      </c>
      <c r="AC1496" s="54" t="n">
        <f aca="false">ROUND(X1496+Y1496+Z1496+AA1496+AB1496,1)</f>
        <v>753.3</v>
      </c>
      <c r="AD1496" s="55" t="n">
        <f aca="false">(ROUND(AC1496-AC1495,1)/AC1495)</f>
        <v>0.195714285714286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3" t="n">
        <v>0</v>
      </c>
      <c r="C1497" s="50" t="s">
        <v>6</v>
      </c>
      <c r="D1497" s="51" t="n">
        <v>180</v>
      </c>
      <c r="E1497" s="51" t="n">
        <v>0</v>
      </c>
      <c r="F1497" s="51" t="n">
        <v>0</v>
      </c>
      <c r="G1497" s="51" t="n">
        <v>0</v>
      </c>
      <c r="H1497" s="51" t="n">
        <v>0</v>
      </c>
      <c r="I1497" s="52" t="n">
        <v>75</v>
      </c>
      <c r="J1497" s="52" t="n">
        <v>0</v>
      </c>
      <c r="K1497" s="52" t="n">
        <v>0</v>
      </c>
      <c r="L1497" s="52" t="n">
        <v>0</v>
      </c>
      <c r="M1497" s="52" t="n">
        <v>0</v>
      </c>
      <c r="N1497" s="53" t="n">
        <f aca="false">D1497*$D$5</f>
        <v>252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0</v>
      </c>
      <c r="S1497" s="53" t="n">
        <f aca="false">(N1497/100)*(I1497*$I$5)+(N1497/100)*(J1497*$J$5)</f>
        <v>378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0</v>
      </c>
      <c r="X1497" s="53" t="n">
        <f aca="false">N1497+S1497</f>
        <v>630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0</v>
      </c>
      <c r="AC1497" s="54" t="n">
        <f aca="false">ROUND(X1497+Y1497+Z1497+AA1497+AB1497,1)</f>
        <v>630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3" t="n">
        <v>0</v>
      </c>
      <c r="C1498" s="50" t="s">
        <v>7</v>
      </c>
      <c r="D1498" s="51" t="n">
        <v>180</v>
      </c>
      <c r="E1498" s="51" t="n">
        <v>0</v>
      </c>
      <c r="F1498" s="51" t="n">
        <v>0</v>
      </c>
      <c r="G1498" s="51" t="n">
        <v>0</v>
      </c>
      <c r="H1498" s="51" t="n">
        <v>0</v>
      </c>
      <c r="I1498" s="52" t="n">
        <v>75</v>
      </c>
      <c r="J1498" s="52" t="n">
        <v>0</v>
      </c>
      <c r="K1498" s="52" t="n">
        <v>0</v>
      </c>
      <c r="L1498" s="52" t="n">
        <v>0</v>
      </c>
      <c r="M1498" s="52" t="n">
        <v>0</v>
      </c>
      <c r="N1498" s="53" t="n">
        <f aca="false">D1498*$D$6</f>
        <v>252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0</v>
      </c>
      <c r="S1498" s="53" t="n">
        <f aca="false">(N1498/100)*(I1498*$I$6)+(N1498/100)*(J1498*$J$6)</f>
        <v>378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0</v>
      </c>
      <c r="X1498" s="53" t="n">
        <f aca="false">N1498+S1498</f>
        <v>630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0</v>
      </c>
      <c r="AC1498" s="54" t="n">
        <f aca="false">ROUND(X1498+Y1498+Z1498+AA1498+AB1498,1)</f>
        <v>630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3" t="n">
        <v>0</v>
      </c>
      <c r="C1499" s="50" t="s">
        <v>8</v>
      </c>
      <c r="D1499" s="51" t="n">
        <v>180</v>
      </c>
      <c r="E1499" s="51" t="n">
        <v>0</v>
      </c>
      <c r="F1499" s="51" t="n">
        <v>0</v>
      </c>
      <c r="G1499" s="51" t="n">
        <v>0</v>
      </c>
      <c r="H1499" s="51" t="n">
        <v>0</v>
      </c>
      <c r="I1499" s="52" t="n">
        <v>75</v>
      </c>
      <c r="J1499" s="52" t="n">
        <v>0</v>
      </c>
      <c r="K1499" s="52" t="n">
        <v>0</v>
      </c>
      <c r="L1499" s="52" t="n">
        <v>0</v>
      </c>
      <c r="M1499" s="52" t="n">
        <v>0</v>
      </c>
      <c r="N1499" s="53" t="n">
        <f aca="false">D1499*$D$7</f>
        <v>252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0</v>
      </c>
      <c r="S1499" s="53" t="n">
        <f aca="false">(N1499/100)*(I1499*$I$7)+(N1499/100)*(J1499*$J$7)</f>
        <v>378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0</v>
      </c>
      <c r="X1499" s="53" t="n">
        <f aca="false">N1499+S1499</f>
        <v>630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0</v>
      </c>
      <c r="AC1499" s="54" t="n">
        <f aca="false">ROUND(X1499+Y1499+Z1499+AA1499+AB1499,1)</f>
        <v>630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3"/>
      <c r="C1500" s="50" t="s">
        <v>9</v>
      </c>
      <c r="D1500" s="51" t="n">
        <v>180</v>
      </c>
      <c r="E1500" s="51" t="n">
        <v>0</v>
      </c>
      <c r="F1500" s="51" t="n">
        <v>0</v>
      </c>
      <c r="G1500" s="51" t="n">
        <v>0</v>
      </c>
      <c r="H1500" s="51" t="n">
        <v>0</v>
      </c>
      <c r="I1500" s="52" t="n">
        <v>75</v>
      </c>
      <c r="J1500" s="52" t="n">
        <v>0</v>
      </c>
      <c r="K1500" s="52" t="n">
        <v>0</v>
      </c>
      <c r="L1500" s="52" t="n">
        <v>0</v>
      </c>
      <c r="M1500" s="52" t="n">
        <v>0</v>
      </c>
      <c r="N1500" s="53" t="n">
        <f aca="false">D1500*$D$8</f>
        <v>252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0</v>
      </c>
      <c r="S1500" s="53" t="n">
        <f aca="false">(N1500/100)*(I1500*$I$8)+(N1500/100)*(J1500*$J$8)</f>
        <v>378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0</v>
      </c>
      <c r="X1500" s="53" t="n">
        <f aca="false">N1500+S1500</f>
        <v>630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0</v>
      </c>
      <c r="AC1500" s="54" t="n">
        <f aca="false">ROUND(X1500+Y1500+Z1500+AA1500+AB1500,1)</f>
        <v>630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3"/>
      <c r="C1501" s="50" t="s">
        <v>10</v>
      </c>
      <c r="D1501" s="51" t="n">
        <v>90</v>
      </c>
      <c r="E1501" s="51" t="n">
        <v>160</v>
      </c>
      <c r="F1501" s="51" t="n">
        <v>0</v>
      </c>
      <c r="G1501" s="51" t="n">
        <v>0</v>
      </c>
      <c r="H1501" s="51" t="n">
        <v>0</v>
      </c>
      <c r="I1501" s="52" t="n">
        <v>75</v>
      </c>
      <c r="J1501" s="52" t="n">
        <v>0</v>
      </c>
      <c r="K1501" s="52" t="n">
        <v>110</v>
      </c>
      <c r="L1501" s="52" t="n">
        <v>0</v>
      </c>
      <c r="M1501" s="52" t="n">
        <v>0</v>
      </c>
      <c r="N1501" s="53" t="n">
        <f aca="false">D1501*$D$9</f>
        <v>121.5</v>
      </c>
      <c r="O1501" s="53" t="n">
        <f aca="false">E1501*$E$9</f>
        <v>216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91.125</v>
      </c>
      <c r="T1501" s="53" t="n">
        <f aca="false">(O1501/100)*(K1501*$K$9)</f>
        <v>332.64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212.625</v>
      </c>
      <c r="Y1501" s="53" t="n">
        <f aca="false">O1501+T1501</f>
        <v>548.64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761.3</v>
      </c>
      <c r="AD1501" s="55" t="n">
        <f aca="false">(ROUND(AC1501-AC1495,1)/AC1495)</f>
        <v>0.208412698412698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3"/>
      <c r="C1502" s="50" t="s">
        <v>11</v>
      </c>
      <c r="D1502" s="51" t="n">
        <v>90</v>
      </c>
      <c r="E1502" s="51" t="n">
        <v>0</v>
      </c>
      <c r="F1502" s="51" t="n">
        <v>160</v>
      </c>
      <c r="G1502" s="51" t="n">
        <v>0</v>
      </c>
      <c r="H1502" s="51" t="n">
        <v>0</v>
      </c>
      <c r="I1502" s="52" t="n">
        <v>75</v>
      </c>
      <c r="J1502" s="52" t="n">
        <v>0</v>
      </c>
      <c r="K1502" s="52" t="n">
        <v>55</v>
      </c>
      <c r="L1502" s="52" t="n">
        <v>55</v>
      </c>
      <c r="M1502" s="52" t="n">
        <v>0</v>
      </c>
      <c r="N1502" s="53" t="n">
        <f aca="false">D1502*$D$10</f>
        <v>121.5</v>
      </c>
      <c r="O1502" s="53" t="n">
        <f aca="false">E1502*$E$10</f>
        <v>0</v>
      </c>
      <c r="P1502" s="53" t="n">
        <f aca="false">F1502*$F$10</f>
        <v>216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91.125</v>
      </c>
      <c r="T1502" s="53" t="n">
        <f aca="false">(O1502/100)*(K1502*$J$10)</f>
        <v>0</v>
      </c>
      <c r="U1502" s="53" t="n">
        <f aca="false">(P1502/100)*(K1502*$K$10)+(P1502/100)*(L1502*$L$10)</f>
        <v>332.64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212.625</v>
      </c>
      <c r="Y1502" s="53" t="n">
        <f aca="false">O1502+T1502</f>
        <v>0</v>
      </c>
      <c r="Z1502" s="53" t="n">
        <f aca="false">P1502+U1502</f>
        <v>548.64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761.3</v>
      </c>
      <c r="AD1502" s="55" t="n">
        <f aca="false">(ROUND(AC1502-AC1495,1)/AC1495)</f>
        <v>0.208412698412698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3"/>
      <c r="C1503" s="50" t="s">
        <v>12</v>
      </c>
      <c r="D1503" s="51" t="n">
        <v>90</v>
      </c>
      <c r="E1503" s="51" t="n">
        <v>0</v>
      </c>
      <c r="F1503" s="51" t="n">
        <v>0</v>
      </c>
      <c r="G1503" s="51" t="n">
        <v>160</v>
      </c>
      <c r="H1503" s="51" t="n">
        <v>0</v>
      </c>
      <c r="I1503" s="52" t="n">
        <v>75</v>
      </c>
      <c r="J1503" s="52" t="n">
        <v>0</v>
      </c>
      <c r="K1503" s="52" t="n">
        <v>0</v>
      </c>
      <c r="L1503" s="52" t="n">
        <v>110</v>
      </c>
      <c r="M1503" s="52" t="n">
        <v>0</v>
      </c>
      <c r="N1503" s="53" t="n">
        <f aca="false">D1503*$D$11</f>
        <v>121.5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216</v>
      </c>
      <c r="R1503" s="53" t="n">
        <f aca="false">H1503*$H$11</f>
        <v>0</v>
      </c>
      <c r="S1503" s="53" t="n">
        <f aca="false">(N1503/100)*(I1503*$I$11)+(N1503/100)*(J1503*$J$11)</f>
        <v>91.125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332.64</v>
      </c>
      <c r="W1503" s="53" t="n">
        <f aca="false">(R1503/100)*(K1503*$K$11)+(R1503/100)*(L1503*$L$11)</f>
        <v>0</v>
      </c>
      <c r="X1503" s="53" t="n">
        <f aca="false">N1503+S1503</f>
        <v>212.625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548.64</v>
      </c>
      <c r="AB1503" s="53" t="n">
        <f aca="false">R1503+W1503</f>
        <v>0</v>
      </c>
      <c r="AC1503" s="54" t="n">
        <f aca="false">ROUND(X1503+Y1503+Z1503+AA1503+AB1503,1)</f>
        <v>761.3</v>
      </c>
      <c r="AD1503" s="55" t="n">
        <f aca="false">(ROUND(AC1503-AC1495,1)/AC1495)</f>
        <v>0.208412698412698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3"/>
      <c r="C1504" s="50" t="s">
        <v>13</v>
      </c>
      <c r="D1504" s="51" t="n">
        <v>90</v>
      </c>
      <c r="E1504" s="51" t="n">
        <v>0</v>
      </c>
      <c r="F1504" s="51" t="n">
        <v>0</v>
      </c>
      <c r="G1504" s="51" t="n">
        <v>0</v>
      </c>
      <c r="H1504" s="51" t="n">
        <v>160</v>
      </c>
      <c r="I1504" s="52" t="n">
        <v>75</v>
      </c>
      <c r="J1504" s="52" t="n">
        <v>0</v>
      </c>
      <c r="K1504" s="52" t="n">
        <v>55</v>
      </c>
      <c r="L1504" s="52" t="n">
        <v>55</v>
      </c>
      <c r="M1504" s="52" t="n">
        <v>0</v>
      </c>
      <c r="N1504" s="53" t="n">
        <f aca="false">D1504*$D$12</f>
        <v>121.5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216</v>
      </c>
      <c r="S1504" s="53" t="n">
        <f aca="false">(N1504/100)*(I1504*$I$12)+(N1504/100)*(J1504*$J$12)</f>
        <v>91.125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332.64</v>
      </c>
      <c r="X1504" s="53" t="n">
        <f aca="false">N1504+S1504</f>
        <v>212.625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548.64</v>
      </c>
      <c r="AC1504" s="54" t="n">
        <f aca="false">ROUND(X1504+Y1504+Z1504+AA1504+AB1504,1)</f>
        <v>761.3</v>
      </c>
      <c r="AD1504" s="55" t="n">
        <f aca="false">(ROUND(AC1504-AC1495,1)/AC1495)</f>
        <v>0.208412698412698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3"/>
      <c r="C1505" s="50" t="s">
        <v>14</v>
      </c>
      <c r="D1505" s="51" t="n">
        <v>180</v>
      </c>
      <c r="E1505" s="51" t="n">
        <v>0</v>
      </c>
      <c r="F1505" s="51" t="n">
        <v>0</v>
      </c>
      <c r="G1505" s="51" t="n">
        <v>0</v>
      </c>
      <c r="H1505" s="51" t="n">
        <v>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107</v>
      </c>
      <c r="N1505" s="53" t="n">
        <f aca="false">D1505*$D$13</f>
        <v>243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0</v>
      </c>
      <c r="S1505" s="53" t="n">
        <f aca="false">(N1505/100)*(I1505*$I$13)+(N1505/100)*(J1505*$J$13)+(N1505/100)*(M1505*$M$13)</f>
        <v>520.02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0</v>
      </c>
      <c r="X1505" s="53" t="n">
        <f aca="false">N1505+S1505</f>
        <v>763.02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0</v>
      </c>
      <c r="AC1505" s="54" t="n">
        <f aca="false">ROUND(X1505+Y1505+Z1505+AA1505+AB1505,1)</f>
        <v>763</v>
      </c>
      <c r="AD1505" s="55" t="n">
        <f aca="false">(ROUND(AC1505-AC1495,1)/AC1495)</f>
        <v>0.211111111111111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3"/>
      <c r="C1506" s="50" t="s">
        <v>15</v>
      </c>
      <c r="D1506" s="51" t="n">
        <v>180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75</v>
      </c>
      <c r="J1506" s="52" t="n">
        <v>0</v>
      </c>
      <c r="K1506" s="52" t="n">
        <v>70</v>
      </c>
      <c r="L1506" s="52" t="n">
        <v>0</v>
      </c>
      <c r="M1506" s="52" t="n">
        <v>0</v>
      </c>
      <c r="N1506" s="53" t="n">
        <f aca="false">D1506*$D$14</f>
        <v>243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522.45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765.45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765.5</v>
      </c>
      <c r="AD1506" s="55" t="n">
        <f aca="false">(ROUND(AC1506-AC1495,1)/AC1495)</f>
        <v>0.215079365079365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3"/>
      <c r="C1507" s="50" t="s">
        <v>16</v>
      </c>
      <c r="D1507" s="51" t="n">
        <v>180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75</v>
      </c>
      <c r="J1507" s="52" t="n">
        <v>0</v>
      </c>
      <c r="K1507" s="52" t="n">
        <v>0</v>
      </c>
      <c r="L1507" s="52" t="n">
        <v>70</v>
      </c>
      <c r="M1507" s="52" t="n">
        <v>0</v>
      </c>
      <c r="N1507" s="53" t="n">
        <f aca="false">D1507*$D$15</f>
        <v>243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522.45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765.45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765.5</v>
      </c>
      <c r="AD1507" s="55" t="n">
        <f aca="false">(ROUND(AC1507-AC1495,1)/AC1495)</f>
        <v>0.215079365079365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3"/>
      <c r="C1508" s="50" t="s">
        <v>17</v>
      </c>
      <c r="D1508" s="51" t="n">
        <v>180</v>
      </c>
      <c r="E1508" s="51" t="n">
        <v>0</v>
      </c>
      <c r="F1508" s="51" t="n">
        <v>0</v>
      </c>
      <c r="G1508" s="51" t="n">
        <v>0</v>
      </c>
      <c r="H1508" s="51" t="n">
        <v>0</v>
      </c>
      <c r="I1508" s="52" t="n">
        <v>75</v>
      </c>
      <c r="J1508" s="52" t="n">
        <v>50</v>
      </c>
      <c r="K1508" s="52" t="n">
        <v>0</v>
      </c>
      <c r="L1508" s="52" t="n">
        <v>0</v>
      </c>
      <c r="M1508" s="52" t="n">
        <v>0</v>
      </c>
      <c r="N1508" s="53" t="n">
        <f aca="false">D1508*$D$16</f>
        <v>243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0</v>
      </c>
      <c r="S1508" s="53" t="n">
        <f aca="false">(N1508/100)*(I1508*$I$16)+(N1508/100)*(J1508*$J$16)</f>
        <v>486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0</v>
      </c>
      <c r="X1508" s="53" t="n">
        <f aca="false">N1508+S1508</f>
        <v>729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0</v>
      </c>
      <c r="AC1508" s="54" t="n">
        <f aca="false">ROUND(X1508+Y1508+Z1508+AA1508+AB1508,1)</f>
        <v>729</v>
      </c>
      <c r="AD1508" s="55" t="n">
        <f aca="false">(ROUND(AC1508-AC1495,1)/AC1495)</f>
        <v>0.157142857142857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3"/>
      <c r="C1509" s="50" t="s">
        <v>18</v>
      </c>
      <c r="D1509" s="51" t="n">
        <v>180</v>
      </c>
      <c r="E1509" s="51" t="n">
        <v>0</v>
      </c>
      <c r="F1509" s="51" t="n">
        <v>0</v>
      </c>
      <c r="G1509" s="51" t="n">
        <v>0</v>
      </c>
      <c r="H1509" s="51" t="n">
        <v>0</v>
      </c>
      <c r="I1509" s="52" t="n">
        <v>90</v>
      </c>
      <c r="J1509" s="52" t="n">
        <v>0</v>
      </c>
      <c r="K1509" s="52" t="n">
        <v>0</v>
      </c>
      <c r="L1509" s="52" t="n">
        <v>0</v>
      </c>
      <c r="M1509" s="52" t="n">
        <v>0</v>
      </c>
      <c r="N1509" s="53" t="n">
        <f aca="false">D1509*$D$17</f>
        <v>243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0</v>
      </c>
      <c r="S1509" s="53" t="n">
        <f aca="false">(N1509/100)*(I1509*$I$17)+(N1509/100)*(J1509*$J$17)</f>
        <v>546.75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0</v>
      </c>
      <c r="X1509" s="53" t="n">
        <f aca="false">N1509+S1509</f>
        <v>789.75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0</v>
      </c>
      <c r="AC1509" s="54" t="n">
        <f aca="false">ROUND(X1509+Y1509+Z1509+AA1509+AB1509,1)</f>
        <v>789.8</v>
      </c>
      <c r="AD1509" s="55" t="n">
        <f aca="false">(ROUND(AC1509-AC1495,1)/AC1495)</f>
        <v>0.253650793650794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0" t="s">
        <v>146</v>
      </c>
      <c r="C1510" s="40" t="s">
        <v>53</v>
      </c>
      <c r="D1510" s="41" t="n">
        <v>160</v>
      </c>
      <c r="E1510" s="41" t="n">
        <v>0</v>
      </c>
      <c r="F1510" s="41" t="n">
        <v>0</v>
      </c>
      <c r="G1510" s="41" t="n">
        <v>0</v>
      </c>
      <c r="H1510" s="41" t="n">
        <v>75</v>
      </c>
      <c r="I1510" s="42" t="n">
        <v>60</v>
      </c>
      <c r="J1510" s="42" t="n">
        <v>10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224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105</v>
      </c>
      <c r="S1510" s="43" t="n">
        <f aca="false">(N1510/100)*(I1510*$I$3)+(N1510/100)*(J1510*$J$3)</f>
        <v>313.6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537.6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105</v>
      </c>
      <c r="AC1510" s="44" t="n">
        <f aca="false">ROUND(X1510+Y1510+Z1510+AA1510+AB1510,1)</f>
        <v>642.6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1" t="n">
        <v>40</v>
      </c>
      <c r="C1511" s="50" t="s">
        <v>5</v>
      </c>
      <c r="D1511" s="51" t="n">
        <v>160</v>
      </c>
      <c r="E1511" s="51" t="n">
        <v>0</v>
      </c>
      <c r="F1511" s="51" t="n">
        <v>0</v>
      </c>
      <c r="G1511" s="51" t="n">
        <v>0</v>
      </c>
      <c r="H1511" s="51" t="n">
        <v>75</v>
      </c>
      <c r="I1511" s="52" t="n">
        <v>70</v>
      </c>
      <c r="J1511" s="52" t="n">
        <v>20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216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101.25</v>
      </c>
      <c r="S1511" s="53" t="n">
        <f aca="false">(N1511/100)*(I1511*$I$4)+(N1511/100)*(J1511*$J$4)</f>
        <v>388.8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604.8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101.25</v>
      </c>
      <c r="AC1511" s="54" t="n">
        <f aca="false">ROUND(X1511+Y1511+Z1511+AA1511+AB1511,1)</f>
        <v>706.1</v>
      </c>
      <c r="AD1511" s="55" t="n">
        <f aca="false">(ROUND(AC1511-AC1510,1)/AC1510)</f>
        <v>0.0988173046996576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1" t="n">
        <v>10</v>
      </c>
      <c r="C1512" s="50" t="s">
        <v>6</v>
      </c>
      <c r="D1512" s="51" t="n">
        <v>160</v>
      </c>
      <c r="E1512" s="51" t="n">
        <v>0</v>
      </c>
      <c r="F1512" s="51" t="n">
        <v>0</v>
      </c>
      <c r="G1512" s="51" t="n">
        <v>0</v>
      </c>
      <c r="H1512" s="51" t="n">
        <v>75</v>
      </c>
      <c r="I1512" s="52" t="n">
        <v>60</v>
      </c>
      <c r="J1512" s="52" t="n">
        <v>10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224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105</v>
      </c>
      <c r="S1512" s="53" t="n">
        <f aca="false">(N1512/100)*(I1512*$I$5)+(N1512/100)*(J1512*$J$5)</f>
        <v>313.6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537.6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105</v>
      </c>
      <c r="AC1512" s="54" t="n">
        <f aca="false">ROUND(X1512+Y1512+Z1512+AA1512+AB1512,1)</f>
        <v>642.6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1" t="n">
        <v>20</v>
      </c>
      <c r="C1513" s="50" t="s">
        <v>7</v>
      </c>
      <c r="D1513" s="51" t="n">
        <v>160</v>
      </c>
      <c r="E1513" s="51" t="n">
        <v>0</v>
      </c>
      <c r="F1513" s="51" t="n">
        <v>0</v>
      </c>
      <c r="G1513" s="51" t="n">
        <v>0</v>
      </c>
      <c r="H1513" s="51" t="n">
        <v>75</v>
      </c>
      <c r="I1513" s="52" t="n">
        <v>60</v>
      </c>
      <c r="J1513" s="52" t="n">
        <v>10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224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105</v>
      </c>
      <c r="S1513" s="53" t="n">
        <f aca="false">(N1513/100)*(I1513*$I$6)+(N1513/100)*(J1513*$J$6)</f>
        <v>313.6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537.6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105</v>
      </c>
      <c r="AC1513" s="54" t="n">
        <f aca="false">ROUND(X1513+Y1513+Z1513+AA1513+AB1513,1)</f>
        <v>642.6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1" t="n">
        <v>20</v>
      </c>
      <c r="C1514" s="50" t="s">
        <v>8</v>
      </c>
      <c r="D1514" s="51" t="n">
        <v>160</v>
      </c>
      <c r="E1514" s="51" t="n">
        <v>0</v>
      </c>
      <c r="F1514" s="51" t="n">
        <v>0</v>
      </c>
      <c r="G1514" s="51" t="n">
        <v>0</v>
      </c>
      <c r="H1514" s="51" t="n">
        <v>75</v>
      </c>
      <c r="I1514" s="52" t="n">
        <v>60</v>
      </c>
      <c r="J1514" s="52" t="n">
        <v>10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224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105</v>
      </c>
      <c r="S1514" s="53" t="n">
        <f aca="false">(N1514/100)*(I1514*$I$7)+(N1514/100)*(J1514*$J$7)</f>
        <v>313.6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537.6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105</v>
      </c>
      <c r="AC1514" s="54" t="n">
        <f aca="false">ROUND(X1514+Y1514+Z1514+AA1514+AB1514,1)</f>
        <v>642.6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1"/>
      <c r="C1515" s="50" t="s">
        <v>9</v>
      </c>
      <c r="D1515" s="51" t="n">
        <v>160</v>
      </c>
      <c r="E1515" s="51" t="n">
        <v>0</v>
      </c>
      <c r="F1515" s="51" t="n">
        <v>0</v>
      </c>
      <c r="G1515" s="51" t="n">
        <v>0</v>
      </c>
      <c r="H1515" s="51" t="n">
        <v>75</v>
      </c>
      <c r="I1515" s="52" t="n">
        <v>60</v>
      </c>
      <c r="J1515" s="52" t="n">
        <v>10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224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105</v>
      </c>
      <c r="S1515" s="53" t="n">
        <f aca="false">(N1515/100)*(I1515*$I$8)+(N1515/100)*(J1515*$J$8)</f>
        <v>313.6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537.6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105</v>
      </c>
      <c r="AC1515" s="54" t="n">
        <f aca="false">ROUND(X1515+Y1515+Z1515+AA1515+AB1515,1)</f>
        <v>642.6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1"/>
      <c r="C1516" s="50" t="s">
        <v>10</v>
      </c>
      <c r="D1516" s="51" t="n">
        <v>80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60</v>
      </c>
      <c r="J1516" s="52" t="n">
        <v>10</v>
      </c>
      <c r="K1516" s="52" t="n">
        <v>120</v>
      </c>
      <c r="L1516" s="52" t="n">
        <v>0</v>
      </c>
      <c r="M1516" s="52" t="n">
        <v>0</v>
      </c>
      <c r="N1516" s="53" t="n">
        <f aca="false">D1516*$D$9</f>
        <v>108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75.6</v>
      </c>
      <c r="T1516" s="53" t="n">
        <f aca="false">(O1516/100)*(K1516*$K$9)</f>
        <v>362.88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183.6</v>
      </c>
      <c r="Y1516" s="53" t="n">
        <f aca="false">O1516+T1516</f>
        <v>578.88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762.5</v>
      </c>
      <c r="AD1516" s="55" t="n">
        <f aca="false">(ROUND(AC1516-AC1510,1)/AC1510)</f>
        <v>0.186585745409275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1"/>
      <c r="C1517" s="50" t="s">
        <v>11</v>
      </c>
      <c r="D1517" s="51" t="n">
        <v>80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60</v>
      </c>
      <c r="J1517" s="52" t="n">
        <v>10</v>
      </c>
      <c r="K1517" s="52" t="n">
        <v>60</v>
      </c>
      <c r="L1517" s="52" t="n">
        <v>60</v>
      </c>
      <c r="M1517" s="52" t="n">
        <v>0</v>
      </c>
      <c r="N1517" s="53" t="n">
        <f aca="false">D1517*$D$10</f>
        <v>108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75.6</v>
      </c>
      <c r="T1517" s="53" t="n">
        <f aca="false">(O1517/100)*(K1517*$J$10)</f>
        <v>0</v>
      </c>
      <c r="U1517" s="53" t="n">
        <f aca="false">(P1517/100)*(K1517*$K$10)+(P1517/100)*(L1517*$L$10)</f>
        <v>362.88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183.6</v>
      </c>
      <c r="Y1517" s="53" t="n">
        <f aca="false">O1517+T1517</f>
        <v>0</v>
      </c>
      <c r="Z1517" s="53" t="n">
        <f aca="false">P1517+U1517</f>
        <v>578.88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762.5</v>
      </c>
      <c r="AD1517" s="55" t="n">
        <f aca="false">(ROUND(AC1517-AC1510,1)/AC1510)</f>
        <v>0.186585745409275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1"/>
      <c r="C1518" s="50" t="s">
        <v>12</v>
      </c>
      <c r="D1518" s="51" t="n">
        <v>80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60</v>
      </c>
      <c r="J1518" s="52" t="n">
        <v>10</v>
      </c>
      <c r="K1518" s="52" t="n">
        <v>0</v>
      </c>
      <c r="L1518" s="52" t="n">
        <v>120</v>
      </c>
      <c r="M1518" s="52" t="n">
        <v>0</v>
      </c>
      <c r="N1518" s="53" t="n">
        <f aca="false">D1518*$D$11</f>
        <v>108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75.6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362.88</v>
      </c>
      <c r="W1518" s="53" t="n">
        <f aca="false">(R1518/100)*(K1518*$K$11)+(R1518/100)*(L1518*$L$11)</f>
        <v>0</v>
      </c>
      <c r="X1518" s="53" t="n">
        <f aca="false">N1518+S1518</f>
        <v>183.6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578.88</v>
      </c>
      <c r="AB1518" s="53" t="n">
        <f aca="false">R1518+W1518</f>
        <v>0</v>
      </c>
      <c r="AC1518" s="54" t="n">
        <f aca="false">ROUND(X1518+Y1518+Z1518+AA1518+AB1518,1)</f>
        <v>762.5</v>
      </c>
      <c r="AD1518" s="55" t="n">
        <f aca="false">(ROUND(AC1518-AC1510,1)/AC1510)</f>
        <v>0.186585745409275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1"/>
      <c r="C1519" s="50" t="s">
        <v>13</v>
      </c>
      <c r="D1519" s="51" t="n">
        <v>80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60</v>
      </c>
      <c r="J1519" s="52" t="n">
        <v>10</v>
      </c>
      <c r="K1519" s="52" t="n">
        <v>70</v>
      </c>
      <c r="L1519" s="52" t="n">
        <v>70</v>
      </c>
      <c r="M1519" s="52" t="n">
        <v>0</v>
      </c>
      <c r="N1519" s="53" t="n">
        <f aca="false">D1519*$D$12</f>
        <v>108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75.6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423.36</v>
      </c>
      <c r="X1519" s="53" t="n">
        <f aca="false">N1519+S1519</f>
        <v>183.6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639.36</v>
      </c>
      <c r="AC1519" s="54" t="n">
        <f aca="false">ROUND(X1519+Y1519+Z1519+AA1519+AB1519,1)</f>
        <v>823</v>
      </c>
      <c r="AD1519" s="55" t="n">
        <f aca="false">(ROUND(AC1519-AC1510,1)/AC1510)</f>
        <v>0.280734516028634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1"/>
      <c r="C1520" s="50" t="s">
        <v>14</v>
      </c>
      <c r="D1520" s="51" t="n">
        <v>160</v>
      </c>
      <c r="E1520" s="51" t="n">
        <v>0</v>
      </c>
      <c r="F1520" s="51" t="n">
        <v>0</v>
      </c>
      <c r="G1520" s="51" t="n">
        <v>0</v>
      </c>
      <c r="H1520" s="51" t="n">
        <v>75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76</v>
      </c>
      <c r="N1520" s="53" t="n">
        <f aca="false">D1520*$D$13</f>
        <v>216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101.25</v>
      </c>
      <c r="S1520" s="53" t="n">
        <f aca="false">(N1520/100)*(I1520*$I$13)+(N1520/100)*(J1520*$J$13)+(N1520/100)*(M1520*$M$13)</f>
        <v>328.32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153.9</v>
      </c>
      <c r="X1520" s="53" t="n">
        <f aca="false">N1520+S1520</f>
        <v>544.32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255.15</v>
      </c>
      <c r="AC1520" s="54" t="n">
        <f aca="false">ROUND(X1520+Y1520+Z1520+AA1520+AB1520,1)</f>
        <v>799.5</v>
      </c>
      <c r="AD1520" s="55" t="n">
        <f aca="false">(ROUND(AC1520-AC1510,1)/AC1510)</f>
        <v>0.244164332399626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1"/>
      <c r="C1521" s="50" t="s">
        <v>15</v>
      </c>
      <c r="D1521" s="51" t="n">
        <v>160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60</v>
      </c>
      <c r="J1521" s="52" t="n">
        <v>10</v>
      </c>
      <c r="K1521" s="52" t="n">
        <v>80</v>
      </c>
      <c r="L1521" s="52" t="n">
        <v>0</v>
      </c>
      <c r="M1521" s="52" t="n">
        <v>0</v>
      </c>
      <c r="N1521" s="53" t="n">
        <f aca="false">D1521*$D$14</f>
        <v>216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496.8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712.8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712.8</v>
      </c>
      <c r="AD1521" s="55" t="n">
        <f aca="false">(ROUND(AC1521-AC1510,1)/AC1510)</f>
        <v>0.109243697478992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1"/>
      <c r="C1522" s="50" t="s">
        <v>16</v>
      </c>
      <c r="D1522" s="51" t="n">
        <v>160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60</v>
      </c>
      <c r="J1522" s="52" t="n">
        <v>10</v>
      </c>
      <c r="K1522" s="52" t="n">
        <v>0</v>
      </c>
      <c r="L1522" s="52" t="n">
        <v>80</v>
      </c>
      <c r="M1522" s="52" t="n">
        <v>0</v>
      </c>
      <c r="N1522" s="53" t="n">
        <f aca="false">D1522*$D$15</f>
        <v>216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496.8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712.8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712.8</v>
      </c>
      <c r="AD1522" s="55" t="n">
        <f aca="false">(ROUND(AC1522-AC1510,1)/AC1510)</f>
        <v>0.109243697478992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1"/>
      <c r="C1523" s="50" t="s">
        <v>17</v>
      </c>
      <c r="D1523" s="51" t="n">
        <v>160</v>
      </c>
      <c r="E1523" s="51" t="n">
        <v>0</v>
      </c>
      <c r="F1523" s="51" t="n">
        <v>0</v>
      </c>
      <c r="G1523" s="51" t="n">
        <v>0</v>
      </c>
      <c r="H1523" s="51" t="n">
        <v>75</v>
      </c>
      <c r="I1523" s="52" t="n">
        <v>60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216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101.25</v>
      </c>
      <c r="S1523" s="53" t="n">
        <f aca="false">(N1523/100)*(I1523*$I$16)+(N1523/100)*(J1523*$J$16)</f>
        <v>399.6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615.6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101.25</v>
      </c>
      <c r="AC1523" s="54" t="n">
        <f aca="false">ROUND(X1523+Y1523+Z1523+AA1523+AB1523,1)</f>
        <v>716.9</v>
      </c>
      <c r="AD1523" s="55" t="n">
        <f aca="false">(ROUND(AC1523-AC1510,1)/AC1510)</f>
        <v>0.115624027388733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1"/>
      <c r="C1524" s="50" t="s">
        <v>18</v>
      </c>
      <c r="D1524" s="51" t="n">
        <v>160</v>
      </c>
      <c r="E1524" s="51" t="n">
        <v>0</v>
      </c>
      <c r="F1524" s="51" t="n">
        <v>0</v>
      </c>
      <c r="G1524" s="51" t="n">
        <v>0</v>
      </c>
      <c r="H1524" s="51" t="n">
        <v>75</v>
      </c>
      <c r="I1524" s="52" t="n">
        <v>85</v>
      </c>
      <c r="J1524" s="52" t="n">
        <v>10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216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101.25</v>
      </c>
      <c r="S1524" s="53" t="n">
        <f aca="false">(N1524/100)*(I1524*$I$17)+(N1524/100)*(J1524*$J$17)</f>
        <v>480.6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696.6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101.25</v>
      </c>
      <c r="AC1524" s="54" t="n">
        <f aca="false">ROUND(X1524+Y1524+Z1524+AA1524+AB1524,1)</f>
        <v>797.9</v>
      </c>
      <c r="AD1524" s="55" t="n">
        <f aca="false">(ROUND(AC1524-AC1510,1)/AC1510)</f>
        <v>0.2416744475568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2" t="s">
        <v>147</v>
      </c>
      <c r="C1525" s="40" t="s">
        <v>53</v>
      </c>
      <c r="D1525" s="41" t="n">
        <v>150</v>
      </c>
      <c r="E1525" s="41" t="n">
        <v>0</v>
      </c>
      <c r="F1525" s="41" t="n">
        <v>80</v>
      </c>
      <c r="G1525" s="41" t="n">
        <v>0</v>
      </c>
      <c r="H1525" s="41" t="n">
        <v>0</v>
      </c>
      <c r="I1525" s="42" t="n">
        <v>62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210</v>
      </c>
      <c r="O1525" s="43" t="n">
        <f aca="false">E1525*$E$3</f>
        <v>0</v>
      </c>
      <c r="P1525" s="43" t="n">
        <f aca="false">F1525*$F$3</f>
        <v>112</v>
      </c>
      <c r="Q1525" s="43" t="n">
        <f aca="false">G1525*$G$3</f>
        <v>0</v>
      </c>
      <c r="R1525" s="43" t="n">
        <f aca="false">H1525*$H$3</f>
        <v>0</v>
      </c>
      <c r="S1525" s="43" t="n">
        <f aca="false">(N1525/100)*(I1525*$I$3)+(N1525/100)*(J1525*$J$3)</f>
        <v>302.4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512.4</v>
      </c>
      <c r="Y1525" s="43" t="n">
        <f aca="false">O1525+T1525</f>
        <v>0</v>
      </c>
      <c r="Z1525" s="43" t="n">
        <f aca="false">P1525+U1525</f>
        <v>112</v>
      </c>
      <c r="AA1525" s="43" t="n">
        <f aca="false">Q1525+V1525</f>
        <v>0</v>
      </c>
      <c r="AB1525" s="43" t="n">
        <f aca="false">R1525+W1525</f>
        <v>0</v>
      </c>
      <c r="AC1525" s="44" t="n">
        <f aca="false">ROUND(X1525+Y1525+Z1525+AA1525+AB1525,1)</f>
        <v>624.4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3" t="n">
        <v>40</v>
      </c>
      <c r="C1526" s="50" t="s">
        <v>5</v>
      </c>
      <c r="D1526" s="51" t="n">
        <v>150</v>
      </c>
      <c r="E1526" s="51" t="n">
        <v>0</v>
      </c>
      <c r="F1526" s="51" t="n">
        <v>80</v>
      </c>
      <c r="G1526" s="51" t="n">
        <v>0</v>
      </c>
      <c r="H1526" s="51" t="n">
        <v>0</v>
      </c>
      <c r="I1526" s="52" t="n">
        <v>70</v>
      </c>
      <c r="J1526" s="52" t="n">
        <v>30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202.5</v>
      </c>
      <c r="O1526" s="53" t="n">
        <f aca="false">E1526*$E$4</f>
        <v>0</v>
      </c>
      <c r="P1526" s="53" t="n">
        <f aca="false">F1526*$F$4</f>
        <v>108</v>
      </c>
      <c r="Q1526" s="53" t="n">
        <f aca="false">G1526*$G$4</f>
        <v>0</v>
      </c>
      <c r="R1526" s="53" t="n">
        <f aca="false">H1526*$H$4</f>
        <v>0</v>
      </c>
      <c r="S1526" s="53" t="n">
        <f aca="false">(N1526/100)*(I1526*$I$4)+(N1526/100)*(J1526*$J$4)</f>
        <v>405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607.5</v>
      </c>
      <c r="Y1526" s="53" t="n">
        <f aca="false">O1526+T1526</f>
        <v>0</v>
      </c>
      <c r="Z1526" s="53" t="n">
        <f aca="false">P1526+U1526</f>
        <v>108</v>
      </c>
      <c r="AA1526" s="53" t="n">
        <f aca="false">Q1526+V1526</f>
        <v>0</v>
      </c>
      <c r="AB1526" s="53" t="n">
        <f aca="false">R1526+W1526</f>
        <v>0</v>
      </c>
      <c r="AC1526" s="54" t="n">
        <f aca="false">ROUND(X1526+Y1526+Z1526+AA1526+AB1526,1)</f>
        <v>715.5</v>
      </c>
      <c r="AD1526" s="55" t="n">
        <f aca="false">(ROUND(AC1526-AC1525,1)/AC1525)</f>
        <v>0.145900064061499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3" t="n">
        <v>10</v>
      </c>
      <c r="C1527" s="50" t="s">
        <v>6</v>
      </c>
      <c r="D1527" s="51" t="n">
        <v>150</v>
      </c>
      <c r="E1527" s="51" t="n">
        <v>0</v>
      </c>
      <c r="F1527" s="51" t="n">
        <v>80</v>
      </c>
      <c r="G1527" s="51" t="n">
        <v>0</v>
      </c>
      <c r="H1527" s="51" t="n">
        <v>0</v>
      </c>
      <c r="I1527" s="52" t="n">
        <v>62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210</v>
      </c>
      <c r="O1527" s="53" t="n">
        <f aca="false">E1527*$E$5</f>
        <v>0</v>
      </c>
      <c r="P1527" s="53" t="n">
        <f aca="false">F1527*$F$5</f>
        <v>112</v>
      </c>
      <c r="Q1527" s="53" t="n">
        <f aca="false">G1527*$G$5</f>
        <v>0</v>
      </c>
      <c r="R1527" s="53" t="n">
        <f aca="false">H1527*$H$5</f>
        <v>0</v>
      </c>
      <c r="S1527" s="53" t="n">
        <f aca="false">(N1527/100)*(I1527*$I$5)+(N1527/100)*(J1527*$J$5)</f>
        <v>302.4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512.4</v>
      </c>
      <c r="Y1527" s="53" t="n">
        <f aca="false">O1527+T1527</f>
        <v>0</v>
      </c>
      <c r="Z1527" s="53" t="n">
        <f aca="false">P1527+U1527</f>
        <v>112</v>
      </c>
      <c r="AA1527" s="53" t="n">
        <f aca="false">Q1527+V1527</f>
        <v>0</v>
      </c>
      <c r="AB1527" s="53" t="n">
        <f aca="false">R1527+W1527</f>
        <v>0</v>
      </c>
      <c r="AC1527" s="54" t="n">
        <f aca="false">ROUND(X1527+Y1527+Z1527+AA1527+AB1527,1)</f>
        <v>624.4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3" t="n">
        <v>20</v>
      </c>
      <c r="C1528" s="50" t="s">
        <v>7</v>
      </c>
      <c r="D1528" s="51" t="n">
        <v>150</v>
      </c>
      <c r="E1528" s="51" t="n">
        <v>0</v>
      </c>
      <c r="F1528" s="51" t="n">
        <v>80</v>
      </c>
      <c r="G1528" s="51" t="n">
        <v>0</v>
      </c>
      <c r="H1528" s="51" t="n">
        <v>0</v>
      </c>
      <c r="I1528" s="52" t="n">
        <v>62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210</v>
      </c>
      <c r="O1528" s="53" t="n">
        <f aca="false">E1528*$E$6</f>
        <v>0</v>
      </c>
      <c r="P1528" s="53" t="n">
        <f aca="false">F1528*$F$6</f>
        <v>112</v>
      </c>
      <c r="Q1528" s="53" t="n">
        <f aca="false">G1528*$G$6</f>
        <v>0</v>
      </c>
      <c r="R1528" s="53" t="n">
        <f aca="false">H1528*$H$6</f>
        <v>0</v>
      </c>
      <c r="S1528" s="53" t="n">
        <f aca="false">(N1528/100)*(I1528*$I$6)+(N1528/100)*(J1528*$J$6)</f>
        <v>302.4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512.4</v>
      </c>
      <c r="Y1528" s="53" t="n">
        <f aca="false">O1528+T1528</f>
        <v>0</v>
      </c>
      <c r="Z1528" s="53" t="n">
        <f aca="false">P1528+U1528</f>
        <v>112</v>
      </c>
      <c r="AA1528" s="53" t="n">
        <f aca="false">Q1528+V1528</f>
        <v>0</v>
      </c>
      <c r="AB1528" s="53" t="n">
        <f aca="false">R1528+W1528</f>
        <v>0</v>
      </c>
      <c r="AC1528" s="54" t="n">
        <f aca="false">ROUND(X1528+Y1528+Z1528+AA1528+AB1528,1)</f>
        <v>624.4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3" t="n">
        <v>20</v>
      </c>
      <c r="C1529" s="50" t="s">
        <v>8</v>
      </c>
      <c r="D1529" s="51" t="n">
        <v>150</v>
      </c>
      <c r="E1529" s="51" t="n">
        <v>0</v>
      </c>
      <c r="F1529" s="51" t="n">
        <v>80</v>
      </c>
      <c r="G1529" s="51" t="n">
        <v>0</v>
      </c>
      <c r="H1529" s="51" t="n">
        <v>0</v>
      </c>
      <c r="I1529" s="52" t="n">
        <v>62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210</v>
      </c>
      <c r="O1529" s="53" t="n">
        <f aca="false">E1529*$E$7</f>
        <v>0</v>
      </c>
      <c r="P1529" s="53" t="n">
        <f aca="false">F1529*$F$7</f>
        <v>112</v>
      </c>
      <c r="Q1529" s="53" t="n">
        <f aca="false">G1529*$G$7</f>
        <v>0</v>
      </c>
      <c r="R1529" s="53" t="n">
        <f aca="false">H1529*$H$7</f>
        <v>0</v>
      </c>
      <c r="S1529" s="53" t="n">
        <f aca="false">(N1529/100)*(I1529*$I$7)+(N1529/100)*(J1529*$J$7)</f>
        <v>302.4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512.4</v>
      </c>
      <c r="Y1529" s="53" t="n">
        <f aca="false">O1529+T1529</f>
        <v>0</v>
      </c>
      <c r="Z1529" s="53" t="n">
        <f aca="false">P1529+U1529</f>
        <v>112</v>
      </c>
      <c r="AA1529" s="53" t="n">
        <f aca="false">Q1529+V1529</f>
        <v>0</v>
      </c>
      <c r="AB1529" s="53" t="n">
        <f aca="false">R1529+W1529</f>
        <v>0</v>
      </c>
      <c r="AC1529" s="54" t="n">
        <f aca="false">ROUND(X1529+Y1529+Z1529+AA1529+AB1529,1)</f>
        <v>624.4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3"/>
      <c r="C1530" s="50" t="s">
        <v>9</v>
      </c>
      <c r="D1530" s="51" t="n">
        <v>150</v>
      </c>
      <c r="E1530" s="51" t="n">
        <v>0</v>
      </c>
      <c r="F1530" s="51" t="n">
        <v>80</v>
      </c>
      <c r="G1530" s="51" t="n">
        <v>0</v>
      </c>
      <c r="H1530" s="51" t="n">
        <v>0</v>
      </c>
      <c r="I1530" s="52" t="n">
        <v>62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210</v>
      </c>
      <c r="O1530" s="53" t="n">
        <f aca="false">E1530*$E$8</f>
        <v>0</v>
      </c>
      <c r="P1530" s="53" t="n">
        <f aca="false">F1530*$F$8</f>
        <v>112</v>
      </c>
      <c r="Q1530" s="53" t="n">
        <f aca="false">G1530*$G$8</f>
        <v>0</v>
      </c>
      <c r="R1530" s="53" t="n">
        <f aca="false">H1530*$H$8</f>
        <v>0</v>
      </c>
      <c r="S1530" s="53" t="n">
        <f aca="false">(N1530/100)*(I1530*$I$8)+(N1530/100)*(J1530*$J$8)</f>
        <v>302.4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512.4</v>
      </c>
      <c r="Y1530" s="53" t="n">
        <f aca="false">O1530+T1530</f>
        <v>0</v>
      </c>
      <c r="Z1530" s="53" t="n">
        <f aca="false">P1530+U1530</f>
        <v>112</v>
      </c>
      <c r="AA1530" s="53" t="n">
        <f aca="false">Q1530+V1530</f>
        <v>0</v>
      </c>
      <c r="AB1530" s="53" t="n">
        <f aca="false">R1530+W1530</f>
        <v>0</v>
      </c>
      <c r="AC1530" s="54" t="n">
        <f aca="false">ROUND(X1530+Y1530+Z1530+AA1530+AB1530,1)</f>
        <v>624.4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3"/>
      <c r="C1531" s="50" t="s">
        <v>10</v>
      </c>
      <c r="D1531" s="51" t="n">
        <v>75</v>
      </c>
      <c r="E1531" s="51" t="n">
        <v>150</v>
      </c>
      <c r="F1531" s="51" t="n">
        <v>0</v>
      </c>
      <c r="G1531" s="51" t="n">
        <v>0</v>
      </c>
      <c r="H1531" s="51" t="n">
        <v>0</v>
      </c>
      <c r="I1531" s="52" t="n">
        <v>62</v>
      </c>
      <c r="J1531" s="52" t="n">
        <v>10</v>
      </c>
      <c r="K1531" s="52" t="n">
        <v>110</v>
      </c>
      <c r="L1531" s="52" t="n">
        <v>0</v>
      </c>
      <c r="M1531" s="52" t="n">
        <v>0</v>
      </c>
      <c r="N1531" s="53" t="n">
        <f aca="false">D1531*$D$9</f>
        <v>101.25</v>
      </c>
      <c r="O1531" s="53" t="n">
        <f aca="false">E1531*$E$9</f>
        <v>202.5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72.9</v>
      </c>
      <c r="T1531" s="53" t="n">
        <f aca="false">(O1531/100)*(K1531*$K$9)</f>
        <v>311.85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174.15</v>
      </c>
      <c r="Y1531" s="53" t="n">
        <f aca="false">O1531+T1531</f>
        <v>514.35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688.5</v>
      </c>
      <c r="AD1531" s="55" t="n">
        <f aca="false">(ROUND(AC1531-AC1525,1)/AC1525)</f>
        <v>0.102658552210122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3"/>
      <c r="C1532" s="50" t="s">
        <v>11</v>
      </c>
      <c r="D1532" s="51" t="n">
        <v>75</v>
      </c>
      <c r="E1532" s="51" t="n">
        <v>0</v>
      </c>
      <c r="F1532" s="51" t="n">
        <v>150</v>
      </c>
      <c r="G1532" s="51" t="n">
        <v>0</v>
      </c>
      <c r="H1532" s="51" t="n">
        <v>0</v>
      </c>
      <c r="I1532" s="52" t="n">
        <v>62</v>
      </c>
      <c r="J1532" s="52" t="n">
        <v>10</v>
      </c>
      <c r="K1532" s="52" t="n">
        <v>65</v>
      </c>
      <c r="L1532" s="52" t="n">
        <v>65</v>
      </c>
      <c r="M1532" s="52" t="n">
        <v>0</v>
      </c>
      <c r="N1532" s="53" t="n">
        <f aca="false">D1532*$D$10</f>
        <v>101.25</v>
      </c>
      <c r="O1532" s="53" t="n">
        <f aca="false">E1532*$E$10</f>
        <v>0</v>
      </c>
      <c r="P1532" s="53" t="n">
        <f aca="false">F1532*$F$10</f>
        <v>202.5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72.9</v>
      </c>
      <c r="T1532" s="53" t="n">
        <f aca="false">(O1532/100)*(K1532*$J$10)</f>
        <v>0</v>
      </c>
      <c r="U1532" s="53" t="n">
        <f aca="false">(P1532/100)*(K1532*$K$10)+(P1532/100)*(L1532*$L$10)</f>
        <v>368.55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174.15</v>
      </c>
      <c r="Y1532" s="53" t="n">
        <f aca="false">O1532+T1532</f>
        <v>0</v>
      </c>
      <c r="Z1532" s="53" t="n">
        <f aca="false">P1532+U1532</f>
        <v>571.05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745.2</v>
      </c>
      <c r="AD1532" s="55" t="n">
        <f aca="false">(ROUND(AC1532-AC1525,1)/AC1525)</f>
        <v>0.193465727098014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3"/>
      <c r="C1533" s="50" t="s">
        <v>12</v>
      </c>
      <c r="D1533" s="51" t="n">
        <v>75</v>
      </c>
      <c r="E1533" s="51" t="n">
        <v>0</v>
      </c>
      <c r="F1533" s="51" t="n">
        <v>0</v>
      </c>
      <c r="G1533" s="51" t="n">
        <v>150</v>
      </c>
      <c r="H1533" s="51" t="n">
        <v>0</v>
      </c>
      <c r="I1533" s="52" t="n">
        <v>62</v>
      </c>
      <c r="J1533" s="52" t="n">
        <v>10</v>
      </c>
      <c r="K1533" s="52" t="n">
        <v>0</v>
      </c>
      <c r="L1533" s="52" t="n">
        <v>110</v>
      </c>
      <c r="M1533" s="52" t="n">
        <v>0</v>
      </c>
      <c r="N1533" s="53" t="n">
        <f aca="false">D1533*$D$11</f>
        <v>101.25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202.5</v>
      </c>
      <c r="R1533" s="53" t="n">
        <f aca="false">H1533*$H$11</f>
        <v>0</v>
      </c>
      <c r="S1533" s="53" t="n">
        <f aca="false">(N1533/100)*(I1533*$I$11)+(N1533/100)*(J1533*$J$11)</f>
        <v>72.9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311.85</v>
      </c>
      <c r="W1533" s="53" t="n">
        <f aca="false">(R1533/100)*(K1533*$K$11)+(R1533/100)*(L1533*$L$11)</f>
        <v>0</v>
      </c>
      <c r="X1533" s="53" t="n">
        <f aca="false">N1533+S1533</f>
        <v>174.15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514.35</v>
      </c>
      <c r="AB1533" s="53" t="n">
        <f aca="false">R1533+W1533</f>
        <v>0</v>
      </c>
      <c r="AC1533" s="54" t="n">
        <f aca="false">ROUND(X1533+Y1533+Z1533+AA1533+AB1533,1)</f>
        <v>688.5</v>
      </c>
      <c r="AD1533" s="55" t="n">
        <f aca="false">(ROUND(AC1533-AC1525,1)/AC1525)</f>
        <v>0.102658552210122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3"/>
      <c r="C1534" s="50" t="s">
        <v>13</v>
      </c>
      <c r="D1534" s="51" t="n">
        <v>75</v>
      </c>
      <c r="E1534" s="51" t="n">
        <v>0</v>
      </c>
      <c r="F1534" s="51" t="n">
        <v>0</v>
      </c>
      <c r="G1534" s="51" t="n">
        <v>0</v>
      </c>
      <c r="H1534" s="51" t="n">
        <v>150</v>
      </c>
      <c r="I1534" s="52" t="n">
        <v>62</v>
      </c>
      <c r="J1534" s="52" t="n">
        <v>10</v>
      </c>
      <c r="K1534" s="52" t="n">
        <v>55</v>
      </c>
      <c r="L1534" s="52" t="n">
        <v>55</v>
      </c>
      <c r="M1534" s="52" t="n">
        <v>0</v>
      </c>
      <c r="N1534" s="53" t="n">
        <f aca="false">D1534*$D$12</f>
        <v>101.25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202.5</v>
      </c>
      <c r="S1534" s="53" t="n">
        <f aca="false">(N1534/100)*(I1534*$I$12)+(N1534/100)*(J1534*$J$12)</f>
        <v>72.9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311.85</v>
      </c>
      <c r="X1534" s="53" t="n">
        <f aca="false">N1534+S1534</f>
        <v>174.15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514.35</v>
      </c>
      <c r="AC1534" s="54" t="n">
        <f aca="false">ROUND(X1534+Y1534+Z1534+AA1534+AB1534,1)</f>
        <v>688.5</v>
      </c>
      <c r="AD1534" s="55" t="n">
        <f aca="false">(ROUND(AC1534-AC1525,1)/AC1525)</f>
        <v>0.102658552210122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3"/>
      <c r="C1535" s="50" t="s">
        <v>14</v>
      </c>
      <c r="D1535" s="51" t="n">
        <v>150</v>
      </c>
      <c r="E1535" s="51" t="n">
        <v>0</v>
      </c>
      <c r="F1535" s="51" t="n">
        <v>80</v>
      </c>
      <c r="G1535" s="51" t="n">
        <v>0</v>
      </c>
      <c r="H1535" s="51" t="n">
        <v>0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77</v>
      </c>
      <c r="N1535" s="53" t="n">
        <f aca="false">D1535*$D$13</f>
        <v>202.5</v>
      </c>
      <c r="O1535" s="53" t="n">
        <f aca="false">E1535*$E$13</f>
        <v>0</v>
      </c>
      <c r="P1535" s="53" t="n">
        <f aca="false">F1535*$F$13</f>
        <v>108</v>
      </c>
      <c r="Q1535" s="53" t="n">
        <f aca="false">G1535*$G$13</f>
        <v>0</v>
      </c>
      <c r="R1535" s="53" t="n">
        <f aca="false">H1535*$H$13</f>
        <v>0</v>
      </c>
      <c r="S1535" s="53" t="n">
        <f aca="false">(N1535/100)*(I1535*$I$13)+(N1535/100)*(J1535*$J$13)+(N1535/100)*(M1535*$M$13)</f>
        <v>311.85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166.32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0</v>
      </c>
      <c r="X1535" s="53" t="n">
        <f aca="false">N1535+S1535</f>
        <v>514.35</v>
      </c>
      <c r="Y1535" s="53" t="n">
        <f aca="false">O1535+T1535</f>
        <v>0</v>
      </c>
      <c r="Z1535" s="53" t="n">
        <f aca="false">P1535+U1535</f>
        <v>274.32</v>
      </c>
      <c r="AA1535" s="53" t="n">
        <f aca="false">Q1535+V1535</f>
        <v>0</v>
      </c>
      <c r="AB1535" s="53" t="n">
        <f aca="false">R1535+W1535</f>
        <v>0</v>
      </c>
      <c r="AC1535" s="54" t="n">
        <f aca="false">ROUND(X1535+Y1535+Z1535+AA1535+AB1535,1)</f>
        <v>788.7</v>
      </c>
      <c r="AD1535" s="55" t="n">
        <f aca="false">(ROUND(AC1535-AC1525,1)/AC1525)</f>
        <v>0.263132607303011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3"/>
      <c r="C1536" s="50" t="s">
        <v>15</v>
      </c>
      <c r="D1536" s="51" t="n">
        <v>150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62</v>
      </c>
      <c r="J1536" s="52" t="n">
        <v>10</v>
      </c>
      <c r="K1536" s="52" t="n">
        <v>90</v>
      </c>
      <c r="L1536" s="52" t="n">
        <v>0</v>
      </c>
      <c r="M1536" s="52" t="n">
        <v>0</v>
      </c>
      <c r="N1536" s="53" t="n">
        <f aca="false">D1536*$D$14</f>
        <v>202.5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510.3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0.141575912876361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3"/>
      <c r="C1537" s="50" t="s">
        <v>16</v>
      </c>
      <c r="D1537" s="51" t="n">
        <v>150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62</v>
      </c>
      <c r="J1537" s="52" t="n">
        <v>10</v>
      </c>
      <c r="K1537" s="52" t="n">
        <v>0</v>
      </c>
      <c r="L1537" s="52" t="n">
        <v>90</v>
      </c>
      <c r="M1537" s="52" t="n">
        <v>0</v>
      </c>
      <c r="N1537" s="53" t="n">
        <f aca="false">D1537*$D$15</f>
        <v>202.5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510.3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0.141575912876361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3"/>
      <c r="C1538" s="50" t="s">
        <v>17</v>
      </c>
      <c r="D1538" s="51" t="n">
        <v>150</v>
      </c>
      <c r="E1538" s="51" t="n">
        <v>0</v>
      </c>
      <c r="F1538" s="51" t="n">
        <v>80</v>
      </c>
      <c r="G1538" s="51" t="n">
        <v>0</v>
      </c>
      <c r="H1538" s="51" t="n">
        <v>0</v>
      </c>
      <c r="I1538" s="52" t="n">
        <v>62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202.5</v>
      </c>
      <c r="O1538" s="53" t="n">
        <f aca="false">E1538*$E$16</f>
        <v>0</v>
      </c>
      <c r="P1538" s="53" t="n">
        <f aca="false">F1538*$F$16</f>
        <v>108</v>
      </c>
      <c r="Q1538" s="53" t="n">
        <f aca="false">G1538*$G$16</f>
        <v>0</v>
      </c>
      <c r="R1538" s="53" t="n">
        <f aca="false">H1538*$H$16</f>
        <v>0</v>
      </c>
      <c r="S1538" s="53" t="n">
        <f aca="false">(N1538/100)*(I1538*$I$16)+(N1538/100)*(J1538*$J$16)</f>
        <v>378.675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581.175</v>
      </c>
      <c r="Y1538" s="53" t="n">
        <f aca="false">O1538+T1538</f>
        <v>0</v>
      </c>
      <c r="Z1538" s="53" t="n">
        <f aca="false">P1538+U1538</f>
        <v>108</v>
      </c>
      <c r="AA1538" s="53" t="n">
        <f aca="false">Q1538+V1538</f>
        <v>0</v>
      </c>
      <c r="AB1538" s="53" t="n">
        <f aca="false">R1538+W1538</f>
        <v>0</v>
      </c>
      <c r="AC1538" s="54" t="n">
        <f aca="false">ROUND(X1538+Y1538+Z1538+AA1538+AB1538,1)</f>
        <v>689.2</v>
      </c>
      <c r="AD1538" s="55" t="n">
        <f aca="false">(ROUND(AC1538-AC1525,1)/AC1525)</f>
        <v>0.103779628443306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3"/>
      <c r="C1539" s="50" t="s">
        <v>18</v>
      </c>
      <c r="D1539" s="51" t="n">
        <v>150</v>
      </c>
      <c r="E1539" s="51" t="n">
        <v>0</v>
      </c>
      <c r="F1539" s="51" t="n">
        <v>80</v>
      </c>
      <c r="G1539" s="51" t="n">
        <v>0</v>
      </c>
      <c r="H1539" s="51" t="n">
        <v>0</v>
      </c>
      <c r="I1539" s="52" t="n">
        <v>90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202.5</v>
      </c>
      <c r="O1539" s="53" t="n">
        <f aca="false">E1539*$E$17</f>
        <v>0</v>
      </c>
      <c r="P1539" s="53" t="n">
        <f aca="false">F1539*$F$17</f>
        <v>108</v>
      </c>
      <c r="Q1539" s="53" t="n">
        <f aca="false">G1539*$G$17</f>
        <v>0</v>
      </c>
      <c r="R1539" s="53" t="n">
        <f aca="false">H1539*$H$17</f>
        <v>0</v>
      </c>
      <c r="S1539" s="53" t="n">
        <f aca="false">(N1539/100)*(I1539*$I$17)+(N1539/100)*(J1539*$J$17)</f>
        <v>475.875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678.375</v>
      </c>
      <c r="Y1539" s="53" t="n">
        <f aca="false">O1539+T1539</f>
        <v>0</v>
      </c>
      <c r="Z1539" s="53" t="n">
        <f aca="false">P1539+U1539</f>
        <v>108</v>
      </c>
      <c r="AA1539" s="53" t="n">
        <f aca="false">Q1539+V1539</f>
        <v>0</v>
      </c>
      <c r="AB1539" s="53" t="n">
        <f aca="false">R1539+W1539</f>
        <v>0</v>
      </c>
      <c r="AC1539" s="54" t="n">
        <f aca="false">ROUND(X1539+Y1539+Z1539+AA1539+AB1539,1)</f>
        <v>786.4</v>
      </c>
      <c r="AD1539" s="55" t="n">
        <f aca="false">(ROUND(AC1539-AC1525,1)/AC1525)</f>
        <v>0.259449071108264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0" t="s">
        <v>148</v>
      </c>
      <c r="C1540" s="40" t="s">
        <v>53</v>
      </c>
      <c r="D1540" s="41" t="n">
        <v>210</v>
      </c>
      <c r="E1540" s="41" t="n">
        <v>0</v>
      </c>
      <c r="F1540" s="41" t="n">
        <v>0</v>
      </c>
      <c r="G1540" s="41" t="n">
        <v>0</v>
      </c>
      <c r="H1540" s="41" t="n">
        <v>0</v>
      </c>
      <c r="I1540" s="42" t="n">
        <v>60</v>
      </c>
      <c r="J1540" s="42" t="n">
        <v>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294</v>
      </c>
      <c r="O1540" s="43" t="n">
        <f aca="false">E1540*$E$3</f>
        <v>0</v>
      </c>
      <c r="P1540" s="43" t="n">
        <f aca="false">F1540*$F$3</f>
        <v>0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352.8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646.8</v>
      </c>
      <c r="Y1540" s="43" t="n">
        <f aca="false">O1540+T1540</f>
        <v>0</v>
      </c>
      <c r="Z1540" s="43" t="n">
        <f aca="false">P1540+U1540</f>
        <v>0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646.8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1" t="n">
        <v>60</v>
      </c>
      <c r="C1541" s="50" t="s">
        <v>5</v>
      </c>
      <c r="D1541" s="51" t="n">
        <v>210</v>
      </c>
      <c r="E1541" s="51" t="n">
        <v>0</v>
      </c>
      <c r="F1541" s="51" t="n">
        <v>0</v>
      </c>
      <c r="G1541" s="51" t="n">
        <v>0</v>
      </c>
      <c r="H1541" s="51" t="n">
        <v>0</v>
      </c>
      <c r="I1541" s="52" t="n">
        <v>70</v>
      </c>
      <c r="J1541" s="52" t="n">
        <v>10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283.5</v>
      </c>
      <c r="O1541" s="53" t="n">
        <f aca="false">E1541*$E$4</f>
        <v>0</v>
      </c>
      <c r="P1541" s="53" t="n">
        <f aca="false">F1541*$F$4</f>
        <v>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453.6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737.1</v>
      </c>
      <c r="Y1541" s="53" t="n">
        <f aca="false">O1541+T1541</f>
        <v>0</v>
      </c>
      <c r="Z1541" s="53" t="n">
        <f aca="false">P1541+U1541</f>
        <v>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737.1</v>
      </c>
      <c r="AD1541" s="55" t="n">
        <f aca="false">(ROUND(AC1541-AC1540,1)/AC1540)</f>
        <v>0.13961038961039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1" t="n">
        <v>0</v>
      </c>
      <c r="C1542" s="50" t="s">
        <v>6</v>
      </c>
      <c r="D1542" s="51" t="n">
        <v>210</v>
      </c>
      <c r="E1542" s="51" t="n">
        <v>0</v>
      </c>
      <c r="F1542" s="51" t="n">
        <v>0</v>
      </c>
      <c r="G1542" s="51" t="n">
        <v>0</v>
      </c>
      <c r="H1542" s="51" t="n">
        <v>0</v>
      </c>
      <c r="I1542" s="52" t="n">
        <v>60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294</v>
      </c>
      <c r="O1542" s="53" t="n">
        <f aca="false">E1542*$E$5</f>
        <v>0</v>
      </c>
      <c r="P1542" s="53" t="n">
        <f aca="false">F1542*$F$5</f>
        <v>0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352.8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646.8</v>
      </c>
      <c r="Y1542" s="53" t="n">
        <f aca="false">O1542+T1542</f>
        <v>0</v>
      </c>
      <c r="Z1542" s="53" t="n">
        <f aca="false">P1542+U1542</f>
        <v>0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646.8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1" t="n">
        <v>0</v>
      </c>
      <c r="C1543" s="50" t="s">
        <v>7</v>
      </c>
      <c r="D1543" s="51" t="n">
        <v>210</v>
      </c>
      <c r="E1543" s="51" t="n">
        <v>0</v>
      </c>
      <c r="F1543" s="51" t="n">
        <v>0</v>
      </c>
      <c r="G1543" s="51" t="n">
        <v>0</v>
      </c>
      <c r="H1543" s="51" t="n">
        <v>0</v>
      </c>
      <c r="I1543" s="52" t="n">
        <v>60</v>
      </c>
      <c r="J1543" s="52" t="n">
        <v>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294</v>
      </c>
      <c r="O1543" s="53" t="n">
        <f aca="false">E1543*$E$6</f>
        <v>0</v>
      </c>
      <c r="P1543" s="53" t="n">
        <f aca="false">F1543*$F$6</f>
        <v>0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352.8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646.8</v>
      </c>
      <c r="Y1543" s="53" t="n">
        <f aca="false">O1543+T1543</f>
        <v>0</v>
      </c>
      <c r="Z1543" s="53" t="n">
        <f aca="false">P1543+U1543</f>
        <v>0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646.8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1" t="n">
        <v>0</v>
      </c>
      <c r="C1544" s="50" t="s">
        <v>8</v>
      </c>
      <c r="D1544" s="51" t="n">
        <v>210</v>
      </c>
      <c r="E1544" s="51" t="n">
        <v>0</v>
      </c>
      <c r="F1544" s="51" t="n">
        <v>0</v>
      </c>
      <c r="G1544" s="51" t="n">
        <v>0</v>
      </c>
      <c r="H1544" s="51" t="n">
        <v>0</v>
      </c>
      <c r="I1544" s="52" t="n">
        <v>60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294</v>
      </c>
      <c r="O1544" s="53" t="n">
        <f aca="false">E1544*$E$7</f>
        <v>0</v>
      </c>
      <c r="P1544" s="53" t="n">
        <f aca="false">F1544*$F$7</f>
        <v>0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352.8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646.8</v>
      </c>
      <c r="Y1544" s="53" t="n">
        <f aca="false">O1544+T1544</f>
        <v>0</v>
      </c>
      <c r="Z1544" s="53" t="n">
        <f aca="false">P1544+U1544</f>
        <v>0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646.8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1"/>
      <c r="C1545" s="50" t="s">
        <v>9</v>
      </c>
      <c r="D1545" s="51" t="n">
        <v>210</v>
      </c>
      <c r="E1545" s="51" t="n">
        <v>0</v>
      </c>
      <c r="F1545" s="51" t="n">
        <v>0</v>
      </c>
      <c r="G1545" s="51" t="n">
        <v>0</v>
      </c>
      <c r="H1545" s="51" t="n">
        <v>0</v>
      </c>
      <c r="I1545" s="52" t="n">
        <v>60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294</v>
      </c>
      <c r="O1545" s="53" t="n">
        <f aca="false">E1545*$E$8</f>
        <v>0</v>
      </c>
      <c r="P1545" s="53" t="n">
        <f aca="false">F1545*$F$8</f>
        <v>0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352.8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646.8</v>
      </c>
      <c r="Y1545" s="53" t="n">
        <f aca="false">O1545+T1545</f>
        <v>0</v>
      </c>
      <c r="Z1545" s="53" t="n">
        <f aca="false">P1545+U1545</f>
        <v>0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646.8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1"/>
      <c r="C1546" s="50" t="s">
        <v>10</v>
      </c>
      <c r="D1546" s="51" t="n">
        <v>105</v>
      </c>
      <c r="E1546" s="51" t="n">
        <v>210</v>
      </c>
      <c r="F1546" s="51" t="n">
        <v>0</v>
      </c>
      <c r="G1546" s="51" t="n">
        <v>0</v>
      </c>
      <c r="H1546" s="51" t="n">
        <v>0</v>
      </c>
      <c r="I1546" s="52" t="n">
        <v>60</v>
      </c>
      <c r="J1546" s="52" t="n">
        <v>0</v>
      </c>
      <c r="K1546" s="52" t="n">
        <v>70</v>
      </c>
      <c r="L1546" s="52" t="n">
        <v>0</v>
      </c>
      <c r="M1546" s="52" t="n">
        <v>0</v>
      </c>
      <c r="N1546" s="53" t="n">
        <f aca="false">D1546*$D$9</f>
        <v>141.75</v>
      </c>
      <c r="O1546" s="53" t="n">
        <f aca="false">E1546*$E$9</f>
        <v>283.5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85.05</v>
      </c>
      <c r="T1546" s="53" t="n">
        <f aca="false">(O1546/100)*(K1546*$K$9)</f>
        <v>277.83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226.8</v>
      </c>
      <c r="Y1546" s="53" t="n">
        <f aca="false">O1546+T1546</f>
        <v>561.33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788.1</v>
      </c>
      <c r="AD1546" s="55" t="n">
        <f aca="false">(ROUND(AC1546-AC1540,1)/AC1540)</f>
        <v>0.218460111317254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1"/>
      <c r="C1547" s="50" t="s">
        <v>11</v>
      </c>
      <c r="D1547" s="51" t="n">
        <v>105</v>
      </c>
      <c r="E1547" s="51" t="n">
        <v>0</v>
      </c>
      <c r="F1547" s="51" t="n">
        <v>210</v>
      </c>
      <c r="G1547" s="51" t="n">
        <v>0</v>
      </c>
      <c r="H1547" s="51" t="n">
        <v>0</v>
      </c>
      <c r="I1547" s="52" t="n">
        <v>60</v>
      </c>
      <c r="J1547" s="52" t="n">
        <v>0</v>
      </c>
      <c r="K1547" s="52" t="n">
        <v>35</v>
      </c>
      <c r="L1547" s="52" t="n">
        <v>35</v>
      </c>
      <c r="M1547" s="52" t="n">
        <v>0</v>
      </c>
      <c r="N1547" s="53" t="n">
        <f aca="false">D1547*$D$10</f>
        <v>141.75</v>
      </c>
      <c r="O1547" s="53" t="n">
        <f aca="false">E1547*$E$10</f>
        <v>0</v>
      </c>
      <c r="P1547" s="53" t="n">
        <f aca="false">F1547*$F$10</f>
        <v>283.5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85.05</v>
      </c>
      <c r="T1547" s="53" t="n">
        <f aca="false">(O1547/100)*(K1547*$J$10)</f>
        <v>0</v>
      </c>
      <c r="U1547" s="53" t="n">
        <f aca="false">(P1547/100)*(K1547*$K$10)+(P1547/100)*(L1547*$L$10)</f>
        <v>277.83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226.8</v>
      </c>
      <c r="Y1547" s="53" t="n">
        <f aca="false">O1547+T1547</f>
        <v>0</v>
      </c>
      <c r="Z1547" s="53" t="n">
        <f aca="false">P1547+U1547</f>
        <v>561.33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788.1</v>
      </c>
      <c r="AD1547" s="55" t="n">
        <f aca="false">(ROUND(AC1547-AC1540,1)/AC1540)</f>
        <v>0.218460111317254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1"/>
      <c r="C1548" s="50" t="s">
        <v>12</v>
      </c>
      <c r="D1548" s="51" t="n">
        <v>105</v>
      </c>
      <c r="E1548" s="51" t="n">
        <v>0</v>
      </c>
      <c r="F1548" s="51" t="n">
        <v>0</v>
      </c>
      <c r="G1548" s="51" t="n">
        <v>210</v>
      </c>
      <c r="H1548" s="51" t="n">
        <v>0</v>
      </c>
      <c r="I1548" s="52" t="n">
        <v>60</v>
      </c>
      <c r="J1548" s="52" t="n">
        <v>0</v>
      </c>
      <c r="K1548" s="52" t="n">
        <v>0</v>
      </c>
      <c r="L1548" s="52" t="n">
        <v>70</v>
      </c>
      <c r="M1548" s="52" t="n">
        <v>0</v>
      </c>
      <c r="N1548" s="53" t="n">
        <f aca="false">D1548*$D$11</f>
        <v>141.75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283.5</v>
      </c>
      <c r="R1548" s="53" t="n">
        <f aca="false">H1548*$H$11</f>
        <v>0</v>
      </c>
      <c r="S1548" s="53" t="n">
        <f aca="false">(N1548/100)*(I1548*$I$11)+(N1548/100)*(J1548*$J$11)</f>
        <v>85.05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277.83</v>
      </c>
      <c r="W1548" s="53" t="n">
        <f aca="false">(R1548/100)*(K1548*$K$11)+(R1548/100)*(L1548*$L$11)</f>
        <v>0</v>
      </c>
      <c r="X1548" s="53" t="n">
        <f aca="false">N1548+S1548</f>
        <v>226.8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561.33</v>
      </c>
      <c r="AB1548" s="53" t="n">
        <f aca="false">R1548+W1548</f>
        <v>0</v>
      </c>
      <c r="AC1548" s="54" t="n">
        <f aca="false">ROUND(X1548+Y1548+Z1548+AA1548+AB1548,1)</f>
        <v>788.1</v>
      </c>
      <c r="AD1548" s="55" t="n">
        <f aca="false">(ROUND(AC1548-AC1540,1)/AC1540)</f>
        <v>0.218460111317254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1"/>
      <c r="C1549" s="50" t="s">
        <v>13</v>
      </c>
      <c r="D1549" s="51" t="n">
        <v>105</v>
      </c>
      <c r="E1549" s="51" t="n">
        <v>0</v>
      </c>
      <c r="F1549" s="51" t="n">
        <v>0</v>
      </c>
      <c r="G1549" s="51" t="n">
        <v>0</v>
      </c>
      <c r="H1549" s="51" t="n">
        <v>210</v>
      </c>
      <c r="I1549" s="52" t="n">
        <v>60</v>
      </c>
      <c r="J1549" s="52" t="n">
        <v>0</v>
      </c>
      <c r="K1549" s="52" t="n">
        <v>35</v>
      </c>
      <c r="L1549" s="52" t="n">
        <v>35</v>
      </c>
      <c r="M1549" s="52" t="n">
        <v>0</v>
      </c>
      <c r="N1549" s="53" t="n">
        <f aca="false">D1549*$D$12</f>
        <v>141.75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283.5</v>
      </c>
      <c r="S1549" s="53" t="n">
        <f aca="false">(N1549/100)*(I1549*$I$12)+(N1549/100)*(J1549*$J$12)</f>
        <v>85.05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277.83</v>
      </c>
      <c r="X1549" s="53" t="n">
        <f aca="false">N1549+S1549</f>
        <v>226.8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561.33</v>
      </c>
      <c r="AC1549" s="54" t="n">
        <f aca="false">ROUND(X1549+Y1549+Z1549+AA1549+AB1549,1)</f>
        <v>788.1</v>
      </c>
      <c r="AD1549" s="55" t="n">
        <f aca="false">(ROUND(AC1549-AC1540,1)/AC1540)</f>
        <v>0.218460111317254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1"/>
      <c r="C1550" s="50" t="s">
        <v>14</v>
      </c>
      <c r="D1550" s="51" t="n">
        <v>210</v>
      </c>
      <c r="E1550" s="51" t="n">
        <v>0</v>
      </c>
      <c r="F1550" s="51" t="n">
        <v>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93</v>
      </c>
      <c r="N1550" s="53" t="n">
        <f aca="false">D1550*$D$13</f>
        <v>283.5</v>
      </c>
      <c r="O1550" s="53" t="n">
        <f aca="false">E1550*$E$13</f>
        <v>0</v>
      </c>
      <c r="P1550" s="53" t="n">
        <f aca="false">F1550*$F$13</f>
        <v>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527.31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810.81</v>
      </c>
      <c r="Y1550" s="53" t="n">
        <f aca="false">O1550+T1550</f>
        <v>0</v>
      </c>
      <c r="Z1550" s="53" t="n">
        <f aca="false">P1550+U1550</f>
        <v>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810.8</v>
      </c>
      <c r="AD1550" s="55" t="n">
        <f aca="false">(ROUND(AC1550-AC1540,1)/AC1540)</f>
        <v>0.253555967841682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1"/>
      <c r="C1551" s="50" t="s">
        <v>15</v>
      </c>
      <c r="D1551" s="51" t="n">
        <v>210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60</v>
      </c>
      <c r="J1551" s="52" t="n">
        <v>0</v>
      </c>
      <c r="K1551" s="52" t="n">
        <v>60</v>
      </c>
      <c r="L1551" s="52" t="n">
        <v>0</v>
      </c>
      <c r="M1551" s="52" t="n">
        <v>0</v>
      </c>
      <c r="N1551" s="53" t="n">
        <f aca="false">D1551*$D$14</f>
        <v>283.5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793.8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793.8</v>
      </c>
      <c r="AD1551" s="55" t="n">
        <f aca="false">(ROUND(AC1551-AC1540,1)/AC1540)</f>
        <v>0.227272727272727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1"/>
      <c r="C1552" s="50" t="s">
        <v>16</v>
      </c>
      <c r="D1552" s="51" t="n">
        <v>210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60</v>
      </c>
      <c r="J1552" s="52" t="n">
        <v>0</v>
      </c>
      <c r="K1552" s="52" t="n">
        <v>0</v>
      </c>
      <c r="L1552" s="52" t="n">
        <v>60</v>
      </c>
      <c r="M1552" s="52" t="n">
        <v>0</v>
      </c>
      <c r="N1552" s="53" t="n">
        <f aca="false">D1552*$D$15</f>
        <v>283.5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793.8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793.8</v>
      </c>
      <c r="AD1552" s="55" t="n">
        <f aca="false">(ROUND(AC1552-AC1540,1)/AC1540)</f>
        <v>0.227272727272727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1"/>
      <c r="C1553" s="50" t="s">
        <v>17</v>
      </c>
      <c r="D1553" s="51" t="n">
        <v>210</v>
      </c>
      <c r="E1553" s="51" t="n">
        <v>0</v>
      </c>
      <c r="F1553" s="51" t="n">
        <v>0</v>
      </c>
      <c r="G1553" s="51" t="n">
        <v>0</v>
      </c>
      <c r="H1553" s="51" t="n">
        <v>0</v>
      </c>
      <c r="I1553" s="52" t="n">
        <v>60</v>
      </c>
      <c r="J1553" s="52" t="n">
        <v>40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283.5</v>
      </c>
      <c r="O1553" s="53" t="n">
        <f aca="false">E1553*$E$16</f>
        <v>0</v>
      </c>
      <c r="P1553" s="53" t="n">
        <f aca="false">F1553*$F$16</f>
        <v>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453.6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737.1</v>
      </c>
      <c r="Y1553" s="53" t="n">
        <f aca="false">O1553+T1553</f>
        <v>0</v>
      </c>
      <c r="Z1553" s="53" t="n">
        <f aca="false">P1553+U1553</f>
        <v>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737.1</v>
      </c>
      <c r="AD1553" s="55" t="n">
        <f aca="false">(ROUND(AC1553-AC1540,1)/AC1540)</f>
        <v>0.13961038961039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1"/>
      <c r="C1554" s="50" t="s">
        <v>18</v>
      </c>
      <c r="D1554" s="51" t="n">
        <v>210</v>
      </c>
      <c r="E1554" s="51" t="n">
        <v>0</v>
      </c>
      <c r="F1554" s="51" t="n">
        <v>0</v>
      </c>
      <c r="G1554" s="51" t="n">
        <v>0</v>
      </c>
      <c r="H1554" s="51" t="n">
        <v>0</v>
      </c>
      <c r="I1554" s="52" t="n">
        <v>75</v>
      </c>
      <c r="J1554" s="52" t="n">
        <v>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283.5</v>
      </c>
      <c r="O1554" s="53" t="n">
        <f aca="false">E1554*$E$17</f>
        <v>0</v>
      </c>
      <c r="P1554" s="53" t="n">
        <f aca="false">F1554*$F$17</f>
        <v>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531.5625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815.0625</v>
      </c>
      <c r="Y1554" s="53" t="n">
        <f aca="false">O1554+T1554</f>
        <v>0</v>
      </c>
      <c r="Z1554" s="53" t="n">
        <f aca="false">P1554+U1554</f>
        <v>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815.1</v>
      </c>
      <c r="AD1554" s="55" t="n">
        <f aca="false">(ROUND(AC1554-AC1540,1)/AC1540)</f>
        <v>0.260204081632653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2" t="s">
        <v>149</v>
      </c>
      <c r="C1555" s="40" t="s">
        <v>50</v>
      </c>
      <c r="D1555" s="41" t="n">
        <v>168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50</v>
      </c>
      <c r="J1555" s="42" t="n">
        <v>30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235.2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376.32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611.52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611.5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3" t="n">
        <v>42</v>
      </c>
      <c r="C1556" s="50" t="s">
        <v>5</v>
      </c>
      <c r="D1556" s="51" t="n">
        <v>168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60</v>
      </c>
      <c r="J1556" s="52" t="n">
        <v>45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226.8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476.28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703.08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703.1</v>
      </c>
      <c r="AD1556" s="55" t="n">
        <f aca="false">(ROUND(AC1556-AC1555,1)/AC1555)</f>
        <v>0.149795584627964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3" t="n">
        <v>16</v>
      </c>
      <c r="C1557" s="50" t="s">
        <v>6</v>
      </c>
      <c r="D1557" s="51" t="n">
        <v>168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50</v>
      </c>
      <c r="J1557" s="52" t="n">
        <v>30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235.2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376.32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611.52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611.5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3" t="n">
        <v>0</v>
      </c>
      <c r="C1558" s="50" t="s">
        <v>7</v>
      </c>
      <c r="D1558" s="51" t="n">
        <v>168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50</v>
      </c>
      <c r="J1558" s="52" t="n">
        <v>30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235.2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376.32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611.52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611.5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3" t="n">
        <v>0</v>
      </c>
      <c r="C1559" s="50" t="s">
        <v>8</v>
      </c>
      <c r="D1559" s="51" t="n">
        <v>168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50</v>
      </c>
      <c r="J1559" s="52" t="n">
        <v>30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235.2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376.32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611.52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611.5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3"/>
      <c r="C1560" s="50" t="s">
        <v>9</v>
      </c>
      <c r="D1560" s="51" t="n">
        <v>168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50</v>
      </c>
      <c r="J1560" s="52" t="n">
        <v>30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235.2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376.32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611.52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611.5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3"/>
      <c r="C1561" s="50" t="s">
        <v>10</v>
      </c>
      <c r="D1561" s="51" t="n">
        <v>85</v>
      </c>
      <c r="E1561" s="51" t="n">
        <v>168</v>
      </c>
      <c r="F1561" s="51" t="n">
        <v>0</v>
      </c>
      <c r="G1561" s="51" t="n">
        <v>0</v>
      </c>
      <c r="H1561" s="51" t="n">
        <v>0</v>
      </c>
      <c r="I1561" s="52" t="n">
        <v>50</v>
      </c>
      <c r="J1561" s="52" t="n">
        <v>30</v>
      </c>
      <c r="K1561" s="52" t="n">
        <v>80</v>
      </c>
      <c r="L1561" s="52" t="n">
        <v>0</v>
      </c>
      <c r="M1561" s="52" t="n">
        <v>0</v>
      </c>
      <c r="N1561" s="53" t="n">
        <f aca="false">D1561*$D$9</f>
        <v>114.75</v>
      </c>
      <c r="O1561" s="53" t="n">
        <f aca="false">E1561*$E$9</f>
        <v>226.8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91.8</v>
      </c>
      <c r="T1561" s="53" t="n">
        <f aca="false">(O1561/100)*(K1561*$K$9)</f>
        <v>254.016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206.55</v>
      </c>
      <c r="Y1561" s="53" t="n">
        <f aca="false">O1561+T1561</f>
        <v>480.816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687.4</v>
      </c>
      <c r="AD1561" s="55" t="n">
        <f aca="false">(ROUND(AC1561-AC1555,1)/AC1555)</f>
        <v>0.124121013900245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3"/>
      <c r="C1562" s="50" t="s">
        <v>11</v>
      </c>
      <c r="D1562" s="51" t="n">
        <v>85</v>
      </c>
      <c r="E1562" s="51" t="n">
        <v>0</v>
      </c>
      <c r="F1562" s="51" t="n">
        <v>168</v>
      </c>
      <c r="G1562" s="51" t="n">
        <v>0</v>
      </c>
      <c r="H1562" s="51" t="n">
        <v>0</v>
      </c>
      <c r="I1562" s="52" t="n">
        <v>50</v>
      </c>
      <c r="J1562" s="52" t="n">
        <v>30</v>
      </c>
      <c r="K1562" s="52" t="n">
        <v>40</v>
      </c>
      <c r="L1562" s="52" t="n">
        <v>40</v>
      </c>
      <c r="M1562" s="52" t="n">
        <v>0</v>
      </c>
      <c r="N1562" s="53" t="n">
        <f aca="false">D1562*$D$10</f>
        <v>114.75</v>
      </c>
      <c r="O1562" s="53" t="n">
        <f aca="false">E1562*$E$10</f>
        <v>0</v>
      </c>
      <c r="P1562" s="53" t="n">
        <f aca="false">F1562*$F$10</f>
        <v>226.8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91.8</v>
      </c>
      <c r="T1562" s="53" t="n">
        <f aca="false">(O1562/100)*(K1562*$J$10)</f>
        <v>0</v>
      </c>
      <c r="U1562" s="53" t="n">
        <f aca="false">(P1562/100)*(K1562*$K$10)+(P1562/100)*(L1562*$L$10)</f>
        <v>254.016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206.55</v>
      </c>
      <c r="Y1562" s="53" t="n">
        <f aca="false">O1562+T1562</f>
        <v>0</v>
      </c>
      <c r="Z1562" s="53" t="n">
        <f aca="false">P1562+U1562</f>
        <v>480.816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687.4</v>
      </c>
      <c r="AD1562" s="55" t="n">
        <f aca="false">(ROUND(AC1562-AC1555,1)/AC1555)</f>
        <v>0.124121013900245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3"/>
      <c r="C1563" s="50" t="s">
        <v>12</v>
      </c>
      <c r="D1563" s="51" t="n">
        <v>85</v>
      </c>
      <c r="E1563" s="51" t="n">
        <v>0</v>
      </c>
      <c r="F1563" s="51" t="n">
        <v>0</v>
      </c>
      <c r="G1563" s="51" t="n">
        <v>168</v>
      </c>
      <c r="H1563" s="51" t="n">
        <v>0</v>
      </c>
      <c r="I1563" s="52" t="n">
        <v>50</v>
      </c>
      <c r="J1563" s="52" t="n">
        <v>30</v>
      </c>
      <c r="K1563" s="52" t="n">
        <v>0</v>
      </c>
      <c r="L1563" s="52" t="n">
        <v>80</v>
      </c>
      <c r="M1563" s="52" t="n">
        <v>0</v>
      </c>
      <c r="N1563" s="53" t="n">
        <f aca="false">D1563*$D$11</f>
        <v>114.75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226.8</v>
      </c>
      <c r="R1563" s="53" t="n">
        <f aca="false">H1563*$H$11</f>
        <v>0</v>
      </c>
      <c r="S1563" s="53" t="n">
        <f aca="false">(N1563/100)*(I1563*$I$11)+(N1563/100)*(J1563*$J$11)</f>
        <v>91.8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254.016</v>
      </c>
      <c r="W1563" s="53" t="n">
        <f aca="false">(R1563/100)*(K1563*$K$11)+(R1563/100)*(L1563*$L$11)</f>
        <v>0</v>
      </c>
      <c r="X1563" s="53" t="n">
        <f aca="false">N1563+S1563</f>
        <v>206.55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480.816</v>
      </c>
      <c r="AB1563" s="53" t="n">
        <f aca="false">R1563+W1563</f>
        <v>0</v>
      </c>
      <c r="AC1563" s="54" t="n">
        <f aca="false">ROUND(X1563+Y1563+Z1563+AA1563+AB1563,1)</f>
        <v>687.4</v>
      </c>
      <c r="AD1563" s="55" t="n">
        <f aca="false">(ROUND(AC1563-AC1555,1)/AC1555)</f>
        <v>0.124121013900245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3"/>
      <c r="C1564" s="50" t="s">
        <v>13</v>
      </c>
      <c r="D1564" s="51" t="n">
        <v>85</v>
      </c>
      <c r="E1564" s="51" t="n">
        <v>0</v>
      </c>
      <c r="F1564" s="51" t="n">
        <v>0</v>
      </c>
      <c r="G1564" s="51" t="n">
        <v>0</v>
      </c>
      <c r="H1564" s="51" t="n">
        <v>168</v>
      </c>
      <c r="I1564" s="52" t="n">
        <v>50</v>
      </c>
      <c r="J1564" s="52" t="n">
        <v>30</v>
      </c>
      <c r="K1564" s="52" t="n">
        <v>40</v>
      </c>
      <c r="L1564" s="52" t="n">
        <v>40</v>
      </c>
      <c r="M1564" s="52" t="n">
        <v>0</v>
      </c>
      <c r="N1564" s="53" t="n">
        <f aca="false">D1564*$D$12</f>
        <v>114.75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226.8</v>
      </c>
      <c r="S1564" s="53" t="n">
        <f aca="false">(N1564/100)*(I1564*$I$12)+(N1564/100)*(J1564*$J$12)</f>
        <v>91.8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254.016</v>
      </c>
      <c r="X1564" s="53" t="n">
        <f aca="false">N1564+S1564</f>
        <v>206.55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480.816</v>
      </c>
      <c r="AC1564" s="54" t="n">
        <f aca="false">ROUND(X1564+Y1564+Z1564+AA1564+AB1564,1)</f>
        <v>687.4</v>
      </c>
      <c r="AD1564" s="55" t="n">
        <f aca="false">(ROUND(AC1564-AC1555,1)/AC1555)</f>
        <v>0.124121013900245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3"/>
      <c r="C1565" s="50" t="s">
        <v>14</v>
      </c>
      <c r="D1565" s="51" t="n">
        <v>168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115</v>
      </c>
      <c r="N1565" s="53" t="n">
        <f aca="false">D1565*$D$13</f>
        <v>226.8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521.64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748.44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748.4</v>
      </c>
      <c r="AD1565" s="55" t="n">
        <f aca="false">(ROUND(AC1565-AC1555,1)/AC1555)</f>
        <v>0.223875715453802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3"/>
      <c r="C1566" s="50" t="s">
        <v>15</v>
      </c>
      <c r="D1566" s="51" t="n">
        <v>168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50</v>
      </c>
      <c r="J1566" s="52" t="n">
        <v>30</v>
      </c>
      <c r="K1566" s="52" t="n">
        <v>65</v>
      </c>
      <c r="L1566" s="52" t="n">
        <v>0</v>
      </c>
      <c r="M1566" s="52" t="n">
        <v>0</v>
      </c>
      <c r="N1566" s="53" t="n">
        <f aca="false">D1566*$D$14</f>
        <v>226.8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476.28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703.08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703.1</v>
      </c>
      <c r="AD1566" s="55" t="n">
        <f aca="false">(ROUND(AC1566-AC1555,1)/AC1555)</f>
        <v>0.149795584627964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3"/>
      <c r="C1567" s="50" t="s">
        <v>16</v>
      </c>
      <c r="D1567" s="51" t="n">
        <v>168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50</v>
      </c>
      <c r="J1567" s="52" t="n">
        <v>30</v>
      </c>
      <c r="K1567" s="52" t="n">
        <v>0</v>
      </c>
      <c r="L1567" s="52" t="n">
        <v>65</v>
      </c>
      <c r="M1567" s="52" t="n">
        <v>0</v>
      </c>
      <c r="N1567" s="53" t="n">
        <f aca="false">D1567*$D$15</f>
        <v>226.8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476.28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703.08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703.1</v>
      </c>
      <c r="AD1567" s="55" t="n">
        <f aca="false">(ROUND(AC1567-AC1555,1)/AC1555)</f>
        <v>0.149795584627964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3"/>
      <c r="C1568" s="50" t="s">
        <v>17</v>
      </c>
      <c r="D1568" s="51" t="n">
        <v>168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50</v>
      </c>
      <c r="J1568" s="52" t="n">
        <v>60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226.8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680.4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680.4</v>
      </c>
      <c r="AD1568" s="55" t="n">
        <f aca="false">(ROUND(AC1568-AC1555,1)/AC1555)</f>
        <v>0.112673753066231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3"/>
      <c r="C1569" s="50" t="s">
        <v>18</v>
      </c>
      <c r="D1569" s="51" t="n">
        <v>168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85</v>
      </c>
      <c r="J1569" s="52" t="n">
        <v>30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226.8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549.99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776.79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776.8</v>
      </c>
      <c r="AD1569" s="55" t="n">
        <f aca="false">(ROUND(AC1569-AC1555,1)/AC1555)</f>
        <v>0.270318887980376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56" t="s">
        <v>19</v>
      </c>
      <c r="B1570" s="60" t="s">
        <v>150</v>
      </c>
      <c r="C1570" s="40" t="s">
        <v>50</v>
      </c>
      <c r="D1570" s="41" t="n">
        <v>175</v>
      </c>
      <c r="E1570" s="41" t="n">
        <v>0</v>
      </c>
      <c r="F1570" s="41" t="n">
        <v>0</v>
      </c>
      <c r="G1570" s="41" t="n">
        <v>0</v>
      </c>
      <c r="H1570" s="41" t="n">
        <v>0</v>
      </c>
      <c r="I1570" s="42" t="n">
        <v>15</v>
      </c>
      <c r="J1570" s="42" t="n">
        <v>60</v>
      </c>
      <c r="K1570" s="42" t="n">
        <v>0</v>
      </c>
      <c r="L1570" s="42" t="n">
        <v>0</v>
      </c>
      <c r="M1570" s="42" t="n">
        <v>0</v>
      </c>
      <c r="N1570" s="43" t="n">
        <f aca="false">D1570*$D$3</f>
        <v>245</v>
      </c>
      <c r="O1570" s="43" t="n">
        <f aca="false">E1570*$E$3</f>
        <v>0</v>
      </c>
      <c r="P1570" s="43" t="n">
        <f aca="false">F1570*$F$3</f>
        <v>0</v>
      </c>
      <c r="Q1570" s="43" t="n">
        <f aca="false">G1570*$G$3</f>
        <v>0</v>
      </c>
      <c r="R1570" s="43" t="n">
        <f aca="false">H1570*$H$3</f>
        <v>0</v>
      </c>
      <c r="S1570" s="43" t="n">
        <f aca="false">(N1570/100)*(I1570*$I$3)+(N1570/100)*(J1570*$J$3)</f>
        <v>367.5</v>
      </c>
      <c r="T1570" s="43" t="n">
        <f aca="false">(O1570/100)*(K1570*$K$3)</f>
        <v>0</v>
      </c>
      <c r="U1570" s="43" t="n">
        <f aca="false">(P1570/100)*(K1570*$K$3)+(P1570/100)*(L1570*$L$3)</f>
        <v>0</v>
      </c>
      <c r="V1570" s="43" t="n">
        <f aca="false">(Q1570/100)*(L1570*$L$3)</f>
        <v>0</v>
      </c>
      <c r="W1570" s="43" t="n">
        <f aca="false">(R1570/100)*(K1570*$K$3)+(R1570/100)*(L1570*$L$3)</f>
        <v>0</v>
      </c>
      <c r="X1570" s="43" t="n">
        <f aca="false">N1570+S1570</f>
        <v>612.5</v>
      </c>
      <c r="Y1570" s="43" t="n">
        <f aca="false">O1570+T1570</f>
        <v>0</v>
      </c>
      <c r="Z1570" s="43" t="n">
        <f aca="false">P1570+U1570</f>
        <v>0</v>
      </c>
      <c r="AA1570" s="43" t="n">
        <f aca="false">Q1570+V1570</f>
        <v>0</v>
      </c>
      <c r="AB1570" s="43" t="n">
        <f aca="false">R1570+W1570</f>
        <v>0</v>
      </c>
      <c r="AC1570" s="44" t="n">
        <f aca="false">ROUND(X1570+Y1570+Z1570+AA1570+AB1570,1)</f>
        <v>612.5</v>
      </c>
      <c r="AD1570" s="45"/>
      <c r="AE1570" s="46"/>
      <c r="AF1570" s="47"/>
      <c r="AH1570" s="3"/>
    </row>
    <row r="1571" customFormat="false" ht="15" hidden="false" customHeight="false" outlineLevel="0" collapsed="false">
      <c r="A1571" s="48" t="s">
        <v>29</v>
      </c>
      <c r="B1571" s="61" t="n">
        <v>15</v>
      </c>
      <c r="C1571" s="50" t="s">
        <v>5</v>
      </c>
      <c r="D1571" s="51" t="n">
        <v>175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30</v>
      </c>
      <c r="J1571" s="52" t="n">
        <v>75</v>
      </c>
      <c r="K1571" s="52" t="n">
        <v>0</v>
      </c>
      <c r="L1571" s="52" t="n">
        <v>0</v>
      </c>
      <c r="M1571" s="52" t="n">
        <v>0</v>
      </c>
      <c r="N1571" s="53" t="n">
        <f aca="false">D1571*$D$4</f>
        <v>236.25</v>
      </c>
      <c r="O1571" s="53" t="n">
        <f aca="false">E1571*$E$4</f>
        <v>0</v>
      </c>
      <c r="P1571" s="53" t="n">
        <f aca="false">F1571*$F$4</f>
        <v>0</v>
      </c>
      <c r="Q1571" s="53" t="n">
        <f aca="false">G1571*$G$4</f>
        <v>0</v>
      </c>
      <c r="R1571" s="53" t="n">
        <f aca="false">H1571*$H$4</f>
        <v>0</v>
      </c>
      <c r="S1571" s="53" t="n">
        <f aca="false">(N1571/100)*(I1571*$I$4)+(N1571/100)*(J1571*$J$4)</f>
        <v>496.125</v>
      </c>
      <c r="T1571" s="53" t="n">
        <f aca="false">(O1571/100)*(K1571*$K$4)</f>
        <v>0</v>
      </c>
      <c r="U1571" s="53" t="n">
        <f aca="false">(P1571/100)*(K1571*$K$4)+(P1571/100)*(L1571*$L$4)</f>
        <v>0</v>
      </c>
      <c r="V1571" s="53" t="n">
        <f aca="false">(Q1571/100)*(L1571*$L$4)</f>
        <v>0</v>
      </c>
      <c r="W1571" s="53" t="n">
        <f aca="false">(R1571/100)*(K1571*$K$4)+(R1571/100)*(L1571*$L$4)</f>
        <v>0</v>
      </c>
      <c r="X1571" s="53" t="n">
        <f aca="false">N1571+S1571</f>
        <v>732.375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732.4</v>
      </c>
      <c r="AD1571" s="55" t="n">
        <f aca="false">(ROUND(AC1571-AC1570,1)/AC1570)</f>
        <v>0.195755102040816</v>
      </c>
      <c r="AE1571" s="46"/>
      <c r="AF1571" s="47"/>
      <c r="AH1571" s="3"/>
    </row>
    <row r="1572" customFormat="false" ht="15" hidden="false" customHeight="false" outlineLevel="0" collapsed="false">
      <c r="A1572" s="48" t="s">
        <v>30</v>
      </c>
      <c r="B1572" s="61" t="n">
        <v>30</v>
      </c>
      <c r="C1572" s="50" t="s">
        <v>6</v>
      </c>
      <c r="D1572" s="51" t="n">
        <v>175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15</v>
      </c>
      <c r="J1572" s="52" t="n">
        <v>60</v>
      </c>
      <c r="K1572" s="52" t="n">
        <v>0</v>
      </c>
      <c r="L1572" s="52" t="n">
        <v>0</v>
      </c>
      <c r="M1572" s="52" t="n">
        <v>0</v>
      </c>
      <c r="N1572" s="53" t="n">
        <f aca="false">D1572*$D$5</f>
        <v>245</v>
      </c>
      <c r="O1572" s="53" t="n">
        <f aca="false">E1572*$E$5</f>
        <v>0</v>
      </c>
      <c r="P1572" s="53" t="n">
        <f aca="false">F1572*$F$5</f>
        <v>0</v>
      </c>
      <c r="Q1572" s="53" t="n">
        <f aca="false">G1572*$G$5</f>
        <v>0</v>
      </c>
      <c r="R1572" s="53" t="n">
        <f aca="false">H1572*$H$5</f>
        <v>0</v>
      </c>
      <c r="S1572" s="53" t="n">
        <f aca="false">(N1572/100)*(I1572*$I$5)+(N1572/100)*(J1572*$J$5)</f>
        <v>367.5</v>
      </c>
      <c r="T1572" s="53" t="n">
        <f aca="false">(O1572/100)*(K1572*$K$5)</f>
        <v>0</v>
      </c>
      <c r="U1572" s="53" t="n">
        <f aca="false">(P1572/100)*(K1572*$K$5)+(P1572/100)*(L1572*$L$5)</f>
        <v>0</v>
      </c>
      <c r="V1572" s="53" t="n">
        <f aca="false">(Q1572/100)*(L1572*$L$5)</f>
        <v>0</v>
      </c>
      <c r="W1572" s="53" t="n">
        <f aca="false">(R1572/100)*(K1572*$K$5)+(R1572/100)*(L1572*$L$5)</f>
        <v>0</v>
      </c>
      <c r="X1572" s="53" t="n">
        <f aca="false">N1572+S1572</f>
        <v>612.5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612.5</v>
      </c>
      <c r="AD1572" s="55" t="n">
        <f aca="false">(ROUND(AC1572-AC1570,1)/AC1570)</f>
        <v>0</v>
      </c>
      <c r="AE1572" s="46"/>
      <c r="AF1572" s="47"/>
      <c r="AH1572" s="3"/>
    </row>
    <row r="1573" customFormat="false" ht="15" hidden="false" customHeight="false" outlineLevel="0" collapsed="false">
      <c r="A1573" s="48" t="s">
        <v>31</v>
      </c>
      <c r="B1573" s="61" t="n">
        <v>0</v>
      </c>
      <c r="C1573" s="50" t="s">
        <v>7</v>
      </c>
      <c r="D1573" s="51" t="n">
        <v>175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15</v>
      </c>
      <c r="J1573" s="52" t="n">
        <v>60</v>
      </c>
      <c r="K1573" s="52" t="n">
        <v>0</v>
      </c>
      <c r="L1573" s="52" t="n">
        <v>0</v>
      </c>
      <c r="M1573" s="52" t="n">
        <v>0</v>
      </c>
      <c r="N1573" s="53" t="n">
        <f aca="false">D1573*$D$6</f>
        <v>245</v>
      </c>
      <c r="O1573" s="53" t="n">
        <f aca="false">E1573*$E$6</f>
        <v>0</v>
      </c>
      <c r="P1573" s="53" t="n">
        <f aca="false">F1573*$F$6</f>
        <v>0</v>
      </c>
      <c r="Q1573" s="53" t="n">
        <f aca="false">G1573*$G$6</f>
        <v>0</v>
      </c>
      <c r="R1573" s="53" t="n">
        <f aca="false">H1573*$H$6</f>
        <v>0</v>
      </c>
      <c r="S1573" s="53" t="n">
        <f aca="false">(N1573/100)*(I1573*$I$6)+(N1573/100)*(J1573*$J$6)</f>
        <v>367.5</v>
      </c>
      <c r="T1573" s="53" t="n">
        <f aca="false">(O1573/100)*(K1573*$K$6)</f>
        <v>0</v>
      </c>
      <c r="U1573" s="53" t="n">
        <f aca="false">(P1573/100)*(K1573*$K$6)+(P1573/100)*(L1573*$L$6)</f>
        <v>0</v>
      </c>
      <c r="V1573" s="53" t="n">
        <f aca="false">(Q1573/100)*(L1573*$L$6)</f>
        <v>0</v>
      </c>
      <c r="W1573" s="53" t="n">
        <f aca="false">(R1573/100)*(K1573*$K$6)+(R1573/100)*(L1573*$L$6)</f>
        <v>0</v>
      </c>
      <c r="X1573" s="53" t="n">
        <f aca="false">N1573+S1573</f>
        <v>612.5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612.5</v>
      </c>
      <c r="AD1573" s="55" t="n">
        <f aca="false">(ROUND(AC1573-AC1570,1)/AC1570)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32</v>
      </c>
      <c r="B1574" s="61" t="n">
        <v>0</v>
      </c>
      <c r="C1574" s="50" t="s">
        <v>8</v>
      </c>
      <c r="D1574" s="51" t="n">
        <v>175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15</v>
      </c>
      <c r="J1574" s="52" t="n">
        <v>60</v>
      </c>
      <c r="K1574" s="52" t="n">
        <v>0</v>
      </c>
      <c r="L1574" s="52" t="n">
        <v>0</v>
      </c>
      <c r="M1574" s="52" t="n">
        <v>0</v>
      </c>
      <c r="N1574" s="53" t="n">
        <f aca="false">D1574*$D$7</f>
        <v>245</v>
      </c>
      <c r="O1574" s="53" t="n">
        <f aca="false">E1574*$E$7</f>
        <v>0</v>
      </c>
      <c r="P1574" s="53" t="n">
        <f aca="false">F1574*$F$7</f>
        <v>0</v>
      </c>
      <c r="Q1574" s="53" t="n">
        <f aca="false">G1574*$G$7</f>
        <v>0</v>
      </c>
      <c r="R1574" s="53" t="n">
        <f aca="false">H1574*$H$7</f>
        <v>0</v>
      </c>
      <c r="S1574" s="53" t="n">
        <f aca="false">(N1574/100)*(I1574*$I$7)+(N1574/100)*(J1574*$J$7)</f>
        <v>367.5</v>
      </c>
      <c r="T1574" s="53" t="n">
        <f aca="false">(O1574/100)*(K1574*$K$7)</f>
        <v>0</v>
      </c>
      <c r="U1574" s="53" t="n">
        <f aca="false">(P1574/100)*(K1574*$K$7)+(P1574/100)*(L1574*$L$7)</f>
        <v>0</v>
      </c>
      <c r="V1574" s="53" t="n">
        <f aca="false">(Q1574/100)*(L1574*$L$7)</f>
        <v>0</v>
      </c>
      <c r="W1574" s="53" t="n">
        <f aca="false">(R1574/100)*(K1574*$K$7)+(R1574/100)*(L1574*$L$7)</f>
        <v>0</v>
      </c>
      <c r="X1574" s="53" t="n">
        <f aca="false">N1574+S1574</f>
        <v>612.5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612.5</v>
      </c>
      <c r="AD1574" s="55" t="n">
        <f aca="false">(ROUND(AC1574-AC1570,1)/AC1570)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33</v>
      </c>
      <c r="B1575" s="61"/>
      <c r="C1575" s="50" t="s">
        <v>9</v>
      </c>
      <c r="D1575" s="51" t="n">
        <v>175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15</v>
      </c>
      <c r="J1575" s="52" t="n">
        <v>60</v>
      </c>
      <c r="K1575" s="52" t="n">
        <v>0</v>
      </c>
      <c r="L1575" s="52" t="n">
        <v>0</v>
      </c>
      <c r="M1575" s="52" t="n">
        <v>0</v>
      </c>
      <c r="N1575" s="53" t="n">
        <f aca="false">D1575*$D$8</f>
        <v>245</v>
      </c>
      <c r="O1575" s="53" t="n">
        <f aca="false">E1575*$E$8</f>
        <v>0</v>
      </c>
      <c r="P1575" s="53" t="n">
        <f aca="false">F1575*$F$8</f>
        <v>0</v>
      </c>
      <c r="Q1575" s="53" t="n">
        <f aca="false">G1575*$G$8</f>
        <v>0</v>
      </c>
      <c r="R1575" s="53" t="n">
        <f aca="false">H1575*$H$8</f>
        <v>0</v>
      </c>
      <c r="S1575" s="53" t="n">
        <f aca="false">(N1575/100)*(I1575*$I$8)+(N1575/100)*(J1575*$J$8)</f>
        <v>367.5</v>
      </c>
      <c r="T1575" s="53" t="n">
        <f aca="false">(O1575/100)*(K1575*$K$8)</f>
        <v>0</v>
      </c>
      <c r="U1575" s="53" t="n">
        <f aca="false">(P1575/100)*(K1575*$K$8)+(P1575/100)*(L1575*$L$8)</f>
        <v>0</v>
      </c>
      <c r="V1575" s="53" t="n">
        <f aca="false">(Q1575/100)*(L1575*$L$8)</f>
        <v>0</v>
      </c>
      <c r="W1575" s="53" t="n">
        <f aca="false">(R1575/100)*(K1575*$K$8)+(R1575/100)*(L1575*$L$8)</f>
        <v>0</v>
      </c>
      <c r="X1575" s="53" t="n">
        <f aca="false">N1575+S1575</f>
        <v>612.5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612.5</v>
      </c>
      <c r="AD1575" s="55" t="n">
        <f aca="false">(ROUND(AC1575-AC1570,1)/AC1570)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34</v>
      </c>
      <c r="B1576" s="61"/>
      <c r="C1576" s="50" t="s">
        <v>10</v>
      </c>
      <c r="D1576" s="51" t="n">
        <v>65</v>
      </c>
      <c r="E1576" s="51" t="n">
        <v>175</v>
      </c>
      <c r="F1576" s="51" t="n">
        <v>0</v>
      </c>
      <c r="G1576" s="51" t="n">
        <v>0</v>
      </c>
      <c r="H1576" s="51" t="n">
        <v>0</v>
      </c>
      <c r="I1576" s="52" t="n">
        <v>15</v>
      </c>
      <c r="J1576" s="52" t="n">
        <v>60</v>
      </c>
      <c r="K1576" s="52" t="n">
        <v>90</v>
      </c>
      <c r="L1576" s="52" t="n">
        <v>0</v>
      </c>
      <c r="M1576" s="52" t="n">
        <v>0</v>
      </c>
      <c r="N1576" s="53" t="n">
        <f aca="false">D1576*$D$9</f>
        <v>87.75</v>
      </c>
      <c r="O1576" s="53" t="n">
        <f aca="false">E1576*$E$9</f>
        <v>236.25</v>
      </c>
      <c r="P1576" s="53" t="n">
        <f aca="false">F1576*$F$9</f>
        <v>0</v>
      </c>
      <c r="Q1576" s="53" t="n">
        <f aca="false">G1576*$G$9</f>
        <v>0</v>
      </c>
      <c r="R1576" s="53" t="n">
        <f aca="false">H1576*$H$9</f>
        <v>0</v>
      </c>
      <c r="S1576" s="53" t="n">
        <f aca="false">(N1576/100)*(I1576*$I$9)+(N1576/100)*(J1576*$J$9)</f>
        <v>65.8125</v>
      </c>
      <c r="T1576" s="53" t="n">
        <f aca="false">(O1576/100)*(K1576*$K$9)</f>
        <v>297.675</v>
      </c>
      <c r="U1576" s="53" t="n">
        <f aca="false">(P1576/100)*(K1576*$K$9)+(P1576/100)*(L1576*$L$9)</f>
        <v>0</v>
      </c>
      <c r="V1576" s="53" t="n">
        <f aca="false">(Q1576/100)*(L1576*$L$9)</f>
        <v>0</v>
      </c>
      <c r="W1576" s="53" t="n">
        <f aca="false">(R1576/100)*(K1576*$K$9)+(R1576/100)*(L1576*$L$9)</f>
        <v>0</v>
      </c>
      <c r="X1576" s="53" t="n">
        <f aca="false">N1576+S1576</f>
        <v>153.5625</v>
      </c>
      <c r="Y1576" s="53" t="n">
        <f aca="false">O1576+T1576</f>
        <v>533.925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687.5</v>
      </c>
      <c r="AD1576" s="55" t="n">
        <f aca="false">(ROUND(AC1576-AC1570,1)/AC1570)</f>
        <v>0.122448979591837</v>
      </c>
      <c r="AE1576" s="46"/>
      <c r="AF1576" s="47"/>
      <c r="AH1576" s="3"/>
    </row>
    <row r="1577" customFormat="false" ht="15" hidden="false" customHeight="false" outlineLevel="0" collapsed="false">
      <c r="A1577" s="48" t="s">
        <v>35</v>
      </c>
      <c r="B1577" s="61"/>
      <c r="C1577" s="50" t="s">
        <v>11</v>
      </c>
      <c r="D1577" s="51" t="n">
        <v>65</v>
      </c>
      <c r="E1577" s="51" t="n">
        <v>0</v>
      </c>
      <c r="F1577" s="51" t="n">
        <v>175</v>
      </c>
      <c r="G1577" s="51" t="n">
        <v>0</v>
      </c>
      <c r="H1577" s="51" t="n">
        <v>0</v>
      </c>
      <c r="I1577" s="52" t="n">
        <v>15</v>
      </c>
      <c r="J1577" s="52" t="n">
        <v>60</v>
      </c>
      <c r="K1577" s="52" t="n">
        <v>45</v>
      </c>
      <c r="L1577" s="52" t="n">
        <v>45</v>
      </c>
      <c r="M1577" s="52" t="n">
        <v>0</v>
      </c>
      <c r="N1577" s="53" t="n">
        <f aca="false">D1577*$D$10</f>
        <v>87.75</v>
      </c>
      <c r="O1577" s="53" t="n">
        <f aca="false">E1577*$E$10</f>
        <v>0</v>
      </c>
      <c r="P1577" s="53" t="n">
        <f aca="false">F1577*$F$10</f>
        <v>236.25</v>
      </c>
      <c r="Q1577" s="53" t="n">
        <f aca="false">G1577*$G$10</f>
        <v>0</v>
      </c>
      <c r="R1577" s="53" t="n">
        <f aca="false">H1577*$H$10</f>
        <v>0</v>
      </c>
      <c r="S1577" s="53" t="n">
        <f aca="false">(N1577/100)*(I1577*$I$10)+(N1577/100)*(J1577*$J$10)</f>
        <v>65.8125</v>
      </c>
      <c r="T1577" s="53" t="n">
        <f aca="false">(O1577/100)*(K1577*$J$10)</f>
        <v>0</v>
      </c>
      <c r="U1577" s="53" t="n">
        <f aca="false">(P1577/100)*(K1577*$K$10)+(P1577/100)*(L1577*$L$10)</f>
        <v>297.675</v>
      </c>
      <c r="V1577" s="53" t="n">
        <f aca="false">(Q1577/100)*(L1577*$L$10)</f>
        <v>0</v>
      </c>
      <c r="W1577" s="53" t="n">
        <f aca="false">(R1577/100)*(K1577*$K$10)+(R1577/100)*(L1577*$L$10)</f>
        <v>0</v>
      </c>
      <c r="X1577" s="53" t="n">
        <f aca="false">N1577+S1577</f>
        <v>153.5625</v>
      </c>
      <c r="Y1577" s="53" t="n">
        <f aca="false">O1577+T1577</f>
        <v>0</v>
      </c>
      <c r="Z1577" s="53" t="n">
        <f aca="false">P1577+U1577</f>
        <v>533.925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687.5</v>
      </c>
      <c r="AD1577" s="55" t="n">
        <f aca="false">(ROUND(AC1577-AC1570,1)/AC1570)</f>
        <v>0.122448979591837</v>
      </c>
      <c r="AE1577" s="46"/>
      <c r="AF1577" s="47"/>
      <c r="AH1577" s="3"/>
    </row>
    <row r="1578" customFormat="false" ht="15" hidden="false" customHeight="false" outlineLevel="0" collapsed="false">
      <c r="A1578" s="48" t="s">
        <v>36</v>
      </c>
      <c r="B1578" s="61"/>
      <c r="C1578" s="50" t="s">
        <v>12</v>
      </c>
      <c r="D1578" s="51" t="n">
        <v>65</v>
      </c>
      <c r="E1578" s="51" t="n">
        <v>0</v>
      </c>
      <c r="F1578" s="51" t="n">
        <v>0</v>
      </c>
      <c r="G1578" s="51" t="n">
        <v>175</v>
      </c>
      <c r="H1578" s="51" t="n">
        <v>0</v>
      </c>
      <c r="I1578" s="52" t="n">
        <v>15</v>
      </c>
      <c r="J1578" s="52" t="n">
        <v>60</v>
      </c>
      <c r="K1578" s="52" t="n">
        <v>0</v>
      </c>
      <c r="L1578" s="52" t="n">
        <v>90</v>
      </c>
      <c r="M1578" s="52" t="n">
        <v>0</v>
      </c>
      <c r="N1578" s="53" t="n">
        <f aca="false">D1578*$D$11</f>
        <v>87.75</v>
      </c>
      <c r="O1578" s="53" t="n">
        <f aca="false">E1578*$E$11</f>
        <v>0</v>
      </c>
      <c r="P1578" s="53" t="n">
        <f aca="false">F1578*$F$11</f>
        <v>0</v>
      </c>
      <c r="Q1578" s="53" t="n">
        <f aca="false">G1578*$G$11</f>
        <v>236.25</v>
      </c>
      <c r="R1578" s="53" t="n">
        <f aca="false">H1578*$H$11</f>
        <v>0</v>
      </c>
      <c r="S1578" s="53" t="n">
        <f aca="false">(N1578/100)*(I1578*$I$11)+(N1578/100)*(J1578*$J$11)</f>
        <v>65.8125</v>
      </c>
      <c r="T1578" s="53" t="n">
        <f aca="false">(O1578/100)*(K1578*$K$11)</f>
        <v>0</v>
      </c>
      <c r="U1578" s="53" t="n">
        <f aca="false">(P1578/100)*(K1578*$K$11)+(P1578/100)*(L1578*$L$11)</f>
        <v>0</v>
      </c>
      <c r="V1578" s="53" t="n">
        <f aca="false">(Q1578/100)*(L1578*$L$11)</f>
        <v>297.675</v>
      </c>
      <c r="W1578" s="53" t="n">
        <f aca="false">(R1578/100)*(K1578*$K$11)+(R1578/100)*(L1578*$L$11)</f>
        <v>0</v>
      </c>
      <c r="X1578" s="53" t="n">
        <f aca="false">N1578+S1578</f>
        <v>153.5625</v>
      </c>
      <c r="Y1578" s="53" t="n">
        <f aca="false">O1578+T1578</f>
        <v>0</v>
      </c>
      <c r="Z1578" s="53" t="n">
        <f aca="false">P1578+U1578</f>
        <v>0</v>
      </c>
      <c r="AA1578" s="53" t="n">
        <f aca="false">Q1578+V1578</f>
        <v>533.925</v>
      </c>
      <c r="AB1578" s="53" t="n">
        <f aca="false">R1578+W1578</f>
        <v>0</v>
      </c>
      <c r="AC1578" s="54" t="n">
        <f aca="false">ROUND(X1578+Y1578+Z1578+AA1578+AB1578,1)</f>
        <v>687.5</v>
      </c>
      <c r="AD1578" s="55" t="n">
        <f aca="false">(ROUND(AC1578-AC1570,1)/AC1570)</f>
        <v>0.122448979591837</v>
      </c>
      <c r="AE1578" s="46"/>
      <c r="AF1578" s="47"/>
      <c r="AH1578" s="3"/>
    </row>
    <row r="1579" customFormat="false" ht="15" hidden="false" customHeight="false" outlineLevel="0" collapsed="false">
      <c r="A1579" s="48" t="s">
        <v>37</v>
      </c>
      <c r="B1579" s="61"/>
      <c r="C1579" s="50" t="s">
        <v>13</v>
      </c>
      <c r="D1579" s="51" t="n">
        <v>65</v>
      </c>
      <c r="E1579" s="51" t="n">
        <v>0</v>
      </c>
      <c r="F1579" s="51" t="n">
        <v>0</v>
      </c>
      <c r="G1579" s="51" t="n">
        <v>0</v>
      </c>
      <c r="H1579" s="51" t="n">
        <v>175</v>
      </c>
      <c r="I1579" s="52" t="n">
        <v>15</v>
      </c>
      <c r="J1579" s="52" t="n">
        <v>60</v>
      </c>
      <c r="K1579" s="52" t="n">
        <v>45</v>
      </c>
      <c r="L1579" s="52" t="n">
        <v>45</v>
      </c>
      <c r="M1579" s="52" t="n">
        <v>0</v>
      </c>
      <c r="N1579" s="53" t="n">
        <f aca="false">D1579*$D$12</f>
        <v>87.75</v>
      </c>
      <c r="O1579" s="53" t="n">
        <f aca="false">E1579*$E$12</f>
        <v>0</v>
      </c>
      <c r="P1579" s="53" t="n">
        <f aca="false">F1579*$F$12</f>
        <v>0</v>
      </c>
      <c r="Q1579" s="53" t="n">
        <f aca="false">G1579*$G$12</f>
        <v>0</v>
      </c>
      <c r="R1579" s="53" t="n">
        <f aca="false">H1579*$H$12</f>
        <v>236.25</v>
      </c>
      <c r="S1579" s="53" t="n">
        <f aca="false">(N1579/100)*(I1579*$I$12)+(N1579/100)*(J1579*$J$12)</f>
        <v>65.8125</v>
      </c>
      <c r="T1579" s="53" t="n">
        <f aca="false">(O1579/100)*(K1579*$K$12)</f>
        <v>0</v>
      </c>
      <c r="U1579" s="53" t="n">
        <f aca="false">(P1579/100)*(K1579*$K$12)+(P1579/100)*(L1579*$L$12)</f>
        <v>0</v>
      </c>
      <c r="V1579" s="53" t="n">
        <f aca="false">(Q1579/100)*(L1579*$L$12)</f>
        <v>0</v>
      </c>
      <c r="W1579" s="53" t="n">
        <f aca="false">(R1579/100)*(K1579*$K$12)+(R1579/100)*(L1579*$L$12)</f>
        <v>297.675</v>
      </c>
      <c r="X1579" s="53" t="n">
        <f aca="false">N1579+S1579</f>
        <v>153.5625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0</v>
      </c>
      <c r="AB1579" s="53" t="n">
        <f aca="false">R1579+W1579</f>
        <v>533.925</v>
      </c>
      <c r="AC1579" s="54" t="n">
        <f aca="false">ROUND(X1579+Y1579+Z1579+AA1579+AB1579,1)</f>
        <v>687.5</v>
      </c>
      <c r="AD1579" s="55" t="n">
        <f aca="false">(ROUND(AC1579-AC1570,1)/AC1570)</f>
        <v>0.122448979591837</v>
      </c>
      <c r="AE1579" s="46"/>
      <c r="AF1579" s="47"/>
      <c r="AH1579" s="3"/>
    </row>
    <row r="1580" customFormat="false" ht="15" hidden="false" customHeight="false" outlineLevel="0" collapsed="false">
      <c r="A1580" s="48" t="s">
        <v>38</v>
      </c>
      <c r="B1580" s="61"/>
      <c r="C1580" s="50" t="s">
        <v>14</v>
      </c>
      <c r="D1580" s="51" t="n">
        <v>175</v>
      </c>
      <c r="E1580" s="51" t="n">
        <v>0</v>
      </c>
      <c r="F1580" s="51" t="n">
        <v>0</v>
      </c>
      <c r="G1580" s="51" t="n">
        <v>0</v>
      </c>
      <c r="H1580" s="51" t="n">
        <v>0</v>
      </c>
      <c r="I1580" s="52" t="n">
        <v>0</v>
      </c>
      <c r="J1580" s="52" t="n">
        <v>0</v>
      </c>
      <c r="K1580" s="52" t="n">
        <v>0</v>
      </c>
      <c r="L1580" s="52" t="n">
        <v>0</v>
      </c>
      <c r="M1580" s="52" t="n">
        <v>100</v>
      </c>
      <c r="N1580" s="53" t="n">
        <f aca="false">D1580*$D$13</f>
        <v>236.25</v>
      </c>
      <c r="O1580" s="53" t="n">
        <f aca="false">E1580*$E$13</f>
        <v>0</v>
      </c>
      <c r="P1580" s="53" t="n">
        <f aca="false">F1580*$F$13</f>
        <v>0</v>
      </c>
      <c r="Q1580" s="53" t="n">
        <f aca="false">G1580*$G$13</f>
        <v>0</v>
      </c>
      <c r="R1580" s="53" t="n">
        <f aca="false">H1580*$H$13</f>
        <v>0</v>
      </c>
      <c r="S1580" s="53" t="n">
        <f aca="false">(N1580/100)*(I1580*$I$13)+(N1580/100)*(J1580*$J$13)+(N1580/100)*(M1580*$M$13)</f>
        <v>472.5</v>
      </c>
      <c r="T1580" s="53" t="n">
        <f aca="false">(O1580/100)*(K1580*$K$13)+(O1580/100)*(M1580*$M$13)</f>
        <v>0</v>
      </c>
      <c r="U1580" s="53" t="n">
        <f aca="false">(P1580/100)*(K1580*$K$13)+(P1580/100)*(L1580*$L$13)+(P1580/100)*(M1580*$M$13)</f>
        <v>0</v>
      </c>
      <c r="V1580" s="53" t="n">
        <f aca="false">(Q1580/100)*(L1580*$L$13)+(Q1580/100)*(M1580*$M$13)</f>
        <v>0</v>
      </c>
      <c r="W1580" s="53" t="n">
        <f aca="false">(R1580/100)*(K1580*$K$13)+(R1580/100)*(L1580*$L$13)+(R1580/100)*(M1580*$M$13)</f>
        <v>0</v>
      </c>
      <c r="X1580" s="53" t="n">
        <f aca="false">N1580+S1580</f>
        <v>708.75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0</v>
      </c>
      <c r="AC1580" s="54" t="n">
        <f aca="false">ROUND(X1580+Y1580+Z1580+AA1580+AB1580,1)</f>
        <v>708.8</v>
      </c>
      <c r="AD1580" s="55" t="n">
        <f aca="false">(ROUND(AC1580-AC1570,1)/AC1570)</f>
        <v>0.157224489795918</v>
      </c>
      <c r="AE1580" s="46"/>
      <c r="AF1580" s="47"/>
      <c r="AH1580" s="3"/>
    </row>
    <row r="1581" customFormat="false" ht="15" hidden="false" customHeight="false" outlineLevel="0" collapsed="false">
      <c r="A1581" s="48" t="s">
        <v>39</v>
      </c>
      <c r="B1581" s="61"/>
      <c r="C1581" s="50" t="s">
        <v>15</v>
      </c>
      <c r="D1581" s="51" t="n">
        <v>175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15</v>
      </c>
      <c r="J1581" s="52" t="n">
        <v>60</v>
      </c>
      <c r="K1581" s="52" t="n">
        <v>70</v>
      </c>
      <c r="L1581" s="52" t="n">
        <v>0</v>
      </c>
      <c r="M1581" s="52" t="n">
        <v>0</v>
      </c>
      <c r="N1581" s="53" t="n">
        <f aca="false">D1581*$D$14</f>
        <v>236.25</v>
      </c>
      <c r="O1581" s="53" t="n">
        <f aca="false">E1581*$E$14</f>
        <v>0</v>
      </c>
      <c r="P1581" s="53" t="n">
        <f aca="false">F1581*$F$14</f>
        <v>0</v>
      </c>
      <c r="Q1581" s="53" t="n">
        <f aca="false">G1581*$G$14</f>
        <v>0</v>
      </c>
      <c r="R1581" s="53" t="n">
        <f aca="false">H1581*$H$14</f>
        <v>0</v>
      </c>
      <c r="S1581" s="53" t="n">
        <f aca="false">(N1581/100)*(I1581*$I$14)+(N1581/100)*(J1581*$J$14)+(N1581/100)*(K1581*$K$14)</f>
        <v>507.9375</v>
      </c>
      <c r="T1581" s="53" t="n">
        <f aca="false">(O1581/100)*(K1581*$K$14)</f>
        <v>0</v>
      </c>
      <c r="U1581" s="53" t="n">
        <f aca="false">(P1581/100)*(K1581*$K$14)+(P1581/100)*(L1581*$L$14)</f>
        <v>0</v>
      </c>
      <c r="V1581" s="53" t="n">
        <f aca="false">(Q1581/100)*(L1581*$L$14)</f>
        <v>0</v>
      </c>
      <c r="W1581" s="53" t="n">
        <f aca="false">(R1581/100)*(K1581*$L$14)+(R1581/100)*(L1581*$M$14)</f>
        <v>0</v>
      </c>
      <c r="X1581" s="53" t="n">
        <f aca="false">N1581+S1581</f>
        <v>744.1875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744.2</v>
      </c>
      <c r="AD1581" s="55" t="n">
        <f aca="false">(ROUND(AC1581-AC1570,1)/AC1570)</f>
        <v>0.215020408163265</v>
      </c>
      <c r="AE1581" s="46"/>
      <c r="AF1581" s="47"/>
      <c r="AH1581" s="3"/>
    </row>
    <row r="1582" customFormat="false" ht="15" hidden="false" customHeight="false" outlineLevel="0" collapsed="false">
      <c r="A1582" s="48"/>
      <c r="B1582" s="61"/>
      <c r="C1582" s="50" t="s">
        <v>16</v>
      </c>
      <c r="D1582" s="51" t="n">
        <v>175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15</v>
      </c>
      <c r="J1582" s="52" t="n">
        <v>60</v>
      </c>
      <c r="K1582" s="52" t="n">
        <v>0</v>
      </c>
      <c r="L1582" s="52" t="n">
        <v>70</v>
      </c>
      <c r="M1582" s="52" t="n">
        <v>0</v>
      </c>
      <c r="N1582" s="53" t="n">
        <f aca="false">D1582*$D$15</f>
        <v>236.25</v>
      </c>
      <c r="O1582" s="53" t="n">
        <f aca="false">E1582*$E$15</f>
        <v>0</v>
      </c>
      <c r="P1582" s="53" t="n">
        <f aca="false">F1582*$F$15</f>
        <v>0</v>
      </c>
      <c r="Q1582" s="53" t="n">
        <f aca="false">G1582*$G$15</f>
        <v>0</v>
      </c>
      <c r="R1582" s="53" t="n">
        <f aca="false">H1582*$H$15</f>
        <v>0</v>
      </c>
      <c r="S1582" s="53" t="n">
        <f aca="false">(N1582/100)*(I1582*$I$15)+(N1582/100)*(J1582*$J$15)+(N1582/100)*(L1582*$L$15)</f>
        <v>507.9375</v>
      </c>
      <c r="T1582" s="53" t="n">
        <f aca="false">(O1582/100)*(K1582*$K$15)</f>
        <v>0</v>
      </c>
      <c r="U1582" s="53" t="n">
        <f aca="false">(P1582/100)*(K1582*$K$15)+(P1582/100)*(L1582*$L$15)</f>
        <v>0</v>
      </c>
      <c r="V1582" s="53" t="n">
        <f aca="false">(Q1582/100)*(L1582*$L$15)</f>
        <v>0</v>
      </c>
      <c r="W1582" s="53" t="n">
        <f aca="false">(R1582/100)*(K1582*$K$15)+(R1582/100)*(L1582*$L$15)</f>
        <v>0</v>
      </c>
      <c r="X1582" s="53" t="n">
        <f aca="false">N1582+S1582</f>
        <v>744.1875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744.2</v>
      </c>
      <c r="AD1582" s="55" t="n">
        <f aca="false">(ROUND(AC1582-AC1570,1)/AC1570)</f>
        <v>0.215020408163265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61"/>
      <c r="C1583" s="50" t="s">
        <v>17</v>
      </c>
      <c r="D1583" s="51" t="n">
        <v>175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15</v>
      </c>
      <c r="J1583" s="52" t="n">
        <v>90</v>
      </c>
      <c r="K1583" s="52" t="n">
        <v>0</v>
      </c>
      <c r="L1583" s="52" t="n">
        <v>0</v>
      </c>
      <c r="M1583" s="52" t="n">
        <v>0</v>
      </c>
      <c r="N1583" s="53" t="n">
        <f aca="false">D1583*$D$16</f>
        <v>236.25</v>
      </c>
      <c r="O1583" s="53" t="n">
        <f aca="false">E1583*$E$16</f>
        <v>0</v>
      </c>
      <c r="P1583" s="53" t="n">
        <f aca="false">F1583*$F$16</f>
        <v>0</v>
      </c>
      <c r="Q1583" s="53" t="n">
        <f aca="false">G1583*$G$16</f>
        <v>0</v>
      </c>
      <c r="R1583" s="53" t="n">
        <f aca="false">H1583*$H$16</f>
        <v>0</v>
      </c>
      <c r="S1583" s="53" t="n">
        <f aca="false">(N1583/100)*(I1583*$I$16)+(N1583/100)*(J1583*$J$16)</f>
        <v>567</v>
      </c>
      <c r="T1583" s="53" t="n">
        <f aca="false">(O1583/100)*(K1583*$K$16)</f>
        <v>0</v>
      </c>
      <c r="U1583" s="53" t="n">
        <f aca="false">(P1583/100)*(K1583*$K$16)+(P1583/100)*(L1583*$L$16)</f>
        <v>0</v>
      </c>
      <c r="V1583" s="53" t="n">
        <f aca="false">(Q1583/100)*(L1583*$L$16)</f>
        <v>0</v>
      </c>
      <c r="W1583" s="53" t="n">
        <f aca="false">(R1583/100)*(K1583*$K$16)+(R1583/100)*(L1583*$L$16)</f>
        <v>0</v>
      </c>
      <c r="X1583" s="53" t="n">
        <f aca="false">N1583+S1583</f>
        <v>803.25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803.3</v>
      </c>
      <c r="AD1583" s="55" t="n">
        <f aca="false">(ROUND(AC1583-AC1570,1)/AC1570)</f>
        <v>0.311510204081633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61"/>
      <c r="C1584" s="50" t="s">
        <v>18</v>
      </c>
      <c r="D1584" s="51" t="n">
        <v>175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55</v>
      </c>
      <c r="J1584" s="52" t="n">
        <v>60</v>
      </c>
      <c r="K1584" s="52" t="n">
        <v>0</v>
      </c>
      <c r="L1584" s="52" t="n">
        <v>0</v>
      </c>
      <c r="M1584" s="52" t="n">
        <v>0</v>
      </c>
      <c r="N1584" s="53" t="n">
        <f aca="false">D1584*$D$17</f>
        <v>236.25</v>
      </c>
      <c r="O1584" s="53" t="n">
        <f aca="false">E1584*$E$17</f>
        <v>0</v>
      </c>
      <c r="P1584" s="53" t="n">
        <f aca="false">F1584*$F$17</f>
        <v>0</v>
      </c>
      <c r="Q1584" s="53" t="n">
        <f aca="false">G1584*$G$17</f>
        <v>0</v>
      </c>
      <c r="R1584" s="53" t="n">
        <f aca="false">H1584*$H$17</f>
        <v>0</v>
      </c>
      <c r="S1584" s="53" t="n">
        <f aca="false">(N1584/100)*(I1584*$I$17)+(N1584/100)*(J1584*$J$17)</f>
        <v>466.59375</v>
      </c>
      <c r="T1584" s="53" t="n">
        <f aca="false">(O1584/100)*(K1584*$K$17)</f>
        <v>0</v>
      </c>
      <c r="U1584" s="53" t="n">
        <f aca="false">(P1584/100)*(K1584*$K$17)+(P1584/100)*(L1584*$L$17)</f>
        <v>0</v>
      </c>
      <c r="V1584" s="53" t="n">
        <f aca="false">(Q1584/100)*(L1584*$L$17)</f>
        <v>0</v>
      </c>
      <c r="W1584" s="53" t="n">
        <f aca="false">(R1584/100)*(K1584*$K$17)+(R1584/100)*(L1584*$L$17)</f>
        <v>0</v>
      </c>
      <c r="X1584" s="53" t="n">
        <f aca="false">N1584+S1584</f>
        <v>702.84375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702.8</v>
      </c>
      <c r="AD1584" s="55" t="n">
        <f aca="false">(ROUND(AC1584-AC1570,1)/AC1570)</f>
        <v>0.147428571428571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56" t="s">
        <v>19</v>
      </c>
      <c r="B1585" s="62" t="s">
        <v>151</v>
      </c>
      <c r="C1585" s="40" t="s">
        <v>53</v>
      </c>
      <c r="D1585" s="41" t="n">
        <v>126</v>
      </c>
      <c r="E1585" s="41" t="n">
        <v>101</v>
      </c>
      <c r="F1585" s="41" t="n">
        <v>0</v>
      </c>
      <c r="G1585" s="41" t="n">
        <v>0</v>
      </c>
      <c r="H1585" s="41" t="n">
        <v>0</v>
      </c>
      <c r="I1585" s="42" t="n">
        <v>25</v>
      </c>
      <c r="J1585" s="42" t="n">
        <v>32</v>
      </c>
      <c r="K1585" s="42" t="n">
        <v>35</v>
      </c>
      <c r="L1585" s="42" t="n">
        <v>0</v>
      </c>
      <c r="M1585" s="42" t="n">
        <v>0</v>
      </c>
      <c r="N1585" s="43" t="n">
        <f aca="false">D1585*$D$3</f>
        <v>176.4</v>
      </c>
      <c r="O1585" s="43" t="n">
        <f aca="false">E1585*$E$3</f>
        <v>141.4</v>
      </c>
      <c r="P1585" s="43" t="n">
        <f aca="false">F1585*$F$3</f>
        <v>0</v>
      </c>
      <c r="Q1585" s="43" t="n">
        <f aca="false">G1585*$G$3</f>
        <v>0</v>
      </c>
      <c r="R1585" s="43" t="n">
        <f aca="false">H1585*$H$3</f>
        <v>0</v>
      </c>
      <c r="S1585" s="43" t="n">
        <f aca="false">(N1585/100)*(I1585*$I$3)+(N1585/100)*(J1585*$J$3)</f>
        <v>201.096</v>
      </c>
      <c r="T1585" s="43" t="n">
        <f aca="false">(O1585/100)*(K1585*$K$3)</f>
        <v>98.98</v>
      </c>
      <c r="U1585" s="43" t="n">
        <f aca="false">(P1585/100)*(K1585*$K$3)+(P1585/100)*(L1585*$L$3)</f>
        <v>0</v>
      </c>
      <c r="V1585" s="43" t="n">
        <f aca="false">(Q1585/100)*(L1585*$L$3)</f>
        <v>0</v>
      </c>
      <c r="W1585" s="43" t="n">
        <f aca="false">(R1585/100)*(K1585*$K$3)+(R1585/100)*(L1585*$L$3)</f>
        <v>0</v>
      </c>
      <c r="X1585" s="43" t="n">
        <f aca="false">N1585+S1585</f>
        <v>377.496</v>
      </c>
      <c r="Y1585" s="43" t="n">
        <f aca="false">O1585+T1585</f>
        <v>240.38</v>
      </c>
      <c r="Z1585" s="43" t="n">
        <f aca="false">P1585+U1585</f>
        <v>0</v>
      </c>
      <c r="AA1585" s="43" t="n">
        <f aca="false">Q1585+V1585</f>
        <v>0</v>
      </c>
      <c r="AB1585" s="43" t="n">
        <f aca="false">R1585+W1585</f>
        <v>0</v>
      </c>
      <c r="AC1585" s="44" t="n">
        <f aca="false">ROUND(X1585+Y1585+Z1585+AA1585+AB1585,1)</f>
        <v>617.9</v>
      </c>
      <c r="AD1585" s="45"/>
      <c r="AE1585" s="46"/>
      <c r="AF1585" s="47"/>
      <c r="AH1585" s="3"/>
    </row>
    <row r="1586" customFormat="false" ht="15" hidden="false" customHeight="false" outlineLevel="0" collapsed="false">
      <c r="A1586" s="48" t="s">
        <v>29</v>
      </c>
      <c r="B1586" s="63" t="n">
        <v>16</v>
      </c>
      <c r="C1586" s="50" t="s">
        <v>5</v>
      </c>
      <c r="D1586" s="51" t="n">
        <v>126</v>
      </c>
      <c r="E1586" s="51" t="n">
        <v>101</v>
      </c>
      <c r="F1586" s="51" t="n">
        <v>0</v>
      </c>
      <c r="G1586" s="51" t="n">
        <v>0</v>
      </c>
      <c r="H1586" s="51" t="n">
        <v>0</v>
      </c>
      <c r="I1586" s="52" t="n">
        <v>38</v>
      </c>
      <c r="J1586" s="52" t="n">
        <v>57</v>
      </c>
      <c r="K1586" s="52" t="n">
        <v>35</v>
      </c>
      <c r="L1586" s="52" t="n">
        <v>0</v>
      </c>
      <c r="M1586" s="52" t="n">
        <v>0</v>
      </c>
      <c r="N1586" s="53" t="n">
        <f aca="false">D1586*$D$4</f>
        <v>170.1</v>
      </c>
      <c r="O1586" s="53" t="n">
        <f aca="false">E1586*$E$4</f>
        <v>136.35</v>
      </c>
      <c r="P1586" s="53" t="n">
        <f aca="false">F1586*$F$4</f>
        <v>0</v>
      </c>
      <c r="Q1586" s="53" t="n">
        <f aca="false">G1586*$G$4</f>
        <v>0</v>
      </c>
      <c r="R1586" s="53" t="n">
        <f aca="false">H1586*$H$4</f>
        <v>0</v>
      </c>
      <c r="S1586" s="53" t="n">
        <f aca="false">(N1586/100)*(I1586*$I$4)+(N1586/100)*(J1586*$J$4)</f>
        <v>323.19</v>
      </c>
      <c r="T1586" s="53" t="n">
        <f aca="false">(O1586/100)*(K1586*$K$4)</f>
        <v>95.445</v>
      </c>
      <c r="U1586" s="53" t="n">
        <f aca="false">(P1586/100)*(K1586*$K$4)+(P1586/100)*(L1586*$L$4)</f>
        <v>0</v>
      </c>
      <c r="V1586" s="53" t="n">
        <f aca="false">(Q1586/100)*(L1586*$L$4)</f>
        <v>0</v>
      </c>
      <c r="W1586" s="53" t="n">
        <f aca="false">(R1586/100)*(K1586*$K$4)+(R1586/100)*(L1586*$L$4)</f>
        <v>0</v>
      </c>
      <c r="X1586" s="53" t="n">
        <f aca="false">N1586+S1586</f>
        <v>493.29</v>
      </c>
      <c r="Y1586" s="53" t="n">
        <f aca="false">O1586+T1586</f>
        <v>231.795</v>
      </c>
      <c r="Z1586" s="53" t="n">
        <f aca="false">P1586+U1586</f>
        <v>0</v>
      </c>
      <c r="AA1586" s="53" t="n">
        <f aca="false">Q1586+V1586</f>
        <v>0</v>
      </c>
      <c r="AB1586" s="53" t="n">
        <f aca="false">R1586+W1586</f>
        <v>0</v>
      </c>
      <c r="AC1586" s="54" t="n">
        <f aca="false">ROUND(X1586+Y1586+Z1586+AA1586+AB1586,1)</f>
        <v>725.1</v>
      </c>
      <c r="AD1586" s="55" t="n">
        <f aca="false">(ROUND(AC1586-AC1585,1)/AC1585)</f>
        <v>0.173490856125587</v>
      </c>
      <c r="AE1586" s="46"/>
      <c r="AF1586" s="47"/>
      <c r="AH1586" s="3"/>
    </row>
    <row r="1587" customFormat="false" ht="15" hidden="false" customHeight="false" outlineLevel="0" collapsed="false">
      <c r="A1587" s="48" t="s">
        <v>30</v>
      </c>
      <c r="B1587" s="63" t="n">
        <v>20</v>
      </c>
      <c r="C1587" s="50" t="s">
        <v>6</v>
      </c>
      <c r="D1587" s="51" t="n">
        <v>126</v>
      </c>
      <c r="E1587" s="51" t="n">
        <v>101</v>
      </c>
      <c r="F1587" s="51" t="n">
        <v>0</v>
      </c>
      <c r="G1587" s="51" t="n">
        <v>0</v>
      </c>
      <c r="H1587" s="51" t="n">
        <v>0</v>
      </c>
      <c r="I1587" s="52" t="n">
        <v>25</v>
      </c>
      <c r="J1587" s="52" t="n">
        <v>32</v>
      </c>
      <c r="K1587" s="52" t="n">
        <v>35</v>
      </c>
      <c r="L1587" s="52" t="n">
        <v>0</v>
      </c>
      <c r="M1587" s="52" t="n">
        <v>0</v>
      </c>
      <c r="N1587" s="53" t="n">
        <f aca="false">D1587*$D$5</f>
        <v>176.4</v>
      </c>
      <c r="O1587" s="53" t="n">
        <f aca="false">E1587*$E$5</f>
        <v>141.4</v>
      </c>
      <c r="P1587" s="53" t="n">
        <f aca="false">F1587*$F$5</f>
        <v>0</v>
      </c>
      <c r="Q1587" s="53" t="n">
        <f aca="false">G1587*$G$5</f>
        <v>0</v>
      </c>
      <c r="R1587" s="53" t="n">
        <f aca="false">H1587*$H$5</f>
        <v>0</v>
      </c>
      <c r="S1587" s="53" t="n">
        <f aca="false">(N1587/100)*(I1587*$I$5)+(N1587/100)*(J1587*$J$5)</f>
        <v>201.096</v>
      </c>
      <c r="T1587" s="53" t="n">
        <f aca="false">(O1587/100)*(K1587*$K$5)</f>
        <v>98.98</v>
      </c>
      <c r="U1587" s="53" t="n">
        <f aca="false">(P1587/100)*(K1587*$K$5)+(P1587/100)*(L1587*$L$5)</f>
        <v>0</v>
      </c>
      <c r="V1587" s="53" t="n">
        <f aca="false">(Q1587/100)*(L1587*$L$5)</f>
        <v>0</v>
      </c>
      <c r="W1587" s="53" t="n">
        <f aca="false">(R1587/100)*(K1587*$K$5)+(R1587/100)*(L1587*$L$5)</f>
        <v>0</v>
      </c>
      <c r="X1587" s="53" t="n">
        <f aca="false">N1587+S1587</f>
        <v>377.496</v>
      </c>
      <c r="Y1587" s="53" t="n">
        <f aca="false">O1587+T1587</f>
        <v>240.38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617.9</v>
      </c>
      <c r="AD1587" s="55" t="n">
        <f aca="false">(ROUND(AC1587-AC1585,1)/AC1585)</f>
        <v>0</v>
      </c>
      <c r="AE1587" s="46"/>
      <c r="AF1587" s="47"/>
      <c r="AH1587" s="3"/>
    </row>
    <row r="1588" customFormat="false" ht="15" hidden="false" customHeight="false" outlineLevel="0" collapsed="false">
      <c r="A1588" s="48" t="s">
        <v>31</v>
      </c>
      <c r="B1588" s="63" t="n">
        <v>22</v>
      </c>
      <c r="C1588" s="50" t="s">
        <v>7</v>
      </c>
      <c r="D1588" s="51" t="n">
        <v>126</v>
      </c>
      <c r="E1588" s="51" t="n">
        <v>101</v>
      </c>
      <c r="F1588" s="51" t="n">
        <v>0</v>
      </c>
      <c r="G1588" s="51" t="n">
        <v>0</v>
      </c>
      <c r="H1588" s="51" t="n">
        <v>0</v>
      </c>
      <c r="I1588" s="52" t="n">
        <v>25</v>
      </c>
      <c r="J1588" s="52" t="n">
        <v>32</v>
      </c>
      <c r="K1588" s="52" t="n">
        <v>35</v>
      </c>
      <c r="L1588" s="52" t="n">
        <v>0</v>
      </c>
      <c r="M1588" s="52" t="n">
        <v>0</v>
      </c>
      <c r="N1588" s="53" t="n">
        <f aca="false">D1588*$D$6</f>
        <v>176.4</v>
      </c>
      <c r="O1588" s="53" t="n">
        <f aca="false">E1588*$E$6</f>
        <v>141.4</v>
      </c>
      <c r="P1588" s="53" t="n">
        <f aca="false">F1588*$F$6</f>
        <v>0</v>
      </c>
      <c r="Q1588" s="53" t="n">
        <f aca="false">G1588*$G$6</f>
        <v>0</v>
      </c>
      <c r="R1588" s="53" t="n">
        <f aca="false">H1588*$H$6</f>
        <v>0</v>
      </c>
      <c r="S1588" s="53" t="n">
        <f aca="false">(N1588/100)*(I1588*$I$6)+(N1588/100)*(J1588*$J$6)</f>
        <v>201.096</v>
      </c>
      <c r="T1588" s="53" t="n">
        <f aca="false">(O1588/100)*(K1588*$K$6)</f>
        <v>98.98</v>
      </c>
      <c r="U1588" s="53" t="n">
        <f aca="false">(P1588/100)*(K1588*$K$6)+(P1588/100)*(L1588*$L$6)</f>
        <v>0</v>
      </c>
      <c r="V1588" s="53" t="n">
        <f aca="false">(Q1588/100)*(L1588*$L$6)</f>
        <v>0</v>
      </c>
      <c r="W1588" s="53" t="n">
        <f aca="false">(R1588/100)*(K1588*$K$6)+(R1588/100)*(L1588*$L$6)</f>
        <v>0</v>
      </c>
      <c r="X1588" s="53" t="n">
        <f aca="false">N1588+S1588</f>
        <v>377.496</v>
      </c>
      <c r="Y1588" s="53" t="n">
        <f aca="false">O1588+T1588</f>
        <v>240.38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617.9</v>
      </c>
      <c r="AD1588" s="55" t="n">
        <f aca="false">(ROUND(AC1588-AC1585,1)/AC1585)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32</v>
      </c>
      <c r="B1589" s="63" t="n">
        <v>0</v>
      </c>
      <c r="C1589" s="50" t="s">
        <v>8</v>
      </c>
      <c r="D1589" s="51" t="n">
        <v>126</v>
      </c>
      <c r="E1589" s="51" t="n">
        <v>101</v>
      </c>
      <c r="F1589" s="51" t="n">
        <v>0</v>
      </c>
      <c r="G1589" s="51" t="n">
        <v>0</v>
      </c>
      <c r="H1589" s="51" t="n">
        <v>0</v>
      </c>
      <c r="I1589" s="52" t="n">
        <v>25</v>
      </c>
      <c r="J1589" s="52" t="n">
        <v>32</v>
      </c>
      <c r="K1589" s="52" t="n">
        <v>35</v>
      </c>
      <c r="L1589" s="52" t="n">
        <v>0</v>
      </c>
      <c r="M1589" s="52" t="n">
        <v>0</v>
      </c>
      <c r="N1589" s="53" t="n">
        <f aca="false">D1589*$D$7</f>
        <v>176.4</v>
      </c>
      <c r="O1589" s="53" t="n">
        <f aca="false">E1589*$E$7</f>
        <v>141.4</v>
      </c>
      <c r="P1589" s="53" t="n">
        <f aca="false">F1589*$F$7</f>
        <v>0</v>
      </c>
      <c r="Q1589" s="53" t="n">
        <f aca="false">G1589*$G$7</f>
        <v>0</v>
      </c>
      <c r="R1589" s="53" t="n">
        <f aca="false">H1589*$H$7</f>
        <v>0</v>
      </c>
      <c r="S1589" s="53" t="n">
        <f aca="false">(N1589/100)*(I1589*$I$7)+(N1589/100)*(J1589*$J$7)</f>
        <v>201.096</v>
      </c>
      <c r="T1589" s="53" t="n">
        <f aca="false">(O1589/100)*(K1589*$K$7)</f>
        <v>98.98</v>
      </c>
      <c r="U1589" s="53" t="n">
        <f aca="false">(P1589/100)*(K1589*$K$7)+(P1589/100)*(L1589*$L$7)</f>
        <v>0</v>
      </c>
      <c r="V1589" s="53" t="n">
        <f aca="false">(Q1589/100)*(L1589*$L$7)</f>
        <v>0</v>
      </c>
      <c r="W1589" s="53" t="n">
        <f aca="false">(R1589/100)*(K1589*$K$7)+(R1589/100)*(L1589*$L$7)</f>
        <v>0</v>
      </c>
      <c r="X1589" s="53" t="n">
        <f aca="false">N1589+S1589</f>
        <v>377.496</v>
      </c>
      <c r="Y1589" s="53" t="n">
        <f aca="false">O1589+T1589</f>
        <v>240.38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617.9</v>
      </c>
      <c r="AD1589" s="55" t="n">
        <f aca="false">(ROUND(AC1589-AC1585,1)/AC1585)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33</v>
      </c>
      <c r="B1590" s="63"/>
      <c r="C1590" s="50" t="s">
        <v>9</v>
      </c>
      <c r="D1590" s="51" t="n">
        <v>126</v>
      </c>
      <c r="E1590" s="51" t="n">
        <v>101</v>
      </c>
      <c r="F1590" s="51" t="n">
        <v>0</v>
      </c>
      <c r="G1590" s="51" t="n">
        <v>0</v>
      </c>
      <c r="H1590" s="51" t="n">
        <v>0</v>
      </c>
      <c r="I1590" s="52" t="n">
        <v>25</v>
      </c>
      <c r="J1590" s="52" t="n">
        <v>32</v>
      </c>
      <c r="K1590" s="52" t="n">
        <v>35</v>
      </c>
      <c r="L1590" s="52" t="n">
        <v>0</v>
      </c>
      <c r="M1590" s="52" t="n">
        <v>0</v>
      </c>
      <c r="N1590" s="53" t="n">
        <f aca="false">D1590*$D$8</f>
        <v>176.4</v>
      </c>
      <c r="O1590" s="53" t="n">
        <f aca="false">E1590*$E$8</f>
        <v>141.4</v>
      </c>
      <c r="P1590" s="53" t="n">
        <f aca="false">F1590*$F$8</f>
        <v>0</v>
      </c>
      <c r="Q1590" s="53" t="n">
        <f aca="false">G1590*$G$8</f>
        <v>0</v>
      </c>
      <c r="R1590" s="53" t="n">
        <f aca="false">H1590*$H$8</f>
        <v>0</v>
      </c>
      <c r="S1590" s="53" t="n">
        <f aca="false">(N1590/100)*(I1590*$I$8)+(N1590/100)*(J1590*$J$8)</f>
        <v>201.096</v>
      </c>
      <c r="T1590" s="53" t="n">
        <f aca="false">(O1590/100)*(K1590*$K$8)</f>
        <v>98.98</v>
      </c>
      <c r="U1590" s="53" t="n">
        <f aca="false">(P1590/100)*(K1590*$K$8)+(P1590/100)*(L1590*$L$8)</f>
        <v>0</v>
      </c>
      <c r="V1590" s="53" t="n">
        <f aca="false">(Q1590/100)*(L1590*$L$8)</f>
        <v>0</v>
      </c>
      <c r="W1590" s="53" t="n">
        <f aca="false">(R1590/100)*(K1590*$K$8)+(R1590/100)*(L1590*$L$8)</f>
        <v>0</v>
      </c>
      <c r="X1590" s="53" t="n">
        <f aca="false">N1590+S1590</f>
        <v>377.496</v>
      </c>
      <c r="Y1590" s="53" t="n">
        <f aca="false">O1590+T1590</f>
        <v>240.38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617.9</v>
      </c>
      <c r="AD1590" s="55" t="n">
        <f aca="false">(ROUND(AC1590-AC1585,1)/AC1585)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34</v>
      </c>
      <c r="B1591" s="63"/>
      <c r="C1591" s="50" t="s">
        <v>10</v>
      </c>
      <c r="D1591" s="51" t="n">
        <v>33</v>
      </c>
      <c r="E1591" s="51" t="n">
        <v>168</v>
      </c>
      <c r="F1591" s="51" t="n">
        <v>0</v>
      </c>
      <c r="G1591" s="51" t="n">
        <v>0</v>
      </c>
      <c r="H1591" s="51" t="n">
        <v>0</v>
      </c>
      <c r="I1591" s="52" t="n">
        <v>25</v>
      </c>
      <c r="J1591" s="52" t="n">
        <v>32</v>
      </c>
      <c r="K1591" s="52" t="n">
        <v>145</v>
      </c>
      <c r="L1591" s="52" t="n">
        <v>0</v>
      </c>
      <c r="M1591" s="52" t="n">
        <v>0</v>
      </c>
      <c r="N1591" s="53" t="n">
        <f aca="false">D1591*$D$9</f>
        <v>44.55</v>
      </c>
      <c r="O1591" s="53" t="n">
        <f aca="false">E1591*$E$9</f>
        <v>226.8</v>
      </c>
      <c r="P1591" s="53" t="n">
        <f aca="false">F1591*$F$9</f>
        <v>0</v>
      </c>
      <c r="Q1591" s="53" t="n">
        <f aca="false">G1591*$G$9</f>
        <v>0</v>
      </c>
      <c r="R1591" s="53" t="n">
        <f aca="false">H1591*$H$9</f>
        <v>0</v>
      </c>
      <c r="S1591" s="53" t="n">
        <f aca="false">(N1591/100)*(I1591*$I$9)+(N1591/100)*(J1591*$J$9)</f>
        <v>25.3935</v>
      </c>
      <c r="T1591" s="53" t="n">
        <f aca="false">(O1591/100)*(K1591*$K$9)</f>
        <v>460.404</v>
      </c>
      <c r="U1591" s="53" t="n">
        <f aca="false">(P1591/100)*(K1591*$K$9)+(P1591/100)*(L1591*$L$9)</f>
        <v>0</v>
      </c>
      <c r="V1591" s="53" t="n">
        <f aca="false">(Q1591/100)*(L1591*$L$9)</f>
        <v>0</v>
      </c>
      <c r="W1591" s="53" t="n">
        <f aca="false">(R1591/100)*(K1591*$K$9)+(R1591/100)*(L1591*$L$9)</f>
        <v>0</v>
      </c>
      <c r="X1591" s="53" t="n">
        <f aca="false">N1591+S1591</f>
        <v>69.9435</v>
      </c>
      <c r="Y1591" s="53" t="n">
        <f aca="false">O1591+T1591</f>
        <v>687.204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757.1</v>
      </c>
      <c r="AD1591" s="55" t="n">
        <f aca="false">(ROUND(AC1591-AC1585,1)/AC1585)</f>
        <v>0.225279171386956</v>
      </c>
      <c r="AE1591" s="46"/>
      <c r="AF1591" s="47"/>
      <c r="AH1591" s="3"/>
    </row>
    <row r="1592" customFormat="false" ht="15" hidden="false" customHeight="false" outlineLevel="0" collapsed="false">
      <c r="A1592" s="48" t="s">
        <v>35</v>
      </c>
      <c r="B1592" s="63"/>
      <c r="C1592" s="50" t="s">
        <v>11</v>
      </c>
      <c r="D1592" s="51" t="n">
        <v>33</v>
      </c>
      <c r="E1592" s="51" t="n">
        <v>0</v>
      </c>
      <c r="F1592" s="51" t="n">
        <v>168</v>
      </c>
      <c r="G1592" s="51" t="n">
        <v>0</v>
      </c>
      <c r="H1592" s="51" t="n">
        <v>0</v>
      </c>
      <c r="I1592" s="52" t="n">
        <v>25</v>
      </c>
      <c r="J1592" s="52" t="n">
        <v>32</v>
      </c>
      <c r="K1592" s="52" t="n">
        <v>65</v>
      </c>
      <c r="L1592" s="52" t="n">
        <v>65</v>
      </c>
      <c r="M1592" s="52" t="n">
        <v>0</v>
      </c>
      <c r="N1592" s="53" t="n">
        <f aca="false">D1592*$D$10</f>
        <v>44.55</v>
      </c>
      <c r="O1592" s="53" t="n">
        <f aca="false">E1592*$E$10</f>
        <v>0</v>
      </c>
      <c r="P1592" s="53" t="n">
        <f aca="false">F1592*$F$10</f>
        <v>226.8</v>
      </c>
      <c r="Q1592" s="53" t="n">
        <f aca="false">G1592*$G$10</f>
        <v>0</v>
      </c>
      <c r="R1592" s="53" t="n">
        <f aca="false">H1592*$H$10</f>
        <v>0</v>
      </c>
      <c r="S1592" s="53" t="n">
        <f aca="false">(N1592/100)*(I1592*$I$10)+(N1592/100)*(J1592*$J$10)</f>
        <v>25.3935</v>
      </c>
      <c r="T1592" s="53" t="n">
        <f aca="false">(O1592/100)*(K1592*$J$10)</f>
        <v>0</v>
      </c>
      <c r="U1592" s="53" t="n">
        <f aca="false">(P1592/100)*(K1592*$K$10)+(P1592/100)*(L1592*$L$10)</f>
        <v>412.776</v>
      </c>
      <c r="V1592" s="53" t="n">
        <f aca="false">(Q1592/100)*(L1592*$L$10)</f>
        <v>0</v>
      </c>
      <c r="W1592" s="53" t="n">
        <f aca="false">(R1592/100)*(K1592*$K$10)+(R1592/100)*(L1592*$L$10)</f>
        <v>0</v>
      </c>
      <c r="X1592" s="53" t="n">
        <f aca="false">N1592+S1592</f>
        <v>69.9435</v>
      </c>
      <c r="Y1592" s="53" t="n">
        <f aca="false">O1592+T1592</f>
        <v>0</v>
      </c>
      <c r="Z1592" s="53" t="n">
        <f aca="false">P1592+U1592</f>
        <v>639.576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709.5</v>
      </c>
      <c r="AD1592" s="55" t="n">
        <f aca="false">(ROUND(AC1592-AC1585,1)/AC1585)</f>
        <v>0.148244052435669</v>
      </c>
      <c r="AE1592" s="46"/>
      <c r="AF1592" s="47"/>
      <c r="AH1592" s="3"/>
    </row>
    <row r="1593" customFormat="false" ht="15" hidden="false" customHeight="false" outlineLevel="0" collapsed="false">
      <c r="A1593" s="48" t="s">
        <v>36</v>
      </c>
      <c r="B1593" s="63"/>
      <c r="C1593" s="50" t="s">
        <v>12</v>
      </c>
      <c r="D1593" s="51" t="n">
        <v>33</v>
      </c>
      <c r="E1593" s="51" t="n">
        <v>0</v>
      </c>
      <c r="F1593" s="51" t="n">
        <v>0</v>
      </c>
      <c r="G1593" s="51" t="n">
        <v>168</v>
      </c>
      <c r="H1593" s="51" t="n">
        <v>0</v>
      </c>
      <c r="I1593" s="52" t="n">
        <v>25</v>
      </c>
      <c r="J1593" s="52" t="n">
        <v>32</v>
      </c>
      <c r="K1593" s="52" t="n">
        <v>0</v>
      </c>
      <c r="L1593" s="52" t="n">
        <v>130</v>
      </c>
      <c r="M1593" s="52" t="n">
        <v>0</v>
      </c>
      <c r="N1593" s="53" t="n">
        <f aca="false">D1593*$D$11</f>
        <v>44.55</v>
      </c>
      <c r="O1593" s="53" t="n">
        <f aca="false">E1593*$E$11</f>
        <v>0</v>
      </c>
      <c r="P1593" s="53" t="n">
        <f aca="false">F1593*$F$11</f>
        <v>0</v>
      </c>
      <c r="Q1593" s="53" t="n">
        <f aca="false">G1593*$G$11</f>
        <v>226.8</v>
      </c>
      <c r="R1593" s="53" t="n">
        <f aca="false">H1593*$H$11</f>
        <v>0</v>
      </c>
      <c r="S1593" s="53" t="n">
        <f aca="false">(N1593/100)*(I1593*$I$11)+(N1593/100)*(J1593*$J$11)</f>
        <v>25.3935</v>
      </c>
      <c r="T1593" s="53" t="n">
        <f aca="false">(O1593/100)*(K1593*$K$11)</f>
        <v>0</v>
      </c>
      <c r="U1593" s="53" t="n">
        <f aca="false">(P1593/100)*(K1593*$K$11)+(P1593/100)*(L1593*$L$11)</f>
        <v>0</v>
      </c>
      <c r="V1593" s="53" t="n">
        <f aca="false">(Q1593/100)*(L1593*$L$11)</f>
        <v>412.776</v>
      </c>
      <c r="W1593" s="53" t="n">
        <f aca="false">(R1593/100)*(K1593*$K$11)+(R1593/100)*(L1593*$L$11)</f>
        <v>0</v>
      </c>
      <c r="X1593" s="53" t="n">
        <f aca="false">N1593+S1593</f>
        <v>69.9435</v>
      </c>
      <c r="Y1593" s="53" t="n">
        <f aca="false">O1593+T1593</f>
        <v>0</v>
      </c>
      <c r="Z1593" s="53" t="n">
        <f aca="false">P1593+U1593</f>
        <v>0</v>
      </c>
      <c r="AA1593" s="53" t="n">
        <f aca="false">Q1593+V1593</f>
        <v>639.576</v>
      </c>
      <c r="AB1593" s="53" t="n">
        <f aca="false">R1593+W1593</f>
        <v>0</v>
      </c>
      <c r="AC1593" s="54" t="n">
        <f aca="false">ROUND(X1593+Y1593+Z1593+AA1593+AB1593,1)</f>
        <v>709.5</v>
      </c>
      <c r="AD1593" s="55" t="n">
        <f aca="false">(ROUND(AC1593-AC1585,1)/AC1585)</f>
        <v>0.148244052435669</v>
      </c>
      <c r="AE1593" s="46"/>
      <c r="AF1593" s="47"/>
      <c r="AH1593" s="3"/>
    </row>
    <row r="1594" customFormat="false" ht="15" hidden="false" customHeight="false" outlineLevel="0" collapsed="false">
      <c r="A1594" s="48" t="s">
        <v>37</v>
      </c>
      <c r="B1594" s="63"/>
      <c r="C1594" s="50" t="s">
        <v>13</v>
      </c>
      <c r="D1594" s="51" t="n">
        <v>33</v>
      </c>
      <c r="E1594" s="51" t="n">
        <v>0</v>
      </c>
      <c r="F1594" s="51" t="n">
        <v>0</v>
      </c>
      <c r="G1594" s="51" t="n">
        <v>0</v>
      </c>
      <c r="H1594" s="51" t="n">
        <v>168</v>
      </c>
      <c r="I1594" s="52" t="n">
        <v>25</v>
      </c>
      <c r="J1594" s="52" t="n">
        <v>32</v>
      </c>
      <c r="K1594" s="52" t="n">
        <v>65</v>
      </c>
      <c r="L1594" s="52" t="n">
        <v>65</v>
      </c>
      <c r="M1594" s="52" t="n">
        <v>0</v>
      </c>
      <c r="N1594" s="53" t="n">
        <f aca="false">D1594*$D$12</f>
        <v>44.55</v>
      </c>
      <c r="O1594" s="53" t="n">
        <f aca="false">E1594*$E$12</f>
        <v>0</v>
      </c>
      <c r="P1594" s="53" t="n">
        <f aca="false">F1594*$F$12</f>
        <v>0</v>
      </c>
      <c r="Q1594" s="53" t="n">
        <f aca="false">G1594*$G$12</f>
        <v>0</v>
      </c>
      <c r="R1594" s="53" t="n">
        <f aca="false">H1594*$H$12</f>
        <v>226.8</v>
      </c>
      <c r="S1594" s="53" t="n">
        <f aca="false">(N1594/100)*(I1594*$I$12)+(N1594/100)*(J1594*$J$12)</f>
        <v>25.3935</v>
      </c>
      <c r="T1594" s="53" t="n">
        <f aca="false">(O1594/100)*(K1594*$K$12)</f>
        <v>0</v>
      </c>
      <c r="U1594" s="53" t="n">
        <f aca="false">(P1594/100)*(K1594*$K$12)+(P1594/100)*(L1594*$L$12)</f>
        <v>0</v>
      </c>
      <c r="V1594" s="53" t="n">
        <f aca="false">(Q1594/100)*(L1594*$L$12)</f>
        <v>0</v>
      </c>
      <c r="W1594" s="53" t="n">
        <f aca="false">(R1594/100)*(K1594*$K$12)+(R1594/100)*(L1594*$L$12)</f>
        <v>412.776</v>
      </c>
      <c r="X1594" s="53" t="n">
        <f aca="false">N1594+S1594</f>
        <v>69.9435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0</v>
      </c>
      <c r="AB1594" s="53" t="n">
        <f aca="false">R1594+W1594</f>
        <v>639.576</v>
      </c>
      <c r="AC1594" s="54" t="n">
        <f aca="false">ROUND(X1594+Y1594+Z1594+AA1594+AB1594,1)</f>
        <v>709.5</v>
      </c>
      <c r="AD1594" s="55" t="n">
        <f aca="false">(ROUND(AC1594-AC1585,1)/AC1585)</f>
        <v>0.148244052435669</v>
      </c>
      <c r="AE1594" s="46"/>
      <c r="AF1594" s="47"/>
      <c r="AH1594" s="3"/>
    </row>
    <row r="1595" customFormat="false" ht="15" hidden="false" customHeight="false" outlineLevel="0" collapsed="false">
      <c r="A1595" s="48" t="s">
        <v>38</v>
      </c>
      <c r="B1595" s="63"/>
      <c r="C1595" s="50" t="s">
        <v>14</v>
      </c>
      <c r="D1595" s="51" t="n">
        <v>126</v>
      </c>
      <c r="E1595" s="51" t="n">
        <v>101</v>
      </c>
      <c r="F1595" s="51" t="n">
        <v>0</v>
      </c>
      <c r="G1595" s="51" t="n">
        <v>0</v>
      </c>
      <c r="H1595" s="51" t="n">
        <v>0</v>
      </c>
      <c r="I1595" s="52" t="n">
        <v>0</v>
      </c>
      <c r="J1595" s="52" t="n">
        <v>0</v>
      </c>
      <c r="K1595" s="52" t="n">
        <v>0</v>
      </c>
      <c r="L1595" s="52" t="n">
        <v>0</v>
      </c>
      <c r="M1595" s="52" t="n">
        <v>65</v>
      </c>
      <c r="N1595" s="53" t="n">
        <f aca="false">D1595*$D$13</f>
        <v>170.1</v>
      </c>
      <c r="O1595" s="53" t="n">
        <f aca="false">E1595*$E$13</f>
        <v>136.35</v>
      </c>
      <c r="P1595" s="53" t="n">
        <f aca="false">F1595*$F$13</f>
        <v>0</v>
      </c>
      <c r="Q1595" s="53" t="n">
        <f aca="false">G1595*$G$13</f>
        <v>0</v>
      </c>
      <c r="R1595" s="53" t="n">
        <f aca="false">H1595*$H$13</f>
        <v>0</v>
      </c>
      <c r="S1595" s="53" t="n">
        <f aca="false">(N1595/100)*(I1595*$I$13)+(N1595/100)*(J1595*$J$13)+(N1595/100)*(M1595*$M$13)</f>
        <v>221.13</v>
      </c>
      <c r="T1595" s="53" t="n">
        <f aca="false">(O1595/100)*(K1595*$K$13)+(O1595/100)*(M1595*$M$13)</f>
        <v>177.255</v>
      </c>
      <c r="U1595" s="53" t="n">
        <f aca="false">(P1595/100)*(K1595*$K$13)+(P1595/100)*(L1595*$L$13)+(P1595/100)*(M1595*$M$13)</f>
        <v>0</v>
      </c>
      <c r="V1595" s="53" t="n">
        <f aca="false">(Q1595/100)*(L1595*$L$13)+(Q1595/100)*(M1595*$M$13)</f>
        <v>0</v>
      </c>
      <c r="W1595" s="53" t="n">
        <f aca="false">(R1595/100)*(K1595*$K$13)+(R1595/100)*(L1595*$L$13)+(R1595/100)*(M1595*$M$13)</f>
        <v>0</v>
      </c>
      <c r="X1595" s="53" t="n">
        <f aca="false">N1595+S1595</f>
        <v>391.23</v>
      </c>
      <c r="Y1595" s="53" t="n">
        <f aca="false">O1595+T1595</f>
        <v>313.605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0</v>
      </c>
      <c r="AC1595" s="54" t="n">
        <f aca="false">ROUND(X1595+Y1595+Z1595+AA1595+AB1595,1)</f>
        <v>704.8</v>
      </c>
      <c r="AD1595" s="55" t="n">
        <f aca="false">(ROUND(AC1595-AC1585,1)/AC1585)</f>
        <v>0.140637643631656</v>
      </c>
      <c r="AE1595" s="46"/>
      <c r="AF1595" s="47"/>
      <c r="AH1595" s="3"/>
    </row>
    <row r="1596" customFormat="false" ht="15" hidden="false" customHeight="false" outlineLevel="0" collapsed="false">
      <c r="A1596" s="48" t="s">
        <v>39</v>
      </c>
      <c r="B1596" s="63"/>
      <c r="C1596" s="50" t="s">
        <v>15</v>
      </c>
      <c r="D1596" s="51" t="n">
        <v>126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25</v>
      </c>
      <c r="J1596" s="52" t="n">
        <v>32</v>
      </c>
      <c r="K1596" s="52" t="n">
        <v>125</v>
      </c>
      <c r="L1596" s="52" t="n">
        <v>0</v>
      </c>
      <c r="M1596" s="52" t="n">
        <v>0</v>
      </c>
      <c r="N1596" s="53" t="n">
        <f aca="false">D1596*$D$14</f>
        <v>170.1</v>
      </c>
      <c r="O1596" s="53" t="n">
        <f aca="false">E1596*$E$14</f>
        <v>0</v>
      </c>
      <c r="P1596" s="53" t="n">
        <f aca="false">F1596*$F$14</f>
        <v>0</v>
      </c>
      <c r="Q1596" s="53" t="n">
        <f aca="false">G1596*$G$14</f>
        <v>0</v>
      </c>
      <c r="R1596" s="53" t="n">
        <f aca="false">H1596*$H$14</f>
        <v>0</v>
      </c>
      <c r="S1596" s="53" t="n">
        <f aca="false">(N1596/100)*(I1596*$I$14)+(N1596/100)*(J1596*$J$14)+(N1596/100)*(K1596*$K$14)</f>
        <v>522.207</v>
      </c>
      <c r="T1596" s="53" t="n">
        <f aca="false">(O1596/100)*(K1596*$K$14)</f>
        <v>0</v>
      </c>
      <c r="U1596" s="53" t="n">
        <f aca="false">(P1596/100)*(K1596*$K$14)+(P1596/100)*(L1596*$L$14)</f>
        <v>0</v>
      </c>
      <c r="V1596" s="53" t="n">
        <f aca="false">(Q1596/100)*(L1596*$L$14)</f>
        <v>0</v>
      </c>
      <c r="W1596" s="53" t="n">
        <f aca="false">(R1596/100)*(K1596*$L$14)+(R1596/100)*(L1596*$M$14)</f>
        <v>0</v>
      </c>
      <c r="X1596" s="53" t="n">
        <f aca="false">N1596+S1596</f>
        <v>692.307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692.3</v>
      </c>
      <c r="AD1596" s="55" t="n">
        <f aca="false">(ROUND(AC1596-AC1585,1)/AC1585)</f>
        <v>0.120407832982683</v>
      </c>
      <c r="AE1596" s="46"/>
      <c r="AF1596" s="47"/>
      <c r="AH1596" s="3"/>
    </row>
    <row r="1597" customFormat="false" ht="15" hidden="false" customHeight="false" outlineLevel="0" collapsed="false">
      <c r="A1597" s="48"/>
      <c r="B1597" s="63"/>
      <c r="C1597" s="50" t="s">
        <v>16</v>
      </c>
      <c r="D1597" s="51" t="n">
        <v>126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25</v>
      </c>
      <c r="J1597" s="52" t="n">
        <v>32</v>
      </c>
      <c r="K1597" s="52" t="n">
        <v>0</v>
      </c>
      <c r="L1597" s="52" t="n">
        <v>125</v>
      </c>
      <c r="M1597" s="52" t="n">
        <v>0</v>
      </c>
      <c r="N1597" s="53" t="n">
        <f aca="false">D1597*$D$15</f>
        <v>170.1</v>
      </c>
      <c r="O1597" s="53" t="n">
        <f aca="false">E1597*$E$15</f>
        <v>0</v>
      </c>
      <c r="P1597" s="53" t="n">
        <f aca="false">F1597*$F$15</f>
        <v>0</v>
      </c>
      <c r="Q1597" s="53" t="n">
        <f aca="false">G1597*$G$15</f>
        <v>0</v>
      </c>
      <c r="R1597" s="53" t="n">
        <f aca="false">H1597*$H$15</f>
        <v>0</v>
      </c>
      <c r="S1597" s="53" t="n">
        <f aca="false">(N1597/100)*(I1597*$I$15)+(N1597/100)*(J1597*$J$15)+(N1597/100)*(L1597*$L$15)</f>
        <v>522.207</v>
      </c>
      <c r="T1597" s="53" t="n">
        <f aca="false">(O1597/100)*(K1597*$K$15)</f>
        <v>0</v>
      </c>
      <c r="U1597" s="53" t="n">
        <f aca="false">(P1597/100)*(K1597*$K$15)+(P1597/100)*(L1597*$L$15)</f>
        <v>0</v>
      </c>
      <c r="V1597" s="53" t="n">
        <f aca="false">(Q1597/100)*(L1597*$L$15)</f>
        <v>0</v>
      </c>
      <c r="W1597" s="53" t="n">
        <f aca="false">(R1597/100)*(K1597*$K$15)+(R1597/100)*(L1597*$L$15)</f>
        <v>0</v>
      </c>
      <c r="X1597" s="53" t="n">
        <f aca="false">N1597+S1597</f>
        <v>692.307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692.3</v>
      </c>
      <c r="AD1597" s="55" t="n">
        <f aca="false">(ROUND(AC1597-AC1585,1)/AC1585)</f>
        <v>0.120407832982683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63"/>
      <c r="C1598" s="50" t="s">
        <v>17</v>
      </c>
      <c r="D1598" s="51" t="n">
        <v>126</v>
      </c>
      <c r="E1598" s="51" t="n">
        <v>101</v>
      </c>
      <c r="F1598" s="51" t="n">
        <v>0</v>
      </c>
      <c r="G1598" s="51" t="n">
        <v>0</v>
      </c>
      <c r="H1598" s="51" t="n">
        <v>0</v>
      </c>
      <c r="I1598" s="52" t="n">
        <v>25</v>
      </c>
      <c r="J1598" s="52" t="n">
        <v>77</v>
      </c>
      <c r="K1598" s="52" t="n">
        <v>35</v>
      </c>
      <c r="L1598" s="52" t="n">
        <v>0</v>
      </c>
      <c r="M1598" s="52" t="n">
        <v>0</v>
      </c>
      <c r="N1598" s="53" t="n">
        <f aca="false">D1598*$D$16</f>
        <v>170.1</v>
      </c>
      <c r="O1598" s="53" t="n">
        <f aca="false">E1598*$E$16</f>
        <v>136.35</v>
      </c>
      <c r="P1598" s="53" t="n">
        <f aca="false">F1598*$F$16</f>
        <v>0</v>
      </c>
      <c r="Q1598" s="53" t="n">
        <f aca="false">G1598*$G$16</f>
        <v>0</v>
      </c>
      <c r="R1598" s="53" t="n">
        <f aca="false">H1598*$H$16</f>
        <v>0</v>
      </c>
      <c r="S1598" s="53" t="n">
        <f aca="false">(N1598/100)*(I1598*$I$16)+(N1598/100)*(J1598*$J$16)</f>
        <v>369.9675</v>
      </c>
      <c r="T1598" s="53" t="n">
        <f aca="false">(O1598/100)*(K1598*$K$16)</f>
        <v>47.7225</v>
      </c>
      <c r="U1598" s="53" t="n">
        <f aca="false">(P1598/100)*(K1598*$K$16)+(P1598/100)*(L1598*$L$16)</f>
        <v>0</v>
      </c>
      <c r="V1598" s="53" t="n">
        <f aca="false">(Q1598/100)*(L1598*$L$16)</f>
        <v>0</v>
      </c>
      <c r="W1598" s="53" t="n">
        <f aca="false">(R1598/100)*(K1598*$K$16)+(R1598/100)*(L1598*$L$16)</f>
        <v>0</v>
      </c>
      <c r="X1598" s="53" t="n">
        <f aca="false">N1598+S1598</f>
        <v>540.0675</v>
      </c>
      <c r="Y1598" s="53" t="n">
        <f aca="false">O1598+T1598</f>
        <v>184.0725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724.1</v>
      </c>
      <c r="AD1598" s="55" t="n">
        <f aca="false">(ROUND(AC1598-AC1585,1)/AC1585)</f>
        <v>0.171872471273669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63"/>
      <c r="C1599" s="50" t="s">
        <v>18</v>
      </c>
      <c r="D1599" s="51" t="n">
        <v>126</v>
      </c>
      <c r="E1599" s="51" t="n">
        <v>101</v>
      </c>
      <c r="F1599" s="51" t="n">
        <v>0</v>
      </c>
      <c r="G1599" s="51" t="n">
        <v>0</v>
      </c>
      <c r="H1599" s="51" t="n">
        <v>0</v>
      </c>
      <c r="I1599" s="52" t="n">
        <v>65</v>
      </c>
      <c r="J1599" s="52" t="n">
        <v>32</v>
      </c>
      <c r="K1599" s="52" t="n">
        <v>35</v>
      </c>
      <c r="L1599" s="52" t="n">
        <v>0</v>
      </c>
      <c r="M1599" s="52" t="n">
        <v>0</v>
      </c>
      <c r="N1599" s="53" t="n">
        <f aca="false">D1599*$D$17</f>
        <v>170.1</v>
      </c>
      <c r="O1599" s="53" t="n">
        <f aca="false">E1599*$E$17</f>
        <v>136.35</v>
      </c>
      <c r="P1599" s="53" t="n">
        <f aca="false">F1599*$F$17</f>
        <v>0</v>
      </c>
      <c r="Q1599" s="53" t="n">
        <f aca="false">G1599*$G$17</f>
        <v>0</v>
      </c>
      <c r="R1599" s="53" t="n">
        <f aca="false">H1599*$H$17</f>
        <v>0</v>
      </c>
      <c r="S1599" s="53" t="n">
        <f aca="false">(N1599/100)*(I1599*$I$17)+(N1599/100)*(J1599*$J$17)</f>
        <v>330.8445</v>
      </c>
      <c r="T1599" s="53" t="n">
        <f aca="false">(O1599/100)*(K1599*$K$17)</f>
        <v>47.7225</v>
      </c>
      <c r="U1599" s="53" t="n">
        <f aca="false">(P1599/100)*(K1599*$K$17)+(P1599/100)*(L1599*$L$17)</f>
        <v>0</v>
      </c>
      <c r="V1599" s="53" t="n">
        <f aca="false">(Q1599/100)*(L1599*$L$17)</f>
        <v>0</v>
      </c>
      <c r="W1599" s="53" t="n">
        <f aca="false">(R1599/100)*(K1599*$K$17)+(R1599/100)*(L1599*$L$17)</f>
        <v>0</v>
      </c>
      <c r="X1599" s="53" t="n">
        <f aca="false">N1599+S1599</f>
        <v>500.9445</v>
      </c>
      <c r="Y1599" s="53" t="n">
        <f aca="false">O1599+T1599</f>
        <v>184.0725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685</v>
      </c>
      <c r="AD1599" s="55" t="n">
        <f aca="false">(ROUND(AC1599-AC1585,1)/AC1585)</f>
        <v>0.108593623563683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64"/>
      <c r="B1600" s="69" t="s">
        <v>152</v>
      </c>
      <c r="C1600" s="69"/>
      <c r="D1600" s="69"/>
      <c r="E1600" s="69"/>
      <c r="F1600" s="69"/>
      <c r="G1600" s="69"/>
      <c r="H1600" s="69"/>
      <c r="I1600" s="69"/>
      <c r="J1600" s="69"/>
      <c r="K1600" s="69"/>
      <c r="L1600" s="69"/>
      <c r="M1600" s="69"/>
      <c r="N1600" s="69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  <c r="AA1600" s="69"/>
      <c r="AB1600" s="69"/>
      <c r="AC1600" s="12" t="n">
        <v>500</v>
      </c>
      <c r="AD1600" s="12"/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49" t="s">
        <v>153</v>
      </c>
      <c r="C1601" s="50" t="s">
        <v>4</v>
      </c>
      <c r="D1601" s="51" t="n">
        <v>105</v>
      </c>
      <c r="E1601" s="51" t="n">
        <v>0</v>
      </c>
      <c r="F1601" s="51" t="n">
        <v>0</v>
      </c>
      <c r="G1601" s="51" t="n">
        <v>0</v>
      </c>
      <c r="H1601" s="51" t="n">
        <v>0</v>
      </c>
      <c r="I1601" s="52" t="n">
        <v>20</v>
      </c>
      <c r="J1601" s="52" t="n">
        <v>50</v>
      </c>
      <c r="K1601" s="52" t="n">
        <v>0</v>
      </c>
      <c r="L1601" s="52" t="n">
        <v>0</v>
      </c>
      <c r="M1601" s="52" t="n">
        <v>0</v>
      </c>
      <c r="N1601" s="53" t="n">
        <f aca="false">D1601*$D$3</f>
        <v>147</v>
      </c>
      <c r="O1601" s="53" t="n">
        <f aca="false">E1601*$E$3</f>
        <v>0</v>
      </c>
      <c r="P1601" s="53" t="n">
        <f aca="false">F1601*$F$3</f>
        <v>0</v>
      </c>
      <c r="Q1601" s="53" t="n">
        <f aca="false">G1601*$G$3</f>
        <v>0</v>
      </c>
      <c r="R1601" s="53" t="n">
        <f aca="false">H1601*$H$3</f>
        <v>0</v>
      </c>
      <c r="S1601" s="53" t="n">
        <f aca="false">(N1601/100)*(I1601*$I$3)+(N1601/100)*(J1601*$J$3)</f>
        <v>205.8</v>
      </c>
      <c r="T1601" s="53" t="n">
        <f aca="false">(O1601/100)*(K1601*$K$3)</f>
        <v>0</v>
      </c>
      <c r="U1601" s="53" t="n">
        <f aca="false">(P1601/100)*(K1601*$K$3)+(P1601/100)*(L1601*$L$3)</f>
        <v>0</v>
      </c>
      <c r="V1601" s="53" t="n">
        <f aca="false">(Q1601/100)*(L1601*$L$3)</f>
        <v>0</v>
      </c>
      <c r="W1601" s="53" t="n">
        <f aca="false">(R1601/100)*(K1601*$K$3)+(R1601/100)*(L1601*$L$3)</f>
        <v>0</v>
      </c>
      <c r="X1601" s="53" t="n">
        <f aca="false">N1601+S1601</f>
        <v>352.8</v>
      </c>
      <c r="Y1601" s="53" t="n">
        <f aca="false">O1601+T1601</f>
        <v>0</v>
      </c>
      <c r="Z1601" s="53" t="n">
        <f aca="false">P1601+U1601</f>
        <v>0</v>
      </c>
      <c r="AA1601" s="53" t="n">
        <f aca="false">Q1601+V1601</f>
        <v>0</v>
      </c>
      <c r="AB1601" s="53" t="n">
        <f aca="false">R1601+W1601</f>
        <v>0</v>
      </c>
      <c r="AC1601" s="54" t="n">
        <f aca="false">ROUND(X1601+Y1601+Z1601+AA1601+AB1601,1)</f>
        <v>352.8</v>
      </c>
      <c r="AD1601" s="5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10</v>
      </c>
      <c r="C1602" s="50" t="s">
        <v>5</v>
      </c>
      <c r="D1602" s="51" t="n">
        <v>105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30</v>
      </c>
      <c r="J1602" s="52" t="n">
        <v>65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141.75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269.325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411.075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411.1</v>
      </c>
      <c r="AD1602" s="55" t="n">
        <f aca="false">(ROUND(AC1602-AC1601,1)/AC1601)</f>
        <v>0.165249433106576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12</v>
      </c>
      <c r="C1603" s="50" t="s">
        <v>6</v>
      </c>
      <c r="D1603" s="51" t="n">
        <v>105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50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147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205.8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352.8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352.8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105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50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147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205.8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352.8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352.8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105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50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147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205.8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352.8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352.8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105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50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147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205.8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352.8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352.8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52</v>
      </c>
      <c r="E1607" s="51" t="n">
        <v>112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50</v>
      </c>
      <c r="K1607" s="52" t="n">
        <v>75</v>
      </c>
      <c r="L1607" s="52" t="n">
        <v>0</v>
      </c>
      <c r="M1607" s="52" t="n">
        <v>0</v>
      </c>
      <c r="N1607" s="53" t="n">
        <f aca="false">D1607*$D$9</f>
        <v>70.2</v>
      </c>
      <c r="O1607" s="53" t="n">
        <f aca="false">E1607*$E$9</f>
        <v>151.2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49.14</v>
      </c>
      <c r="T1607" s="53" t="n">
        <f aca="false">(O1607/100)*(K1607*$K$9)</f>
        <v>158.76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119.34</v>
      </c>
      <c r="Y1607" s="53" t="n">
        <f aca="false">O1607+T1607</f>
        <v>309.96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429.3</v>
      </c>
      <c r="AD1607" s="55" t="n">
        <f aca="false">(ROUND(AC1607-AC1601,1)/AC1601)</f>
        <v>0.216836734693878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52</v>
      </c>
      <c r="E1608" s="51" t="n">
        <v>0</v>
      </c>
      <c r="F1608" s="51" t="n">
        <v>112</v>
      </c>
      <c r="G1608" s="51" t="n">
        <v>0</v>
      </c>
      <c r="H1608" s="51" t="n">
        <v>0</v>
      </c>
      <c r="I1608" s="52" t="n">
        <v>20</v>
      </c>
      <c r="J1608" s="52" t="n">
        <v>50</v>
      </c>
      <c r="K1608" s="52" t="n">
        <v>37.5</v>
      </c>
      <c r="L1608" s="52" t="n">
        <v>37.5</v>
      </c>
      <c r="M1608" s="52" t="n">
        <v>0</v>
      </c>
      <c r="N1608" s="53" t="n">
        <f aca="false">D1608*$D$10</f>
        <v>70.2</v>
      </c>
      <c r="O1608" s="53" t="n">
        <f aca="false">E1608*$E$10</f>
        <v>0</v>
      </c>
      <c r="P1608" s="53" t="n">
        <f aca="false">F1608*$F$10</f>
        <v>151.2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49.14</v>
      </c>
      <c r="T1608" s="53" t="n">
        <f aca="false">(O1608/100)*(K1608*$J$10)</f>
        <v>0</v>
      </c>
      <c r="U1608" s="53" t="n">
        <f aca="false">(P1608/100)*(K1608*$K$10)+(P1608/100)*(L1608*$L$10)</f>
        <v>158.76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119.34</v>
      </c>
      <c r="Y1608" s="53" t="n">
        <f aca="false">O1608+T1608</f>
        <v>0</v>
      </c>
      <c r="Z1608" s="53" t="n">
        <f aca="false">P1608+U1608</f>
        <v>309.96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429.3</v>
      </c>
      <c r="AD1608" s="55" t="n">
        <f aca="false">(ROUND(AC1608-AC1601,1)/AC1601)</f>
        <v>0.216836734693878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52</v>
      </c>
      <c r="E1609" s="51" t="n">
        <v>0</v>
      </c>
      <c r="F1609" s="51" t="n">
        <v>0</v>
      </c>
      <c r="G1609" s="51" t="n">
        <v>112</v>
      </c>
      <c r="H1609" s="51" t="n">
        <v>0</v>
      </c>
      <c r="I1609" s="52" t="n">
        <v>20</v>
      </c>
      <c r="J1609" s="52" t="n">
        <v>50</v>
      </c>
      <c r="K1609" s="52" t="n">
        <v>0</v>
      </c>
      <c r="L1609" s="52" t="n">
        <v>75</v>
      </c>
      <c r="M1609" s="52" t="n">
        <v>0</v>
      </c>
      <c r="N1609" s="53" t="n">
        <f aca="false">D1609*$D$11</f>
        <v>70.2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151.2</v>
      </c>
      <c r="R1609" s="53" t="n">
        <f aca="false">H1609*$H$11</f>
        <v>0</v>
      </c>
      <c r="S1609" s="53" t="n">
        <f aca="false">(N1609/100)*(I1609*$I$11)+(N1609/100)*(J1609*$J$11)</f>
        <v>49.14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158.76</v>
      </c>
      <c r="W1609" s="53" t="n">
        <f aca="false">(R1609/100)*(K1609*$K$11)+(R1609/100)*(L1609*$L$11)</f>
        <v>0</v>
      </c>
      <c r="X1609" s="53" t="n">
        <f aca="false">N1609+S1609</f>
        <v>119.34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309.96</v>
      </c>
      <c r="AB1609" s="53" t="n">
        <f aca="false">R1609+W1609</f>
        <v>0</v>
      </c>
      <c r="AC1609" s="54" t="n">
        <f aca="false">ROUND(X1609+Y1609+Z1609+AA1609+AB1609,1)</f>
        <v>429.3</v>
      </c>
      <c r="AD1609" s="55" t="n">
        <f aca="false">(ROUND(AC1609-AC1601,1)/AC1601)</f>
        <v>0.216836734693878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52</v>
      </c>
      <c r="E1610" s="51" t="n">
        <v>0</v>
      </c>
      <c r="F1610" s="51" t="n">
        <v>0</v>
      </c>
      <c r="G1610" s="51" t="n">
        <v>0</v>
      </c>
      <c r="H1610" s="51" t="n">
        <v>112</v>
      </c>
      <c r="I1610" s="52" t="n">
        <v>20</v>
      </c>
      <c r="J1610" s="52" t="n">
        <v>50</v>
      </c>
      <c r="K1610" s="52" t="n">
        <v>37.5</v>
      </c>
      <c r="L1610" s="52" t="n">
        <v>37.5</v>
      </c>
      <c r="M1610" s="52" t="n">
        <v>0</v>
      </c>
      <c r="N1610" s="53" t="n">
        <f aca="false">D1610*$D$12</f>
        <v>70.2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151.2</v>
      </c>
      <c r="S1610" s="53" t="n">
        <f aca="false">(N1610/100)*(I1610*$I$12)+(N1610/100)*(J1610*$J$12)</f>
        <v>49.14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158.76</v>
      </c>
      <c r="X1610" s="53" t="n">
        <f aca="false">N1610+S1610</f>
        <v>119.34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309.96</v>
      </c>
      <c r="AC1610" s="54" t="n">
        <f aca="false">ROUND(X1610+Y1610+Z1610+AA1610+AB1610,1)</f>
        <v>429.3</v>
      </c>
      <c r="AD1610" s="55" t="n">
        <f aca="false">(ROUND(AC1610-AC1601,1)/AC1601)</f>
        <v>0.216836734693878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105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87</v>
      </c>
      <c r="N1611" s="53" t="n">
        <f aca="false">D1611*$D$13</f>
        <v>141.75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246.645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388.395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388.4</v>
      </c>
      <c r="AD1611" s="55" t="n">
        <f aca="false">(ROUND(AC1611-AC1601,1)/AC1601)</f>
        <v>0.100907029478458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105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50</v>
      </c>
      <c r="K1612" s="52" t="n">
        <v>65</v>
      </c>
      <c r="L1612" s="52" t="n">
        <v>0</v>
      </c>
      <c r="M1612" s="52" t="n">
        <v>0</v>
      </c>
      <c r="N1612" s="53" t="n">
        <f aca="false">D1612*$D$14</f>
        <v>141.75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283.5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425.25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425.3</v>
      </c>
      <c r="AD1612" s="55" t="n">
        <f aca="false">(ROUND(AC1612-AC1601,1)/AC1601)</f>
        <v>0.205498866213152</v>
      </c>
      <c r="AE1612" s="46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105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50</v>
      </c>
      <c r="K1613" s="52" t="n">
        <v>0</v>
      </c>
      <c r="L1613" s="52" t="n">
        <v>65</v>
      </c>
      <c r="M1613" s="52" t="n">
        <v>0</v>
      </c>
      <c r="N1613" s="53" t="n">
        <f aca="false">D1613*$D$15</f>
        <v>141.75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283.5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425.25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425.3</v>
      </c>
      <c r="AD1613" s="55" t="n">
        <f aca="false">(ROUND(AC1613-AC1601,1)/AC1601)</f>
        <v>0.205498866213152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105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70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141.75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276.4125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418.1625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418.2</v>
      </c>
      <c r="AD1614" s="55" t="n">
        <f aca="false">(ROUND(AC1614-AC1601,1)/AC1601)</f>
        <v>0.185374149659864</v>
      </c>
      <c r="AE1614" s="46" t="s">
        <v>28</v>
      </c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105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50</v>
      </c>
      <c r="J1615" s="52" t="n">
        <v>50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141.75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248.0625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389.8125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389.8</v>
      </c>
      <c r="AD1615" s="55" t="n">
        <f aca="false">(ROUND(AC1615-AC1601,1)/AC1601)</f>
        <v>0.104875283446712</v>
      </c>
      <c r="AE1615" s="46"/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110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15</v>
      </c>
      <c r="J1616" s="42" t="n">
        <v>50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154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200.2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354.2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354.2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10</v>
      </c>
      <c r="C1617" s="50" t="s">
        <v>5</v>
      </c>
      <c r="D1617" s="51" t="n">
        <v>110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30</v>
      </c>
      <c r="J1617" s="52" t="n">
        <v>60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148.5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267.3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415.8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415.8</v>
      </c>
      <c r="AD1617" s="55" t="n">
        <f aca="false">(ROUND(AC1617-AC1616,1)/AC1616)</f>
        <v>0.173913043478261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14</v>
      </c>
      <c r="C1618" s="50" t="s">
        <v>6</v>
      </c>
      <c r="D1618" s="51" t="n">
        <v>110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15</v>
      </c>
      <c r="J1618" s="52" t="n">
        <v>50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154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200.2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354.2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354.2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110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15</v>
      </c>
      <c r="J1619" s="52" t="n">
        <v>50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154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200.2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354.2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354.2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110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15</v>
      </c>
      <c r="J1620" s="52" t="n">
        <v>50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154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200.2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354.2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354.2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110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15</v>
      </c>
      <c r="J1621" s="52" t="n">
        <v>50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154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200.2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354.2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354.2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55</v>
      </c>
      <c r="E1622" s="51" t="n">
        <v>120</v>
      </c>
      <c r="F1622" s="51" t="n">
        <v>0</v>
      </c>
      <c r="G1622" s="51" t="n">
        <v>0</v>
      </c>
      <c r="H1622" s="51" t="n">
        <v>0</v>
      </c>
      <c r="I1622" s="52" t="n">
        <v>15</v>
      </c>
      <c r="J1622" s="52" t="n">
        <v>50</v>
      </c>
      <c r="K1622" s="52" t="n">
        <v>70</v>
      </c>
      <c r="L1622" s="52" t="n">
        <v>0</v>
      </c>
      <c r="M1622" s="52" t="n">
        <v>0</v>
      </c>
      <c r="N1622" s="53" t="n">
        <f aca="false">D1622*$D$9</f>
        <v>74.25</v>
      </c>
      <c r="O1622" s="53" t="n">
        <f aca="false">E1622*$E$9</f>
        <v>162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48.2625</v>
      </c>
      <c r="T1622" s="53" t="n">
        <f aca="false">(O1622/100)*(K1622*$K$9)</f>
        <v>158.76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122.5125</v>
      </c>
      <c r="Y1622" s="53" t="n">
        <f aca="false">O1622+T1622</f>
        <v>320.76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443.3</v>
      </c>
      <c r="AD1622" s="55" t="n">
        <f aca="false">(ROUND(AC1622-AC1616,1)/AC1616)</f>
        <v>0.251552795031056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55</v>
      </c>
      <c r="E1623" s="51" t="n">
        <v>0</v>
      </c>
      <c r="F1623" s="51" t="n">
        <v>120</v>
      </c>
      <c r="G1623" s="51" t="n">
        <v>0</v>
      </c>
      <c r="H1623" s="51" t="n">
        <v>0</v>
      </c>
      <c r="I1623" s="52" t="n">
        <v>15</v>
      </c>
      <c r="J1623" s="52" t="n">
        <v>50</v>
      </c>
      <c r="K1623" s="52" t="n">
        <v>35</v>
      </c>
      <c r="L1623" s="52" t="n">
        <v>35</v>
      </c>
      <c r="M1623" s="52" t="n">
        <v>0</v>
      </c>
      <c r="N1623" s="53" t="n">
        <f aca="false">D1623*$D$10</f>
        <v>74.25</v>
      </c>
      <c r="O1623" s="53" t="n">
        <f aca="false">E1623*$E$10</f>
        <v>0</v>
      </c>
      <c r="P1623" s="53" t="n">
        <f aca="false">F1623*$F$10</f>
        <v>162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48.2625</v>
      </c>
      <c r="T1623" s="53" t="n">
        <f aca="false">(O1623/100)*(K1623*$J$10)</f>
        <v>0</v>
      </c>
      <c r="U1623" s="53" t="n">
        <f aca="false">(P1623/100)*(K1623*$K$10)+(P1623/100)*(L1623*$L$10)</f>
        <v>158.76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122.5125</v>
      </c>
      <c r="Y1623" s="53" t="n">
        <f aca="false">O1623+T1623</f>
        <v>0</v>
      </c>
      <c r="Z1623" s="53" t="n">
        <f aca="false">P1623+U1623</f>
        <v>320.76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443.3</v>
      </c>
      <c r="AD1623" s="55" t="n">
        <f aca="false">(ROUND(AC1623-AC1616,1)/AC1616)</f>
        <v>0.251552795031056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55</v>
      </c>
      <c r="E1624" s="51" t="n">
        <v>0</v>
      </c>
      <c r="F1624" s="51" t="n">
        <v>0</v>
      </c>
      <c r="G1624" s="51" t="n">
        <v>120</v>
      </c>
      <c r="H1624" s="51" t="n">
        <v>0</v>
      </c>
      <c r="I1624" s="52" t="n">
        <v>15</v>
      </c>
      <c r="J1624" s="52" t="n">
        <v>50</v>
      </c>
      <c r="K1624" s="52" t="n">
        <v>0</v>
      </c>
      <c r="L1624" s="52" t="n">
        <v>70</v>
      </c>
      <c r="M1624" s="52" t="n">
        <v>0</v>
      </c>
      <c r="N1624" s="53" t="n">
        <f aca="false">D1624*$D$11</f>
        <v>74.25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162</v>
      </c>
      <c r="R1624" s="53" t="n">
        <f aca="false">H1624*$H$11</f>
        <v>0</v>
      </c>
      <c r="S1624" s="53" t="n">
        <f aca="false">(N1624/100)*(I1624*$I$11)+(N1624/100)*(J1624*$J$11)</f>
        <v>48.2625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158.76</v>
      </c>
      <c r="W1624" s="53" t="n">
        <f aca="false">(R1624/100)*(K1624*$K$11)+(R1624/100)*(L1624*$L$11)</f>
        <v>0</v>
      </c>
      <c r="X1624" s="53" t="n">
        <f aca="false">N1624+S1624</f>
        <v>122.5125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320.76</v>
      </c>
      <c r="AB1624" s="53" t="n">
        <f aca="false">R1624+W1624</f>
        <v>0</v>
      </c>
      <c r="AC1624" s="54" t="n">
        <f aca="false">ROUND(X1624+Y1624+Z1624+AA1624+AB1624,1)</f>
        <v>443.3</v>
      </c>
      <c r="AD1624" s="55" t="n">
        <f aca="false">(ROUND(AC1624-AC1616,1)/AC1616)</f>
        <v>0.251552795031056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55</v>
      </c>
      <c r="E1625" s="51" t="n">
        <v>0</v>
      </c>
      <c r="F1625" s="51" t="n">
        <v>0</v>
      </c>
      <c r="G1625" s="51" t="n">
        <v>0</v>
      </c>
      <c r="H1625" s="51" t="n">
        <v>120</v>
      </c>
      <c r="I1625" s="52" t="n">
        <v>15</v>
      </c>
      <c r="J1625" s="52" t="n">
        <v>50</v>
      </c>
      <c r="K1625" s="52" t="n">
        <v>35</v>
      </c>
      <c r="L1625" s="52" t="n">
        <v>35</v>
      </c>
      <c r="M1625" s="52" t="n">
        <v>0</v>
      </c>
      <c r="N1625" s="53" t="n">
        <f aca="false">D1625*$D$12</f>
        <v>74.25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162</v>
      </c>
      <c r="S1625" s="53" t="n">
        <f aca="false">(N1625/100)*(I1625*$I$12)+(N1625/100)*(J1625*$J$12)</f>
        <v>48.2625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158.76</v>
      </c>
      <c r="X1625" s="53" t="n">
        <f aca="false">N1625+S1625</f>
        <v>122.5125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320.76</v>
      </c>
      <c r="AC1625" s="54" t="n">
        <f aca="false">ROUND(X1625+Y1625+Z1625+AA1625+AB1625,1)</f>
        <v>443.3</v>
      </c>
      <c r="AD1625" s="55" t="n">
        <f aca="false">(ROUND(AC1625-AC1616,1)/AC1616)</f>
        <v>0.251552795031056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110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81</v>
      </c>
      <c r="N1626" s="53" t="n">
        <f aca="false">D1626*$D$13</f>
        <v>148.5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240.57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389.07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389.1</v>
      </c>
      <c r="AD1626" s="55" t="n">
        <f aca="false">(ROUND(AC1626-AC1616,1)/AC1616)</f>
        <v>0.098531902879729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110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15</v>
      </c>
      <c r="J1627" s="52" t="n">
        <v>50</v>
      </c>
      <c r="K1627" s="52" t="n">
        <v>62</v>
      </c>
      <c r="L1627" s="52" t="n">
        <v>0</v>
      </c>
      <c r="M1627" s="52" t="n">
        <v>0</v>
      </c>
      <c r="N1627" s="53" t="n">
        <f aca="false">D1627*$D$14</f>
        <v>148.5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280.665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429.165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429.2</v>
      </c>
      <c r="AD1627" s="55" t="n">
        <f aca="false">(ROUND(AC1627-AC1616,1)/AC1616)</f>
        <v>0.211744776962168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110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15</v>
      </c>
      <c r="J1628" s="52" t="n">
        <v>50</v>
      </c>
      <c r="K1628" s="52" t="n">
        <v>0</v>
      </c>
      <c r="L1628" s="52" t="n">
        <v>62</v>
      </c>
      <c r="M1628" s="52" t="n">
        <v>0</v>
      </c>
      <c r="N1628" s="53" t="n">
        <f aca="false">D1628*$D$15</f>
        <v>148.5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280.665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429.165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429.2</v>
      </c>
      <c r="AD1628" s="55" t="n">
        <f aca="false">(ROUND(AC1628-AC1616,1)/AC1616)</f>
        <v>0.211744776962168</v>
      </c>
      <c r="AE1628" s="46"/>
      <c r="AF1628" s="47"/>
      <c r="AH1628" s="3"/>
    </row>
    <row r="1629" customFormat="false" ht="15" hidden="false" customHeight="false" outlineLevel="0" collapsed="false">
      <c r="A1629" s="48"/>
      <c r="B1629" s="58"/>
      <c r="C1629" s="50" t="s">
        <v>17</v>
      </c>
      <c r="D1629" s="51" t="n">
        <v>110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15</v>
      </c>
      <c r="J1629" s="52" t="n">
        <v>70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148.5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282.15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430.65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430.7</v>
      </c>
      <c r="AD1629" s="55" t="n">
        <f aca="false">(ROUND(AC1629-AC1616,1)/AC1616)</f>
        <v>0.215979672501412</v>
      </c>
      <c r="AE1629" s="46" t="s">
        <v>28</v>
      </c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110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50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148.5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241.3125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389.8125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389.8</v>
      </c>
      <c r="AD1630" s="55" t="n">
        <f aca="false">(ROUND(AC1630-AC1616,1)/AC1616)</f>
        <v>0.100508187464709</v>
      </c>
      <c r="AE1630" s="46"/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98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60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137.2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219.52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356.72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356.7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98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75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132.3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291.06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423.36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423.4</v>
      </c>
      <c r="AD1632" s="55" t="n">
        <f aca="false">(ROUND(AC1632-AC1631,1)/AC1631)</f>
        <v>0.186991869918699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98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60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137.2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219.52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356.72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356.7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98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60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137.2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219.52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356.72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356.7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98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60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137.2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219.52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356.72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356.7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98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60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137.2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219.52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356.72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356.7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48</v>
      </c>
      <c r="E1637" s="51" t="n">
        <v>108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60</v>
      </c>
      <c r="K1637" s="52" t="n">
        <v>85</v>
      </c>
      <c r="L1637" s="52" t="n">
        <v>0</v>
      </c>
      <c r="M1637" s="52" t="n">
        <v>0</v>
      </c>
      <c r="N1637" s="53" t="n">
        <f aca="false">D1637*$D$9</f>
        <v>64.8</v>
      </c>
      <c r="O1637" s="53" t="n">
        <f aca="false">E1637*$E$9</f>
        <v>145.8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51.84</v>
      </c>
      <c r="T1637" s="53" t="n">
        <f aca="false">(O1637/100)*(K1637*$K$9)</f>
        <v>173.502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116.64</v>
      </c>
      <c r="Y1637" s="53" t="n">
        <f aca="false">O1637+T1637</f>
        <v>319.302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435.9</v>
      </c>
      <c r="AD1637" s="55" t="n">
        <f aca="false">(ROUND(AC1637-AC1631,1)/AC1631)</f>
        <v>0.222035323801514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48</v>
      </c>
      <c r="E1638" s="51" t="n">
        <v>0</v>
      </c>
      <c r="F1638" s="51" t="n">
        <v>108</v>
      </c>
      <c r="G1638" s="51" t="n">
        <v>0</v>
      </c>
      <c r="H1638" s="51" t="n">
        <v>0</v>
      </c>
      <c r="I1638" s="52" t="n">
        <v>20</v>
      </c>
      <c r="J1638" s="52" t="n">
        <v>60</v>
      </c>
      <c r="K1638" s="52" t="n">
        <v>42.5</v>
      </c>
      <c r="L1638" s="52" t="n">
        <v>42.5</v>
      </c>
      <c r="M1638" s="52" t="n">
        <v>0</v>
      </c>
      <c r="N1638" s="53" t="n">
        <f aca="false">D1638*$D$10</f>
        <v>64.8</v>
      </c>
      <c r="O1638" s="53" t="n">
        <f aca="false">E1638*$E$10</f>
        <v>0</v>
      </c>
      <c r="P1638" s="53" t="n">
        <f aca="false">F1638*$F$10</f>
        <v>145.8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51.84</v>
      </c>
      <c r="T1638" s="53" t="n">
        <f aca="false">(O1638/100)*(K1638*$J$10)</f>
        <v>0</v>
      </c>
      <c r="U1638" s="53" t="n">
        <f aca="false">(P1638/100)*(K1638*$K$10)+(P1638/100)*(L1638*$L$10)</f>
        <v>173.502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116.64</v>
      </c>
      <c r="Y1638" s="53" t="n">
        <f aca="false">O1638+T1638</f>
        <v>0</v>
      </c>
      <c r="Z1638" s="53" t="n">
        <f aca="false">P1638+U1638</f>
        <v>319.302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435.9</v>
      </c>
      <c r="AD1638" s="55" t="n">
        <f aca="false">(ROUND(AC1638-AC1631,1)/AC1631)</f>
        <v>0.222035323801514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48</v>
      </c>
      <c r="E1639" s="51" t="n">
        <v>0</v>
      </c>
      <c r="F1639" s="51" t="n">
        <v>0</v>
      </c>
      <c r="G1639" s="51" t="n">
        <v>108</v>
      </c>
      <c r="H1639" s="51" t="n">
        <v>0</v>
      </c>
      <c r="I1639" s="52" t="n">
        <v>20</v>
      </c>
      <c r="J1639" s="52" t="n">
        <v>60</v>
      </c>
      <c r="K1639" s="52" t="n">
        <v>0</v>
      </c>
      <c r="L1639" s="52" t="n">
        <v>85</v>
      </c>
      <c r="M1639" s="52" t="n">
        <v>0</v>
      </c>
      <c r="N1639" s="53" t="n">
        <f aca="false">D1639*$D$11</f>
        <v>64.8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145.8</v>
      </c>
      <c r="R1639" s="53" t="n">
        <f aca="false">H1639*$H$11</f>
        <v>0</v>
      </c>
      <c r="S1639" s="53" t="n">
        <f aca="false">(N1639/100)*(I1639*$I$11)+(N1639/100)*(J1639*$J$11)</f>
        <v>51.84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173.502</v>
      </c>
      <c r="W1639" s="53" t="n">
        <f aca="false">(R1639/100)*(K1639*$K$11)+(R1639/100)*(L1639*$L$11)</f>
        <v>0</v>
      </c>
      <c r="X1639" s="53" t="n">
        <f aca="false">N1639+S1639</f>
        <v>116.64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319.302</v>
      </c>
      <c r="AB1639" s="53" t="n">
        <f aca="false">R1639+W1639</f>
        <v>0</v>
      </c>
      <c r="AC1639" s="54" t="n">
        <f aca="false">ROUND(X1639+Y1639+Z1639+AA1639+AB1639,1)</f>
        <v>435.9</v>
      </c>
      <c r="AD1639" s="55" t="n">
        <f aca="false">(ROUND(AC1639-AC1631,1)/AC1631)</f>
        <v>0.222035323801514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48</v>
      </c>
      <c r="E1640" s="51" t="n">
        <v>0</v>
      </c>
      <c r="F1640" s="51" t="n">
        <v>0</v>
      </c>
      <c r="G1640" s="51" t="n">
        <v>0</v>
      </c>
      <c r="H1640" s="51" t="n">
        <v>108</v>
      </c>
      <c r="I1640" s="52" t="n">
        <v>20</v>
      </c>
      <c r="J1640" s="52" t="n">
        <v>60</v>
      </c>
      <c r="K1640" s="52" t="n">
        <v>42.5</v>
      </c>
      <c r="L1640" s="52" t="n">
        <v>42.5</v>
      </c>
      <c r="M1640" s="52" t="n">
        <v>0</v>
      </c>
      <c r="N1640" s="53" t="n">
        <f aca="false">D1640*$D$12</f>
        <v>64.8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145.8</v>
      </c>
      <c r="S1640" s="53" t="n">
        <f aca="false">(N1640/100)*(I1640*$I$12)+(N1640/100)*(J1640*$J$12)</f>
        <v>51.84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173.502</v>
      </c>
      <c r="X1640" s="53" t="n">
        <f aca="false">N1640+S1640</f>
        <v>116.64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319.302</v>
      </c>
      <c r="AC1640" s="54" t="n">
        <f aca="false">ROUND(X1640+Y1640+Z1640+AA1640+AB1640,1)</f>
        <v>435.9</v>
      </c>
      <c r="AD1640" s="55" t="n">
        <f aca="false">(ROUND(AC1640-AC1631,1)/AC1631)</f>
        <v>0.222035323801514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98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98</v>
      </c>
      <c r="N1641" s="53" t="n">
        <f aca="false">D1641*$D$13</f>
        <v>132.3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259.308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391.608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391.6</v>
      </c>
      <c r="AD1641" s="55" t="n">
        <f aca="false">(ROUND(AC1641-AC1631,1)/AC1631)</f>
        <v>0.0978413232408186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98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60</v>
      </c>
      <c r="K1642" s="52" t="n">
        <v>70</v>
      </c>
      <c r="L1642" s="52" t="n">
        <v>0</v>
      </c>
      <c r="M1642" s="52" t="n">
        <v>0</v>
      </c>
      <c r="N1642" s="53" t="n">
        <f aca="false">D1642*$D$14</f>
        <v>132.3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291.06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423.36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423.4</v>
      </c>
      <c r="AD1642" s="55" t="n">
        <f aca="false">(ROUND(AC1642-AC1631,1)/AC1631)</f>
        <v>0.186991869918699</v>
      </c>
      <c r="AE1642" s="37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98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60</v>
      </c>
      <c r="K1643" s="52" t="n">
        <v>0</v>
      </c>
      <c r="L1643" s="52" t="n">
        <v>70</v>
      </c>
      <c r="M1643" s="52" t="n">
        <v>0</v>
      </c>
      <c r="N1643" s="53" t="n">
        <f aca="false">D1643*$D$15</f>
        <v>132.3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291.06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423.36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423.4</v>
      </c>
      <c r="AD1643" s="55" t="n">
        <f aca="false">(ROUND(AC1643-AC1631,1)/AC1631)</f>
        <v>0.186991869918699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98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80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132.3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291.06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423.36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423.4</v>
      </c>
      <c r="AD1644" s="55" t="n">
        <f aca="false">(ROUND(AC1644-AC1631,1)/AC1631)</f>
        <v>0.186991869918699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98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55</v>
      </c>
      <c r="J1645" s="52" t="n">
        <v>60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132.3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261.2925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393.5925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393.6</v>
      </c>
      <c r="AD1645" s="55" t="n">
        <f aca="false">(ROUND(AC1645-AC1631,1)/AC1631)</f>
        <v>0.103448275862069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106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10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148.4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207.76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356.16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12</v>
      </c>
      <c r="C1647" s="50" t="s">
        <v>5</v>
      </c>
      <c r="D1647" s="51" t="n">
        <v>106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20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143.1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271.89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414.99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415</v>
      </c>
      <c r="AD1647" s="55" t="n">
        <f aca="false">(ROUND(AC1647-AC1646,1)/AC1646)</f>
        <v>0.165075800112296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18</v>
      </c>
      <c r="C1648" s="50" t="s">
        <v>6</v>
      </c>
      <c r="D1648" s="51" t="n">
        <v>106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10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148.4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207.76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356.16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106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10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148.4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207.76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356.16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106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10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148.4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207.76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356.16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106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10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148.4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207.76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356.16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53</v>
      </c>
      <c r="E1652" s="51" t="n">
        <v>114</v>
      </c>
      <c r="F1652" s="51" t="n">
        <v>0</v>
      </c>
      <c r="G1652" s="51" t="n">
        <v>0</v>
      </c>
      <c r="H1652" s="51" t="n">
        <v>0</v>
      </c>
      <c r="I1652" s="52" t="n">
        <v>10</v>
      </c>
      <c r="J1652" s="52" t="n">
        <v>60</v>
      </c>
      <c r="K1652" s="52" t="n">
        <v>75</v>
      </c>
      <c r="L1652" s="52" t="n">
        <v>0</v>
      </c>
      <c r="M1652" s="52" t="n">
        <v>0</v>
      </c>
      <c r="N1652" s="53" t="n">
        <f aca="false">D1652*$D$9</f>
        <v>71.55</v>
      </c>
      <c r="O1652" s="53" t="n">
        <f aca="false">E1652*$E$9</f>
        <v>153.9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50.085</v>
      </c>
      <c r="T1652" s="53" t="n">
        <f aca="false">(O1652/100)*(K1652*$K$9)</f>
        <v>161.595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121.635</v>
      </c>
      <c r="Y1652" s="53" t="n">
        <f aca="false">O1652+T1652</f>
        <v>315.495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437.1</v>
      </c>
      <c r="AD1652" s="55" t="n">
        <f aca="false">(ROUND(AC1652-AC1646,1)/AC1646)</f>
        <v>0.227119595732734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53</v>
      </c>
      <c r="E1653" s="51" t="n">
        <v>0</v>
      </c>
      <c r="F1653" s="51" t="n">
        <v>114</v>
      </c>
      <c r="G1653" s="51" t="n">
        <v>0</v>
      </c>
      <c r="H1653" s="51" t="n">
        <v>0</v>
      </c>
      <c r="I1653" s="52" t="n">
        <v>10</v>
      </c>
      <c r="J1653" s="52" t="n">
        <v>60</v>
      </c>
      <c r="K1653" s="52" t="n">
        <v>37.5</v>
      </c>
      <c r="L1653" s="52" t="n">
        <v>37.5</v>
      </c>
      <c r="M1653" s="52" t="n">
        <v>0</v>
      </c>
      <c r="N1653" s="53" t="n">
        <f aca="false">D1653*$D$10</f>
        <v>71.55</v>
      </c>
      <c r="O1653" s="53" t="n">
        <f aca="false">E1653*$E$10</f>
        <v>0</v>
      </c>
      <c r="P1653" s="53" t="n">
        <f aca="false">F1653*$F$10</f>
        <v>153.9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50.085</v>
      </c>
      <c r="T1653" s="53" t="n">
        <f aca="false">(O1653/100)*(K1653*$J$10)</f>
        <v>0</v>
      </c>
      <c r="U1653" s="53" t="n">
        <f aca="false">(P1653/100)*(K1653*$K$10)+(P1653/100)*(L1653*$L$10)</f>
        <v>161.595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121.635</v>
      </c>
      <c r="Y1653" s="53" t="n">
        <f aca="false">O1653+T1653</f>
        <v>0</v>
      </c>
      <c r="Z1653" s="53" t="n">
        <f aca="false">P1653+U1653</f>
        <v>315.495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437.1</v>
      </c>
      <c r="AD1653" s="55" t="n">
        <f aca="false">(ROUND(AC1653-AC1646,1)/AC1646)</f>
        <v>0.227119595732734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53</v>
      </c>
      <c r="E1654" s="51" t="n">
        <v>0</v>
      </c>
      <c r="F1654" s="51" t="n">
        <v>0</v>
      </c>
      <c r="G1654" s="51" t="n">
        <v>114</v>
      </c>
      <c r="H1654" s="51" t="n">
        <v>0</v>
      </c>
      <c r="I1654" s="52" t="n">
        <v>10</v>
      </c>
      <c r="J1654" s="52" t="n">
        <v>60</v>
      </c>
      <c r="K1654" s="52" t="n">
        <v>0</v>
      </c>
      <c r="L1654" s="52" t="n">
        <v>75</v>
      </c>
      <c r="M1654" s="52" t="n">
        <v>0</v>
      </c>
      <c r="N1654" s="53" t="n">
        <f aca="false">D1654*$D$11</f>
        <v>71.55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153.9</v>
      </c>
      <c r="R1654" s="53" t="n">
        <f aca="false">H1654*$H$11</f>
        <v>0</v>
      </c>
      <c r="S1654" s="53" t="n">
        <f aca="false">(N1654/100)*(I1654*$I$11)+(N1654/100)*(J1654*$J$11)</f>
        <v>50.085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161.595</v>
      </c>
      <c r="W1654" s="53" t="n">
        <f aca="false">(R1654/100)*(K1654*$K$11)+(R1654/100)*(L1654*$L$11)</f>
        <v>0</v>
      </c>
      <c r="X1654" s="53" t="n">
        <f aca="false">N1654+S1654</f>
        <v>121.635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315.495</v>
      </c>
      <c r="AB1654" s="53" t="n">
        <f aca="false">R1654+W1654</f>
        <v>0</v>
      </c>
      <c r="AC1654" s="54" t="n">
        <f aca="false">ROUND(X1654+Y1654+Z1654+AA1654+AB1654,1)</f>
        <v>437.1</v>
      </c>
      <c r="AD1654" s="55" t="n">
        <f aca="false">(ROUND(AC1654-AC1646,1)/AC1646)</f>
        <v>0.227119595732734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53</v>
      </c>
      <c r="E1655" s="51" t="n">
        <v>0</v>
      </c>
      <c r="F1655" s="51" t="n">
        <v>0</v>
      </c>
      <c r="G1655" s="51" t="n">
        <v>0</v>
      </c>
      <c r="H1655" s="51" t="n">
        <v>114</v>
      </c>
      <c r="I1655" s="52" t="n">
        <v>10</v>
      </c>
      <c r="J1655" s="52" t="n">
        <v>60</v>
      </c>
      <c r="K1655" s="52" t="n">
        <v>37.5</v>
      </c>
      <c r="L1655" s="52" t="n">
        <v>37.5</v>
      </c>
      <c r="M1655" s="52" t="n">
        <v>0</v>
      </c>
      <c r="N1655" s="53" t="n">
        <f aca="false">D1655*$D$12</f>
        <v>71.55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153.9</v>
      </c>
      <c r="S1655" s="53" t="n">
        <f aca="false">(N1655/100)*(I1655*$I$12)+(N1655/100)*(J1655*$J$12)</f>
        <v>50.085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161.595</v>
      </c>
      <c r="X1655" s="53" t="n">
        <f aca="false">N1655+S1655</f>
        <v>121.635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315.495</v>
      </c>
      <c r="AC1655" s="54" t="n">
        <f aca="false">ROUND(X1655+Y1655+Z1655+AA1655+AB1655,1)</f>
        <v>437.1</v>
      </c>
      <c r="AD1655" s="55" t="n">
        <f aca="false">(ROUND(AC1655-AC1646,1)/AC1646)</f>
        <v>0.227119595732734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106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95</v>
      </c>
      <c r="N1656" s="53" t="n">
        <f aca="false">D1656*$D$13</f>
        <v>143.1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271.89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414.99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415</v>
      </c>
      <c r="AD1656" s="55" t="n">
        <f aca="false">(ROUND(AC1656-AC1646,1)/AC1646)</f>
        <v>0.165075800112296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106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10</v>
      </c>
      <c r="J1657" s="52" t="n">
        <v>60</v>
      </c>
      <c r="K1657" s="52" t="n">
        <v>65</v>
      </c>
      <c r="L1657" s="52" t="n">
        <v>0</v>
      </c>
      <c r="M1657" s="52" t="n">
        <v>0</v>
      </c>
      <c r="N1657" s="53" t="n">
        <f aca="false">D1657*$D$14</f>
        <v>143.1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286.2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429.3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429.3</v>
      </c>
      <c r="AD1657" s="55" t="n">
        <f aca="false">(ROUND(AC1657-AC1646,1)/AC1646)</f>
        <v>0.205221785513756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106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10</v>
      </c>
      <c r="J1658" s="52" t="n">
        <v>60</v>
      </c>
      <c r="K1658" s="52" t="n">
        <v>0</v>
      </c>
      <c r="L1658" s="52" t="n">
        <v>65</v>
      </c>
      <c r="M1658" s="52" t="n">
        <v>0</v>
      </c>
      <c r="N1658" s="53" t="n">
        <f aca="false">D1658*$D$15</f>
        <v>143.1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286.2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429.3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429.3</v>
      </c>
      <c r="AD1658" s="55" t="n">
        <f aca="false">(ROUND(AC1658-AC1646,1)/AC1646)</f>
        <v>0.205221785513756</v>
      </c>
      <c r="AE1658" s="46"/>
      <c r="AF1658" s="15"/>
      <c r="AH1658" s="3"/>
    </row>
    <row r="1659" customFormat="false" ht="15.75" hidden="false" customHeight="true" outlineLevel="0" collapsed="false">
      <c r="A1659" s="48"/>
      <c r="B1659" s="58"/>
      <c r="C1659" s="50" t="s">
        <v>17</v>
      </c>
      <c r="D1659" s="51" t="n">
        <v>106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10</v>
      </c>
      <c r="J1659" s="52" t="n">
        <v>75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143.1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282.6225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425.7225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425.7</v>
      </c>
      <c r="AD1659" s="55" t="n">
        <f aca="false">(ROUND(AC1659-AC1646,1)/AC1646)</f>
        <v>0.195115103874228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106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45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143.1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246.8475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389.9475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389.9</v>
      </c>
      <c r="AD1660" s="55" t="n">
        <f aca="false">(ROUND(AC1660-AC1646,1)/AC1646)</f>
        <v>0.0946097697922516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90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20</v>
      </c>
      <c r="J1661" s="42" t="n">
        <v>70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126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226.8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352.8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352.8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90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35</v>
      </c>
      <c r="J1662" s="52" t="n">
        <v>85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121.5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291.6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413.1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413.1</v>
      </c>
      <c r="AD1662" s="55" t="n">
        <f aca="false">(ROUND(AC1662-AC1661,1)/AC1661)</f>
        <v>0.170918367346939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18</v>
      </c>
      <c r="C1663" s="50" t="s">
        <v>6</v>
      </c>
      <c r="D1663" s="51" t="n">
        <v>90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20</v>
      </c>
      <c r="J1663" s="52" t="n">
        <v>70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126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226.8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352.8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352.8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90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20</v>
      </c>
      <c r="J1664" s="52" t="n">
        <v>70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126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226.8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352.8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352.8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90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20</v>
      </c>
      <c r="J1665" s="52" t="n">
        <v>70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126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226.8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352.8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352.8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90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20</v>
      </c>
      <c r="J1666" s="52" t="n">
        <v>70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126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226.8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352.8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352.8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45</v>
      </c>
      <c r="E1667" s="51" t="n">
        <v>100</v>
      </c>
      <c r="F1667" s="51" t="n">
        <v>0</v>
      </c>
      <c r="G1667" s="51" t="n">
        <v>0</v>
      </c>
      <c r="H1667" s="51" t="n">
        <v>0</v>
      </c>
      <c r="I1667" s="52" t="n">
        <v>20</v>
      </c>
      <c r="J1667" s="52" t="n">
        <v>70</v>
      </c>
      <c r="K1667" s="52" t="n">
        <v>95</v>
      </c>
      <c r="L1667" s="52" t="n">
        <v>0</v>
      </c>
      <c r="M1667" s="52" t="n">
        <v>0</v>
      </c>
      <c r="N1667" s="53" t="n">
        <f aca="false">D1667*$D$9</f>
        <v>60.75</v>
      </c>
      <c r="O1667" s="53" t="n">
        <f aca="false">E1667*$E$9</f>
        <v>135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54.675</v>
      </c>
      <c r="T1667" s="53" t="n">
        <f aca="false">(O1667/100)*(K1667*$K$9)</f>
        <v>179.55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115.425</v>
      </c>
      <c r="Y1667" s="53" t="n">
        <f aca="false">O1667+T1667</f>
        <v>314.55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</v>
      </c>
      <c r="AD1667" s="55" t="n">
        <f aca="false">(ROUND(AC1667-AC1661,1)/AC1661)</f>
        <v>0.218820861678005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45</v>
      </c>
      <c r="E1668" s="51" t="n">
        <v>0</v>
      </c>
      <c r="F1668" s="51" t="n">
        <v>100</v>
      </c>
      <c r="G1668" s="51" t="n">
        <v>0</v>
      </c>
      <c r="H1668" s="51" t="n">
        <v>0</v>
      </c>
      <c r="I1668" s="52" t="n">
        <v>20</v>
      </c>
      <c r="J1668" s="52" t="n">
        <v>70</v>
      </c>
      <c r="K1668" s="52" t="n">
        <v>47.5</v>
      </c>
      <c r="L1668" s="52" t="n">
        <v>47.5</v>
      </c>
      <c r="M1668" s="52" t="n">
        <v>0</v>
      </c>
      <c r="N1668" s="53" t="n">
        <f aca="false">D1668*$D$10</f>
        <v>60.75</v>
      </c>
      <c r="O1668" s="53" t="n">
        <f aca="false">E1668*$E$10</f>
        <v>0</v>
      </c>
      <c r="P1668" s="53" t="n">
        <f aca="false">F1668*$F$10</f>
        <v>135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54.675</v>
      </c>
      <c r="T1668" s="53" t="n">
        <f aca="false">(O1668/100)*(K1668*$J$10)</f>
        <v>0</v>
      </c>
      <c r="U1668" s="53" t="n">
        <f aca="false">(P1668/100)*(K1668*$K$10)+(P1668/100)*(L1668*$L$10)</f>
        <v>179.55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115.425</v>
      </c>
      <c r="Y1668" s="53" t="n">
        <f aca="false">O1668+T1668</f>
        <v>0</v>
      </c>
      <c r="Z1668" s="53" t="n">
        <f aca="false">P1668+U1668</f>
        <v>314.55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</v>
      </c>
      <c r="AD1668" s="55" t="n">
        <f aca="false">(ROUND(AC1668-AC1661,1)/AC1661)</f>
        <v>0.218820861678005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45</v>
      </c>
      <c r="E1669" s="51" t="n">
        <v>0</v>
      </c>
      <c r="F1669" s="51" t="n">
        <v>0</v>
      </c>
      <c r="G1669" s="51" t="n">
        <v>100</v>
      </c>
      <c r="H1669" s="51" t="n">
        <v>0</v>
      </c>
      <c r="I1669" s="52" t="n">
        <v>20</v>
      </c>
      <c r="J1669" s="52" t="n">
        <v>70</v>
      </c>
      <c r="K1669" s="52" t="n">
        <v>0</v>
      </c>
      <c r="L1669" s="52" t="n">
        <v>95</v>
      </c>
      <c r="M1669" s="52" t="n">
        <v>0</v>
      </c>
      <c r="N1669" s="53" t="n">
        <f aca="false">D1669*$D$11</f>
        <v>60.75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135</v>
      </c>
      <c r="R1669" s="53" t="n">
        <f aca="false">H1669*$H$11</f>
        <v>0</v>
      </c>
      <c r="S1669" s="53" t="n">
        <f aca="false">(N1669/100)*(I1669*$I$11)+(N1669/100)*(J1669*$J$11)</f>
        <v>54.675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179.55</v>
      </c>
      <c r="W1669" s="53" t="n">
        <f aca="false">(R1669/100)*(K1669*$K$11)+(R1669/100)*(L1669*$L$11)</f>
        <v>0</v>
      </c>
      <c r="X1669" s="53" t="n">
        <f aca="false">N1669+S1669</f>
        <v>115.425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314.55</v>
      </c>
      <c r="AB1669" s="53" t="n">
        <f aca="false">R1669+W1669</f>
        <v>0</v>
      </c>
      <c r="AC1669" s="54" t="n">
        <f aca="false">ROUND(X1669+Y1669+Z1669+AA1669+AB1669,1)</f>
        <v>430</v>
      </c>
      <c r="AD1669" s="55" t="n">
        <f aca="false">(ROUND(AC1669-AC1661,1)/AC1661)</f>
        <v>0.218820861678005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45</v>
      </c>
      <c r="E1670" s="51" t="n">
        <v>0</v>
      </c>
      <c r="F1670" s="51" t="n">
        <v>0</v>
      </c>
      <c r="G1670" s="51" t="n">
        <v>0</v>
      </c>
      <c r="H1670" s="51" t="n">
        <v>100</v>
      </c>
      <c r="I1670" s="52" t="n">
        <v>20</v>
      </c>
      <c r="J1670" s="52" t="n">
        <v>70</v>
      </c>
      <c r="K1670" s="52" t="n">
        <v>47.5</v>
      </c>
      <c r="L1670" s="52" t="n">
        <v>47.5</v>
      </c>
      <c r="M1670" s="52" t="n">
        <v>0</v>
      </c>
      <c r="N1670" s="53" t="n">
        <f aca="false">D1670*$D$12</f>
        <v>60.75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135</v>
      </c>
      <c r="S1670" s="53" t="n">
        <f aca="false">(N1670/100)*(I1670*$I$12)+(N1670/100)*(J1670*$J$12)</f>
        <v>54.675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179.55</v>
      </c>
      <c r="X1670" s="53" t="n">
        <f aca="false">N1670+S1670</f>
        <v>115.425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314.55</v>
      </c>
      <c r="AC1670" s="54" t="n">
        <f aca="false">ROUND(X1670+Y1670+Z1670+AA1670+AB1670,1)</f>
        <v>430</v>
      </c>
      <c r="AD1670" s="55" t="n">
        <f aca="false">(ROUND(AC1670-AC1661,1)/AC1661)</f>
        <v>0.218820861678005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90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120</v>
      </c>
      <c r="N1671" s="53" t="n">
        <f aca="false">D1671*$D$13</f>
        <v>121.5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291.6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413.1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413.1</v>
      </c>
      <c r="AD1671" s="55" t="n">
        <f aca="false">(ROUND(AC1671-AC1661,1)/AC1661)</f>
        <v>0.170918367346939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90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20</v>
      </c>
      <c r="J1672" s="52" t="n">
        <v>70</v>
      </c>
      <c r="K1672" s="52" t="n">
        <v>75</v>
      </c>
      <c r="L1672" s="52" t="n">
        <v>0</v>
      </c>
      <c r="M1672" s="52" t="n">
        <v>0</v>
      </c>
      <c r="N1672" s="53" t="n">
        <f aca="false">D1672*$D$14</f>
        <v>121.5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291.6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0.170918367346939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90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20</v>
      </c>
      <c r="J1673" s="52" t="n">
        <v>70</v>
      </c>
      <c r="K1673" s="52" t="n">
        <v>0</v>
      </c>
      <c r="L1673" s="52" t="n">
        <v>75</v>
      </c>
      <c r="M1673" s="52" t="n">
        <v>0</v>
      </c>
      <c r="N1673" s="53" t="n">
        <f aca="false">D1673*$D$15</f>
        <v>121.5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291.6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0.170918367346939</v>
      </c>
      <c r="AE1673" s="46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90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20</v>
      </c>
      <c r="J1674" s="52" t="n">
        <v>90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121.5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297.675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419.175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419.2</v>
      </c>
      <c r="AD1674" s="55" t="n">
        <f aca="false">(ROUND(AC1674-AC1661,1)/AC1661)</f>
        <v>0.188208616780045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90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60</v>
      </c>
      <c r="J1675" s="52" t="n">
        <v>70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121.5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267.3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388.8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388.8</v>
      </c>
      <c r="AD1675" s="55" t="n">
        <f aca="false">(ROUND(AC1675-AC1661,1)/AC1661)</f>
        <v>0.102040816326531</v>
      </c>
      <c r="AE1675" s="46" t="s">
        <v>28</v>
      </c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20</v>
      </c>
      <c r="J1676" s="42" t="n">
        <v>60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/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8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35</v>
      </c>
      <c r="J1677" s="52" t="n">
        <v>75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12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20</v>
      </c>
      <c r="J1678" s="52" t="n">
        <v>60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20</v>
      </c>
      <c r="J1679" s="52" t="n">
        <v>60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20</v>
      </c>
      <c r="J1680" s="52" t="n">
        <v>60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20</v>
      </c>
      <c r="J1681" s="52" t="n">
        <v>60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108</v>
      </c>
      <c r="F1682" s="51" t="n">
        <v>0</v>
      </c>
      <c r="G1682" s="51" t="n">
        <v>0</v>
      </c>
      <c r="H1682" s="51" t="n">
        <v>0</v>
      </c>
      <c r="I1682" s="52" t="n">
        <v>20</v>
      </c>
      <c r="J1682" s="52" t="n">
        <v>60</v>
      </c>
      <c r="K1682" s="52" t="n">
        <v>85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145.8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173.502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319.302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438.4</v>
      </c>
      <c r="AD1682" s="55" t="n">
        <f aca="false">(ROUND(AC1682-AC1676,1)/AC1676)</f>
        <v>0.229044014578077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108</v>
      </c>
      <c r="G1683" s="51" t="n">
        <v>0</v>
      </c>
      <c r="H1683" s="51" t="n">
        <v>0</v>
      </c>
      <c r="I1683" s="52" t="n">
        <v>20</v>
      </c>
      <c r="J1683" s="52" t="n">
        <v>60</v>
      </c>
      <c r="K1683" s="52" t="n">
        <v>42.5</v>
      </c>
      <c r="L1683" s="52" t="n">
        <v>42.5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145.8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173.502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319.302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438.4</v>
      </c>
      <c r="AD1683" s="55" t="n">
        <f aca="false">(ROUND(AC1683-AC1676,1)/AC1676)</f>
        <v>0.229044014578077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108</v>
      </c>
      <c r="H1684" s="51" t="n">
        <v>0</v>
      </c>
      <c r="I1684" s="52" t="n">
        <v>20</v>
      </c>
      <c r="J1684" s="52" t="n">
        <v>60</v>
      </c>
      <c r="K1684" s="52" t="n">
        <v>0</v>
      </c>
      <c r="L1684" s="52" t="n">
        <v>85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145.8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173.502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319.302</v>
      </c>
      <c r="AB1684" s="53" t="n">
        <f aca="false">R1684+W1684</f>
        <v>0</v>
      </c>
      <c r="AC1684" s="54" t="n">
        <f aca="false">ROUND(X1684+Y1684+Z1684+AA1684+AB1684,1)</f>
        <v>438.4</v>
      </c>
      <c r="AD1684" s="55" t="n">
        <f aca="false">(ROUND(AC1684-AC1676,1)/AC1676)</f>
        <v>0.229044014578077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108</v>
      </c>
      <c r="I1685" s="52" t="n">
        <v>20</v>
      </c>
      <c r="J1685" s="52" t="n">
        <v>60</v>
      </c>
      <c r="K1685" s="52" t="n">
        <v>42.5</v>
      </c>
      <c r="L1685" s="52" t="n">
        <v>42.5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145.8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173.502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319.302</v>
      </c>
      <c r="AC1685" s="54" t="n">
        <f aca="false">ROUND(X1685+Y1685+Z1685+AA1685+AB1685,1)</f>
        <v>438.4</v>
      </c>
      <c r="AD1685" s="55" t="n">
        <f aca="false">(ROUND(AC1685-AC1676,1)/AC1676)</f>
        <v>0.229044014578077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98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259.308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391.608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391.6</v>
      </c>
      <c r="AD1686" s="55" t="n">
        <f aca="false">(ROUND(AC1686-AC1676,1)/AC1676)</f>
        <v>0.0978413232408186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20</v>
      </c>
      <c r="J1687" s="52" t="n">
        <v>60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20</v>
      </c>
      <c r="J1688" s="52" t="n">
        <v>60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20</v>
      </c>
      <c r="J1689" s="52" t="n">
        <v>83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300.9825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433.2825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433.3</v>
      </c>
      <c r="AD1689" s="55" t="n">
        <f aca="false">(ROUND(AC1689-AC1676,1)/AC1676)</f>
        <v>0.214746285393888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60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261.2925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393.5925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393.6</v>
      </c>
      <c r="AD1690" s="55" t="n">
        <f aca="false">(ROUND(AC1690-AC1676,1)/AC1676)</f>
        <v>0.103448275862069</v>
      </c>
      <c r="AE1690" s="46" t="s">
        <v>28</v>
      </c>
      <c r="AF1690" s="47"/>
      <c r="AH1690" s="3"/>
    </row>
    <row r="1691" customFormat="false" ht="15" hidden="false" customHeight="false" outlineLevel="0" collapsed="false">
      <c r="A1691" s="56" t="s">
        <v>19</v>
      </c>
      <c r="B1691" s="39" t="s">
        <v>159</v>
      </c>
      <c r="C1691" s="40" t="s">
        <v>4</v>
      </c>
      <c r="D1691" s="41" t="n">
        <v>85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50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119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238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357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357</v>
      </c>
      <c r="AD1691" s="45" t="n">
        <v>0</v>
      </c>
      <c r="AE1691" s="46"/>
      <c r="AF1691" s="47"/>
      <c r="AH1691" s="3"/>
    </row>
    <row r="1692" customFormat="false" ht="15" hidden="false" customHeight="false" outlineLevel="0" collapsed="false">
      <c r="A1692" s="48" t="s">
        <v>29</v>
      </c>
      <c r="B1692" s="49" t="n">
        <v>12</v>
      </c>
      <c r="C1692" s="50" t="s">
        <v>5</v>
      </c>
      <c r="D1692" s="51" t="n">
        <v>85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70</v>
      </c>
      <c r="J1692" s="52" t="n">
        <v>70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114.75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321.3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436.05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436.1</v>
      </c>
      <c r="AD1692" s="55" t="n">
        <f aca="false">(ROUND(AC1692-AC1691,1)/AC1691)</f>
        <v>0.22156862745098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49" t="n">
        <v>12</v>
      </c>
      <c r="C1693" s="50" t="s">
        <v>6</v>
      </c>
      <c r="D1693" s="51" t="n">
        <v>85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50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119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238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357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49" t="n">
        <v>0</v>
      </c>
      <c r="C1694" s="50" t="s">
        <v>7</v>
      </c>
      <c r="D1694" s="51" t="n">
        <v>85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50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119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238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357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49" t="n">
        <v>0</v>
      </c>
      <c r="C1695" s="50" t="s">
        <v>8</v>
      </c>
      <c r="D1695" s="51" t="n">
        <v>85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50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119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238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357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49"/>
      <c r="C1696" s="50" t="s">
        <v>9</v>
      </c>
      <c r="D1696" s="51" t="n">
        <v>85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50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119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238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357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49"/>
      <c r="C1697" s="50" t="s">
        <v>10</v>
      </c>
      <c r="D1697" s="51" t="n">
        <v>42</v>
      </c>
      <c r="E1697" s="51" t="n">
        <v>95</v>
      </c>
      <c r="F1697" s="51" t="n">
        <v>0</v>
      </c>
      <c r="G1697" s="51" t="n">
        <v>0</v>
      </c>
      <c r="H1697" s="51" t="n">
        <v>0</v>
      </c>
      <c r="I1697" s="52" t="n">
        <v>50</v>
      </c>
      <c r="J1697" s="52" t="n">
        <v>50</v>
      </c>
      <c r="K1697" s="52" t="n">
        <v>105</v>
      </c>
      <c r="L1697" s="52" t="n">
        <v>0</v>
      </c>
      <c r="M1697" s="52" t="n">
        <v>0</v>
      </c>
      <c r="N1697" s="53" t="n">
        <f aca="false">D1697*$D$9</f>
        <v>56.7</v>
      </c>
      <c r="O1697" s="53" t="n">
        <f aca="false">E1697*$E$9</f>
        <v>128.25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56.7</v>
      </c>
      <c r="T1697" s="53" t="n">
        <f aca="false">(O1697/100)*(K1697*$K$9)</f>
        <v>188.5275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113.4</v>
      </c>
      <c r="Y1697" s="53" t="n">
        <f aca="false">O1697+T1697</f>
        <v>316.7775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430.2</v>
      </c>
      <c r="AD1697" s="55" t="n">
        <f aca="false">(ROUND(AC1697-AC1691,1)/AC1691)</f>
        <v>0.205042016806723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49"/>
      <c r="C1698" s="50" t="s">
        <v>11</v>
      </c>
      <c r="D1698" s="51" t="n">
        <v>42</v>
      </c>
      <c r="E1698" s="51" t="n">
        <v>0</v>
      </c>
      <c r="F1698" s="51" t="n">
        <v>95</v>
      </c>
      <c r="G1698" s="51" t="n">
        <v>0</v>
      </c>
      <c r="H1698" s="51" t="n">
        <v>0</v>
      </c>
      <c r="I1698" s="52" t="n">
        <v>50</v>
      </c>
      <c r="J1698" s="52" t="n">
        <v>50</v>
      </c>
      <c r="K1698" s="52" t="n">
        <v>52.5</v>
      </c>
      <c r="L1698" s="52" t="n">
        <v>52.5</v>
      </c>
      <c r="M1698" s="52" t="n">
        <v>0</v>
      </c>
      <c r="N1698" s="53" t="n">
        <f aca="false">D1698*$D$10</f>
        <v>56.7</v>
      </c>
      <c r="O1698" s="53" t="n">
        <f aca="false">E1698*$E$10</f>
        <v>0</v>
      </c>
      <c r="P1698" s="53" t="n">
        <f aca="false">F1698*$F$10</f>
        <v>128.25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56.7</v>
      </c>
      <c r="T1698" s="53" t="n">
        <f aca="false">(O1698/100)*(K1698*$J$10)</f>
        <v>0</v>
      </c>
      <c r="U1698" s="53" t="n">
        <f aca="false">(P1698/100)*(K1698*$K$10)+(P1698/100)*(L1698*$L$10)</f>
        <v>188.5275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113.4</v>
      </c>
      <c r="Y1698" s="53" t="n">
        <f aca="false">O1698+T1698</f>
        <v>0</v>
      </c>
      <c r="Z1698" s="53" t="n">
        <f aca="false">P1698+U1698</f>
        <v>316.7775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430.2</v>
      </c>
      <c r="AD1698" s="55" t="n">
        <f aca="false">(ROUND(AC1698-AC1691,1)/AC1691)</f>
        <v>0.205042016806723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49"/>
      <c r="C1699" s="50" t="s">
        <v>12</v>
      </c>
      <c r="D1699" s="51" t="n">
        <v>42</v>
      </c>
      <c r="E1699" s="51" t="n">
        <v>0</v>
      </c>
      <c r="F1699" s="51" t="n">
        <v>0</v>
      </c>
      <c r="G1699" s="51" t="n">
        <v>95</v>
      </c>
      <c r="H1699" s="51" t="n">
        <v>0</v>
      </c>
      <c r="I1699" s="52" t="n">
        <v>50</v>
      </c>
      <c r="J1699" s="52" t="n">
        <v>50</v>
      </c>
      <c r="K1699" s="52" t="n">
        <v>0</v>
      </c>
      <c r="L1699" s="52" t="n">
        <v>105</v>
      </c>
      <c r="M1699" s="52" t="n">
        <v>0</v>
      </c>
      <c r="N1699" s="53" t="n">
        <f aca="false">D1699*$D$11</f>
        <v>56.7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128.25</v>
      </c>
      <c r="R1699" s="53" t="n">
        <f aca="false">H1699*$H$11</f>
        <v>0</v>
      </c>
      <c r="S1699" s="53" t="n">
        <f aca="false">(N1699/100)*(I1699*$I$11)+(N1699/100)*(J1699*$J$11)</f>
        <v>56.7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188.5275</v>
      </c>
      <c r="W1699" s="53" t="n">
        <f aca="false">(R1699/100)*(K1699*$K$11)+(R1699/100)*(L1699*$L$11)</f>
        <v>0</v>
      </c>
      <c r="X1699" s="53" t="n">
        <f aca="false">N1699+S1699</f>
        <v>113.4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316.7775</v>
      </c>
      <c r="AB1699" s="53" t="n">
        <f aca="false">R1699+W1699</f>
        <v>0</v>
      </c>
      <c r="AC1699" s="54" t="n">
        <f aca="false">ROUND(X1699+Y1699+Z1699+AA1699+AB1699,1)</f>
        <v>430.2</v>
      </c>
      <c r="AD1699" s="55" t="n">
        <f aca="false">(ROUND(AC1699-AC1691,1)/AC1691)</f>
        <v>0.205042016806723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49"/>
      <c r="C1700" s="50" t="s">
        <v>13</v>
      </c>
      <c r="D1700" s="51" t="n">
        <v>42</v>
      </c>
      <c r="E1700" s="51" t="n">
        <v>0</v>
      </c>
      <c r="F1700" s="51" t="n">
        <v>0</v>
      </c>
      <c r="G1700" s="51" t="n">
        <v>0</v>
      </c>
      <c r="H1700" s="51" t="n">
        <v>95</v>
      </c>
      <c r="I1700" s="52" t="n">
        <v>50</v>
      </c>
      <c r="J1700" s="52" t="n">
        <v>50</v>
      </c>
      <c r="K1700" s="52" t="n">
        <v>52.5</v>
      </c>
      <c r="L1700" s="52" t="n">
        <v>52.5</v>
      </c>
      <c r="M1700" s="52" t="n">
        <v>0</v>
      </c>
      <c r="N1700" s="53" t="n">
        <f aca="false">D1700*$D$12</f>
        <v>56.7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128.25</v>
      </c>
      <c r="S1700" s="53" t="n">
        <f aca="false">(N1700/100)*(I1700*$I$12)+(N1700/100)*(J1700*$J$12)</f>
        <v>56.7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188.5275</v>
      </c>
      <c r="X1700" s="53" t="n">
        <f aca="false">N1700+S1700</f>
        <v>113.4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316.7775</v>
      </c>
      <c r="AC1700" s="54" t="n">
        <f aca="false">ROUND(X1700+Y1700+Z1700+AA1700+AB1700,1)</f>
        <v>430.2</v>
      </c>
      <c r="AD1700" s="55" t="n">
        <f aca="false">(ROUND(AC1700-AC1691,1)/AC1691)</f>
        <v>0.205042016806723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49"/>
      <c r="C1701" s="50" t="s">
        <v>14</v>
      </c>
      <c r="D1701" s="51" t="n">
        <v>85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125</v>
      </c>
      <c r="N1701" s="53" t="n">
        <f aca="false">D1701*$D$13</f>
        <v>114.75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286.875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401.625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401.6</v>
      </c>
      <c r="AD1701" s="55" t="n">
        <f aca="false">(ROUND(AC1701-AC1691,1)/AC1691)</f>
        <v>0.124929971988796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49"/>
      <c r="C1702" s="50" t="s">
        <v>15</v>
      </c>
      <c r="D1702" s="51" t="n">
        <v>85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50</v>
      </c>
      <c r="J1702" s="52" t="n">
        <v>50</v>
      </c>
      <c r="K1702" s="52" t="n">
        <v>80</v>
      </c>
      <c r="L1702" s="52" t="n">
        <v>0</v>
      </c>
      <c r="M1702" s="52" t="n">
        <v>0</v>
      </c>
      <c r="N1702" s="53" t="n">
        <f aca="false">D1702*$D$14</f>
        <v>114.75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298.35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413.1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413.1</v>
      </c>
      <c r="AD1702" s="55" t="n">
        <f aca="false">(ROUND(AC1702-AC1691,1)/AC1691)</f>
        <v>0.157142857142857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49"/>
      <c r="C1703" s="50" t="s">
        <v>16</v>
      </c>
      <c r="D1703" s="51" t="n">
        <v>85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50</v>
      </c>
      <c r="J1703" s="52" t="n">
        <v>50</v>
      </c>
      <c r="K1703" s="52" t="n">
        <v>0</v>
      </c>
      <c r="L1703" s="52" t="n">
        <v>80</v>
      </c>
      <c r="M1703" s="52" t="n">
        <v>0</v>
      </c>
      <c r="N1703" s="53" t="n">
        <f aca="false">D1703*$D$15</f>
        <v>114.75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298.35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413.1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413.1</v>
      </c>
      <c r="AD1703" s="55" t="n">
        <f aca="false">(ROUND(AC1703-AC1691,1)/AC1691)</f>
        <v>0.157142857142857</v>
      </c>
      <c r="AE1703" s="37"/>
      <c r="AF1703" s="47"/>
      <c r="AH1703" s="3"/>
    </row>
    <row r="1704" customFormat="false" ht="15" hidden="false" customHeight="false" outlineLevel="0" collapsed="false">
      <c r="A1704" s="48"/>
      <c r="B1704" s="49"/>
      <c r="C1704" s="50" t="s">
        <v>17</v>
      </c>
      <c r="D1704" s="51" t="n">
        <v>85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50</v>
      </c>
      <c r="J1704" s="52" t="n">
        <v>80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114.75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286.875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401.625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401.6</v>
      </c>
      <c r="AD1704" s="55" t="n">
        <f aca="false">(ROUND(AC1704-AC1691,1)/AC1691)</f>
        <v>0.124929971988796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49"/>
      <c r="C1705" s="50" t="s">
        <v>18</v>
      </c>
      <c r="D1705" s="51" t="n">
        <v>85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80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114.75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286.875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401.625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401.6</v>
      </c>
      <c r="AD1705" s="55" t="n">
        <f aca="false">(ROUND(AC1705-AC1691,1)/AC1691)</f>
        <v>0.124929971988796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57" t="s">
        <v>160</v>
      </c>
      <c r="C1706" s="40" t="s">
        <v>4</v>
      </c>
      <c r="D1706" s="41" t="n">
        <v>98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30</v>
      </c>
      <c r="J1706" s="42" t="n">
        <v>50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137.2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219.52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356.72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356.7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58" t="n">
        <v>12</v>
      </c>
      <c r="C1707" s="50" t="s">
        <v>5</v>
      </c>
      <c r="D1707" s="51" t="n">
        <v>98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45</v>
      </c>
      <c r="J1707" s="52" t="n">
        <v>65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132.3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291.06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423.36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423.4</v>
      </c>
      <c r="AD1707" s="55" t="n">
        <f aca="false">(ROUND(AC1707-AC1706,1)/AC1706)</f>
        <v>0.186991869918699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58" t="n">
        <v>16</v>
      </c>
      <c r="C1708" s="50" t="s">
        <v>6</v>
      </c>
      <c r="D1708" s="51" t="n">
        <v>98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30</v>
      </c>
      <c r="J1708" s="52" t="n">
        <v>50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137.2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219.52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356.72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356.7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58" t="n">
        <v>0</v>
      </c>
      <c r="C1709" s="50" t="s">
        <v>7</v>
      </c>
      <c r="D1709" s="51" t="n">
        <v>98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30</v>
      </c>
      <c r="J1709" s="52" t="n">
        <v>50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137.2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219.52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356.72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356.7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58" t="n">
        <v>0</v>
      </c>
      <c r="C1710" s="50" t="s">
        <v>8</v>
      </c>
      <c r="D1710" s="51" t="n">
        <v>98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30</v>
      </c>
      <c r="J1710" s="52" t="n">
        <v>50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137.2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219.52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356.72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356.7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58"/>
      <c r="C1711" s="50" t="s">
        <v>9</v>
      </c>
      <c r="D1711" s="51" t="n">
        <v>98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30</v>
      </c>
      <c r="J1711" s="52" t="n">
        <v>50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137.2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219.52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356.72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356.7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58"/>
      <c r="C1712" s="50" t="s">
        <v>10</v>
      </c>
      <c r="D1712" s="51" t="n">
        <v>49</v>
      </c>
      <c r="E1712" s="51" t="n">
        <v>106</v>
      </c>
      <c r="F1712" s="51" t="n">
        <v>0</v>
      </c>
      <c r="G1712" s="51" t="n">
        <v>0</v>
      </c>
      <c r="H1712" s="51" t="n">
        <v>0</v>
      </c>
      <c r="I1712" s="52" t="n">
        <v>30</v>
      </c>
      <c r="J1712" s="52" t="n">
        <v>50</v>
      </c>
      <c r="K1712" s="52" t="n">
        <v>86</v>
      </c>
      <c r="L1712" s="52" t="n">
        <v>0</v>
      </c>
      <c r="M1712" s="52" t="n">
        <v>0</v>
      </c>
      <c r="N1712" s="53" t="n">
        <f aca="false">D1712*$D$9</f>
        <v>66.15</v>
      </c>
      <c r="O1712" s="53" t="n">
        <f aca="false">E1712*$E$9</f>
        <v>143.1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52.92</v>
      </c>
      <c r="T1712" s="53" t="n">
        <f aca="false">(O1712/100)*(K1712*$K$9)</f>
        <v>172.2924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119.07</v>
      </c>
      <c r="Y1712" s="53" t="n">
        <f aca="false">O1712+T1712</f>
        <v>315.3924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434.5</v>
      </c>
      <c r="AD1712" s="55" t="n">
        <f aca="false">(ROUND(AC1712-AC1706,1)/AC1706)</f>
        <v>0.218110456966639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58"/>
      <c r="C1713" s="50" t="s">
        <v>11</v>
      </c>
      <c r="D1713" s="51" t="n">
        <v>49</v>
      </c>
      <c r="E1713" s="51" t="n">
        <v>0</v>
      </c>
      <c r="F1713" s="51" t="n">
        <v>106</v>
      </c>
      <c r="G1713" s="51" t="n">
        <v>0</v>
      </c>
      <c r="H1713" s="51" t="n">
        <v>0</v>
      </c>
      <c r="I1713" s="52" t="n">
        <v>30</v>
      </c>
      <c r="J1713" s="52" t="n">
        <v>50</v>
      </c>
      <c r="K1713" s="52" t="n">
        <v>43</v>
      </c>
      <c r="L1713" s="52" t="n">
        <v>43</v>
      </c>
      <c r="M1713" s="52" t="n">
        <v>0</v>
      </c>
      <c r="N1713" s="53" t="n">
        <f aca="false">D1713*$D$10</f>
        <v>66.15</v>
      </c>
      <c r="O1713" s="53" t="n">
        <f aca="false">E1713*$E$10</f>
        <v>0</v>
      </c>
      <c r="P1713" s="53" t="n">
        <f aca="false">F1713*$F$10</f>
        <v>143.1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52.92</v>
      </c>
      <c r="T1713" s="53" t="n">
        <f aca="false">(O1713/100)*(K1713*$J$10)</f>
        <v>0</v>
      </c>
      <c r="U1713" s="53" t="n">
        <f aca="false">(P1713/100)*(K1713*$K$10)+(P1713/100)*(L1713*$L$10)</f>
        <v>172.2924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119.07</v>
      </c>
      <c r="Y1713" s="53" t="n">
        <f aca="false">O1713+T1713</f>
        <v>0</v>
      </c>
      <c r="Z1713" s="53" t="n">
        <f aca="false">P1713+U1713</f>
        <v>315.3924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434.5</v>
      </c>
      <c r="AD1713" s="55" t="n">
        <f aca="false">(ROUND(AC1713-AC1706,1)/AC1706)</f>
        <v>0.218110456966639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58"/>
      <c r="C1714" s="50" t="s">
        <v>12</v>
      </c>
      <c r="D1714" s="51" t="n">
        <v>49</v>
      </c>
      <c r="E1714" s="51" t="n">
        <v>0</v>
      </c>
      <c r="F1714" s="51" t="n">
        <v>0</v>
      </c>
      <c r="G1714" s="51" t="n">
        <v>106</v>
      </c>
      <c r="H1714" s="51" t="n">
        <v>0</v>
      </c>
      <c r="I1714" s="52" t="n">
        <v>30</v>
      </c>
      <c r="J1714" s="52" t="n">
        <v>50</v>
      </c>
      <c r="K1714" s="52" t="n">
        <v>0</v>
      </c>
      <c r="L1714" s="52" t="n">
        <v>86</v>
      </c>
      <c r="M1714" s="52" t="n">
        <v>0</v>
      </c>
      <c r="N1714" s="53" t="n">
        <f aca="false">D1714*$D$11</f>
        <v>66.15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143.1</v>
      </c>
      <c r="R1714" s="53" t="n">
        <f aca="false">H1714*$H$11</f>
        <v>0</v>
      </c>
      <c r="S1714" s="53" t="n">
        <f aca="false">(N1714/100)*(I1714*$I$11)+(N1714/100)*(J1714*$J$11)</f>
        <v>52.92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172.2924</v>
      </c>
      <c r="W1714" s="53" t="n">
        <f aca="false">(R1714/100)*(K1714*$K$11)+(R1714/100)*(L1714*$L$11)</f>
        <v>0</v>
      </c>
      <c r="X1714" s="53" t="n">
        <f aca="false">N1714+S1714</f>
        <v>119.07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315.3924</v>
      </c>
      <c r="AB1714" s="53" t="n">
        <f aca="false">R1714+W1714</f>
        <v>0</v>
      </c>
      <c r="AC1714" s="54" t="n">
        <f aca="false">ROUND(X1714+Y1714+Z1714+AA1714+AB1714,1)</f>
        <v>434.5</v>
      </c>
      <c r="AD1714" s="55" t="n">
        <f aca="false">(ROUND(AC1714-AC1706,1)/AC1706)</f>
        <v>0.218110456966639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58"/>
      <c r="C1715" s="50" t="s">
        <v>13</v>
      </c>
      <c r="D1715" s="51" t="n">
        <v>49</v>
      </c>
      <c r="E1715" s="51" t="n">
        <v>0</v>
      </c>
      <c r="F1715" s="51" t="n">
        <v>0</v>
      </c>
      <c r="G1715" s="51" t="n">
        <v>0</v>
      </c>
      <c r="H1715" s="51" t="n">
        <v>106</v>
      </c>
      <c r="I1715" s="52" t="n">
        <v>30</v>
      </c>
      <c r="J1715" s="52" t="n">
        <v>50</v>
      </c>
      <c r="K1715" s="52" t="n">
        <v>43</v>
      </c>
      <c r="L1715" s="52" t="n">
        <v>43</v>
      </c>
      <c r="M1715" s="52" t="n">
        <v>0</v>
      </c>
      <c r="N1715" s="53" t="n">
        <f aca="false">D1715*$D$12</f>
        <v>66.15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143.1</v>
      </c>
      <c r="S1715" s="53" t="n">
        <f aca="false">(N1715/100)*(I1715*$I$12)+(N1715/100)*(J1715*$J$12)</f>
        <v>52.92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172.2924</v>
      </c>
      <c r="X1715" s="53" t="n">
        <f aca="false">N1715+S1715</f>
        <v>119.07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315.3924</v>
      </c>
      <c r="AC1715" s="54" t="n">
        <f aca="false">ROUND(X1715+Y1715+Z1715+AA1715+AB1715,1)</f>
        <v>434.5</v>
      </c>
      <c r="AD1715" s="55" t="n">
        <f aca="false">(ROUND(AC1715-AC1706,1)/AC1706)</f>
        <v>0.218110456966639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58"/>
      <c r="C1716" s="50" t="s">
        <v>14</v>
      </c>
      <c r="D1716" s="51" t="n">
        <v>98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93</v>
      </c>
      <c r="N1716" s="53" t="n">
        <f aca="false">D1716*$D$13</f>
        <v>132.3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246.078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378.378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378.4</v>
      </c>
      <c r="AD1716" s="55" t="n">
        <f aca="false">(ROUND(AC1716-AC1706,1)/AC1706)</f>
        <v>0.0608354359405663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58"/>
      <c r="C1717" s="50" t="s">
        <v>15</v>
      </c>
      <c r="D1717" s="51" t="n">
        <v>98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30</v>
      </c>
      <c r="J1717" s="52" t="n">
        <v>50</v>
      </c>
      <c r="K1717" s="52" t="n">
        <v>70</v>
      </c>
      <c r="L1717" s="52" t="n">
        <v>0</v>
      </c>
      <c r="M1717" s="52" t="n">
        <v>0</v>
      </c>
      <c r="N1717" s="53" t="n">
        <f aca="false">D1717*$D$14</f>
        <v>132.3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291.06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423.36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423.4</v>
      </c>
      <c r="AD1717" s="55" t="n">
        <f aca="false">(ROUND(AC1717-AC1706,1)/AC1706)</f>
        <v>0.186991869918699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58"/>
      <c r="C1718" s="50" t="s">
        <v>16</v>
      </c>
      <c r="D1718" s="51" t="n">
        <v>98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30</v>
      </c>
      <c r="J1718" s="52" t="n">
        <v>50</v>
      </c>
      <c r="K1718" s="52" t="n">
        <v>0</v>
      </c>
      <c r="L1718" s="52" t="n">
        <v>70</v>
      </c>
      <c r="M1718" s="52" t="n">
        <v>0</v>
      </c>
      <c r="N1718" s="53" t="n">
        <f aca="false">D1718*$D$15</f>
        <v>132.3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291.06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423.36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423.4</v>
      </c>
      <c r="AD1718" s="55" t="n">
        <f aca="false">(ROUND(AC1718-AC1706,1)/AC1706)</f>
        <v>0.186991869918699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58"/>
      <c r="C1719" s="50" t="s">
        <v>17</v>
      </c>
      <c r="D1719" s="51" t="n">
        <v>98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30</v>
      </c>
      <c r="J1719" s="52" t="n">
        <v>75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132.3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287.7525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420.0525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420.1</v>
      </c>
      <c r="AD1719" s="55" t="n">
        <f aca="false">(ROUND(AC1719-AC1706,1)/AC1706)</f>
        <v>0.177740398093636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58"/>
      <c r="C1720" s="50" t="s">
        <v>18</v>
      </c>
      <c r="D1720" s="51" t="n">
        <v>98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55</v>
      </c>
      <c r="J1720" s="52" t="n">
        <v>50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132.3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248.0625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380.3625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380.4</v>
      </c>
      <c r="AD1720" s="55" t="n">
        <f aca="false">(ROUND(AC1720-AC1706,1)/AC1706)</f>
        <v>0.0664423885618167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39" t="s">
        <v>161</v>
      </c>
      <c r="C1721" s="40" t="s">
        <v>4</v>
      </c>
      <c r="D1721" s="41" t="n">
        <v>98</v>
      </c>
      <c r="E1721" s="41" t="n">
        <v>0</v>
      </c>
      <c r="F1721" s="41" t="n">
        <v>0</v>
      </c>
      <c r="G1721" s="41" t="n">
        <v>0</v>
      </c>
      <c r="H1721" s="41" t="n">
        <v>0</v>
      </c>
      <c r="I1721" s="42" t="n">
        <v>30</v>
      </c>
      <c r="J1721" s="42" t="n">
        <v>50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137.2</v>
      </c>
      <c r="O1721" s="43" t="n">
        <f aca="false">E1721*$E$3</f>
        <v>0</v>
      </c>
      <c r="P1721" s="43" t="n">
        <f aca="false">F1721*$F$3</f>
        <v>0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219.52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356.72</v>
      </c>
      <c r="Y1721" s="43" t="n">
        <f aca="false">O1721+T1721</f>
        <v>0</v>
      </c>
      <c r="Z1721" s="43" t="n">
        <f aca="false">P1721+U1721</f>
        <v>0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356.7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49" t="n">
        <v>10</v>
      </c>
      <c r="C1722" s="50" t="s">
        <v>5</v>
      </c>
      <c r="D1722" s="51" t="n">
        <v>98</v>
      </c>
      <c r="E1722" s="51" t="n">
        <v>0</v>
      </c>
      <c r="F1722" s="51" t="n">
        <v>0</v>
      </c>
      <c r="G1722" s="51" t="n">
        <v>0</v>
      </c>
      <c r="H1722" s="51" t="n">
        <v>0</v>
      </c>
      <c r="I1722" s="52" t="n">
        <v>45</v>
      </c>
      <c r="J1722" s="52" t="n">
        <v>65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132.3</v>
      </c>
      <c r="O1722" s="53" t="n">
        <f aca="false">E1722*$E$4</f>
        <v>0</v>
      </c>
      <c r="P1722" s="53" t="n">
        <f aca="false">F1722*$F$4</f>
        <v>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291.06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423.36</v>
      </c>
      <c r="Y1722" s="53" t="n">
        <f aca="false">O1722+T1722</f>
        <v>0</v>
      </c>
      <c r="Z1722" s="53" t="n">
        <f aca="false">P1722+U1722</f>
        <v>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423.4</v>
      </c>
      <c r="AD1722" s="55" t="n">
        <f aca="false">(ROUND(AC1722-AC1721,1)/AC1721)</f>
        <v>0.186991869918699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49" t="n">
        <v>16</v>
      </c>
      <c r="C1723" s="50" t="s">
        <v>6</v>
      </c>
      <c r="D1723" s="51" t="n">
        <v>98</v>
      </c>
      <c r="E1723" s="51" t="n">
        <v>0</v>
      </c>
      <c r="F1723" s="51" t="n">
        <v>0</v>
      </c>
      <c r="G1723" s="51" t="n">
        <v>0</v>
      </c>
      <c r="H1723" s="51" t="n">
        <v>0</v>
      </c>
      <c r="I1723" s="52" t="n">
        <v>30</v>
      </c>
      <c r="J1723" s="52" t="n">
        <v>50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137.2</v>
      </c>
      <c r="O1723" s="53" t="n">
        <f aca="false">E1723*$E$5</f>
        <v>0</v>
      </c>
      <c r="P1723" s="53" t="n">
        <f aca="false">F1723*$F$5</f>
        <v>0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219.52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356.72</v>
      </c>
      <c r="Y1723" s="53" t="n">
        <f aca="false">O1723+T1723</f>
        <v>0</v>
      </c>
      <c r="Z1723" s="53" t="n">
        <f aca="false">P1723+U1723</f>
        <v>0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356.7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49" t="n">
        <v>0</v>
      </c>
      <c r="C1724" s="50" t="s">
        <v>7</v>
      </c>
      <c r="D1724" s="51" t="n">
        <v>98</v>
      </c>
      <c r="E1724" s="51" t="n">
        <v>0</v>
      </c>
      <c r="F1724" s="51" t="n">
        <v>0</v>
      </c>
      <c r="G1724" s="51" t="n">
        <v>0</v>
      </c>
      <c r="H1724" s="51" t="n">
        <v>0</v>
      </c>
      <c r="I1724" s="52" t="n">
        <v>30</v>
      </c>
      <c r="J1724" s="52" t="n">
        <v>50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137.2</v>
      </c>
      <c r="O1724" s="53" t="n">
        <f aca="false">E1724*$E$6</f>
        <v>0</v>
      </c>
      <c r="P1724" s="53" t="n">
        <f aca="false">F1724*$F$6</f>
        <v>0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219.52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356.72</v>
      </c>
      <c r="Y1724" s="53" t="n">
        <f aca="false">O1724+T1724</f>
        <v>0</v>
      </c>
      <c r="Z1724" s="53" t="n">
        <f aca="false">P1724+U1724</f>
        <v>0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356.7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49" t="n">
        <v>0</v>
      </c>
      <c r="C1725" s="50" t="s">
        <v>8</v>
      </c>
      <c r="D1725" s="51" t="n">
        <v>98</v>
      </c>
      <c r="E1725" s="51" t="n">
        <v>0</v>
      </c>
      <c r="F1725" s="51" t="n">
        <v>0</v>
      </c>
      <c r="G1725" s="51" t="n">
        <v>0</v>
      </c>
      <c r="H1725" s="51" t="n">
        <v>0</v>
      </c>
      <c r="I1725" s="52" t="n">
        <v>30</v>
      </c>
      <c r="J1725" s="52" t="n">
        <v>50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137.2</v>
      </c>
      <c r="O1725" s="53" t="n">
        <f aca="false">E1725*$E$7</f>
        <v>0</v>
      </c>
      <c r="P1725" s="53" t="n">
        <f aca="false">F1725*$F$7</f>
        <v>0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219.52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356.72</v>
      </c>
      <c r="Y1725" s="53" t="n">
        <f aca="false">O1725+T1725</f>
        <v>0</v>
      </c>
      <c r="Z1725" s="53" t="n">
        <f aca="false">P1725+U1725</f>
        <v>0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356.7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49"/>
      <c r="C1726" s="50" t="s">
        <v>9</v>
      </c>
      <c r="D1726" s="51" t="n">
        <v>98</v>
      </c>
      <c r="E1726" s="51" t="n">
        <v>0</v>
      </c>
      <c r="F1726" s="51" t="n">
        <v>0</v>
      </c>
      <c r="G1726" s="51" t="n">
        <v>0</v>
      </c>
      <c r="H1726" s="51" t="n">
        <v>0</v>
      </c>
      <c r="I1726" s="52" t="n">
        <v>30</v>
      </c>
      <c r="J1726" s="52" t="n">
        <v>50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137.2</v>
      </c>
      <c r="O1726" s="53" t="n">
        <f aca="false">E1726*$E$8</f>
        <v>0</v>
      </c>
      <c r="P1726" s="53" t="n">
        <f aca="false">F1726*$F$8</f>
        <v>0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219.52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356.72</v>
      </c>
      <c r="Y1726" s="53" t="n">
        <f aca="false">O1726+T1726</f>
        <v>0</v>
      </c>
      <c r="Z1726" s="53" t="n">
        <f aca="false">P1726+U1726</f>
        <v>0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356.7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49"/>
      <c r="C1727" s="50" t="s">
        <v>10</v>
      </c>
      <c r="D1727" s="51" t="n">
        <v>49</v>
      </c>
      <c r="E1727" s="51" t="n">
        <v>108</v>
      </c>
      <c r="F1727" s="51" t="n">
        <v>0</v>
      </c>
      <c r="G1727" s="51" t="n">
        <v>0</v>
      </c>
      <c r="H1727" s="51" t="n">
        <v>0</v>
      </c>
      <c r="I1727" s="52" t="n">
        <v>30</v>
      </c>
      <c r="J1727" s="52" t="n">
        <v>50</v>
      </c>
      <c r="K1727" s="52" t="n">
        <v>85</v>
      </c>
      <c r="L1727" s="52" t="n">
        <v>0</v>
      </c>
      <c r="M1727" s="52" t="n">
        <v>0</v>
      </c>
      <c r="N1727" s="53" t="n">
        <f aca="false">D1727*$D$9</f>
        <v>66.15</v>
      </c>
      <c r="O1727" s="53" t="n">
        <f aca="false">E1727*$E$9</f>
        <v>145.8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52.92</v>
      </c>
      <c r="T1727" s="53" t="n">
        <f aca="false">(O1727/100)*(K1727*$K$9)</f>
        <v>173.502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119.07</v>
      </c>
      <c r="Y1727" s="53" t="n">
        <f aca="false">O1727+T1727</f>
        <v>319.302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438.4</v>
      </c>
      <c r="AD1727" s="55" t="n">
        <f aca="false">(ROUND(AC1727-AC1721,1)/AC1721)</f>
        <v>0.229044014578077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49"/>
      <c r="C1728" s="50" t="s">
        <v>11</v>
      </c>
      <c r="D1728" s="51" t="n">
        <v>49</v>
      </c>
      <c r="E1728" s="51" t="n">
        <v>0</v>
      </c>
      <c r="F1728" s="51" t="n">
        <v>108</v>
      </c>
      <c r="G1728" s="51" t="n">
        <v>0</v>
      </c>
      <c r="H1728" s="51" t="n">
        <v>0</v>
      </c>
      <c r="I1728" s="52" t="n">
        <v>30</v>
      </c>
      <c r="J1728" s="52" t="n">
        <v>50</v>
      </c>
      <c r="K1728" s="52" t="n">
        <v>42.5</v>
      </c>
      <c r="L1728" s="52" t="n">
        <v>42.5</v>
      </c>
      <c r="M1728" s="52" t="n">
        <v>0</v>
      </c>
      <c r="N1728" s="53" t="n">
        <f aca="false">D1728*$D$10</f>
        <v>66.15</v>
      </c>
      <c r="O1728" s="53" t="n">
        <f aca="false">E1728*$E$10</f>
        <v>0</v>
      </c>
      <c r="P1728" s="53" t="n">
        <f aca="false">F1728*$F$10</f>
        <v>145.8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52.92</v>
      </c>
      <c r="T1728" s="53" t="n">
        <f aca="false">(O1728/100)*(K1728*$J$10)</f>
        <v>0</v>
      </c>
      <c r="U1728" s="53" t="n">
        <f aca="false">(P1728/100)*(K1728*$K$10)+(P1728/100)*(L1728*$L$10)</f>
        <v>173.502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119.07</v>
      </c>
      <c r="Y1728" s="53" t="n">
        <f aca="false">O1728+T1728</f>
        <v>0</v>
      </c>
      <c r="Z1728" s="53" t="n">
        <f aca="false">P1728+U1728</f>
        <v>319.302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438.4</v>
      </c>
      <c r="AD1728" s="55" t="n">
        <f aca="false">(ROUND(AC1728-AC1721,1)/AC1721)</f>
        <v>0.229044014578077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49"/>
      <c r="C1729" s="50" t="s">
        <v>12</v>
      </c>
      <c r="D1729" s="51" t="n">
        <v>49</v>
      </c>
      <c r="E1729" s="51" t="n">
        <v>0</v>
      </c>
      <c r="F1729" s="51" t="n">
        <v>0</v>
      </c>
      <c r="G1729" s="51" t="n">
        <v>108</v>
      </c>
      <c r="H1729" s="51" t="n">
        <v>0</v>
      </c>
      <c r="I1729" s="52" t="n">
        <v>30</v>
      </c>
      <c r="J1729" s="52" t="n">
        <v>50</v>
      </c>
      <c r="K1729" s="52" t="n">
        <v>0</v>
      </c>
      <c r="L1729" s="52" t="n">
        <v>85</v>
      </c>
      <c r="M1729" s="52" t="n">
        <v>0</v>
      </c>
      <c r="N1729" s="53" t="n">
        <f aca="false">D1729*$D$11</f>
        <v>66.15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145.8</v>
      </c>
      <c r="R1729" s="53" t="n">
        <f aca="false">H1729*$H$11</f>
        <v>0</v>
      </c>
      <c r="S1729" s="53" t="n">
        <f aca="false">(N1729/100)*(I1729*$I$11)+(N1729/100)*(J1729*$J$11)</f>
        <v>52.92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173.502</v>
      </c>
      <c r="W1729" s="53" t="n">
        <f aca="false">(R1729/100)*(K1729*$K$11)+(R1729/100)*(L1729*$L$11)</f>
        <v>0</v>
      </c>
      <c r="X1729" s="53" t="n">
        <f aca="false">N1729+S1729</f>
        <v>119.07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319.302</v>
      </c>
      <c r="AB1729" s="53" t="n">
        <f aca="false">R1729+W1729</f>
        <v>0</v>
      </c>
      <c r="AC1729" s="54" t="n">
        <f aca="false">ROUND(X1729+Y1729+Z1729+AA1729+AB1729,1)</f>
        <v>438.4</v>
      </c>
      <c r="AD1729" s="55" t="n">
        <f aca="false">(ROUND(AC1729-AC1721,1)/AC1721)</f>
        <v>0.229044014578077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49"/>
      <c r="C1730" s="50" t="s">
        <v>13</v>
      </c>
      <c r="D1730" s="51" t="n">
        <v>49</v>
      </c>
      <c r="E1730" s="51" t="n">
        <v>0</v>
      </c>
      <c r="F1730" s="51" t="n">
        <v>0</v>
      </c>
      <c r="G1730" s="51" t="n">
        <v>0</v>
      </c>
      <c r="H1730" s="51" t="n">
        <v>108</v>
      </c>
      <c r="I1730" s="52" t="n">
        <v>30</v>
      </c>
      <c r="J1730" s="52" t="n">
        <v>50</v>
      </c>
      <c r="K1730" s="52" t="n">
        <v>42.5</v>
      </c>
      <c r="L1730" s="52" t="n">
        <v>42.5</v>
      </c>
      <c r="M1730" s="52" t="n">
        <v>0</v>
      </c>
      <c r="N1730" s="53" t="n">
        <f aca="false">D1730*$D$12</f>
        <v>66.15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145.8</v>
      </c>
      <c r="S1730" s="53" t="n">
        <f aca="false">(N1730/100)*(I1730*$I$12)+(N1730/100)*(J1730*$J$12)</f>
        <v>52.92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173.502</v>
      </c>
      <c r="X1730" s="53" t="n">
        <f aca="false">N1730+S1730</f>
        <v>119.07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319.302</v>
      </c>
      <c r="AC1730" s="54" t="n">
        <f aca="false">ROUND(X1730+Y1730+Z1730+AA1730+AB1730,1)</f>
        <v>438.4</v>
      </c>
      <c r="AD1730" s="55" t="n">
        <f aca="false">(ROUND(AC1730-AC1721,1)/AC1721)</f>
        <v>0.229044014578077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49"/>
      <c r="C1731" s="50" t="s">
        <v>14</v>
      </c>
      <c r="D1731" s="51" t="n">
        <v>98</v>
      </c>
      <c r="E1731" s="51" t="n">
        <v>0</v>
      </c>
      <c r="F1731" s="51" t="n">
        <v>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98</v>
      </c>
      <c r="N1731" s="53" t="n">
        <f aca="false">D1731*$D$13</f>
        <v>132.3</v>
      </c>
      <c r="O1731" s="53" t="n">
        <f aca="false">E1731*$E$13</f>
        <v>0</v>
      </c>
      <c r="P1731" s="53" t="n">
        <f aca="false">F1731*$F$13</f>
        <v>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259.308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391.608</v>
      </c>
      <c r="Y1731" s="53" t="n">
        <f aca="false">O1731+T1731</f>
        <v>0</v>
      </c>
      <c r="Z1731" s="53" t="n">
        <f aca="false">P1731+U1731</f>
        <v>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391.6</v>
      </c>
      <c r="AD1731" s="55" t="n">
        <f aca="false">(ROUND(AC1731-AC1721,1)/AC1721)</f>
        <v>0.0978413232408186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49"/>
      <c r="C1732" s="50" t="s">
        <v>15</v>
      </c>
      <c r="D1732" s="51" t="n">
        <v>98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30</v>
      </c>
      <c r="J1732" s="52" t="n">
        <v>50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132.3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291.06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423.36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423.4</v>
      </c>
      <c r="AD1732" s="55" t="n">
        <f aca="false">(ROUND(AC1732-AC1721,1)/AC1721)</f>
        <v>0.186991869918699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49"/>
      <c r="C1733" s="50" t="s">
        <v>16</v>
      </c>
      <c r="D1733" s="51" t="n">
        <v>98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30</v>
      </c>
      <c r="J1733" s="52" t="n">
        <v>50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132.3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291.06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423.36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423.4</v>
      </c>
      <c r="AD1733" s="55" t="n">
        <f aca="false">(ROUND(AC1733-AC1721,1)/AC1721)</f>
        <v>0.186991869918699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49"/>
      <c r="C1734" s="50" t="s">
        <v>17</v>
      </c>
      <c r="D1734" s="51" t="n">
        <v>98</v>
      </c>
      <c r="E1734" s="51" t="n">
        <v>0</v>
      </c>
      <c r="F1734" s="51" t="n">
        <v>0</v>
      </c>
      <c r="G1734" s="51" t="n">
        <v>0</v>
      </c>
      <c r="H1734" s="51" t="n">
        <v>0</v>
      </c>
      <c r="I1734" s="52" t="n">
        <v>30</v>
      </c>
      <c r="J1734" s="52" t="n">
        <v>79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132.3</v>
      </c>
      <c r="O1734" s="53" t="n">
        <f aca="false">E1734*$E$16</f>
        <v>0</v>
      </c>
      <c r="P1734" s="53" t="n">
        <f aca="false">F1734*$F$16</f>
        <v>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300.9825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433.2825</v>
      </c>
      <c r="Y1734" s="53" t="n">
        <f aca="false">O1734+T1734</f>
        <v>0</v>
      </c>
      <c r="Z1734" s="53" t="n">
        <f aca="false">P1734+U1734</f>
        <v>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433.3</v>
      </c>
      <c r="AD1734" s="55" t="n">
        <f aca="false">(ROUND(AC1734-AC1721,1)/AC1721)</f>
        <v>0.214746285393888</v>
      </c>
      <c r="AE1734" s="46"/>
      <c r="AF1734" s="47"/>
      <c r="AH1734" s="3"/>
    </row>
    <row r="1735" customFormat="false" ht="15" hidden="false" customHeight="false" outlineLevel="0" collapsed="false">
      <c r="A1735" s="48"/>
      <c r="B1735" s="49"/>
      <c r="C1735" s="50" t="s">
        <v>18</v>
      </c>
      <c r="D1735" s="51" t="n">
        <v>98</v>
      </c>
      <c r="E1735" s="51" t="n">
        <v>0</v>
      </c>
      <c r="F1735" s="51" t="n">
        <v>0</v>
      </c>
      <c r="G1735" s="51" t="n">
        <v>0</v>
      </c>
      <c r="H1735" s="51" t="n">
        <v>0</v>
      </c>
      <c r="I1735" s="52" t="n">
        <v>59</v>
      </c>
      <c r="J1735" s="52" t="n">
        <v>50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132.3</v>
      </c>
      <c r="O1735" s="53" t="n">
        <f aca="false">E1735*$E$17</f>
        <v>0</v>
      </c>
      <c r="P1735" s="53" t="n">
        <f aca="false">F1735*$F$17</f>
        <v>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261.2925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393.5925</v>
      </c>
      <c r="Y1735" s="53" t="n">
        <f aca="false">O1735+T1735</f>
        <v>0</v>
      </c>
      <c r="Z1735" s="53" t="n">
        <f aca="false">P1735+U1735</f>
        <v>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393.6</v>
      </c>
      <c r="AD1735" s="55" t="n">
        <f aca="false">(ROUND(AC1735-AC1721,1)/AC1721)</f>
        <v>0.103448275862069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96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60</v>
      </c>
      <c r="J1736" s="42" t="n">
        <v>25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134.4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228.48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362.88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362.9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20</v>
      </c>
      <c r="C1737" s="50" t="s">
        <v>5</v>
      </c>
      <c r="D1737" s="51" t="n">
        <v>96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76</v>
      </c>
      <c r="J1737" s="52" t="n">
        <v>40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129.6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300.672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430.272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430.3</v>
      </c>
      <c r="AD1737" s="55" t="n">
        <f aca="false">(ROUND(AC1737-AC1736,1)/AC1736)</f>
        <v>0.18572609534307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14</v>
      </c>
      <c r="C1738" s="50" t="s">
        <v>6</v>
      </c>
      <c r="D1738" s="51" t="n">
        <v>96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60</v>
      </c>
      <c r="J1738" s="52" t="n">
        <v>25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134.4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228.48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362.88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362.9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96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60</v>
      </c>
      <c r="J1739" s="52" t="n">
        <v>25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134.4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228.48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362.88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362.9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96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60</v>
      </c>
      <c r="J1740" s="52" t="n">
        <v>25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134.4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228.48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362.88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362.9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96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60</v>
      </c>
      <c r="J1741" s="52" t="n">
        <v>25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134.4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228.48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362.88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362.9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48</v>
      </c>
      <c r="E1742" s="51" t="n">
        <v>104</v>
      </c>
      <c r="F1742" s="51" t="n">
        <v>0</v>
      </c>
      <c r="G1742" s="51" t="n">
        <v>0</v>
      </c>
      <c r="H1742" s="51" t="n">
        <v>0</v>
      </c>
      <c r="I1742" s="52" t="n">
        <v>60</v>
      </c>
      <c r="J1742" s="52" t="n">
        <v>25</v>
      </c>
      <c r="K1742" s="52" t="n">
        <v>90</v>
      </c>
      <c r="L1742" s="52" t="n">
        <v>0</v>
      </c>
      <c r="M1742" s="52" t="n">
        <v>0</v>
      </c>
      <c r="N1742" s="53" t="n">
        <f aca="false">D1742*$D$9</f>
        <v>64.8</v>
      </c>
      <c r="O1742" s="53" t="n">
        <f aca="false">E1742*$E$9</f>
        <v>140.4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55.08</v>
      </c>
      <c r="T1742" s="53" t="n">
        <f aca="false">(O1742/100)*(K1742*$K$9)</f>
        <v>176.904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119.88</v>
      </c>
      <c r="Y1742" s="53" t="n">
        <f aca="false">O1742+T1742</f>
        <v>317.304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437.2</v>
      </c>
      <c r="AD1742" s="55" t="n">
        <f aca="false">(ROUND(AC1742-AC1736,1)/AC1736)</f>
        <v>0.204739597685313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48</v>
      </c>
      <c r="E1743" s="51" t="n">
        <v>0</v>
      </c>
      <c r="F1743" s="51" t="n">
        <v>104</v>
      </c>
      <c r="G1743" s="51" t="n">
        <v>0</v>
      </c>
      <c r="H1743" s="51" t="n">
        <v>0</v>
      </c>
      <c r="I1743" s="52" t="n">
        <v>60</v>
      </c>
      <c r="J1743" s="52" t="n">
        <v>25</v>
      </c>
      <c r="K1743" s="52" t="n">
        <v>45</v>
      </c>
      <c r="L1743" s="52" t="n">
        <v>45</v>
      </c>
      <c r="M1743" s="52" t="n">
        <v>0</v>
      </c>
      <c r="N1743" s="53" t="n">
        <f aca="false">D1743*$D$10</f>
        <v>64.8</v>
      </c>
      <c r="O1743" s="53" t="n">
        <f aca="false">E1743*$E$10</f>
        <v>0</v>
      </c>
      <c r="P1743" s="53" t="n">
        <f aca="false">F1743*$F$10</f>
        <v>140.4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55.08</v>
      </c>
      <c r="T1743" s="53" t="n">
        <f aca="false">(O1743/100)*(K1743*$J$10)</f>
        <v>0</v>
      </c>
      <c r="U1743" s="53" t="n">
        <f aca="false">(P1743/100)*(K1743*$K$10)+(P1743/100)*(L1743*$L$10)</f>
        <v>176.904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119.88</v>
      </c>
      <c r="Y1743" s="53" t="n">
        <f aca="false">O1743+T1743</f>
        <v>0</v>
      </c>
      <c r="Z1743" s="53" t="n">
        <f aca="false">P1743+U1743</f>
        <v>317.304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437.2</v>
      </c>
      <c r="AD1743" s="55" t="n">
        <f aca="false">(ROUND(AC1743-AC1736,1)/AC1736)</f>
        <v>0.204739597685313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48</v>
      </c>
      <c r="E1744" s="51" t="n">
        <v>0</v>
      </c>
      <c r="F1744" s="51" t="n">
        <v>0</v>
      </c>
      <c r="G1744" s="51" t="n">
        <v>104</v>
      </c>
      <c r="H1744" s="51" t="n">
        <v>0</v>
      </c>
      <c r="I1744" s="52" t="n">
        <v>60</v>
      </c>
      <c r="J1744" s="52" t="n">
        <v>25</v>
      </c>
      <c r="K1744" s="52" t="n">
        <v>0</v>
      </c>
      <c r="L1744" s="52" t="n">
        <v>90</v>
      </c>
      <c r="M1744" s="52" t="n">
        <v>0</v>
      </c>
      <c r="N1744" s="53" t="n">
        <f aca="false">D1744*$D$11</f>
        <v>64.8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140.4</v>
      </c>
      <c r="R1744" s="53" t="n">
        <f aca="false">H1744*$H$11</f>
        <v>0</v>
      </c>
      <c r="S1744" s="53" t="n">
        <f aca="false">(N1744/100)*(I1744*$I$11)+(N1744/100)*(J1744*$J$11)</f>
        <v>55.08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176.904</v>
      </c>
      <c r="W1744" s="53" t="n">
        <f aca="false">(R1744/100)*(K1744*$K$11)+(R1744/100)*(L1744*$L$11)</f>
        <v>0</v>
      </c>
      <c r="X1744" s="53" t="n">
        <f aca="false">N1744+S1744</f>
        <v>119.88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317.304</v>
      </c>
      <c r="AB1744" s="53" t="n">
        <f aca="false">R1744+W1744</f>
        <v>0</v>
      </c>
      <c r="AC1744" s="54" t="n">
        <f aca="false">ROUND(X1744+Y1744+Z1744+AA1744+AB1744,1)</f>
        <v>437.2</v>
      </c>
      <c r="AD1744" s="55" t="n">
        <f aca="false">(ROUND(AC1744-AC1736,1)/AC1736)</f>
        <v>0.204739597685313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48</v>
      </c>
      <c r="E1745" s="51" t="n">
        <v>0</v>
      </c>
      <c r="F1745" s="51" t="n">
        <v>0</v>
      </c>
      <c r="G1745" s="51" t="n">
        <v>0</v>
      </c>
      <c r="H1745" s="51" t="n">
        <v>104</v>
      </c>
      <c r="I1745" s="52" t="n">
        <v>60</v>
      </c>
      <c r="J1745" s="52" t="n">
        <v>25</v>
      </c>
      <c r="K1745" s="52" t="n">
        <v>45</v>
      </c>
      <c r="L1745" s="52" t="n">
        <v>45</v>
      </c>
      <c r="M1745" s="52" t="n">
        <v>0</v>
      </c>
      <c r="N1745" s="53" t="n">
        <f aca="false">D1745*$D$12</f>
        <v>64.8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140.4</v>
      </c>
      <c r="S1745" s="53" t="n">
        <f aca="false">(N1745/100)*(I1745*$I$12)+(N1745/100)*(J1745*$J$12)</f>
        <v>55.08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176.904</v>
      </c>
      <c r="X1745" s="53" t="n">
        <f aca="false">N1745+S1745</f>
        <v>119.88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317.304</v>
      </c>
      <c r="AC1745" s="54" t="n">
        <f aca="false">ROUND(X1745+Y1745+Z1745+AA1745+AB1745,1)</f>
        <v>437.2</v>
      </c>
      <c r="AD1745" s="55" t="n">
        <f aca="false">(ROUND(AC1745-AC1736,1)/AC1736)</f>
        <v>0.204739597685313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96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115</v>
      </c>
      <c r="N1746" s="53" t="n">
        <f aca="false">D1746*$D$13</f>
        <v>129.6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298.08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427.68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427.7</v>
      </c>
      <c r="AD1746" s="55" t="n">
        <f aca="false">(ROUND(AC1746-AC1736,1)/AC1736)</f>
        <v>0.178561587214109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96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60</v>
      </c>
      <c r="J1747" s="52" t="n">
        <v>25</v>
      </c>
      <c r="K1747" s="52" t="n">
        <v>72</v>
      </c>
      <c r="L1747" s="52" t="n">
        <v>0</v>
      </c>
      <c r="M1747" s="52" t="n">
        <v>0</v>
      </c>
      <c r="N1747" s="53" t="n">
        <f aca="false">D1747*$D$14</f>
        <v>129.6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296.784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426.384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426.4</v>
      </c>
      <c r="AD1747" s="55" t="n">
        <f aca="false">(ROUND(AC1747-AC1736,1)/AC1736)</f>
        <v>0.174979333149628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96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60</v>
      </c>
      <c r="J1748" s="52" t="n">
        <v>25</v>
      </c>
      <c r="K1748" s="52" t="n">
        <v>0</v>
      </c>
      <c r="L1748" s="52" t="n">
        <v>72</v>
      </c>
      <c r="M1748" s="52" t="n">
        <v>0</v>
      </c>
      <c r="N1748" s="53" t="n">
        <f aca="false">D1748*$D$15</f>
        <v>129.6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296.784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426.384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426.4</v>
      </c>
      <c r="AD1748" s="55" t="n">
        <f aca="false">(ROUND(AC1748-AC1736,1)/AC1736)</f>
        <v>0.174979333149628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96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60</v>
      </c>
      <c r="J1749" s="52" t="n">
        <v>59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129.6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268.92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398.52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398.5</v>
      </c>
      <c r="AD1749" s="55" t="n">
        <f aca="false">(ROUND(AC1749-AC1736,1)/AC1736)</f>
        <v>0.0980986497657757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96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86</v>
      </c>
      <c r="J1750" s="52" t="n">
        <v>25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129.6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311.04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440.64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440.6</v>
      </c>
      <c r="AD1750" s="55" t="n">
        <f aca="false">(ROUND(AC1750-AC1736,1)/AC1736)</f>
        <v>0.214108569853954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39" t="s">
        <v>163</v>
      </c>
      <c r="C1751" s="40" t="s">
        <v>4</v>
      </c>
      <c r="D1751" s="41" t="n">
        <v>82</v>
      </c>
      <c r="E1751" s="41" t="n">
        <v>0</v>
      </c>
      <c r="F1751" s="41" t="n">
        <v>40</v>
      </c>
      <c r="G1751" s="41" t="n">
        <v>0</v>
      </c>
      <c r="H1751" s="41" t="n">
        <v>0</v>
      </c>
      <c r="I1751" s="42" t="n">
        <v>20</v>
      </c>
      <c r="J1751" s="42" t="n">
        <v>60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114.8</v>
      </c>
      <c r="O1751" s="43" t="n">
        <f aca="false">E1751*$E$3</f>
        <v>0</v>
      </c>
      <c r="P1751" s="43" t="n">
        <f aca="false">F1751*$F$3</f>
        <v>56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183.68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298.48</v>
      </c>
      <c r="Y1751" s="43" t="n">
        <f aca="false">O1751+T1751</f>
        <v>0</v>
      </c>
      <c r="Z1751" s="43" t="n">
        <f aca="false">P1751+U1751</f>
        <v>56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354.5</v>
      </c>
      <c r="AD1751" s="45" t="n">
        <v>0</v>
      </c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49" t="n">
        <v>10</v>
      </c>
      <c r="C1752" s="50" t="s">
        <v>5</v>
      </c>
      <c r="D1752" s="51" t="n">
        <v>82</v>
      </c>
      <c r="E1752" s="51" t="n">
        <v>0</v>
      </c>
      <c r="F1752" s="51" t="n">
        <v>40</v>
      </c>
      <c r="G1752" s="51" t="n">
        <v>0</v>
      </c>
      <c r="H1752" s="51" t="n">
        <v>0</v>
      </c>
      <c r="I1752" s="52" t="n">
        <v>40</v>
      </c>
      <c r="J1752" s="52" t="n">
        <v>75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110.7</v>
      </c>
      <c r="O1752" s="53" t="n">
        <f aca="false">E1752*$E$4</f>
        <v>0</v>
      </c>
      <c r="P1752" s="53" t="n">
        <f aca="false">F1752*$F$4</f>
        <v>54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254.61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365.31</v>
      </c>
      <c r="Y1752" s="53" t="n">
        <f aca="false">O1752+T1752</f>
        <v>0</v>
      </c>
      <c r="Z1752" s="53" t="n">
        <f aca="false">P1752+U1752</f>
        <v>54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419.3</v>
      </c>
      <c r="AD1752" s="55" t="n">
        <f aca="false">(ROUND(AC1752-AC1751,1)/AC1751)</f>
        <v>0.182792665726375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49" t="n">
        <v>16</v>
      </c>
      <c r="C1753" s="50" t="s">
        <v>6</v>
      </c>
      <c r="D1753" s="51" t="n">
        <v>82</v>
      </c>
      <c r="E1753" s="51" t="n">
        <v>0</v>
      </c>
      <c r="F1753" s="51" t="n">
        <v>40</v>
      </c>
      <c r="G1753" s="51" t="n">
        <v>0</v>
      </c>
      <c r="H1753" s="51" t="n">
        <v>0</v>
      </c>
      <c r="I1753" s="52" t="n">
        <v>20</v>
      </c>
      <c r="J1753" s="52" t="n">
        <v>60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114.8</v>
      </c>
      <c r="O1753" s="53" t="n">
        <f aca="false">E1753*$E$5</f>
        <v>0</v>
      </c>
      <c r="P1753" s="53" t="n">
        <f aca="false">F1753*$F$5</f>
        <v>56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183.68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298.48</v>
      </c>
      <c r="Y1753" s="53" t="n">
        <f aca="false">O1753+T1753</f>
        <v>0</v>
      </c>
      <c r="Z1753" s="53" t="n">
        <f aca="false">P1753+U1753</f>
        <v>56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354.5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49" t="n">
        <v>14</v>
      </c>
      <c r="C1754" s="50" t="s">
        <v>7</v>
      </c>
      <c r="D1754" s="51" t="n">
        <v>82</v>
      </c>
      <c r="E1754" s="51" t="n">
        <v>0</v>
      </c>
      <c r="F1754" s="51" t="n">
        <v>40</v>
      </c>
      <c r="G1754" s="51" t="n">
        <v>0</v>
      </c>
      <c r="H1754" s="51" t="n">
        <v>0</v>
      </c>
      <c r="I1754" s="52" t="n">
        <v>20</v>
      </c>
      <c r="J1754" s="52" t="n">
        <v>60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114.8</v>
      </c>
      <c r="O1754" s="53" t="n">
        <f aca="false">E1754*$E$6</f>
        <v>0</v>
      </c>
      <c r="P1754" s="53" t="n">
        <f aca="false">F1754*$F$6</f>
        <v>56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183.68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298.48</v>
      </c>
      <c r="Y1754" s="53" t="n">
        <f aca="false">O1754+T1754</f>
        <v>0</v>
      </c>
      <c r="Z1754" s="53" t="n">
        <f aca="false">P1754+U1754</f>
        <v>56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354.5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49" t="n">
        <v>14</v>
      </c>
      <c r="C1755" s="50" t="s">
        <v>8</v>
      </c>
      <c r="D1755" s="51" t="n">
        <v>82</v>
      </c>
      <c r="E1755" s="51" t="n">
        <v>0</v>
      </c>
      <c r="F1755" s="51" t="n">
        <v>40</v>
      </c>
      <c r="G1755" s="51" t="n">
        <v>0</v>
      </c>
      <c r="H1755" s="51" t="n">
        <v>0</v>
      </c>
      <c r="I1755" s="52" t="n">
        <v>20</v>
      </c>
      <c r="J1755" s="52" t="n">
        <v>60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114.8</v>
      </c>
      <c r="O1755" s="53" t="n">
        <f aca="false">E1755*$E$7</f>
        <v>0</v>
      </c>
      <c r="P1755" s="53" t="n">
        <f aca="false">F1755*$F$7</f>
        <v>56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183.68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298.48</v>
      </c>
      <c r="Y1755" s="53" t="n">
        <f aca="false">O1755+T1755</f>
        <v>0</v>
      </c>
      <c r="Z1755" s="53" t="n">
        <f aca="false">P1755+U1755</f>
        <v>56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354.5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49"/>
      <c r="C1756" s="50" t="s">
        <v>9</v>
      </c>
      <c r="D1756" s="51" t="n">
        <v>82</v>
      </c>
      <c r="E1756" s="51" t="n">
        <v>0</v>
      </c>
      <c r="F1756" s="51" t="n">
        <v>40</v>
      </c>
      <c r="G1756" s="51" t="n">
        <v>0</v>
      </c>
      <c r="H1756" s="51" t="n">
        <v>0</v>
      </c>
      <c r="I1756" s="52" t="n">
        <v>20</v>
      </c>
      <c r="J1756" s="52" t="n">
        <v>60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114.8</v>
      </c>
      <c r="O1756" s="53" t="n">
        <f aca="false">E1756*$E$8</f>
        <v>0</v>
      </c>
      <c r="P1756" s="53" t="n">
        <f aca="false">F1756*$F$8</f>
        <v>56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183.68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298.48</v>
      </c>
      <c r="Y1756" s="53" t="n">
        <f aca="false">O1756+T1756</f>
        <v>0</v>
      </c>
      <c r="Z1756" s="53" t="n">
        <f aca="false">P1756+U1756</f>
        <v>56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354.5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49"/>
      <c r="C1757" s="50" t="s">
        <v>10</v>
      </c>
      <c r="D1757" s="51" t="n">
        <v>41</v>
      </c>
      <c r="E1757" s="51" t="n">
        <v>100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60</v>
      </c>
      <c r="K1757" s="52" t="n">
        <v>100</v>
      </c>
      <c r="L1757" s="52" t="n">
        <v>0</v>
      </c>
      <c r="M1757" s="52" t="n">
        <v>0</v>
      </c>
      <c r="N1757" s="53" t="n">
        <f aca="false">D1757*$D$9</f>
        <v>55.35</v>
      </c>
      <c r="O1757" s="53" t="n">
        <f aca="false">E1757*$E$9</f>
        <v>135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44.28</v>
      </c>
      <c r="T1757" s="53" t="n">
        <f aca="false">(O1757/100)*(K1757*$K$9)</f>
        <v>189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99.63</v>
      </c>
      <c r="Y1757" s="53" t="n">
        <f aca="false">O1757+T1757</f>
        <v>324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423.6</v>
      </c>
      <c r="AD1757" s="55" t="n">
        <f aca="false">(ROUND(AC1757-AC1751,1)/AC1751)</f>
        <v>0.194922425952045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49"/>
      <c r="C1758" s="50" t="s">
        <v>11</v>
      </c>
      <c r="D1758" s="51" t="n">
        <v>41</v>
      </c>
      <c r="E1758" s="51" t="n">
        <v>0</v>
      </c>
      <c r="F1758" s="51" t="n">
        <v>100</v>
      </c>
      <c r="G1758" s="51" t="n">
        <v>0</v>
      </c>
      <c r="H1758" s="51" t="n">
        <v>0</v>
      </c>
      <c r="I1758" s="52" t="n">
        <v>20</v>
      </c>
      <c r="J1758" s="52" t="n">
        <v>60</v>
      </c>
      <c r="K1758" s="52" t="n">
        <v>55</v>
      </c>
      <c r="L1758" s="52" t="n">
        <v>55</v>
      </c>
      <c r="M1758" s="52" t="n">
        <v>0</v>
      </c>
      <c r="N1758" s="53" t="n">
        <f aca="false">D1758*$D$10</f>
        <v>55.35</v>
      </c>
      <c r="O1758" s="53" t="n">
        <f aca="false">E1758*$E$10</f>
        <v>0</v>
      </c>
      <c r="P1758" s="53" t="n">
        <f aca="false">F1758*$F$10</f>
        <v>135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44.28</v>
      </c>
      <c r="T1758" s="53" t="n">
        <f aca="false">(O1758/100)*(K1758*$J$10)</f>
        <v>0</v>
      </c>
      <c r="U1758" s="53" t="n">
        <f aca="false">(P1758/100)*(K1758*$K$10)+(P1758/100)*(L1758*$L$10)</f>
        <v>207.9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99.63</v>
      </c>
      <c r="Y1758" s="53" t="n">
        <f aca="false">O1758+T1758</f>
        <v>0</v>
      </c>
      <c r="Z1758" s="53" t="n">
        <f aca="false">P1758+U1758</f>
        <v>342.9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442.5</v>
      </c>
      <c r="AD1758" s="55" t="n">
        <f aca="false">(ROUND(AC1758-AC1751,1)/AC1751)</f>
        <v>0.248236953455571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49"/>
      <c r="C1759" s="50" t="s">
        <v>12</v>
      </c>
      <c r="D1759" s="51" t="n">
        <v>41</v>
      </c>
      <c r="E1759" s="51" t="n">
        <v>0</v>
      </c>
      <c r="F1759" s="51" t="n">
        <v>0</v>
      </c>
      <c r="G1759" s="51" t="n">
        <v>100</v>
      </c>
      <c r="H1759" s="51" t="n">
        <v>0</v>
      </c>
      <c r="I1759" s="52" t="n">
        <v>20</v>
      </c>
      <c r="J1759" s="52" t="n">
        <v>60</v>
      </c>
      <c r="K1759" s="52" t="n">
        <v>0</v>
      </c>
      <c r="L1759" s="52" t="n">
        <v>100</v>
      </c>
      <c r="M1759" s="52" t="n">
        <v>0</v>
      </c>
      <c r="N1759" s="53" t="n">
        <f aca="false">D1759*$D$11</f>
        <v>55.35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135</v>
      </c>
      <c r="R1759" s="53" t="n">
        <f aca="false">H1759*$H$11</f>
        <v>0</v>
      </c>
      <c r="S1759" s="53" t="n">
        <f aca="false">(N1759/100)*(I1759*$I$11)+(N1759/100)*(J1759*$J$11)</f>
        <v>44.28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189</v>
      </c>
      <c r="W1759" s="53" t="n">
        <f aca="false">(R1759/100)*(K1759*$K$11)+(R1759/100)*(L1759*$L$11)</f>
        <v>0</v>
      </c>
      <c r="X1759" s="53" t="n">
        <f aca="false">N1759+S1759</f>
        <v>99.63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324</v>
      </c>
      <c r="AB1759" s="53" t="n">
        <f aca="false">R1759+W1759</f>
        <v>0</v>
      </c>
      <c r="AC1759" s="54" t="n">
        <f aca="false">ROUND(X1759+Y1759+Z1759+AA1759+AB1759,1)</f>
        <v>423.6</v>
      </c>
      <c r="AD1759" s="55" t="n">
        <f aca="false">(ROUND(AC1759-AC1751,1)/AC1751)</f>
        <v>0.194922425952045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49"/>
      <c r="C1760" s="50" t="s">
        <v>13</v>
      </c>
      <c r="D1760" s="51" t="n">
        <v>41</v>
      </c>
      <c r="E1760" s="51" t="n">
        <v>0</v>
      </c>
      <c r="F1760" s="51" t="n">
        <v>0</v>
      </c>
      <c r="G1760" s="51" t="n">
        <v>0</v>
      </c>
      <c r="H1760" s="51" t="n">
        <v>100</v>
      </c>
      <c r="I1760" s="52" t="n">
        <v>20</v>
      </c>
      <c r="J1760" s="52" t="n">
        <v>60</v>
      </c>
      <c r="K1760" s="52" t="n">
        <v>50</v>
      </c>
      <c r="L1760" s="52" t="n">
        <v>50</v>
      </c>
      <c r="M1760" s="52" t="n">
        <v>0</v>
      </c>
      <c r="N1760" s="53" t="n">
        <f aca="false">D1760*$D$12</f>
        <v>55.35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135</v>
      </c>
      <c r="S1760" s="53" t="n">
        <f aca="false">(N1760/100)*(I1760*$I$12)+(N1760/100)*(J1760*$J$12)</f>
        <v>44.28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189</v>
      </c>
      <c r="X1760" s="53" t="n">
        <f aca="false">N1760+S1760</f>
        <v>99.63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324</v>
      </c>
      <c r="AC1760" s="54" t="n">
        <f aca="false">ROUND(X1760+Y1760+Z1760+AA1760+AB1760,1)</f>
        <v>423.6</v>
      </c>
      <c r="AD1760" s="55" t="n">
        <f aca="false">(ROUND(AC1760-AC1751,1)/AC1751)</f>
        <v>0.194922425952045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49"/>
      <c r="C1761" s="50" t="s">
        <v>14</v>
      </c>
      <c r="D1761" s="51" t="n">
        <v>82</v>
      </c>
      <c r="E1761" s="51" t="n">
        <v>0</v>
      </c>
      <c r="F1761" s="51" t="n">
        <v>40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81</v>
      </c>
      <c r="N1761" s="53" t="n">
        <f aca="false">D1761*$D$13</f>
        <v>110.7</v>
      </c>
      <c r="O1761" s="53" t="n">
        <f aca="false">E1761*$E$13</f>
        <v>0</v>
      </c>
      <c r="P1761" s="53" t="n">
        <f aca="false">F1761*$F$13</f>
        <v>54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179.334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87.48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290.034</v>
      </c>
      <c r="Y1761" s="53" t="n">
        <f aca="false">O1761+T1761</f>
        <v>0</v>
      </c>
      <c r="Z1761" s="53" t="n">
        <f aca="false">P1761+U1761</f>
        <v>141.48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431.5</v>
      </c>
      <c r="AD1761" s="55" t="n">
        <f aca="false">(ROUND(AC1761-AC1751,1)/AC1751)</f>
        <v>0.217207334273625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49"/>
      <c r="C1762" s="50" t="s">
        <v>15</v>
      </c>
      <c r="D1762" s="51" t="n">
        <v>100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60</v>
      </c>
      <c r="K1762" s="52" t="n">
        <v>70</v>
      </c>
      <c r="L1762" s="52" t="n">
        <v>0</v>
      </c>
      <c r="M1762" s="52" t="n">
        <v>0</v>
      </c>
      <c r="N1762" s="53" t="n">
        <f aca="false">D1762*$D$14</f>
        <v>135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297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432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432</v>
      </c>
      <c r="AD1762" s="55" t="n">
        <f aca="false">(ROUND(AC1762-AC1751,1)/AC1751)</f>
        <v>0.218617771509168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49"/>
      <c r="C1763" s="50" t="s">
        <v>16</v>
      </c>
      <c r="D1763" s="51" t="n">
        <v>100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60</v>
      </c>
      <c r="K1763" s="52" t="n">
        <v>0</v>
      </c>
      <c r="L1763" s="52" t="n">
        <v>70</v>
      </c>
      <c r="M1763" s="52" t="n">
        <v>0</v>
      </c>
      <c r="N1763" s="53" t="n">
        <f aca="false">D1763*$D$15</f>
        <v>135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297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432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432</v>
      </c>
      <c r="AD1763" s="55" t="n">
        <f aca="false">(ROUND(AC1763-AC1751,1)/AC1751)</f>
        <v>0.218617771509168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49"/>
      <c r="C1764" s="50" t="s">
        <v>17</v>
      </c>
      <c r="D1764" s="51" t="n">
        <v>82</v>
      </c>
      <c r="E1764" s="51" t="n">
        <v>0</v>
      </c>
      <c r="F1764" s="51" t="n">
        <v>40</v>
      </c>
      <c r="G1764" s="51" t="n">
        <v>0</v>
      </c>
      <c r="H1764" s="51" t="n">
        <v>0</v>
      </c>
      <c r="I1764" s="52" t="n">
        <v>20</v>
      </c>
      <c r="J1764" s="52" t="n">
        <v>90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110.7</v>
      </c>
      <c r="O1764" s="53" t="n">
        <f aca="false">E1764*$E$16</f>
        <v>0</v>
      </c>
      <c r="P1764" s="53" t="n">
        <f aca="false">F1764*$F$16</f>
        <v>54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271.215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381.915</v>
      </c>
      <c r="Y1764" s="53" t="n">
        <f aca="false">O1764+T1764</f>
        <v>0</v>
      </c>
      <c r="Z1764" s="53" t="n">
        <f aca="false">P1764+U1764</f>
        <v>54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435.9</v>
      </c>
      <c r="AD1764" s="55" t="n">
        <f aca="false">(ROUND(AC1764-AC1751,1)/AC1751)</f>
        <v>0.229619181946403</v>
      </c>
      <c r="AE1764" s="46"/>
      <c r="AF1764" s="15"/>
      <c r="AH1764" s="3"/>
    </row>
    <row r="1765" customFormat="false" ht="15" hidden="false" customHeight="false" outlineLevel="0" collapsed="false">
      <c r="A1765" s="48"/>
      <c r="B1765" s="49"/>
      <c r="C1765" s="50" t="s">
        <v>18</v>
      </c>
      <c r="D1765" s="51" t="n">
        <v>82</v>
      </c>
      <c r="E1765" s="51" t="n">
        <v>0</v>
      </c>
      <c r="F1765" s="51" t="n">
        <v>40</v>
      </c>
      <c r="G1765" s="51" t="n">
        <v>0</v>
      </c>
      <c r="H1765" s="51" t="n">
        <v>0</v>
      </c>
      <c r="I1765" s="52" t="n">
        <v>70</v>
      </c>
      <c r="J1765" s="52" t="n">
        <v>60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110.7</v>
      </c>
      <c r="O1765" s="53" t="n">
        <f aca="false">E1765*$E$17</f>
        <v>0</v>
      </c>
      <c r="P1765" s="53" t="n">
        <f aca="false">F1765*$F$17</f>
        <v>54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260.145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370.845</v>
      </c>
      <c r="Y1765" s="53" t="n">
        <f aca="false">O1765+T1765</f>
        <v>0</v>
      </c>
      <c r="Z1765" s="53" t="n">
        <f aca="false">P1765+U1765</f>
        <v>54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424.8</v>
      </c>
      <c r="AD1765" s="55" t="n">
        <f aca="false">(ROUND(AC1765-AC1751,1)/AC1751)</f>
        <v>0.198307475317348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57" t="s">
        <v>164</v>
      </c>
      <c r="C1766" s="40" t="s">
        <v>4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40</v>
      </c>
      <c r="J1766" s="42" t="n">
        <v>40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 t="n">
        <v>0</v>
      </c>
      <c r="AE1766" s="46" t="s">
        <v>28</v>
      </c>
      <c r="AF1766" s="47"/>
      <c r="AH1766" s="3"/>
    </row>
    <row r="1767" customFormat="false" ht="15" hidden="false" customHeight="false" outlineLevel="0" collapsed="false">
      <c r="A1767" s="48" t="s">
        <v>29</v>
      </c>
      <c r="B1767" s="58" t="n">
        <v>15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60</v>
      </c>
      <c r="J1767" s="52" t="n">
        <v>60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317.52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449.82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449.8</v>
      </c>
      <c r="AD1767" s="55" t="n">
        <f aca="false">(ROUND(AC1767-AC1766,1)/AC1766)</f>
        <v>0.261003644519204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58" t="n">
        <v>15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40</v>
      </c>
      <c r="J1768" s="52" t="n">
        <v>40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58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40</v>
      </c>
      <c r="J1769" s="52" t="n">
        <v>40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58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40</v>
      </c>
      <c r="J1770" s="52" t="n">
        <v>40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58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40</v>
      </c>
      <c r="J1771" s="52" t="n">
        <v>40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58"/>
      <c r="C1772" s="50" t="s">
        <v>10</v>
      </c>
      <c r="D1772" s="51" t="n">
        <v>49</v>
      </c>
      <c r="E1772" s="51" t="n">
        <v>108</v>
      </c>
      <c r="F1772" s="51" t="n">
        <v>0</v>
      </c>
      <c r="G1772" s="51" t="n">
        <v>0</v>
      </c>
      <c r="H1772" s="51" t="n">
        <v>0</v>
      </c>
      <c r="I1772" s="52" t="n">
        <v>40</v>
      </c>
      <c r="J1772" s="52" t="n">
        <v>40</v>
      </c>
      <c r="K1772" s="52" t="n">
        <v>86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145.8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175.5432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321.3432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440.4</v>
      </c>
      <c r="AD1772" s="55" t="n">
        <f aca="false">(ROUND(AC1772-AC1766,1)/AC1766)</f>
        <v>0.234650967199327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58"/>
      <c r="C1773" s="50" t="s">
        <v>11</v>
      </c>
      <c r="D1773" s="51" t="n">
        <v>49</v>
      </c>
      <c r="E1773" s="51" t="n">
        <v>0</v>
      </c>
      <c r="F1773" s="51" t="n">
        <v>108</v>
      </c>
      <c r="G1773" s="51" t="n">
        <v>0</v>
      </c>
      <c r="H1773" s="51" t="n">
        <v>0</v>
      </c>
      <c r="I1773" s="52" t="n">
        <v>40</v>
      </c>
      <c r="J1773" s="52" t="n">
        <v>40</v>
      </c>
      <c r="K1773" s="52" t="n">
        <v>43</v>
      </c>
      <c r="L1773" s="52" t="n">
        <v>43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145.8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175.5432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321.3432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440.4</v>
      </c>
      <c r="AD1773" s="55" t="n">
        <f aca="false">(ROUND(AC1773-AC1766,1)/AC1766)</f>
        <v>0.234650967199327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58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108</v>
      </c>
      <c r="H1774" s="51" t="n">
        <v>0</v>
      </c>
      <c r="I1774" s="52" t="n">
        <v>40</v>
      </c>
      <c r="J1774" s="52" t="n">
        <v>40</v>
      </c>
      <c r="K1774" s="52" t="n">
        <v>0</v>
      </c>
      <c r="L1774" s="52" t="n">
        <v>86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145.8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175.5432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321.3432</v>
      </c>
      <c r="AB1774" s="53" t="n">
        <f aca="false">R1774+W1774</f>
        <v>0</v>
      </c>
      <c r="AC1774" s="54" t="n">
        <f aca="false">ROUND(X1774+Y1774+Z1774+AA1774+AB1774,1)</f>
        <v>440.4</v>
      </c>
      <c r="AD1774" s="55" t="n">
        <f aca="false">(ROUND(AC1774-AC1766,1)/AC1766)</f>
        <v>0.234650967199327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58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108</v>
      </c>
      <c r="I1775" s="52" t="n">
        <v>40</v>
      </c>
      <c r="J1775" s="52" t="n">
        <v>40</v>
      </c>
      <c r="K1775" s="52" t="n">
        <v>43</v>
      </c>
      <c r="L1775" s="52" t="n">
        <v>43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145.8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175.5432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321.3432</v>
      </c>
      <c r="AC1775" s="54" t="n">
        <f aca="false">ROUND(X1775+Y1775+Z1775+AA1775+AB1775,1)</f>
        <v>440.4</v>
      </c>
      <c r="AD1775" s="55" t="n">
        <f aca="false">(ROUND(AC1775-AC1766,1)/AC1766)</f>
        <v>0.234650967199327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58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58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40</v>
      </c>
      <c r="J1777" s="52" t="n">
        <v>40</v>
      </c>
      <c r="K1777" s="52" t="n">
        <v>75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304.29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436.59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436.6</v>
      </c>
      <c r="AD1777" s="55" t="n">
        <f aca="false">(ROUND(AC1777-AC1766,1)/AC1766)</f>
        <v>0.223997757218951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58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40</v>
      </c>
      <c r="J1778" s="52" t="n">
        <v>40</v>
      </c>
      <c r="K1778" s="52" t="n">
        <v>0</v>
      </c>
      <c r="L1778" s="52" t="n">
        <v>75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304.29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436.59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436.6</v>
      </c>
      <c r="AD1778" s="55" t="n">
        <f aca="false">(ROUND(AC1778-AC1766,1)/AC1766)</f>
        <v>0.223997757218951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58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40</v>
      </c>
      <c r="J1779" s="52" t="n">
        <v>65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267.9075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400.2075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400.2</v>
      </c>
      <c r="AD1779" s="55" t="n">
        <f aca="false">(ROUND(AC1779-AC1766,1)/AC1766)</f>
        <v>0.121951219512195</v>
      </c>
      <c r="AE1779" s="46"/>
      <c r="AF1779" s="47"/>
      <c r="AH1779" s="3"/>
    </row>
    <row r="1780" customFormat="false" ht="15" hidden="false" customHeight="false" outlineLevel="0" collapsed="false">
      <c r="A1780" s="48"/>
      <c r="B1780" s="58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65</v>
      </c>
      <c r="J1780" s="52" t="n">
        <v>40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267.9075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400.2075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400.2</v>
      </c>
      <c r="AD1780" s="55" t="n">
        <f aca="false">(ROUND(AC1780-AC1766,1)/AC1766)</f>
        <v>0.121951219512195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85</v>
      </c>
      <c r="E1781" s="41" t="n">
        <v>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80</v>
      </c>
      <c r="K1781" s="42" t="n">
        <v>0</v>
      </c>
      <c r="L1781" s="42" t="n">
        <v>0</v>
      </c>
      <c r="M1781" s="42" t="n">
        <v>0</v>
      </c>
      <c r="N1781" s="43" t="n">
        <f aca="false">D1781*$D$3</f>
        <v>119</v>
      </c>
      <c r="O1781" s="43" t="n">
        <f aca="false">E1781*$E$3</f>
        <v>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238</v>
      </c>
      <c r="T1781" s="43" t="n">
        <f aca="false">(O1781/100)*(K1781*$K$3)</f>
        <v>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357</v>
      </c>
      <c r="Y1781" s="43" t="n">
        <f aca="false">O1781+T1781</f>
        <v>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357</v>
      </c>
      <c r="AD1781" s="45"/>
      <c r="AE1781" s="46" t="s">
        <v>28</v>
      </c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0</v>
      </c>
      <c r="C1782" s="50" t="s">
        <v>5</v>
      </c>
      <c r="D1782" s="51" t="n">
        <v>85</v>
      </c>
      <c r="E1782" s="51" t="n">
        <v>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90</v>
      </c>
      <c r="K1782" s="52" t="n">
        <v>0</v>
      </c>
      <c r="L1782" s="52" t="n">
        <v>0</v>
      </c>
      <c r="M1782" s="52" t="n">
        <v>0</v>
      </c>
      <c r="N1782" s="53" t="n">
        <f aca="false">D1782*$D$4</f>
        <v>114.75</v>
      </c>
      <c r="O1782" s="53" t="n">
        <f aca="false">E1782*$E$4</f>
        <v>0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309.825</v>
      </c>
      <c r="T1782" s="53" t="n">
        <f aca="false">(O1782/100)*(K1782*$K$4)</f>
        <v>0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424.575</v>
      </c>
      <c r="Y1782" s="53" t="n">
        <f aca="false">O1782+T1782</f>
        <v>0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424.6</v>
      </c>
      <c r="AD1782" s="55" t="n">
        <f aca="false">(ROUND(AC1782-AC1781,1)/AC1781)</f>
        <v>0.189355742296919</v>
      </c>
      <c r="AE1782" s="46"/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18</v>
      </c>
      <c r="C1783" s="50" t="s">
        <v>6</v>
      </c>
      <c r="D1783" s="51" t="n">
        <v>85</v>
      </c>
      <c r="E1783" s="51" t="n">
        <v>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80</v>
      </c>
      <c r="K1783" s="52" t="n">
        <v>0</v>
      </c>
      <c r="L1783" s="52" t="n">
        <v>0</v>
      </c>
      <c r="M1783" s="52" t="n">
        <v>0</v>
      </c>
      <c r="N1783" s="53" t="n">
        <f aca="false">D1783*$D$5</f>
        <v>119</v>
      </c>
      <c r="O1783" s="53" t="n">
        <f aca="false">E1783*$E$5</f>
        <v>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238</v>
      </c>
      <c r="T1783" s="53" t="n">
        <f aca="false">(O1783/100)*(K1783*$K$5)</f>
        <v>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357</v>
      </c>
      <c r="Y1783" s="53" t="n">
        <f aca="false">O1783+T1783</f>
        <v>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357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0</v>
      </c>
      <c r="C1784" s="50" t="s">
        <v>7</v>
      </c>
      <c r="D1784" s="51" t="n">
        <v>85</v>
      </c>
      <c r="E1784" s="51" t="n">
        <v>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80</v>
      </c>
      <c r="K1784" s="52" t="n">
        <v>0</v>
      </c>
      <c r="L1784" s="52" t="n">
        <v>0</v>
      </c>
      <c r="M1784" s="52" t="n">
        <v>0</v>
      </c>
      <c r="N1784" s="53" t="n">
        <f aca="false">D1784*$D$6</f>
        <v>119</v>
      </c>
      <c r="O1784" s="53" t="n">
        <f aca="false">E1784*$E$6</f>
        <v>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238</v>
      </c>
      <c r="T1784" s="53" t="n">
        <f aca="false">(O1784/100)*(K1784*$K$6)</f>
        <v>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357</v>
      </c>
      <c r="Y1784" s="53" t="n">
        <f aca="false">O1784+T1784</f>
        <v>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357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85</v>
      </c>
      <c r="E1785" s="51" t="n">
        <v>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80</v>
      </c>
      <c r="K1785" s="52" t="n">
        <v>0</v>
      </c>
      <c r="L1785" s="52" t="n">
        <v>0</v>
      </c>
      <c r="M1785" s="52" t="n">
        <v>0</v>
      </c>
      <c r="N1785" s="53" t="n">
        <f aca="false">D1785*$D$7</f>
        <v>119</v>
      </c>
      <c r="O1785" s="53" t="n">
        <f aca="false">E1785*$E$7</f>
        <v>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238</v>
      </c>
      <c r="T1785" s="53" t="n">
        <f aca="false">(O1785/100)*(K1785*$K$7)</f>
        <v>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357</v>
      </c>
      <c r="Y1785" s="53" t="n">
        <f aca="false">O1785+T1785</f>
        <v>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357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85</v>
      </c>
      <c r="E1786" s="51" t="n">
        <v>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80</v>
      </c>
      <c r="K1786" s="52" t="n">
        <v>0</v>
      </c>
      <c r="L1786" s="52" t="n">
        <v>0</v>
      </c>
      <c r="M1786" s="52" t="n">
        <v>0</v>
      </c>
      <c r="N1786" s="53" t="n">
        <f aca="false">D1786*$D$8</f>
        <v>119</v>
      </c>
      <c r="O1786" s="53" t="n">
        <f aca="false">E1786*$E$8</f>
        <v>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238</v>
      </c>
      <c r="T1786" s="53" t="n">
        <f aca="false">(O1786/100)*(K1786*$K$8)</f>
        <v>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357</v>
      </c>
      <c r="Y1786" s="53" t="n">
        <f aca="false">O1786+T1786</f>
        <v>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357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42</v>
      </c>
      <c r="E1787" s="51" t="n">
        <v>92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80</v>
      </c>
      <c r="K1787" s="52" t="n">
        <v>105</v>
      </c>
      <c r="L1787" s="52" t="n">
        <v>0</v>
      </c>
      <c r="M1787" s="52" t="n">
        <v>0</v>
      </c>
      <c r="N1787" s="53" t="n">
        <f aca="false">D1787*$D$9</f>
        <v>56.7</v>
      </c>
      <c r="O1787" s="53" t="n">
        <f aca="false">E1787*$E$9</f>
        <v>124.2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56.7</v>
      </c>
      <c r="T1787" s="53" t="n">
        <f aca="false">(O1787/100)*(K1787*$K$9)</f>
        <v>182.574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113.4</v>
      </c>
      <c r="Y1787" s="53" t="n">
        <f aca="false">O1787+T1787</f>
        <v>306.774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420.2</v>
      </c>
      <c r="AD1787" s="55" t="n">
        <f aca="false">(ROUND(AC1787-AC1781,1)/AC1781)</f>
        <v>0.17703081232493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42</v>
      </c>
      <c r="E1788" s="51" t="n">
        <v>0</v>
      </c>
      <c r="F1788" s="51" t="n">
        <v>92</v>
      </c>
      <c r="G1788" s="51" t="n">
        <v>0</v>
      </c>
      <c r="H1788" s="51" t="n">
        <v>0</v>
      </c>
      <c r="I1788" s="52" t="n">
        <v>20</v>
      </c>
      <c r="J1788" s="52" t="n">
        <v>80</v>
      </c>
      <c r="K1788" s="52" t="n">
        <v>52.5</v>
      </c>
      <c r="L1788" s="52" t="n">
        <v>52.5</v>
      </c>
      <c r="M1788" s="52" t="n">
        <v>0</v>
      </c>
      <c r="N1788" s="53" t="n">
        <f aca="false">D1788*$D$10</f>
        <v>56.7</v>
      </c>
      <c r="O1788" s="53" t="n">
        <f aca="false">E1788*$E$10</f>
        <v>0</v>
      </c>
      <c r="P1788" s="53" t="n">
        <f aca="false">F1788*$F$10</f>
        <v>124.2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56.7</v>
      </c>
      <c r="T1788" s="53" t="n">
        <f aca="false">(O1788/100)*(K1788*$J$10)</f>
        <v>0</v>
      </c>
      <c r="U1788" s="53" t="n">
        <f aca="false">(P1788/100)*(K1788*$K$10)+(P1788/100)*(L1788*$L$10)</f>
        <v>182.574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113.4</v>
      </c>
      <c r="Y1788" s="53" t="n">
        <f aca="false">O1788+T1788</f>
        <v>0</v>
      </c>
      <c r="Z1788" s="53" t="n">
        <f aca="false">P1788+U1788</f>
        <v>306.774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420.2</v>
      </c>
      <c r="AD1788" s="55" t="n">
        <f aca="false">(ROUND(AC1788-AC1781,1)/AC1781)</f>
        <v>0.17703081232493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42</v>
      </c>
      <c r="E1789" s="51" t="n">
        <v>0</v>
      </c>
      <c r="F1789" s="51" t="n">
        <v>0</v>
      </c>
      <c r="G1789" s="51" t="n">
        <v>92</v>
      </c>
      <c r="H1789" s="51" t="n">
        <v>0</v>
      </c>
      <c r="I1789" s="52" t="n">
        <v>20</v>
      </c>
      <c r="J1789" s="52" t="n">
        <v>80</v>
      </c>
      <c r="K1789" s="52" t="n">
        <v>0</v>
      </c>
      <c r="L1789" s="52" t="n">
        <v>105</v>
      </c>
      <c r="M1789" s="52" t="n">
        <v>0</v>
      </c>
      <c r="N1789" s="53" t="n">
        <f aca="false">D1789*$D$11</f>
        <v>56.7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124.2</v>
      </c>
      <c r="R1789" s="53" t="n">
        <f aca="false">H1789*$H$11</f>
        <v>0</v>
      </c>
      <c r="S1789" s="53" t="n">
        <f aca="false">(N1789/100)*(I1789*$I$11)+(N1789/100)*(J1789*$J$11)</f>
        <v>56.7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182.574</v>
      </c>
      <c r="W1789" s="53" t="n">
        <f aca="false">(R1789/100)*(K1789*$K$11)+(R1789/100)*(L1789*$L$11)</f>
        <v>0</v>
      </c>
      <c r="X1789" s="53" t="n">
        <f aca="false">N1789+S1789</f>
        <v>113.4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306.774</v>
      </c>
      <c r="AB1789" s="53" t="n">
        <f aca="false">R1789+W1789</f>
        <v>0</v>
      </c>
      <c r="AC1789" s="54" t="n">
        <f aca="false">ROUND(X1789+Y1789+Z1789+AA1789+AB1789,1)</f>
        <v>420.2</v>
      </c>
      <c r="AD1789" s="55" t="n">
        <f aca="false">(ROUND(AC1789-AC1781,1)/AC1781)</f>
        <v>0.17703081232493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42</v>
      </c>
      <c r="E1790" s="51" t="n">
        <v>0</v>
      </c>
      <c r="F1790" s="51" t="n">
        <v>0</v>
      </c>
      <c r="G1790" s="51" t="n">
        <v>0</v>
      </c>
      <c r="H1790" s="51" t="n">
        <v>92</v>
      </c>
      <c r="I1790" s="52" t="n">
        <v>20</v>
      </c>
      <c r="J1790" s="52" t="n">
        <v>80</v>
      </c>
      <c r="K1790" s="52" t="n">
        <v>52.5</v>
      </c>
      <c r="L1790" s="52" t="n">
        <v>52.5</v>
      </c>
      <c r="M1790" s="52" t="n">
        <v>0</v>
      </c>
      <c r="N1790" s="53" t="n">
        <f aca="false">D1790*$D$12</f>
        <v>56.7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124.2</v>
      </c>
      <c r="S1790" s="53" t="n">
        <f aca="false">(N1790/100)*(I1790*$I$12)+(N1790/100)*(J1790*$J$12)</f>
        <v>56.7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182.574</v>
      </c>
      <c r="X1790" s="53" t="n">
        <f aca="false">N1790+S1790</f>
        <v>113.4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306.774</v>
      </c>
      <c r="AC1790" s="54" t="n">
        <f aca="false">ROUND(X1790+Y1790+Z1790+AA1790+AB1790,1)</f>
        <v>420.2</v>
      </c>
      <c r="AD1790" s="55" t="n">
        <f aca="false">(ROUND(AC1790-AC1781,1)/AC1781)</f>
        <v>0.17703081232493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85</v>
      </c>
      <c r="E1791" s="51" t="n">
        <v>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115</v>
      </c>
      <c r="N1791" s="53" t="n">
        <f aca="false">D1791*$D$13</f>
        <v>114.75</v>
      </c>
      <c r="O1791" s="53" t="n">
        <f aca="false">E1791*$E$13</f>
        <v>0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263.925</v>
      </c>
      <c r="T1791" s="53" t="n">
        <f aca="false">(O1791/100)*(K1791*$K$13)+(O1791/100)*(M1791*$M$13)</f>
        <v>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378.675</v>
      </c>
      <c r="Y1791" s="53" t="n">
        <f aca="false">O1791+T1791</f>
        <v>0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378.7</v>
      </c>
      <c r="AD1791" s="55" t="n">
        <f aca="false">(ROUND(AC1791-AC1781,1)/AC1781)</f>
        <v>0.0607843137254902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85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80</v>
      </c>
      <c r="K1792" s="52" t="n">
        <v>80</v>
      </c>
      <c r="L1792" s="52" t="n">
        <v>0</v>
      </c>
      <c r="M1792" s="52" t="n">
        <v>0</v>
      </c>
      <c r="N1792" s="53" t="n">
        <f aca="false">D1792*$D$14</f>
        <v>114.75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298.35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413.1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413.1</v>
      </c>
      <c r="AD1792" s="55" t="n">
        <f aca="false">(ROUND(AC1792-AC1781,1)/AC1781)</f>
        <v>0.157142857142857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85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80</v>
      </c>
      <c r="K1793" s="52" t="n">
        <v>0</v>
      </c>
      <c r="L1793" s="52" t="n">
        <v>80</v>
      </c>
      <c r="M1793" s="52" t="n">
        <v>0</v>
      </c>
      <c r="N1793" s="53" t="n">
        <f aca="false">D1793*$D$15</f>
        <v>114.75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298.35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413.1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413.1</v>
      </c>
      <c r="AD1793" s="55" t="n">
        <f aca="false">(ROUND(AC1793-AC1781,1)/AC1781)</f>
        <v>0.157142857142857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85</v>
      </c>
      <c r="E1794" s="51" t="n">
        <v>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100</v>
      </c>
      <c r="K1794" s="52" t="n">
        <v>0</v>
      </c>
      <c r="L1794" s="52" t="n">
        <v>0</v>
      </c>
      <c r="M1794" s="52" t="n">
        <v>0</v>
      </c>
      <c r="N1794" s="53" t="n">
        <f aca="false">D1794*$D$16</f>
        <v>114.75</v>
      </c>
      <c r="O1794" s="53" t="n">
        <f aca="false">E1794*$E$16</f>
        <v>0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309.825</v>
      </c>
      <c r="T1794" s="53" t="n">
        <f aca="false">(O1794/100)*(K1794*$K$16)</f>
        <v>0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424.575</v>
      </c>
      <c r="Y1794" s="53" t="n">
        <f aca="false">O1794+T1794</f>
        <v>0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424.6</v>
      </c>
      <c r="AD1794" s="55" t="n">
        <f aca="false">(ROUND(AC1794-AC1781,1)/AC1781)</f>
        <v>0.189355742296919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85</v>
      </c>
      <c r="E1795" s="51" t="n">
        <v>0</v>
      </c>
      <c r="F1795" s="51" t="n">
        <v>0</v>
      </c>
      <c r="G1795" s="51" t="n">
        <v>0</v>
      </c>
      <c r="H1795" s="51" t="n">
        <v>0</v>
      </c>
      <c r="I1795" s="52" t="n">
        <v>60</v>
      </c>
      <c r="J1795" s="52" t="n">
        <v>80</v>
      </c>
      <c r="K1795" s="52" t="n">
        <v>0</v>
      </c>
      <c r="L1795" s="52" t="n">
        <v>0</v>
      </c>
      <c r="M1795" s="52" t="n">
        <v>0</v>
      </c>
      <c r="N1795" s="53" t="n">
        <f aca="false">D1795*$D$17</f>
        <v>114.75</v>
      </c>
      <c r="O1795" s="53" t="n">
        <f aca="false">E1795*$E$17</f>
        <v>0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263.925</v>
      </c>
      <c r="T1795" s="53" t="n">
        <f aca="false">(O1795/100)*(K1795*$K$17)</f>
        <v>0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378.675</v>
      </c>
      <c r="Y1795" s="53" t="n">
        <f aca="false">O1795+T1795</f>
        <v>0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378.7</v>
      </c>
      <c r="AD1795" s="55" t="n">
        <f aca="false">(ROUND(AC1795-AC1781,1)/AC1781)</f>
        <v>0.0607843137254902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98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20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137.2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219.52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356.72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356.7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12</v>
      </c>
      <c r="C1797" s="50" t="s">
        <v>5</v>
      </c>
      <c r="D1797" s="51" t="n">
        <v>98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35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132.3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291.06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423.36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423.4</v>
      </c>
      <c r="AD1797" s="55" t="n">
        <f aca="false">(ROUND(AC1797-AC1796,1)/AC1796)</f>
        <v>0.186991869918699</v>
      </c>
      <c r="AE1797" s="46"/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24</v>
      </c>
      <c r="C1798" s="50" t="s">
        <v>6</v>
      </c>
      <c r="D1798" s="51" t="n">
        <v>98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20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137.2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219.52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356.72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356.7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98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20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137.2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219.52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356.72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356.7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98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20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137.2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219.52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356.72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356.7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98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20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137.2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219.52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356.72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356.7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49</v>
      </c>
      <c r="E1802" s="51" t="n">
        <v>104</v>
      </c>
      <c r="F1802" s="51" t="n">
        <v>0</v>
      </c>
      <c r="G1802" s="51" t="n">
        <v>0</v>
      </c>
      <c r="H1802" s="51" t="n">
        <v>0</v>
      </c>
      <c r="I1802" s="52" t="n">
        <v>20</v>
      </c>
      <c r="J1802" s="52" t="n">
        <v>60</v>
      </c>
      <c r="K1802" s="52" t="n">
        <v>85</v>
      </c>
      <c r="L1802" s="52" t="n">
        <v>0</v>
      </c>
      <c r="M1802" s="52" t="n">
        <v>0</v>
      </c>
      <c r="N1802" s="53" t="n">
        <f aca="false">D1802*$D$9</f>
        <v>66.15</v>
      </c>
      <c r="O1802" s="53" t="n">
        <f aca="false">E1802*$E$9</f>
        <v>140.4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52.92</v>
      </c>
      <c r="T1802" s="53" t="n">
        <f aca="false">(O1802/100)*(K1802*$K$9)</f>
        <v>167.076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119.07</v>
      </c>
      <c r="Y1802" s="53" t="n">
        <f aca="false">O1802+T1802</f>
        <v>307.476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426.5</v>
      </c>
      <c r="AD1802" s="55" t="n">
        <f aca="false">(ROUND(AC1802-AC1796,1)/AC1796)</f>
        <v>0.195682646481637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49</v>
      </c>
      <c r="E1803" s="51" t="n">
        <v>0</v>
      </c>
      <c r="F1803" s="51" t="n">
        <v>104</v>
      </c>
      <c r="G1803" s="51" t="n">
        <v>0</v>
      </c>
      <c r="H1803" s="51" t="n">
        <v>0</v>
      </c>
      <c r="I1803" s="52" t="n">
        <v>20</v>
      </c>
      <c r="J1803" s="52" t="n">
        <v>60</v>
      </c>
      <c r="K1803" s="52" t="n">
        <v>42.5</v>
      </c>
      <c r="L1803" s="52" t="n">
        <v>42.5</v>
      </c>
      <c r="M1803" s="52" t="n">
        <v>0</v>
      </c>
      <c r="N1803" s="53" t="n">
        <f aca="false">D1803*$D$10</f>
        <v>66.15</v>
      </c>
      <c r="O1803" s="53" t="n">
        <f aca="false">E1803*$E$10</f>
        <v>0</v>
      </c>
      <c r="P1803" s="53" t="n">
        <f aca="false">F1803*$F$10</f>
        <v>140.4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52.92</v>
      </c>
      <c r="T1803" s="53" t="n">
        <f aca="false">(O1803/100)*(K1803*$J$10)</f>
        <v>0</v>
      </c>
      <c r="U1803" s="53" t="n">
        <f aca="false">(P1803/100)*(K1803*$K$10)+(P1803/100)*(L1803*$L$10)</f>
        <v>167.076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119.07</v>
      </c>
      <c r="Y1803" s="53" t="n">
        <f aca="false">O1803+T1803</f>
        <v>0</v>
      </c>
      <c r="Z1803" s="53" t="n">
        <f aca="false">P1803+U1803</f>
        <v>307.476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426.5</v>
      </c>
      <c r="AD1803" s="55" t="n">
        <f aca="false">(ROUND(AC1803-AC1796,1)/AC1796)</f>
        <v>0.195682646481637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49</v>
      </c>
      <c r="E1804" s="51" t="n">
        <v>0</v>
      </c>
      <c r="F1804" s="51" t="n">
        <v>0</v>
      </c>
      <c r="G1804" s="51" t="n">
        <v>104</v>
      </c>
      <c r="H1804" s="51" t="n">
        <v>0</v>
      </c>
      <c r="I1804" s="52" t="n">
        <v>20</v>
      </c>
      <c r="J1804" s="52" t="n">
        <v>60</v>
      </c>
      <c r="K1804" s="52" t="n">
        <v>0</v>
      </c>
      <c r="L1804" s="52" t="n">
        <v>85</v>
      </c>
      <c r="M1804" s="52" t="n">
        <v>0</v>
      </c>
      <c r="N1804" s="53" t="n">
        <f aca="false">D1804*$D$11</f>
        <v>66.15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140.4</v>
      </c>
      <c r="R1804" s="53" t="n">
        <f aca="false">H1804*$H$11</f>
        <v>0</v>
      </c>
      <c r="S1804" s="53" t="n">
        <f aca="false">(N1804/100)*(I1804*$I$11)+(N1804/100)*(J1804*$J$11)</f>
        <v>52.92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167.076</v>
      </c>
      <c r="W1804" s="53" t="n">
        <f aca="false">(R1804/100)*(K1804*$K$11)+(R1804/100)*(L1804*$L$11)</f>
        <v>0</v>
      </c>
      <c r="X1804" s="53" t="n">
        <f aca="false">N1804+S1804</f>
        <v>119.07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307.476</v>
      </c>
      <c r="AB1804" s="53" t="n">
        <f aca="false">R1804+W1804</f>
        <v>0</v>
      </c>
      <c r="AC1804" s="54" t="n">
        <f aca="false">ROUND(X1804+Y1804+Z1804+AA1804+AB1804,1)</f>
        <v>426.5</v>
      </c>
      <c r="AD1804" s="55" t="n">
        <f aca="false">(ROUND(AC1804-AC1796,1)/AC1796)</f>
        <v>0.195682646481637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49</v>
      </c>
      <c r="E1805" s="51" t="n">
        <v>0</v>
      </c>
      <c r="F1805" s="51" t="n">
        <v>0</v>
      </c>
      <c r="G1805" s="51" t="n">
        <v>0</v>
      </c>
      <c r="H1805" s="51" t="n">
        <v>104</v>
      </c>
      <c r="I1805" s="52" t="n">
        <v>20</v>
      </c>
      <c r="J1805" s="52" t="n">
        <v>60</v>
      </c>
      <c r="K1805" s="52" t="n">
        <v>42.5</v>
      </c>
      <c r="L1805" s="52" t="n">
        <v>42.5</v>
      </c>
      <c r="M1805" s="52" t="n">
        <v>0</v>
      </c>
      <c r="N1805" s="53" t="n">
        <f aca="false">D1805*$D$12</f>
        <v>66.15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140.4</v>
      </c>
      <c r="S1805" s="53" t="n">
        <f aca="false">(N1805/100)*(I1805*$I$12)+(N1805/100)*(J1805*$J$12)</f>
        <v>52.92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167.076</v>
      </c>
      <c r="X1805" s="53" t="n">
        <f aca="false">N1805+S1805</f>
        <v>119.07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307.476</v>
      </c>
      <c r="AC1805" s="54" t="n">
        <f aca="false">ROUND(X1805+Y1805+Z1805+AA1805+AB1805,1)</f>
        <v>426.5</v>
      </c>
      <c r="AD1805" s="55" t="n">
        <f aca="false">(ROUND(AC1805-AC1796,1)/AC1796)</f>
        <v>0.195682646481637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98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110</v>
      </c>
      <c r="N1806" s="53" t="n">
        <f aca="false">D1806*$D$13</f>
        <v>132.3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291.06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423.36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423.4</v>
      </c>
      <c r="AD1806" s="55" t="n">
        <f aca="false">(ROUND(AC1806-AC1796,1)/AC1796)</f>
        <v>0.186991869918699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98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20</v>
      </c>
      <c r="J1807" s="52" t="n">
        <v>60</v>
      </c>
      <c r="K1807" s="52" t="n">
        <v>70</v>
      </c>
      <c r="L1807" s="52" t="n">
        <v>0</v>
      </c>
      <c r="M1807" s="52" t="n">
        <v>0</v>
      </c>
      <c r="N1807" s="53" t="n">
        <f aca="false">D1807*$D$14</f>
        <v>132.3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291.06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423.36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423.4</v>
      </c>
      <c r="AD1807" s="55" t="n">
        <f aca="false">(ROUND(AC1807-AC1796,1)/AC1796)</f>
        <v>0.186991869918699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98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20</v>
      </c>
      <c r="J1808" s="52" t="n">
        <v>60</v>
      </c>
      <c r="K1808" s="52" t="n">
        <v>0</v>
      </c>
      <c r="L1808" s="52" t="n">
        <v>70</v>
      </c>
      <c r="M1808" s="52" t="n">
        <v>0</v>
      </c>
      <c r="N1808" s="53" t="n">
        <f aca="false">D1808*$D$15</f>
        <v>132.3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291.06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423.36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423.4</v>
      </c>
      <c r="AD1808" s="55" t="n">
        <f aca="false">(ROUND(AC1808-AC1796,1)/AC1796)</f>
        <v>0.186991869918699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98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20</v>
      </c>
      <c r="J1809" s="52" t="n">
        <v>83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132.3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300.9825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433.2825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433.3</v>
      </c>
      <c r="AD1809" s="55" t="n">
        <f aca="false">(ROUND(AC1809-AC1796,1)/AC1796)</f>
        <v>0.214746285393888</v>
      </c>
      <c r="AE1809" s="37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98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55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132.3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261.2925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393.5925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393.6</v>
      </c>
      <c r="AD1810" s="55" t="n">
        <f aca="false">(ROUND(AC1810-AC1796,1)/AC1796)</f>
        <v>0.103448275862069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80</v>
      </c>
      <c r="E1811" s="41" t="n">
        <v>50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30</v>
      </c>
      <c r="K1811" s="42" t="n">
        <v>50</v>
      </c>
      <c r="L1811" s="42" t="n">
        <v>0</v>
      </c>
      <c r="M1811" s="42" t="n">
        <v>0</v>
      </c>
      <c r="N1811" s="43" t="n">
        <f aca="false">D1811*$D$3</f>
        <v>112</v>
      </c>
      <c r="O1811" s="43" t="n">
        <f aca="false">E1811*$E$3</f>
        <v>70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112</v>
      </c>
      <c r="T1811" s="43" t="n">
        <f aca="false">(O1811/100)*(K1811*$K$3)</f>
        <v>70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224</v>
      </c>
      <c r="Y1811" s="43" t="n">
        <f aca="false">O1811+T1811</f>
        <v>140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364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10</v>
      </c>
      <c r="C1812" s="50" t="s">
        <v>5</v>
      </c>
      <c r="D1812" s="51" t="n">
        <v>80</v>
      </c>
      <c r="E1812" s="51" t="n">
        <v>50</v>
      </c>
      <c r="F1812" s="51" t="n">
        <v>0</v>
      </c>
      <c r="G1812" s="51" t="n">
        <v>0</v>
      </c>
      <c r="H1812" s="51" t="n">
        <v>0</v>
      </c>
      <c r="I1812" s="52" t="n">
        <v>45</v>
      </c>
      <c r="J1812" s="52" t="n">
        <v>54</v>
      </c>
      <c r="K1812" s="52" t="n">
        <v>50</v>
      </c>
      <c r="L1812" s="52" t="n">
        <v>0</v>
      </c>
      <c r="M1812" s="52" t="n">
        <v>0</v>
      </c>
      <c r="N1812" s="53" t="n">
        <f aca="false">D1812*$D$4</f>
        <v>108</v>
      </c>
      <c r="O1812" s="53" t="n">
        <f aca="false">E1812*$E$4</f>
        <v>67.5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213.84</v>
      </c>
      <c r="T1812" s="53" t="n">
        <f aca="false">(O1812/100)*(K1812*$K$4)</f>
        <v>67.5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321.84</v>
      </c>
      <c r="Y1812" s="53" t="n">
        <f aca="false">O1812+T1812</f>
        <v>135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456.8</v>
      </c>
      <c r="AD1812" s="55" t="n">
        <f aca="false">(ROUND(AC1812-AC1811,1)/AC1811)</f>
        <v>0.254945054945055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16</v>
      </c>
      <c r="C1813" s="50" t="s">
        <v>6</v>
      </c>
      <c r="D1813" s="51" t="n">
        <v>80</v>
      </c>
      <c r="E1813" s="51" t="n">
        <v>50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30</v>
      </c>
      <c r="K1813" s="52" t="n">
        <v>50</v>
      </c>
      <c r="L1813" s="52" t="n">
        <v>0</v>
      </c>
      <c r="M1813" s="52" t="n">
        <v>0</v>
      </c>
      <c r="N1813" s="53" t="n">
        <f aca="false">D1813*$D$5</f>
        <v>112</v>
      </c>
      <c r="O1813" s="53" t="n">
        <f aca="false">E1813*$E$5</f>
        <v>70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112</v>
      </c>
      <c r="T1813" s="53" t="n">
        <f aca="false">(O1813/100)*(K1813*$K$5)</f>
        <v>70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224</v>
      </c>
      <c r="Y1813" s="53" t="n">
        <f aca="false">O1813+T1813</f>
        <v>140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364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28</v>
      </c>
      <c r="C1814" s="50" t="s">
        <v>7</v>
      </c>
      <c r="D1814" s="51" t="n">
        <v>80</v>
      </c>
      <c r="E1814" s="51" t="n">
        <v>50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30</v>
      </c>
      <c r="K1814" s="52" t="n">
        <v>50</v>
      </c>
      <c r="L1814" s="52" t="n">
        <v>0</v>
      </c>
      <c r="M1814" s="52" t="n">
        <v>0</v>
      </c>
      <c r="N1814" s="53" t="n">
        <f aca="false">D1814*$D$6</f>
        <v>112</v>
      </c>
      <c r="O1814" s="53" t="n">
        <f aca="false">E1814*$E$6</f>
        <v>70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112</v>
      </c>
      <c r="T1814" s="53" t="n">
        <f aca="false">(O1814/100)*(K1814*$K$6)</f>
        <v>70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224</v>
      </c>
      <c r="Y1814" s="53" t="n">
        <f aca="false">O1814+T1814</f>
        <v>140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364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80</v>
      </c>
      <c r="E1815" s="51" t="n">
        <v>50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30</v>
      </c>
      <c r="K1815" s="52" t="n">
        <v>50</v>
      </c>
      <c r="L1815" s="52" t="n">
        <v>0</v>
      </c>
      <c r="M1815" s="52" t="n">
        <v>0</v>
      </c>
      <c r="N1815" s="53" t="n">
        <f aca="false">D1815*$D$7</f>
        <v>112</v>
      </c>
      <c r="O1815" s="53" t="n">
        <f aca="false">E1815*$E$7</f>
        <v>70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112</v>
      </c>
      <c r="T1815" s="53" t="n">
        <f aca="false">(O1815/100)*(K1815*$K$7)</f>
        <v>70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224</v>
      </c>
      <c r="Y1815" s="53" t="n">
        <f aca="false">O1815+T1815</f>
        <v>140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364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80</v>
      </c>
      <c r="E1816" s="51" t="n">
        <v>50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30</v>
      </c>
      <c r="K1816" s="52" t="n">
        <v>50</v>
      </c>
      <c r="L1816" s="52" t="n">
        <v>0</v>
      </c>
      <c r="M1816" s="52" t="n">
        <v>0</v>
      </c>
      <c r="N1816" s="53" t="n">
        <f aca="false">D1816*$D$8</f>
        <v>112</v>
      </c>
      <c r="O1816" s="53" t="n">
        <f aca="false">E1816*$E$8</f>
        <v>70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112</v>
      </c>
      <c r="T1816" s="53" t="n">
        <f aca="false">(O1816/100)*(K1816*$K$8)</f>
        <v>70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224</v>
      </c>
      <c r="Y1816" s="53" t="n">
        <f aca="false">O1816+T1816</f>
        <v>140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364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40</v>
      </c>
      <c r="E1817" s="51" t="n">
        <v>106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30</v>
      </c>
      <c r="K1817" s="52" t="n">
        <v>110</v>
      </c>
      <c r="L1817" s="52" t="n">
        <v>0</v>
      </c>
      <c r="M1817" s="52" t="n">
        <v>0</v>
      </c>
      <c r="N1817" s="53" t="n">
        <f aca="false">D1817*$D$9</f>
        <v>54</v>
      </c>
      <c r="O1817" s="53" t="n">
        <f aca="false">E1817*$E$9</f>
        <v>143.1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27</v>
      </c>
      <c r="T1817" s="53" t="n">
        <f aca="false">(O1817/100)*(K1817*$K$9)</f>
        <v>220.374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81</v>
      </c>
      <c r="Y1817" s="53" t="n">
        <f aca="false">O1817+T1817</f>
        <v>363.474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444.5</v>
      </c>
      <c r="AD1817" s="55" t="n">
        <f aca="false">(ROUND(AC1817-AC1811,1)/AC1811)</f>
        <v>0.221153846153846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40</v>
      </c>
      <c r="E1818" s="51" t="n">
        <v>0</v>
      </c>
      <c r="F1818" s="51" t="n">
        <v>106</v>
      </c>
      <c r="G1818" s="51" t="n">
        <v>0</v>
      </c>
      <c r="H1818" s="51" t="n">
        <v>0</v>
      </c>
      <c r="I1818" s="52" t="n">
        <v>20</v>
      </c>
      <c r="J1818" s="52" t="n">
        <v>30</v>
      </c>
      <c r="K1818" s="52" t="n">
        <v>50</v>
      </c>
      <c r="L1818" s="52" t="n">
        <v>50</v>
      </c>
      <c r="M1818" s="52" t="n">
        <v>0</v>
      </c>
      <c r="N1818" s="53" t="n">
        <f aca="false">D1818*$D$10</f>
        <v>54</v>
      </c>
      <c r="O1818" s="53" t="n">
        <f aca="false">E1818*$E$10</f>
        <v>0</v>
      </c>
      <c r="P1818" s="53" t="n">
        <f aca="false">F1818*$F$10</f>
        <v>143.1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27</v>
      </c>
      <c r="T1818" s="53" t="n">
        <f aca="false">(O1818/100)*(K1818*$J$10)</f>
        <v>0</v>
      </c>
      <c r="U1818" s="53" t="n">
        <f aca="false">(P1818/100)*(K1818*$K$10)+(P1818/100)*(L1818*$L$10)</f>
        <v>200.34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81</v>
      </c>
      <c r="Y1818" s="53" t="n">
        <f aca="false">O1818+T1818</f>
        <v>0</v>
      </c>
      <c r="Z1818" s="53" t="n">
        <f aca="false">P1818+U1818</f>
        <v>343.44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424.4</v>
      </c>
      <c r="AD1818" s="55" t="n">
        <f aca="false">(ROUND(AC1818-AC1811,1)/AC1811)</f>
        <v>0.165934065934066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40</v>
      </c>
      <c r="E1819" s="51" t="n">
        <v>0</v>
      </c>
      <c r="F1819" s="51" t="n">
        <v>0</v>
      </c>
      <c r="G1819" s="51" t="n">
        <v>106</v>
      </c>
      <c r="H1819" s="51" t="n">
        <v>0</v>
      </c>
      <c r="I1819" s="52" t="n">
        <v>20</v>
      </c>
      <c r="J1819" s="52" t="n">
        <v>30</v>
      </c>
      <c r="K1819" s="52" t="n">
        <v>0</v>
      </c>
      <c r="L1819" s="52" t="n">
        <v>100</v>
      </c>
      <c r="M1819" s="52" t="n">
        <v>0</v>
      </c>
      <c r="N1819" s="53" t="n">
        <f aca="false">D1819*$D$11</f>
        <v>54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143.1</v>
      </c>
      <c r="R1819" s="53" t="n">
        <f aca="false">H1819*$H$11</f>
        <v>0</v>
      </c>
      <c r="S1819" s="53" t="n">
        <f aca="false">(N1819/100)*(I1819*$I$11)+(N1819/100)*(J1819*$J$11)</f>
        <v>27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200.34</v>
      </c>
      <c r="W1819" s="53" t="n">
        <f aca="false">(R1819/100)*(K1819*$K$11)+(R1819/100)*(L1819*$L$11)</f>
        <v>0</v>
      </c>
      <c r="X1819" s="53" t="n">
        <f aca="false">N1819+S1819</f>
        <v>81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343.44</v>
      </c>
      <c r="AB1819" s="53" t="n">
        <f aca="false">R1819+W1819</f>
        <v>0</v>
      </c>
      <c r="AC1819" s="54" t="n">
        <f aca="false">ROUND(X1819+Y1819+Z1819+AA1819+AB1819,1)</f>
        <v>424.4</v>
      </c>
      <c r="AD1819" s="55" t="n">
        <f aca="false">(ROUND(AC1819-AC1811,1)/AC1811)</f>
        <v>0.165934065934066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40</v>
      </c>
      <c r="E1820" s="51" t="n">
        <v>0</v>
      </c>
      <c r="F1820" s="51" t="n">
        <v>0</v>
      </c>
      <c r="G1820" s="51" t="n">
        <v>0</v>
      </c>
      <c r="H1820" s="51" t="n">
        <v>106</v>
      </c>
      <c r="I1820" s="52" t="n">
        <v>20</v>
      </c>
      <c r="J1820" s="52" t="n">
        <v>30</v>
      </c>
      <c r="K1820" s="52" t="n">
        <v>50</v>
      </c>
      <c r="L1820" s="52" t="n">
        <v>50</v>
      </c>
      <c r="M1820" s="52" t="n">
        <v>0</v>
      </c>
      <c r="N1820" s="53" t="n">
        <f aca="false">D1820*$D$12</f>
        <v>54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143.1</v>
      </c>
      <c r="S1820" s="53" t="n">
        <f aca="false">(N1820/100)*(I1820*$I$12)+(N1820/100)*(J1820*$J$12)</f>
        <v>27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200.34</v>
      </c>
      <c r="X1820" s="53" t="n">
        <f aca="false">N1820+S1820</f>
        <v>81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343.44</v>
      </c>
      <c r="AC1820" s="54" t="n">
        <f aca="false">ROUND(X1820+Y1820+Z1820+AA1820+AB1820,1)</f>
        <v>424.4</v>
      </c>
      <c r="AD1820" s="55" t="n">
        <f aca="false">(ROUND(AC1820-AC1811,1)/AC1811)</f>
        <v>0.165934065934066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80</v>
      </c>
      <c r="E1821" s="51" t="n">
        <v>50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108</v>
      </c>
      <c r="O1821" s="53" t="n">
        <f aca="false">E1821*$E$13</f>
        <v>67.5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172.8</v>
      </c>
      <c r="T1821" s="53" t="n">
        <f aca="false">(O1821/100)*(K1821*$K$13)+(O1821/100)*(M1821*$M$13)</f>
        <v>108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280.8</v>
      </c>
      <c r="Y1821" s="53" t="n">
        <f aca="false">O1821+T1821</f>
        <v>175.5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456.3</v>
      </c>
      <c r="AD1821" s="55" t="n">
        <f aca="false">(ROUND(AC1821-AC1811,1)/AC1811)</f>
        <v>0.253571428571429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106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30</v>
      </c>
      <c r="K1822" s="52" t="n">
        <v>90</v>
      </c>
      <c r="L1822" s="52" t="n">
        <v>0</v>
      </c>
      <c r="M1822" s="52" t="n">
        <v>0</v>
      </c>
      <c r="N1822" s="53" t="n">
        <f aca="false">D1822*$D$14</f>
        <v>143.1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329.13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472.23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472.2</v>
      </c>
      <c r="AD1822" s="55" t="n">
        <f aca="false">(ROUND(AC1822-AC1811,1)/AC1811)</f>
        <v>0.297252747252747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106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30</v>
      </c>
      <c r="K1823" s="52" t="n">
        <v>0</v>
      </c>
      <c r="L1823" s="52" t="n">
        <v>90</v>
      </c>
      <c r="M1823" s="52" t="n">
        <v>0</v>
      </c>
      <c r="N1823" s="53" t="n">
        <f aca="false">D1823*$D$15</f>
        <v>143.1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329.13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472.23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472.2</v>
      </c>
      <c r="AD1823" s="55" t="n">
        <f aca="false">(ROUND(AC1823-AC1811,1)/AC1811)</f>
        <v>0.297252747252747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80</v>
      </c>
      <c r="E1824" s="51" t="n">
        <v>50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70</v>
      </c>
      <c r="K1824" s="52" t="n">
        <v>50</v>
      </c>
      <c r="L1824" s="52" t="n">
        <v>0</v>
      </c>
      <c r="M1824" s="52" t="n">
        <v>0</v>
      </c>
      <c r="N1824" s="53" t="n">
        <f aca="false">D1824*$D$16</f>
        <v>108</v>
      </c>
      <c r="O1824" s="53" t="n">
        <f aca="false">E1824*$E$16</f>
        <v>67.5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210.6</v>
      </c>
      <c r="T1824" s="53" t="n">
        <f aca="false">(O1824/100)*(K1824*$K$16)</f>
        <v>33.75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318.6</v>
      </c>
      <c r="Y1824" s="53" t="n">
        <f aca="false">O1824+T1824</f>
        <v>101.25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419.9</v>
      </c>
      <c r="AD1824" s="55" t="n">
        <f aca="false">(ROUND(AC1824-AC1811,1)/AC1811)</f>
        <v>0.153571428571429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80</v>
      </c>
      <c r="E1825" s="51" t="n">
        <v>50</v>
      </c>
      <c r="F1825" s="51" t="n">
        <v>0</v>
      </c>
      <c r="G1825" s="51" t="n">
        <v>0</v>
      </c>
      <c r="H1825" s="51" t="n">
        <v>0</v>
      </c>
      <c r="I1825" s="52" t="n">
        <v>56</v>
      </c>
      <c r="J1825" s="52" t="n">
        <v>30</v>
      </c>
      <c r="K1825" s="52" t="n">
        <v>50</v>
      </c>
      <c r="L1825" s="52" t="n">
        <v>0</v>
      </c>
      <c r="M1825" s="52" t="n">
        <v>0</v>
      </c>
      <c r="N1825" s="53" t="n">
        <f aca="false">D1825*$D$17</f>
        <v>108</v>
      </c>
      <c r="O1825" s="53" t="n">
        <f aca="false">E1825*$E$17</f>
        <v>67.5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183.6</v>
      </c>
      <c r="T1825" s="53" t="n">
        <f aca="false">(O1825/100)*(K1825*$K$17)</f>
        <v>33.75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291.6</v>
      </c>
      <c r="Y1825" s="53" t="n">
        <f aca="false">O1825+T1825</f>
        <v>101.25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392.9</v>
      </c>
      <c r="AD1825" s="55" t="n">
        <f aca="false">(ROUND(AC1825-AC1811,1)/AC1811)</f>
        <v>0.0793956043956044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92</v>
      </c>
      <c r="E1826" s="41" t="n">
        <v>0</v>
      </c>
      <c r="F1826" s="41" t="n">
        <v>0</v>
      </c>
      <c r="G1826" s="41" t="n">
        <v>0</v>
      </c>
      <c r="H1826" s="41" t="n">
        <v>0</v>
      </c>
      <c r="I1826" s="42" t="n">
        <v>30</v>
      </c>
      <c r="J1826" s="42" t="n">
        <v>60</v>
      </c>
      <c r="K1826" s="42" t="n">
        <v>0</v>
      </c>
      <c r="L1826" s="42" t="n">
        <v>0</v>
      </c>
      <c r="M1826" s="42" t="n">
        <v>0</v>
      </c>
      <c r="N1826" s="43" t="n">
        <f aca="false">D1826*$D$3</f>
        <v>128.8</v>
      </c>
      <c r="O1826" s="43" t="n">
        <f aca="false">E1826*$E$3</f>
        <v>0</v>
      </c>
      <c r="P1826" s="43" t="n">
        <f aca="false">F1826*$F$3</f>
        <v>0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231.84</v>
      </c>
      <c r="T1826" s="43" t="n">
        <f aca="false">(O1826/100)*(K1826*$K$3)</f>
        <v>0</v>
      </c>
      <c r="U1826" s="43" t="n">
        <f aca="false">(P1826/100)*(K1826*$K$3)+(P1826/100)*(L1826*$L$3)</f>
        <v>0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360.64</v>
      </c>
      <c r="Y1826" s="43" t="n">
        <f aca="false">O1826+T1826</f>
        <v>0</v>
      </c>
      <c r="Z1826" s="43" t="n">
        <f aca="false">P1826+U1826</f>
        <v>0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360.6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10</v>
      </c>
      <c r="C1827" s="50" t="s">
        <v>5</v>
      </c>
      <c r="D1827" s="51" t="n">
        <v>92</v>
      </c>
      <c r="E1827" s="51" t="n">
        <v>0</v>
      </c>
      <c r="F1827" s="51" t="n">
        <v>0</v>
      </c>
      <c r="G1827" s="51" t="n">
        <v>0</v>
      </c>
      <c r="H1827" s="51" t="n">
        <v>0</v>
      </c>
      <c r="I1827" s="52" t="n">
        <v>45</v>
      </c>
      <c r="J1827" s="52" t="n">
        <v>75</v>
      </c>
      <c r="K1827" s="52" t="n">
        <v>0</v>
      </c>
      <c r="L1827" s="52" t="n">
        <v>0</v>
      </c>
      <c r="M1827" s="52" t="n">
        <v>0</v>
      </c>
      <c r="N1827" s="53" t="n">
        <f aca="false">D1827*$D$4</f>
        <v>124.2</v>
      </c>
      <c r="O1827" s="53" t="n">
        <f aca="false">E1827*$E$4</f>
        <v>0</v>
      </c>
      <c r="P1827" s="53" t="n">
        <f aca="false">F1827*$F$4</f>
        <v>0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298.08</v>
      </c>
      <c r="T1827" s="53" t="n">
        <f aca="false">(O1827/100)*(K1827*$K$4)</f>
        <v>0</v>
      </c>
      <c r="U1827" s="53" t="n">
        <f aca="false">(P1827/100)*(K1827*$K$4)+(P1827/100)*(L1827*$L$4)</f>
        <v>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422.28</v>
      </c>
      <c r="Y1827" s="53" t="n">
        <f aca="false">O1827+T1827</f>
        <v>0</v>
      </c>
      <c r="Z1827" s="53" t="n">
        <f aca="false">P1827+U1827</f>
        <v>0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422.3</v>
      </c>
      <c r="AD1827" s="55" t="n">
        <f aca="false">(ROUND(AC1827-AC1826,1)/AC1826)</f>
        <v>0.171103716028841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20</v>
      </c>
      <c r="C1828" s="50" t="s">
        <v>6</v>
      </c>
      <c r="D1828" s="51" t="n">
        <v>92</v>
      </c>
      <c r="E1828" s="51" t="n">
        <v>0</v>
      </c>
      <c r="F1828" s="51" t="n">
        <v>0</v>
      </c>
      <c r="G1828" s="51" t="n">
        <v>0</v>
      </c>
      <c r="H1828" s="51" t="n">
        <v>0</v>
      </c>
      <c r="I1828" s="52" t="n">
        <v>30</v>
      </c>
      <c r="J1828" s="52" t="n">
        <v>60</v>
      </c>
      <c r="K1828" s="52" t="n">
        <v>0</v>
      </c>
      <c r="L1828" s="52" t="n">
        <v>0</v>
      </c>
      <c r="M1828" s="52" t="n">
        <v>0</v>
      </c>
      <c r="N1828" s="53" t="n">
        <f aca="false">D1828*$D$5</f>
        <v>128.8</v>
      </c>
      <c r="O1828" s="53" t="n">
        <f aca="false">E1828*$E$5</f>
        <v>0</v>
      </c>
      <c r="P1828" s="53" t="n">
        <f aca="false">F1828*$F$5</f>
        <v>0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231.84</v>
      </c>
      <c r="T1828" s="53" t="n">
        <f aca="false">(O1828/100)*(K1828*$K$5)</f>
        <v>0</v>
      </c>
      <c r="U1828" s="53" t="n">
        <f aca="false">(P1828/100)*(K1828*$K$5)+(P1828/100)*(L1828*$L$5)</f>
        <v>0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360.64</v>
      </c>
      <c r="Y1828" s="53" t="n">
        <f aca="false">O1828+T1828</f>
        <v>0</v>
      </c>
      <c r="Z1828" s="53" t="n">
        <f aca="false">P1828+U1828</f>
        <v>0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360.6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0</v>
      </c>
      <c r="C1829" s="50" t="s">
        <v>7</v>
      </c>
      <c r="D1829" s="51" t="n">
        <v>92</v>
      </c>
      <c r="E1829" s="51" t="n">
        <v>0</v>
      </c>
      <c r="F1829" s="51" t="n">
        <v>0</v>
      </c>
      <c r="G1829" s="51" t="n">
        <v>0</v>
      </c>
      <c r="H1829" s="51" t="n">
        <v>0</v>
      </c>
      <c r="I1829" s="52" t="n">
        <v>30</v>
      </c>
      <c r="J1829" s="52" t="n">
        <v>60</v>
      </c>
      <c r="K1829" s="52" t="n">
        <v>0</v>
      </c>
      <c r="L1829" s="52" t="n">
        <v>0</v>
      </c>
      <c r="M1829" s="52" t="n">
        <v>0</v>
      </c>
      <c r="N1829" s="53" t="n">
        <f aca="false">D1829*$D$6</f>
        <v>128.8</v>
      </c>
      <c r="O1829" s="53" t="n">
        <f aca="false">E1829*$E$6</f>
        <v>0</v>
      </c>
      <c r="P1829" s="53" t="n">
        <f aca="false">F1829*$F$6</f>
        <v>0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231.84</v>
      </c>
      <c r="T1829" s="53" t="n">
        <f aca="false">(O1829/100)*(K1829*$K$6)</f>
        <v>0</v>
      </c>
      <c r="U1829" s="53" t="n">
        <f aca="false">(P1829/100)*(K1829*$K$6)+(P1829/100)*(L1829*$L$6)</f>
        <v>0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360.64</v>
      </c>
      <c r="Y1829" s="53" t="n">
        <f aca="false">O1829+T1829</f>
        <v>0</v>
      </c>
      <c r="Z1829" s="53" t="n">
        <f aca="false">P1829+U1829</f>
        <v>0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360.6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0</v>
      </c>
      <c r="C1830" s="50" t="s">
        <v>8</v>
      </c>
      <c r="D1830" s="51" t="n">
        <v>92</v>
      </c>
      <c r="E1830" s="51" t="n">
        <v>0</v>
      </c>
      <c r="F1830" s="51" t="n">
        <v>0</v>
      </c>
      <c r="G1830" s="51" t="n">
        <v>0</v>
      </c>
      <c r="H1830" s="51" t="n">
        <v>0</v>
      </c>
      <c r="I1830" s="52" t="n">
        <v>30</v>
      </c>
      <c r="J1830" s="52" t="n">
        <v>60</v>
      </c>
      <c r="K1830" s="52" t="n">
        <v>0</v>
      </c>
      <c r="L1830" s="52" t="n">
        <v>0</v>
      </c>
      <c r="M1830" s="52" t="n">
        <v>0</v>
      </c>
      <c r="N1830" s="53" t="n">
        <f aca="false">D1830*$D$7</f>
        <v>128.8</v>
      </c>
      <c r="O1830" s="53" t="n">
        <f aca="false">E1830*$E$7</f>
        <v>0</v>
      </c>
      <c r="P1830" s="53" t="n">
        <f aca="false">F1830*$F$7</f>
        <v>0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231.84</v>
      </c>
      <c r="T1830" s="53" t="n">
        <f aca="false">(O1830/100)*(K1830*$K$7)</f>
        <v>0</v>
      </c>
      <c r="U1830" s="53" t="n">
        <f aca="false">(P1830/100)*(K1830*$K$7)+(P1830/100)*(L1830*$L$7)</f>
        <v>0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360.64</v>
      </c>
      <c r="Y1830" s="53" t="n">
        <f aca="false">O1830+T1830</f>
        <v>0</v>
      </c>
      <c r="Z1830" s="53" t="n">
        <f aca="false">P1830+U1830</f>
        <v>0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360.6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92</v>
      </c>
      <c r="E1831" s="51" t="n">
        <v>0</v>
      </c>
      <c r="F1831" s="51" t="n">
        <v>0</v>
      </c>
      <c r="G1831" s="51" t="n">
        <v>0</v>
      </c>
      <c r="H1831" s="51" t="n">
        <v>0</v>
      </c>
      <c r="I1831" s="52" t="n">
        <v>30</v>
      </c>
      <c r="J1831" s="52" t="n">
        <v>60</v>
      </c>
      <c r="K1831" s="52" t="n">
        <v>0</v>
      </c>
      <c r="L1831" s="52" t="n">
        <v>0</v>
      </c>
      <c r="M1831" s="52" t="n">
        <v>0</v>
      </c>
      <c r="N1831" s="53" t="n">
        <f aca="false">D1831*$D$8</f>
        <v>128.8</v>
      </c>
      <c r="O1831" s="53" t="n">
        <f aca="false">E1831*$E$8</f>
        <v>0</v>
      </c>
      <c r="P1831" s="53" t="n">
        <f aca="false">F1831*$F$8</f>
        <v>0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231.84</v>
      </c>
      <c r="T1831" s="53" t="n">
        <f aca="false">(O1831/100)*(K1831*$K$8)</f>
        <v>0</v>
      </c>
      <c r="U1831" s="53" t="n">
        <f aca="false">(P1831/100)*(K1831*$K$8)+(P1831/100)*(L1831*$L$8)</f>
        <v>0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360.64</v>
      </c>
      <c r="Y1831" s="53" t="n">
        <f aca="false">O1831+T1831</f>
        <v>0</v>
      </c>
      <c r="Z1831" s="53" t="n">
        <f aca="false">P1831+U1831</f>
        <v>0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360.6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46</v>
      </c>
      <c r="E1832" s="51" t="n">
        <v>100</v>
      </c>
      <c r="F1832" s="51" t="n">
        <v>0</v>
      </c>
      <c r="G1832" s="51" t="n">
        <v>0</v>
      </c>
      <c r="H1832" s="51" t="n">
        <v>0</v>
      </c>
      <c r="I1832" s="52" t="n">
        <v>30</v>
      </c>
      <c r="J1832" s="52" t="n">
        <v>60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62.1</v>
      </c>
      <c r="O1832" s="53" t="n">
        <f aca="false">E1832*$E$9</f>
        <v>135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55.89</v>
      </c>
      <c r="T1832" s="53" t="n">
        <f aca="false">(O1832/100)*(K1832*$K$9)</f>
        <v>189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117.99</v>
      </c>
      <c r="Y1832" s="53" t="n">
        <f aca="false">O1832+T1832</f>
        <v>324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442</v>
      </c>
      <c r="AD1832" s="55" t="n">
        <f aca="false">(ROUND(AC1832-AC1826,1)/AC1826)</f>
        <v>0.22573488630061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46</v>
      </c>
      <c r="E1833" s="51" t="n">
        <v>0</v>
      </c>
      <c r="F1833" s="51" t="n">
        <v>100</v>
      </c>
      <c r="G1833" s="51" t="n">
        <v>0</v>
      </c>
      <c r="H1833" s="51" t="n">
        <v>0</v>
      </c>
      <c r="I1833" s="52" t="n">
        <v>30</v>
      </c>
      <c r="J1833" s="52" t="n">
        <v>60</v>
      </c>
      <c r="K1833" s="52" t="n">
        <v>50</v>
      </c>
      <c r="L1833" s="52" t="n">
        <v>50</v>
      </c>
      <c r="M1833" s="52" t="n">
        <v>0</v>
      </c>
      <c r="N1833" s="53" t="n">
        <f aca="false">D1833*$D$10</f>
        <v>62.1</v>
      </c>
      <c r="O1833" s="53" t="n">
        <f aca="false">E1833*$E$10</f>
        <v>0</v>
      </c>
      <c r="P1833" s="53" t="n">
        <f aca="false">F1833*$F$10</f>
        <v>135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55.89</v>
      </c>
      <c r="T1833" s="53" t="n">
        <f aca="false">(O1833/100)*(K1833*$J$10)</f>
        <v>0</v>
      </c>
      <c r="U1833" s="53" t="n">
        <f aca="false">(P1833/100)*(K1833*$K$10)+(P1833/100)*(L1833*$L$10)</f>
        <v>189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117.99</v>
      </c>
      <c r="Y1833" s="53" t="n">
        <f aca="false">O1833+T1833</f>
        <v>0</v>
      </c>
      <c r="Z1833" s="53" t="n">
        <f aca="false">P1833+U1833</f>
        <v>324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442</v>
      </c>
      <c r="AD1833" s="55" t="n">
        <f aca="false">(ROUND(AC1833-AC1826,1)/AC1826)</f>
        <v>0.22573488630061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46</v>
      </c>
      <c r="E1834" s="51" t="n">
        <v>0</v>
      </c>
      <c r="F1834" s="51" t="n">
        <v>0</v>
      </c>
      <c r="G1834" s="51" t="n">
        <v>100</v>
      </c>
      <c r="H1834" s="51" t="n">
        <v>0</v>
      </c>
      <c r="I1834" s="52" t="n">
        <v>30</v>
      </c>
      <c r="J1834" s="52" t="n">
        <v>60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62.1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135</v>
      </c>
      <c r="R1834" s="53" t="n">
        <f aca="false">H1834*$H$11</f>
        <v>0</v>
      </c>
      <c r="S1834" s="53" t="n">
        <f aca="false">(N1834/100)*(I1834*$I$11)+(N1834/100)*(J1834*$J$11)</f>
        <v>55.89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189</v>
      </c>
      <c r="W1834" s="53" t="n">
        <f aca="false">(R1834/100)*(K1834*$K$11)+(R1834/100)*(L1834*$L$11)</f>
        <v>0</v>
      </c>
      <c r="X1834" s="53" t="n">
        <f aca="false">N1834+S1834</f>
        <v>117.99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324</v>
      </c>
      <c r="AB1834" s="53" t="n">
        <f aca="false">R1834+W1834</f>
        <v>0</v>
      </c>
      <c r="AC1834" s="54" t="n">
        <f aca="false">ROUND(X1834+Y1834+Z1834+AA1834+AB1834,1)</f>
        <v>442</v>
      </c>
      <c r="AD1834" s="55" t="n">
        <f aca="false">(ROUND(AC1834-AC1826,1)/AC1826)</f>
        <v>0.22573488630061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46</v>
      </c>
      <c r="E1835" s="51" t="n">
        <v>0</v>
      </c>
      <c r="F1835" s="51" t="n">
        <v>0</v>
      </c>
      <c r="G1835" s="51" t="n">
        <v>0</v>
      </c>
      <c r="H1835" s="51" t="n">
        <v>100</v>
      </c>
      <c r="I1835" s="52" t="n">
        <v>30</v>
      </c>
      <c r="J1835" s="52" t="n">
        <v>60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62.1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135</v>
      </c>
      <c r="S1835" s="53" t="n">
        <f aca="false">(N1835/100)*(I1835*$I$12)+(N1835/100)*(J1835*$J$12)</f>
        <v>55.89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189</v>
      </c>
      <c r="X1835" s="53" t="n">
        <f aca="false">N1835+S1835</f>
        <v>117.99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324</v>
      </c>
      <c r="AC1835" s="54" t="n">
        <f aca="false">ROUND(X1835+Y1835+Z1835+AA1835+AB1835,1)</f>
        <v>442</v>
      </c>
      <c r="AD1835" s="55" t="n">
        <f aca="false">(ROUND(AC1835-AC1826,1)/AC1826)</f>
        <v>0.22573488630061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92</v>
      </c>
      <c r="E1836" s="51" t="n">
        <v>0</v>
      </c>
      <c r="F1836" s="51" t="n">
        <v>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120</v>
      </c>
      <c r="N1836" s="53" t="n">
        <f aca="false">D1836*$D$13</f>
        <v>124.2</v>
      </c>
      <c r="O1836" s="53" t="n">
        <f aca="false">E1836*$E$13</f>
        <v>0</v>
      </c>
      <c r="P1836" s="53" t="n">
        <f aca="false">F1836*$F$13</f>
        <v>0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298.08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0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422.28</v>
      </c>
      <c r="Y1836" s="53" t="n">
        <f aca="false">O1836+T1836</f>
        <v>0</v>
      </c>
      <c r="Z1836" s="53" t="n">
        <f aca="false">P1836+U1836</f>
        <v>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422.3</v>
      </c>
      <c r="AD1836" s="55" t="n">
        <f aca="false">(ROUND(AC1836-AC1826,1)/AC1826)</f>
        <v>0.171103716028841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92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30</v>
      </c>
      <c r="J1837" s="52" t="n">
        <v>60</v>
      </c>
      <c r="K1837" s="52" t="n">
        <v>80</v>
      </c>
      <c r="L1837" s="52" t="n">
        <v>0</v>
      </c>
      <c r="M1837" s="52" t="n">
        <v>0</v>
      </c>
      <c r="N1837" s="53" t="n">
        <f aca="false">D1837*$D$14</f>
        <v>124.2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310.5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434.7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434.7</v>
      </c>
      <c r="AD1837" s="55" t="n">
        <f aca="false">(ROUND(AC1837-AC1826,1)/AC1826)</f>
        <v>0.20549084858569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92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30</v>
      </c>
      <c r="J1838" s="52" t="n">
        <v>60</v>
      </c>
      <c r="K1838" s="52" t="n">
        <v>0</v>
      </c>
      <c r="L1838" s="52" t="n">
        <v>80</v>
      </c>
      <c r="M1838" s="52" t="n">
        <v>0</v>
      </c>
      <c r="N1838" s="53" t="n">
        <f aca="false">D1838*$D$15</f>
        <v>124.2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310.5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434.7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434.7</v>
      </c>
      <c r="AD1838" s="55" t="n">
        <f aca="false">(ROUND(AC1838-AC1826,1)/AC1826)</f>
        <v>0.20549084858569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92</v>
      </c>
      <c r="E1839" s="51" t="n">
        <v>0</v>
      </c>
      <c r="F1839" s="51" t="n">
        <v>0</v>
      </c>
      <c r="G1839" s="51" t="n">
        <v>0</v>
      </c>
      <c r="H1839" s="51" t="n">
        <v>0</v>
      </c>
      <c r="I1839" s="52" t="n">
        <v>30</v>
      </c>
      <c r="J1839" s="52" t="n">
        <v>85</v>
      </c>
      <c r="K1839" s="52" t="n">
        <v>0</v>
      </c>
      <c r="L1839" s="52" t="n">
        <v>0</v>
      </c>
      <c r="M1839" s="52" t="n">
        <v>0</v>
      </c>
      <c r="N1839" s="53" t="n">
        <f aca="false">D1839*$D$16</f>
        <v>124.2</v>
      </c>
      <c r="O1839" s="53" t="n">
        <f aca="false">E1839*$E$16</f>
        <v>0</v>
      </c>
      <c r="P1839" s="53" t="n">
        <f aca="false">F1839*$F$16</f>
        <v>0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301.185</v>
      </c>
      <c r="T1839" s="53" t="n">
        <f aca="false">(O1839/100)*(K1839*$K$16)</f>
        <v>0</v>
      </c>
      <c r="U1839" s="53" t="n">
        <f aca="false">(P1839/100)*(K1839*$K$16)+(P1839/100)*(L1839*$L$16)</f>
        <v>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425.385</v>
      </c>
      <c r="Y1839" s="53" t="n">
        <f aca="false">O1839+T1839</f>
        <v>0</v>
      </c>
      <c r="Z1839" s="53" t="n">
        <f aca="false">P1839+U1839</f>
        <v>0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425.4</v>
      </c>
      <c r="AD1839" s="55" t="n">
        <f aca="false">(ROUND(AC1839-AC1826,1)/AC1826)</f>
        <v>0.179700499168053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92</v>
      </c>
      <c r="E1840" s="51" t="n">
        <v>0</v>
      </c>
      <c r="F1840" s="51" t="n">
        <v>0</v>
      </c>
      <c r="G1840" s="51" t="n">
        <v>0</v>
      </c>
      <c r="H1840" s="51" t="n">
        <v>0</v>
      </c>
      <c r="I1840" s="52" t="n">
        <v>70</v>
      </c>
      <c r="J1840" s="52" t="n">
        <v>60</v>
      </c>
      <c r="K1840" s="52" t="n">
        <v>0</v>
      </c>
      <c r="L1840" s="52" t="n">
        <v>0</v>
      </c>
      <c r="M1840" s="52" t="n">
        <v>0</v>
      </c>
      <c r="N1840" s="53" t="n">
        <f aca="false">D1840*$D$17</f>
        <v>124.2</v>
      </c>
      <c r="O1840" s="53" t="n">
        <f aca="false">E1840*$E$17</f>
        <v>0</v>
      </c>
      <c r="P1840" s="53" t="n">
        <f aca="false">F1840*$F$17</f>
        <v>0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291.87</v>
      </c>
      <c r="T1840" s="53" t="n">
        <f aca="false">(O1840/100)*(K1840*$K$17)</f>
        <v>0</v>
      </c>
      <c r="U1840" s="53" t="n">
        <f aca="false">(P1840/100)*(K1840*$K$17)+(P1840/100)*(L1840*$L$17)</f>
        <v>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416.07</v>
      </c>
      <c r="Y1840" s="53" t="n">
        <f aca="false">O1840+T1840</f>
        <v>0</v>
      </c>
      <c r="Z1840" s="53" t="n">
        <f aca="false">P1840+U1840</f>
        <v>0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416.1</v>
      </c>
      <c r="AD1840" s="55" t="n">
        <f aca="false">(ROUND(AC1840-AC1826,1)/AC1826)</f>
        <v>0.153910149750416</v>
      </c>
      <c r="AE1840" s="46"/>
      <c r="AF1840" s="47"/>
      <c r="AH1840" s="3"/>
    </row>
    <row r="1841" customFormat="false" ht="15" hidden="false" customHeight="false" outlineLevel="0" collapsed="false">
      <c r="A1841" s="56" t="s">
        <v>19</v>
      </c>
      <c r="B1841" s="60" t="s">
        <v>169</v>
      </c>
      <c r="C1841" s="40" t="s">
        <v>50</v>
      </c>
      <c r="D1841" s="41" t="n">
        <v>85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20</v>
      </c>
      <c r="J1841" s="42" t="n">
        <v>80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119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238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357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357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0</v>
      </c>
      <c r="C1842" s="50" t="s">
        <v>5</v>
      </c>
      <c r="D1842" s="51" t="n">
        <v>85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40</v>
      </c>
      <c r="J1842" s="52" t="n">
        <v>90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114.75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298.35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413.1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413.1</v>
      </c>
      <c r="AD1842" s="55" t="n">
        <f aca="false">(ROUND(AC1842-AC1841,1)/AC1841)</f>
        <v>0.157142857142857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85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20</v>
      </c>
      <c r="J1843" s="52" t="n">
        <v>80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119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238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357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357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85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20</v>
      </c>
      <c r="J1844" s="52" t="n">
        <v>80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119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238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357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357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85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20</v>
      </c>
      <c r="J1845" s="52" t="n">
        <v>80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119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238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357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357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85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20</v>
      </c>
      <c r="J1846" s="52" t="n">
        <v>80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119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238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357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357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42</v>
      </c>
      <c r="E1847" s="51" t="n">
        <v>95</v>
      </c>
      <c r="F1847" s="51" t="n">
        <v>0</v>
      </c>
      <c r="G1847" s="51" t="n">
        <v>0</v>
      </c>
      <c r="H1847" s="51" t="n">
        <v>0</v>
      </c>
      <c r="I1847" s="52" t="n">
        <v>20</v>
      </c>
      <c r="J1847" s="52" t="n">
        <v>80</v>
      </c>
      <c r="K1847" s="52" t="n">
        <v>105</v>
      </c>
      <c r="L1847" s="52" t="n">
        <v>0</v>
      </c>
      <c r="M1847" s="52" t="n">
        <v>0</v>
      </c>
      <c r="N1847" s="53" t="n">
        <f aca="false">D1847*$D$9</f>
        <v>56.7</v>
      </c>
      <c r="O1847" s="53" t="n">
        <f aca="false">E1847*$E$9</f>
        <v>128.25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56.7</v>
      </c>
      <c r="T1847" s="53" t="n">
        <f aca="false">(O1847/100)*(K1847*$K$9)</f>
        <v>188.5275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113.4</v>
      </c>
      <c r="Y1847" s="53" t="n">
        <f aca="false">O1847+T1847</f>
        <v>316.7775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430.2</v>
      </c>
      <c r="AD1847" s="55" t="n">
        <f aca="false">(ROUND(AC1847-AC1841,1)/AC1841)</f>
        <v>0.205042016806723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42</v>
      </c>
      <c r="E1848" s="51" t="n">
        <v>0</v>
      </c>
      <c r="F1848" s="51" t="n">
        <v>95</v>
      </c>
      <c r="G1848" s="51" t="n">
        <v>0</v>
      </c>
      <c r="H1848" s="51" t="n">
        <v>0</v>
      </c>
      <c r="I1848" s="52" t="n">
        <v>20</v>
      </c>
      <c r="J1848" s="52" t="n">
        <v>80</v>
      </c>
      <c r="K1848" s="52" t="n">
        <v>52.5</v>
      </c>
      <c r="L1848" s="52" t="n">
        <v>52.5</v>
      </c>
      <c r="M1848" s="52" t="n">
        <v>0</v>
      </c>
      <c r="N1848" s="53" t="n">
        <f aca="false">D1848*$D$10</f>
        <v>56.7</v>
      </c>
      <c r="O1848" s="53" t="n">
        <f aca="false">E1848*$E$10</f>
        <v>0</v>
      </c>
      <c r="P1848" s="53" t="n">
        <f aca="false">F1848*$F$10</f>
        <v>128.25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56.7</v>
      </c>
      <c r="T1848" s="53" t="n">
        <f aca="false">(O1848/100)*(K1848*$J$10)</f>
        <v>0</v>
      </c>
      <c r="U1848" s="53" t="n">
        <f aca="false">(P1848/100)*(K1848*$K$10)+(P1848/100)*(L1848*$L$10)</f>
        <v>188.5275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113.4</v>
      </c>
      <c r="Y1848" s="53" t="n">
        <f aca="false">O1848+T1848</f>
        <v>0</v>
      </c>
      <c r="Z1848" s="53" t="n">
        <f aca="false">P1848+U1848</f>
        <v>316.7775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430.2</v>
      </c>
      <c r="AD1848" s="55" t="n">
        <f aca="false">(ROUND(AC1848-AC1841,1)/AC1841)</f>
        <v>0.205042016806723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42</v>
      </c>
      <c r="E1849" s="51" t="n">
        <v>0</v>
      </c>
      <c r="F1849" s="51" t="n">
        <v>0</v>
      </c>
      <c r="G1849" s="51" t="n">
        <v>95</v>
      </c>
      <c r="H1849" s="51" t="n">
        <v>0</v>
      </c>
      <c r="I1849" s="52" t="n">
        <v>20</v>
      </c>
      <c r="J1849" s="52" t="n">
        <v>80</v>
      </c>
      <c r="K1849" s="52" t="n">
        <v>0</v>
      </c>
      <c r="L1849" s="52" t="n">
        <v>105</v>
      </c>
      <c r="M1849" s="52" t="n">
        <v>0</v>
      </c>
      <c r="N1849" s="53" t="n">
        <f aca="false">D1849*$D$11</f>
        <v>56.7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128.25</v>
      </c>
      <c r="R1849" s="53" t="n">
        <f aca="false">H1849*$H$11</f>
        <v>0</v>
      </c>
      <c r="S1849" s="53" t="n">
        <f aca="false">(N1849/100)*(I1849*$I$11)+(N1849/100)*(J1849*$J$11)</f>
        <v>56.7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188.5275</v>
      </c>
      <c r="W1849" s="53" t="n">
        <f aca="false">(R1849/100)*(K1849*$K$11)+(R1849/100)*(L1849*$L$11)</f>
        <v>0</v>
      </c>
      <c r="X1849" s="53" t="n">
        <f aca="false">N1849+S1849</f>
        <v>113.4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316.7775</v>
      </c>
      <c r="AB1849" s="53" t="n">
        <f aca="false">R1849+W1849</f>
        <v>0</v>
      </c>
      <c r="AC1849" s="54" t="n">
        <f aca="false">ROUND(X1849+Y1849+Z1849+AA1849+AB1849,1)</f>
        <v>430.2</v>
      </c>
      <c r="AD1849" s="55" t="n">
        <f aca="false">(ROUND(AC1849-AC1841,1)/AC1841)</f>
        <v>0.205042016806723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42</v>
      </c>
      <c r="E1850" s="51" t="n">
        <v>0</v>
      </c>
      <c r="F1850" s="51" t="n">
        <v>0</v>
      </c>
      <c r="G1850" s="51" t="n">
        <v>0</v>
      </c>
      <c r="H1850" s="51" t="n">
        <v>95</v>
      </c>
      <c r="I1850" s="52" t="n">
        <v>20</v>
      </c>
      <c r="J1850" s="52" t="n">
        <v>80</v>
      </c>
      <c r="K1850" s="52" t="n">
        <v>52.5</v>
      </c>
      <c r="L1850" s="52" t="n">
        <v>52.5</v>
      </c>
      <c r="M1850" s="52" t="n">
        <v>0</v>
      </c>
      <c r="N1850" s="53" t="n">
        <f aca="false">D1850*$D$12</f>
        <v>56.7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128.25</v>
      </c>
      <c r="S1850" s="53" t="n">
        <f aca="false">(N1850/100)*(I1850*$I$12)+(N1850/100)*(J1850*$J$12)</f>
        <v>56.7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188.5275</v>
      </c>
      <c r="X1850" s="53" t="n">
        <f aca="false">N1850+S1850</f>
        <v>113.4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316.7775</v>
      </c>
      <c r="AC1850" s="54" t="n">
        <f aca="false">ROUND(X1850+Y1850+Z1850+AA1850+AB1850,1)</f>
        <v>430.2</v>
      </c>
      <c r="AD1850" s="55" t="n">
        <f aca="false">(ROUND(AC1850-AC1841,1)/AC1841)</f>
        <v>0.205042016806723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85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115</v>
      </c>
      <c r="N1851" s="53" t="n">
        <f aca="false">D1851*$D$13</f>
        <v>114.75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263.925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378.675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378.7</v>
      </c>
      <c r="AD1851" s="55" t="n">
        <f aca="false">(ROUND(AC1851-AC1841,1)/AC1841)</f>
        <v>0.0607843137254902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85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20</v>
      </c>
      <c r="J1852" s="52" t="n">
        <v>80</v>
      </c>
      <c r="K1852" s="52" t="n">
        <v>80</v>
      </c>
      <c r="L1852" s="52" t="n">
        <v>0</v>
      </c>
      <c r="M1852" s="52" t="n">
        <v>0</v>
      </c>
      <c r="N1852" s="53" t="n">
        <f aca="false">D1852*$D$14</f>
        <v>114.75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298.35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413.1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413.1</v>
      </c>
      <c r="AD1852" s="55" t="n">
        <f aca="false">(ROUND(AC1852-AC1841,1)/AC1841)</f>
        <v>0.157142857142857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85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20</v>
      </c>
      <c r="J1853" s="52" t="n">
        <v>80</v>
      </c>
      <c r="K1853" s="52" t="n">
        <v>0</v>
      </c>
      <c r="L1853" s="52" t="n">
        <v>80</v>
      </c>
      <c r="M1853" s="52" t="n">
        <v>0</v>
      </c>
      <c r="N1853" s="53" t="n">
        <f aca="false">D1853*$D$15</f>
        <v>114.75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298.35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413.1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413.1</v>
      </c>
      <c r="AD1853" s="55" t="n">
        <f aca="false">(ROUND(AC1853-AC1841,1)/AC1841)</f>
        <v>0.157142857142857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85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20</v>
      </c>
      <c r="J1854" s="52" t="n">
        <v>100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114.75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309.825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424.575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424.6</v>
      </c>
      <c r="AD1854" s="55" t="n">
        <f aca="false">(ROUND(AC1854-AC1841,1)/AC1841)</f>
        <v>0.189355742296919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85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60</v>
      </c>
      <c r="J1855" s="52" t="n">
        <v>80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114.75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263.925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378.675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378.7</v>
      </c>
      <c r="AD1855" s="55" t="n">
        <f aca="false">(ROUND(AC1855-AC1841,1)/AC1841)</f>
        <v>0.0607843137254902</v>
      </c>
      <c r="AE1855" s="46"/>
      <c r="AF1855" s="47"/>
      <c r="AH1855" s="3"/>
    </row>
    <row r="1856" customFormat="false" ht="15" hidden="false" customHeight="false" outlineLevel="0" collapsed="false">
      <c r="A1856" s="56" t="s">
        <v>19</v>
      </c>
      <c r="B1856" s="62" t="s">
        <v>170</v>
      </c>
      <c r="C1856" s="40" t="s">
        <v>50</v>
      </c>
      <c r="D1856" s="41" t="n">
        <v>82</v>
      </c>
      <c r="E1856" s="41" t="n">
        <v>0</v>
      </c>
      <c r="F1856" s="41" t="n">
        <v>60</v>
      </c>
      <c r="G1856" s="41" t="n">
        <v>0</v>
      </c>
      <c r="H1856" s="41" t="n">
        <v>0</v>
      </c>
      <c r="I1856" s="42" t="n">
        <v>10</v>
      </c>
      <c r="J1856" s="42" t="n">
        <v>30</v>
      </c>
      <c r="K1856" s="42" t="n">
        <v>20</v>
      </c>
      <c r="L1856" s="42" t="n">
        <v>20</v>
      </c>
      <c r="M1856" s="42" t="n">
        <v>0</v>
      </c>
      <c r="N1856" s="43" t="n">
        <f aca="false">D1856*$D$3</f>
        <v>114.8</v>
      </c>
      <c r="O1856" s="43" t="n">
        <f aca="false">E1856*$E$3</f>
        <v>0</v>
      </c>
      <c r="P1856" s="43" t="n">
        <f aca="false">F1856*$F$3</f>
        <v>84</v>
      </c>
      <c r="Q1856" s="43" t="n">
        <f aca="false">G1856*$G$3</f>
        <v>0</v>
      </c>
      <c r="R1856" s="43" t="n">
        <f aca="false">H1856*$H$3</f>
        <v>0</v>
      </c>
      <c r="S1856" s="43" t="n">
        <f aca="false">(N1856/100)*(I1856*$I$3)+(N1856/100)*(J1856*$J$3)</f>
        <v>91.84</v>
      </c>
      <c r="T1856" s="43" t="n">
        <f aca="false">(O1856/100)*(K1856*$K$3)</f>
        <v>0</v>
      </c>
      <c r="U1856" s="43" t="n">
        <f aca="false">(P1856/100)*(K1856*$K$3)+(P1856/100)*(L1856*$L$3)</f>
        <v>67.2</v>
      </c>
      <c r="V1856" s="43" t="n">
        <f aca="false">(Q1856/100)*(L1856*$L$3)</f>
        <v>0</v>
      </c>
      <c r="W1856" s="43" t="n">
        <f aca="false">(R1856/100)*(K1856*$K$3)+(R1856/100)*(L1856*$L$3)</f>
        <v>0</v>
      </c>
      <c r="X1856" s="43" t="n">
        <f aca="false">N1856+S1856</f>
        <v>206.64</v>
      </c>
      <c r="Y1856" s="43" t="n">
        <f aca="false">O1856+T1856</f>
        <v>0</v>
      </c>
      <c r="Z1856" s="43" t="n">
        <f aca="false">P1856+U1856</f>
        <v>151.2</v>
      </c>
      <c r="AA1856" s="43" t="n">
        <f aca="false">Q1856+V1856</f>
        <v>0</v>
      </c>
      <c r="AB1856" s="43" t="n">
        <f aca="false">R1856+W1856</f>
        <v>0</v>
      </c>
      <c r="AC1856" s="44" t="n">
        <f aca="false">ROUND(X1856+Y1856+Z1856+AA1856+AB1856,1)</f>
        <v>357.8</v>
      </c>
      <c r="AD1856" s="45"/>
      <c r="AE1856" s="46"/>
      <c r="AF1856" s="47"/>
      <c r="AH1856" s="3"/>
    </row>
    <row r="1857" customFormat="false" ht="15" hidden="false" customHeight="false" outlineLevel="0" collapsed="false">
      <c r="A1857" s="48" t="s">
        <v>29</v>
      </c>
      <c r="B1857" s="63" t="n">
        <v>14</v>
      </c>
      <c r="C1857" s="50" t="s">
        <v>5</v>
      </c>
      <c r="D1857" s="51" t="n">
        <v>82</v>
      </c>
      <c r="E1857" s="51" t="n">
        <v>0</v>
      </c>
      <c r="F1857" s="51" t="n">
        <v>60</v>
      </c>
      <c r="G1857" s="51" t="n">
        <v>0</v>
      </c>
      <c r="H1857" s="51" t="n">
        <v>0</v>
      </c>
      <c r="I1857" s="52" t="n">
        <v>30</v>
      </c>
      <c r="J1857" s="52" t="n">
        <v>50</v>
      </c>
      <c r="K1857" s="52" t="n">
        <v>20</v>
      </c>
      <c r="L1857" s="52" t="n">
        <v>20</v>
      </c>
      <c r="M1857" s="52" t="n">
        <v>0</v>
      </c>
      <c r="N1857" s="53" t="n">
        <f aca="false">D1857*$D$4</f>
        <v>110.7</v>
      </c>
      <c r="O1857" s="53" t="n">
        <f aca="false">E1857*$E$4</f>
        <v>0</v>
      </c>
      <c r="P1857" s="53" t="n">
        <f aca="false">F1857*$F$4</f>
        <v>81</v>
      </c>
      <c r="Q1857" s="53" t="n">
        <f aca="false">G1857*$G$4</f>
        <v>0</v>
      </c>
      <c r="R1857" s="53" t="n">
        <f aca="false">H1857*$H$4</f>
        <v>0</v>
      </c>
      <c r="S1857" s="53" t="n">
        <f aca="false">(N1857/100)*(I1857*$I$4)+(N1857/100)*(J1857*$J$4)</f>
        <v>177.12</v>
      </c>
      <c r="T1857" s="53" t="n">
        <f aca="false">(O1857/100)*(K1857*$K$4)</f>
        <v>0</v>
      </c>
      <c r="U1857" s="53" t="n">
        <f aca="false">(P1857/100)*(K1857*$K$4)+(P1857/100)*(L1857*$L$4)</f>
        <v>64.8</v>
      </c>
      <c r="V1857" s="53" t="n">
        <f aca="false">(Q1857/100)*(L1857*$L$4)</f>
        <v>0</v>
      </c>
      <c r="W1857" s="53" t="n">
        <f aca="false">(R1857/100)*(K1857*$K$4)+(R1857/100)*(L1857*$L$4)</f>
        <v>0</v>
      </c>
      <c r="X1857" s="53" t="n">
        <f aca="false">N1857+S1857</f>
        <v>287.82</v>
      </c>
      <c r="Y1857" s="53" t="n">
        <f aca="false">O1857+T1857</f>
        <v>0</v>
      </c>
      <c r="Z1857" s="53" t="n">
        <f aca="false">P1857+U1857</f>
        <v>145.8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433.6</v>
      </c>
      <c r="AD1857" s="55" t="n">
        <f aca="false">(ROUND(AC1857-AC1856,1)/AC1856)</f>
        <v>0.211850195640022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30</v>
      </c>
      <c r="B1858" s="63" t="n">
        <v>18</v>
      </c>
      <c r="C1858" s="50" t="s">
        <v>6</v>
      </c>
      <c r="D1858" s="51" t="n">
        <v>82</v>
      </c>
      <c r="E1858" s="51" t="n">
        <v>0</v>
      </c>
      <c r="F1858" s="51" t="n">
        <v>60</v>
      </c>
      <c r="G1858" s="51" t="n">
        <v>0</v>
      </c>
      <c r="H1858" s="51" t="n">
        <v>0</v>
      </c>
      <c r="I1858" s="52" t="n">
        <v>10</v>
      </c>
      <c r="J1858" s="52" t="n">
        <v>30</v>
      </c>
      <c r="K1858" s="52" t="n">
        <v>20</v>
      </c>
      <c r="L1858" s="52" t="n">
        <v>20</v>
      </c>
      <c r="M1858" s="52" t="n">
        <v>0</v>
      </c>
      <c r="N1858" s="53" t="n">
        <f aca="false">D1858*$D$5</f>
        <v>114.8</v>
      </c>
      <c r="O1858" s="53" t="n">
        <f aca="false">E1858*$E$5</f>
        <v>0</v>
      </c>
      <c r="P1858" s="53" t="n">
        <f aca="false">F1858*$F$5</f>
        <v>84</v>
      </c>
      <c r="Q1858" s="53" t="n">
        <f aca="false">G1858*$G$5</f>
        <v>0</v>
      </c>
      <c r="R1858" s="53" t="n">
        <f aca="false">H1858*$H$5</f>
        <v>0</v>
      </c>
      <c r="S1858" s="53" t="n">
        <f aca="false">(N1858/100)*(I1858*$I$5)+(N1858/100)*(J1858*$J$5)</f>
        <v>91.84</v>
      </c>
      <c r="T1858" s="53" t="n">
        <f aca="false">(O1858/100)*(K1858*$K$5)</f>
        <v>0</v>
      </c>
      <c r="U1858" s="53" t="n">
        <f aca="false">(P1858/100)*(K1858*$K$5)+(P1858/100)*(L1858*$L$5)</f>
        <v>67.2</v>
      </c>
      <c r="V1858" s="53" t="n">
        <f aca="false">(Q1858/100)*(L1858*$L$5)</f>
        <v>0</v>
      </c>
      <c r="W1858" s="53" t="n">
        <f aca="false">(R1858/100)*(K1858*$K$5)+(R1858/100)*(L1858*$L$5)</f>
        <v>0</v>
      </c>
      <c r="X1858" s="53" t="n">
        <f aca="false">N1858+S1858</f>
        <v>206.64</v>
      </c>
      <c r="Y1858" s="53" t="n">
        <f aca="false">O1858+T1858</f>
        <v>0</v>
      </c>
      <c r="Z1858" s="53" t="n">
        <f aca="false">P1858+U1858</f>
        <v>151.2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357.8</v>
      </c>
      <c r="AD1858" s="55" t="n">
        <f aca="false">(ROUND(AC1858-AC1856,1)/AC1856)</f>
        <v>0</v>
      </c>
      <c r="AE1858" s="46"/>
      <c r="AF1858" s="47"/>
      <c r="AH1858" s="3"/>
    </row>
    <row r="1859" customFormat="false" ht="15" hidden="false" customHeight="false" outlineLevel="0" collapsed="false">
      <c r="A1859" s="48" t="s">
        <v>31</v>
      </c>
      <c r="B1859" s="63" t="n">
        <v>20</v>
      </c>
      <c r="C1859" s="50" t="s">
        <v>7</v>
      </c>
      <c r="D1859" s="51" t="n">
        <v>82</v>
      </c>
      <c r="E1859" s="51" t="n">
        <v>0</v>
      </c>
      <c r="F1859" s="51" t="n">
        <v>60</v>
      </c>
      <c r="G1859" s="51" t="n">
        <v>0</v>
      </c>
      <c r="H1859" s="51" t="n">
        <v>0</v>
      </c>
      <c r="I1859" s="52" t="n">
        <v>10</v>
      </c>
      <c r="J1859" s="52" t="n">
        <v>30</v>
      </c>
      <c r="K1859" s="52" t="n">
        <v>20</v>
      </c>
      <c r="L1859" s="52" t="n">
        <v>20</v>
      </c>
      <c r="M1859" s="52" t="n">
        <v>0</v>
      </c>
      <c r="N1859" s="53" t="n">
        <f aca="false">D1859*$D$6</f>
        <v>114.8</v>
      </c>
      <c r="O1859" s="53" t="n">
        <f aca="false">E1859*$E$6</f>
        <v>0</v>
      </c>
      <c r="P1859" s="53" t="n">
        <f aca="false">F1859*$F$6</f>
        <v>84</v>
      </c>
      <c r="Q1859" s="53" t="n">
        <f aca="false">G1859*$G$6</f>
        <v>0</v>
      </c>
      <c r="R1859" s="53" t="n">
        <f aca="false">H1859*$H$6</f>
        <v>0</v>
      </c>
      <c r="S1859" s="53" t="n">
        <f aca="false">(N1859/100)*(I1859*$I$6)+(N1859/100)*(J1859*$J$6)</f>
        <v>91.84</v>
      </c>
      <c r="T1859" s="53" t="n">
        <f aca="false">(O1859/100)*(K1859*$K$6)</f>
        <v>0</v>
      </c>
      <c r="U1859" s="53" t="n">
        <f aca="false">(P1859/100)*(K1859*$K$6)+(P1859/100)*(L1859*$L$6)</f>
        <v>67.2</v>
      </c>
      <c r="V1859" s="53" t="n">
        <f aca="false">(Q1859/100)*(L1859*$L$6)</f>
        <v>0</v>
      </c>
      <c r="W1859" s="53" t="n">
        <f aca="false">(R1859/100)*(K1859*$K$6)+(R1859/100)*(L1859*$L$6)</f>
        <v>0</v>
      </c>
      <c r="X1859" s="53" t="n">
        <f aca="false">N1859+S1859</f>
        <v>206.64</v>
      </c>
      <c r="Y1859" s="53" t="n">
        <f aca="false">O1859+T1859</f>
        <v>0</v>
      </c>
      <c r="Z1859" s="53" t="n">
        <f aca="false">P1859+U1859</f>
        <v>151.2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357.8</v>
      </c>
      <c r="AD1859" s="55" t="n">
        <f aca="false">(ROUND(AC1859-AC1856,1)/AC1856)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32</v>
      </c>
      <c r="B1860" s="63" t="n">
        <v>20</v>
      </c>
      <c r="C1860" s="50" t="s">
        <v>8</v>
      </c>
      <c r="D1860" s="51" t="n">
        <v>82</v>
      </c>
      <c r="E1860" s="51" t="n">
        <v>0</v>
      </c>
      <c r="F1860" s="51" t="n">
        <v>60</v>
      </c>
      <c r="G1860" s="51" t="n">
        <v>0</v>
      </c>
      <c r="H1860" s="51" t="n">
        <v>0</v>
      </c>
      <c r="I1860" s="52" t="n">
        <v>10</v>
      </c>
      <c r="J1860" s="52" t="n">
        <v>30</v>
      </c>
      <c r="K1860" s="52" t="n">
        <v>20</v>
      </c>
      <c r="L1860" s="52" t="n">
        <v>20</v>
      </c>
      <c r="M1860" s="52" t="n">
        <v>0</v>
      </c>
      <c r="N1860" s="53" t="n">
        <f aca="false">D1860*$D$7</f>
        <v>114.8</v>
      </c>
      <c r="O1860" s="53" t="n">
        <f aca="false">E1860*$E$7</f>
        <v>0</v>
      </c>
      <c r="P1860" s="53" t="n">
        <f aca="false">F1860*$F$7</f>
        <v>84</v>
      </c>
      <c r="Q1860" s="53" t="n">
        <f aca="false">G1860*$G$7</f>
        <v>0</v>
      </c>
      <c r="R1860" s="53" t="n">
        <f aca="false">H1860*$H$7</f>
        <v>0</v>
      </c>
      <c r="S1860" s="53" t="n">
        <f aca="false">(N1860/100)*(I1860*$I$7)+(N1860/100)*(J1860*$J$7)</f>
        <v>91.84</v>
      </c>
      <c r="T1860" s="53" t="n">
        <f aca="false">(O1860/100)*(K1860*$K$7)</f>
        <v>0</v>
      </c>
      <c r="U1860" s="53" t="n">
        <f aca="false">(P1860/100)*(K1860*$K$7)+(P1860/100)*(L1860*$L$7)</f>
        <v>67.2</v>
      </c>
      <c r="V1860" s="53" t="n">
        <f aca="false">(Q1860/100)*(L1860*$L$7)</f>
        <v>0</v>
      </c>
      <c r="W1860" s="53" t="n">
        <f aca="false">(R1860/100)*(K1860*$K$7)+(R1860/100)*(L1860*$L$7)</f>
        <v>0</v>
      </c>
      <c r="X1860" s="53" t="n">
        <f aca="false">N1860+S1860</f>
        <v>206.64</v>
      </c>
      <c r="Y1860" s="53" t="n">
        <f aca="false">O1860+T1860</f>
        <v>0</v>
      </c>
      <c r="Z1860" s="53" t="n">
        <f aca="false">P1860+U1860</f>
        <v>151.2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357.8</v>
      </c>
      <c r="AD1860" s="55" t="n">
        <f aca="false">(ROUND(AC1860-AC1856,1)/AC1856)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33</v>
      </c>
      <c r="B1861" s="63"/>
      <c r="C1861" s="50" t="s">
        <v>9</v>
      </c>
      <c r="D1861" s="51" t="n">
        <v>82</v>
      </c>
      <c r="E1861" s="51" t="n">
        <v>0</v>
      </c>
      <c r="F1861" s="51" t="n">
        <v>60</v>
      </c>
      <c r="G1861" s="51" t="n">
        <v>0</v>
      </c>
      <c r="H1861" s="51" t="n">
        <v>0</v>
      </c>
      <c r="I1861" s="52" t="n">
        <v>10</v>
      </c>
      <c r="J1861" s="52" t="n">
        <v>30</v>
      </c>
      <c r="K1861" s="52" t="n">
        <v>20</v>
      </c>
      <c r="L1861" s="52" t="n">
        <v>20</v>
      </c>
      <c r="M1861" s="52" t="n">
        <v>0</v>
      </c>
      <c r="N1861" s="53" t="n">
        <f aca="false">D1861*$D$8</f>
        <v>114.8</v>
      </c>
      <c r="O1861" s="53" t="n">
        <f aca="false">E1861*$E$8</f>
        <v>0</v>
      </c>
      <c r="P1861" s="53" t="n">
        <f aca="false">F1861*$F$8</f>
        <v>84</v>
      </c>
      <c r="Q1861" s="53" t="n">
        <f aca="false">G1861*$G$8</f>
        <v>0</v>
      </c>
      <c r="R1861" s="53" t="n">
        <f aca="false">H1861*$H$8</f>
        <v>0</v>
      </c>
      <c r="S1861" s="53" t="n">
        <f aca="false">(N1861/100)*(I1861*$I$8)+(N1861/100)*(J1861*$J$8)</f>
        <v>91.84</v>
      </c>
      <c r="T1861" s="53" t="n">
        <f aca="false">(O1861/100)*(K1861*$K$8)</f>
        <v>0</v>
      </c>
      <c r="U1861" s="53" t="n">
        <f aca="false">(P1861/100)*(K1861*$K$8)+(P1861/100)*(L1861*$L$8)</f>
        <v>67.2</v>
      </c>
      <c r="V1861" s="53" t="n">
        <f aca="false">(Q1861/100)*(L1861*$L$8)</f>
        <v>0</v>
      </c>
      <c r="W1861" s="53" t="n">
        <f aca="false">(R1861/100)*(K1861*$K$8)+(R1861/100)*(L1861*$L$8)</f>
        <v>0</v>
      </c>
      <c r="X1861" s="53" t="n">
        <f aca="false">N1861+S1861</f>
        <v>206.64</v>
      </c>
      <c r="Y1861" s="53" t="n">
        <f aca="false">O1861+T1861</f>
        <v>0</v>
      </c>
      <c r="Z1861" s="53" t="n">
        <f aca="false">P1861+U1861</f>
        <v>151.2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357.8</v>
      </c>
      <c r="AD1861" s="55" t="n">
        <f aca="false">(ROUND(AC1861-AC1856,1)/AC1856)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34</v>
      </c>
      <c r="B1862" s="63"/>
      <c r="C1862" s="50" t="s">
        <v>10</v>
      </c>
      <c r="D1862" s="51" t="n">
        <v>41</v>
      </c>
      <c r="E1862" s="51" t="n">
        <v>112</v>
      </c>
      <c r="F1862" s="51" t="n">
        <v>0</v>
      </c>
      <c r="G1862" s="51" t="n">
        <v>0</v>
      </c>
      <c r="H1862" s="51" t="n">
        <v>0</v>
      </c>
      <c r="I1862" s="52" t="n">
        <v>10</v>
      </c>
      <c r="J1862" s="52" t="n">
        <v>30</v>
      </c>
      <c r="K1862" s="52" t="n">
        <v>100</v>
      </c>
      <c r="L1862" s="52" t="n">
        <v>0</v>
      </c>
      <c r="M1862" s="52" t="n">
        <v>0</v>
      </c>
      <c r="N1862" s="53" t="n">
        <f aca="false">D1862*$D$9</f>
        <v>55.35</v>
      </c>
      <c r="O1862" s="53" t="n">
        <f aca="false">E1862*$E$9</f>
        <v>151.2</v>
      </c>
      <c r="P1862" s="53" t="n">
        <f aca="false">F1862*$F$9</f>
        <v>0</v>
      </c>
      <c r="Q1862" s="53" t="n">
        <f aca="false">G1862*$G$9</f>
        <v>0</v>
      </c>
      <c r="R1862" s="53" t="n">
        <f aca="false">H1862*$H$9</f>
        <v>0</v>
      </c>
      <c r="S1862" s="53" t="n">
        <f aca="false">(N1862/100)*(I1862*$I$9)+(N1862/100)*(J1862*$J$9)</f>
        <v>22.14</v>
      </c>
      <c r="T1862" s="53" t="n">
        <f aca="false">(O1862/100)*(K1862*$K$9)</f>
        <v>211.68</v>
      </c>
      <c r="U1862" s="53" t="n">
        <f aca="false">(P1862/100)*(K1862*$K$9)+(P1862/100)*(L1862*$L$9)</f>
        <v>0</v>
      </c>
      <c r="V1862" s="53" t="n">
        <f aca="false">(Q1862/100)*(L1862*$L$9)</f>
        <v>0</v>
      </c>
      <c r="W1862" s="53" t="n">
        <f aca="false">(R1862/100)*(K1862*$K$9)+(R1862/100)*(L1862*$L$9)</f>
        <v>0</v>
      </c>
      <c r="X1862" s="53" t="n">
        <f aca="false">N1862+S1862</f>
        <v>77.49</v>
      </c>
      <c r="Y1862" s="53" t="n">
        <f aca="false">O1862+T1862</f>
        <v>362.88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440.4</v>
      </c>
      <c r="AD1862" s="55" t="n">
        <f aca="false">(ROUND(AC1862-AC1856,1)/AC1856)</f>
        <v>0.230855226383454</v>
      </c>
      <c r="AE1862" s="46"/>
      <c r="AF1862" s="47"/>
      <c r="AH1862" s="3"/>
    </row>
    <row r="1863" customFormat="false" ht="15" hidden="false" customHeight="false" outlineLevel="0" collapsed="false">
      <c r="A1863" s="48" t="s">
        <v>35</v>
      </c>
      <c r="B1863" s="63"/>
      <c r="C1863" s="50" t="s">
        <v>11</v>
      </c>
      <c r="D1863" s="51" t="n">
        <v>41</v>
      </c>
      <c r="E1863" s="51" t="n">
        <v>0</v>
      </c>
      <c r="F1863" s="51" t="n">
        <v>112</v>
      </c>
      <c r="G1863" s="51" t="n">
        <v>0</v>
      </c>
      <c r="H1863" s="51" t="n">
        <v>0</v>
      </c>
      <c r="I1863" s="52" t="n">
        <v>10</v>
      </c>
      <c r="J1863" s="52" t="n">
        <v>30</v>
      </c>
      <c r="K1863" s="52" t="n">
        <v>55</v>
      </c>
      <c r="L1863" s="52" t="n">
        <v>55</v>
      </c>
      <c r="M1863" s="52" t="n">
        <v>0</v>
      </c>
      <c r="N1863" s="53" t="n">
        <f aca="false">D1863*$D$10</f>
        <v>55.35</v>
      </c>
      <c r="O1863" s="53" t="n">
        <f aca="false">E1863*$E$10</f>
        <v>0</v>
      </c>
      <c r="P1863" s="53" t="n">
        <f aca="false">F1863*$F$10</f>
        <v>151.2</v>
      </c>
      <c r="Q1863" s="53" t="n">
        <f aca="false">G1863*$G$10</f>
        <v>0</v>
      </c>
      <c r="R1863" s="53" t="n">
        <f aca="false">H1863*$H$10</f>
        <v>0</v>
      </c>
      <c r="S1863" s="53" t="n">
        <f aca="false">(N1863/100)*(I1863*$I$10)+(N1863/100)*(J1863*$J$10)</f>
        <v>22.14</v>
      </c>
      <c r="T1863" s="53" t="n">
        <f aca="false">(O1863/100)*(K1863*$J$10)</f>
        <v>0</v>
      </c>
      <c r="U1863" s="53" t="n">
        <f aca="false">(P1863/100)*(K1863*$K$10)+(P1863/100)*(L1863*$L$10)</f>
        <v>232.848</v>
      </c>
      <c r="V1863" s="53" t="n">
        <f aca="false">(Q1863/100)*(L1863*$L$10)</f>
        <v>0</v>
      </c>
      <c r="W1863" s="53" t="n">
        <f aca="false">(R1863/100)*(K1863*$K$10)+(R1863/100)*(L1863*$L$10)</f>
        <v>0</v>
      </c>
      <c r="X1863" s="53" t="n">
        <f aca="false">N1863+S1863</f>
        <v>77.49</v>
      </c>
      <c r="Y1863" s="53" t="n">
        <f aca="false">O1863+T1863</f>
        <v>0</v>
      </c>
      <c r="Z1863" s="53" t="n">
        <f aca="false">P1863+U1863</f>
        <v>384.048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461.5</v>
      </c>
      <c r="AD1863" s="55" t="n">
        <f aca="false">(ROUND(AC1863-AC1856,1)/AC1856)</f>
        <v>0.289826718837339</v>
      </c>
      <c r="AE1863" s="46"/>
      <c r="AF1863" s="47"/>
      <c r="AH1863" s="3"/>
    </row>
    <row r="1864" customFormat="false" ht="15" hidden="false" customHeight="false" outlineLevel="0" collapsed="false">
      <c r="A1864" s="48" t="s">
        <v>36</v>
      </c>
      <c r="B1864" s="63"/>
      <c r="C1864" s="50" t="s">
        <v>12</v>
      </c>
      <c r="D1864" s="51" t="n">
        <v>41</v>
      </c>
      <c r="E1864" s="51" t="n">
        <v>0</v>
      </c>
      <c r="F1864" s="51" t="n">
        <v>0</v>
      </c>
      <c r="G1864" s="51" t="n">
        <v>112</v>
      </c>
      <c r="H1864" s="51" t="n">
        <v>0</v>
      </c>
      <c r="I1864" s="52" t="n">
        <v>10</v>
      </c>
      <c r="J1864" s="52" t="n">
        <v>30</v>
      </c>
      <c r="K1864" s="52" t="n">
        <v>0</v>
      </c>
      <c r="L1864" s="52" t="n">
        <v>100</v>
      </c>
      <c r="M1864" s="52" t="n">
        <v>0</v>
      </c>
      <c r="N1864" s="53" t="n">
        <f aca="false">D1864*$D$11</f>
        <v>55.35</v>
      </c>
      <c r="O1864" s="53" t="n">
        <f aca="false">E1864*$E$11</f>
        <v>0</v>
      </c>
      <c r="P1864" s="53" t="n">
        <f aca="false">F1864*$F$11</f>
        <v>0</v>
      </c>
      <c r="Q1864" s="53" t="n">
        <f aca="false">G1864*$G$11</f>
        <v>151.2</v>
      </c>
      <c r="R1864" s="53" t="n">
        <f aca="false">H1864*$H$11</f>
        <v>0</v>
      </c>
      <c r="S1864" s="53" t="n">
        <f aca="false">(N1864/100)*(I1864*$I$11)+(N1864/100)*(J1864*$J$11)</f>
        <v>22.14</v>
      </c>
      <c r="T1864" s="53" t="n">
        <f aca="false">(O1864/100)*(K1864*$K$11)</f>
        <v>0</v>
      </c>
      <c r="U1864" s="53" t="n">
        <f aca="false">(P1864/100)*(K1864*$K$11)+(P1864/100)*(L1864*$L$11)</f>
        <v>0</v>
      </c>
      <c r="V1864" s="53" t="n">
        <f aca="false">(Q1864/100)*(L1864*$L$11)</f>
        <v>211.68</v>
      </c>
      <c r="W1864" s="53" t="n">
        <f aca="false">(R1864/100)*(K1864*$K$11)+(R1864/100)*(L1864*$L$11)</f>
        <v>0</v>
      </c>
      <c r="X1864" s="53" t="n">
        <f aca="false">N1864+S1864</f>
        <v>77.49</v>
      </c>
      <c r="Y1864" s="53" t="n">
        <f aca="false">O1864+T1864</f>
        <v>0</v>
      </c>
      <c r="Z1864" s="53" t="n">
        <f aca="false">P1864+U1864</f>
        <v>0</v>
      </c>
      <c r="AA1864" s="53" t="n">
        <f aca="false">Q1864+V1864</f>
        <v>362.88</v>
      </c>
      <c r="AB1864" s="53" t="n">
        <f aca="false">R1864+W1864</f>
        <v>0</v>
      </c>
      <c r="AC1864" s="54" t="n">
        <f aca="false">ROUND(X1864+Y1864+Z1864+AA1864+AB1864,1)</f>
        <v>440.4</v>
      </c>
      <c r="AD1864" s="55" t="n">
        <f aca="false">(ROUND(AC1864-AC1856,1)/AC1856)</f>
        <v>0.230855226383454</v>
      </c>
      <c r="AE1864" s="46"/>
      <c r="AF1864" s="47"/>
      <c r="AH1864" s="3"/>
    </row>
    <row r="1865" customFormat="false" ht="15" hidden="false" customHeight="false" outlineLevel="0" collapsed="false">
      <c r="A1865" s="48" t="s">
        <v>37</v>
      </c>
      <c r="B1865" s="63"/>
      <c r="C1865" s="50" t="s">
        <v>13</v>
      </c>
      <c r="D1865" s="51" t="n">
        <v>41</v>
      </c>
      <c r="E1865" s="51" t="n">
        <v>0</v>
      </c>
      <c r="F1865" s="51" t="n">
        <v>0</v>
      </c>
      <c r="G1865" s="51" t="n">
        <v>0</v>
      </c>
      <c r="H1865" s="51" t="n">
        <v>112</v>
      </c>
      <c r="I1865" s="52" t="n">
        <v>10</v>
      </c>
      <c r="J1865" s="52" t="n">
        <v>30</v>
      </c>
      <c r="K1865" s="52" t="n">
        <v>50</v>
      </c>
      <c r="L1865" s="52" t="n">
        <v>50</v>
      </c>
      <c r="M1865" s="52" t="n">
        <v>0</v>
      </c>
      <c r="N1865" s="53" t="n">
        <f aca="false">D1865*$D$12</f>
        <v>55.35</v>
      </c>
      <c r="O1865" s="53" t="n">
        <f aca="false">E1865*$E$12</f>
        <v>0</v>
      </c>
      <c r="P1865" s="53" t="n">
        <f aca="false">F1865*$F$12</f>
        <v>0</v>
      </c>
      <c r="Q1865" s="53" t="n">
        <f aca="false">G1865*$G$12</f>
        <v>0</v>
      </c>
      <c r="R1865" s="53" t="n">
        <f aca="false">H1865*$H$12</f>
        <v>151.2</v>
      </c>
      <c r="S1865" s="53" t="n">
        <f aca="false">(N1865/100)*(I1865*$I$12)+(N1865/100)*(J1865*$J$12)</f>
        <v>22.14</v>
      </c>
      <c r="T1865" s="53" t="n">
        <f aca="false">(O1865/100)*(K1865*$K$12)</f>
        <v>0</v>
      </c>
      <c r="U1865" s="53" t="n">
        <f aca="false">(P1865/100)*(K1865*$K$12)+(P1865/100)*(L1865*$L$12)</f>
        <v>0</v>
      </c>
      <c r="V1865" s="53" t="n">
        <f aca="false">(Q1865/100)*(L1865*$L$12)</f>
        <v>0</v>
      </c>
      <c r="W1865" s="53" t="n">
        <f aca="false">(R1865/100)*(K1865*$K$12)+(R1865/100)*(L1865*$L$12)</f>
        <v>211.68</v>
      </c>
      <c r="X1865" s="53" t="n">
        <f aca="false">N1865+S1865</f>
        <v>77.49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0</v>
      </c>
      <c r="AB1865" s="53" t="n">
        <f aca="false">R1865+W1865</f>
        <v>362.88</v>
      </c>
      <c r="AC1865" s="54" t="n">
        <f aca="false">ROUND(X1865+Y1865+Z1865+AA1865+AB1865,1)</f>
        <v>440.4</v>
      </c>
      <c r="AD1865" s="55" t="n">
        <f aca="false">(ROUND(AC1865-AC1856,1)/AC1856)</f>
        <v>0.230855226383454</v>
      </c>
      <c r="AE1865" s="46"/>
      <c r="AF1865" s="47"/>
      <c r="AH1865" s="3"/>
    </row>
    <row r="1866" customFormat="false" ht="15" hidden="false" customHeight="false" outlineLevel="0" collapsed="false">
      <c r="A1866" s="48" t="s">
        <v>38</v>
      </c>
      <c r="B1866" s="63"/>
      <c r="C1866" s="50" t="s">
        <v>14</v>
      </c>
      <c r="D1866" s="51" t="n">
        <v>82</v>
      </c>
      <c r="E1866" s="51" t="n">
        <v>0</v>
      </c>
      <c r="F1866" s="51" t="n">
        <v>60</v>
      </c>
      <c r="G1866" s="51" t="n">
        <v>0</v>
      </c>
      <c r="H1866" s="51" t="n">
        <v>0</v>
      </c>
      <c r="I1866" s="52" t="n">
        <v>0</v>
      </c>
      <c r="J1866" s="52" t="n">
        <v>0</v>
      </c>
      <c r="K1866" s="52" t="n">
        <v>0</v>
      </c>
      <c r="L1866" s="52" t="n">
        <v>0</v>
      </c>
      <c r="M1866" s="52" t="n">
        <v>76</v>
      </c>
      <c r="N1866" s="53" t="n">
        <f aca="false">D1866*$D$13</f>
        <v>110.7</v>
      </c>
      <c r="O1866" s="53" t="n">
        <f aca="false">E1866*$E$13</f>
        <v>0</v>
      </c>
      <c r="P1866" s="53" t="n">
        <f aca="false">F1866*$F$13</f>
        <v>81</v>
      </c>
      <c r="Q1866" s="53" t="n">
        <f aca="false">G1866*$G$13</f>
        <v>0</v>
      </c>
      <c r="R1866" s="53" t="n">
        <f aca="false">H1866*$H$13</f>
        <v>0</v>
      </c>
      <c r="S1866" s="53" t="n">
        <f aca="false">(N1866/100)*(I1866*$I$13)+(N1866/100)*(J1866*$J$13)+(N1866/100)*(M1866*$M$13)</f>
        <v>168.264</v>
      </c>
      <c r="T1866" s="53" t="n">
        <f aca="false">(O1866/100)*(K1866*$K$13)+(O1866/100)*(M1866*$M$13)</f>
        <v>0</v>
      </c>
      <c r="U1866" s="53" t="n">
        <f aca="false">(P1866/100)*(K1866*$K$13)+(P1866/100)*(L1866*$L$13)+(P1866/100)*(M1866*$M$13)</f>
        <v>123.12</v>
      </c>
      <c r="V1866" s="53" t="n">
        <f aca="false">(Q1866/100)*(L1866*$L$13)+(Q1866/100)*(M1866*$M$13)</f>
        <v>0</v>
      </c>
      <c r="W1866" s="53" t="n">
        <f aca="false">(R1866/100)*(K1866*$K$13)+(R1866/100)*(L1866*$L$13)+(R1866/100)*(M1866*$M$13)</f>
        <v>0</v>
      </c>
      <c r="X1866" s="53" t="n">
        <f aca="false">N1866+S1866</f>
        <v>278.964</v>
      </c>
      <c r="Y1866" s="53" t="n">
        <f aca="false">O1866+T1866</f>
        <v>0</v>
      </c>
      <c r="Z1866" s="53" t="n">
        <f aca="false">P1866+U1866</f>
        <v>204.12</v>
      </c>
      <c r="AA1866" s="53" t="n">
        <f aca="false">Q1866+V1866</f>
        <v>0</v>
      </c>
      <c r="AB1866" s="53" t="n">
        <f aca="false">R1866+W1866</f>
        <v>0</v>
      </c>
      <c r="AC1866" s="54" t="n">
        <f aca="false">ROUND(X1866+Y1866+Z1866+AA1866+AB1866,1)</f>
        <v>483.1</v>
      </c>
      <c r="AD1866" s="55" t="n">
        <f aca="false">(ROUND(AC1866-AC1856,1)/AC1856)</f>
        <v>0.350195640022359</v>
      </c>
      <c r="AE1866" s="46"/>
      <c r="AF1866" s="47"/>
      <c r="AH1866" s="3"/>
    </row>
    <row r="1867" customFormat="false" ht="15" hidden="false" customHeight="false" outlineLevel="0" collapsed="false">
      <c r="A1867" s="48" t="s">
        <v>39</v>
      </c>
      <c r="B1867" s="63"/>
      <c r="C1867" s="50" t="s">
        <v>15</v>
      </c>
      <c r="D1867" s="51" t="n">
        <v>106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10</v>
      </c>
      <c r="J1867" s="52" t="n">
        <v>30</v>
      </c>
      <c r="K1867" s="52" t="n">
        <v>100</v>
      </c>
      <c r="L1867" s="52" t="n">
        <v>0</v>
      </c>
      <c r="M1867" s="52" t="n">
        <v>0</v>
      </c>
      <c r="N1867" s="53" t="n">
        <f aca="false">D1867*$D$14</f>
        <v>143.1</v>
      </c>
      <c r="O1867" s="53" t="n">
        <f aca="false">E1867*$E$14</f>
        <v>0</v>
      </c>
      <c r="P1867" s="53" t="n">
        <f aca="false">F1867*$F$14</f>
        <v>0</v>
      </c>
      <c r="Q1867" s="53" t="n">
        <f aca="false">G1867*$G$14</f>
        <v>0</v>
      </c>
      <c r="R1867" s="53" t="n">
        <f aca="false">H1867*$H$14</f>
        <v>0</v>
      </c>
      <c r="S1867" s="53" t="n">
        <f aca="false">(N1867/100)*(I1867*$I$14)+(N1867/100)*(J1867*$J$14)+(N1867/100)*(K1867*$K$14)</f>
        <v>343.44</v>
      </c>
      <c r="T1867" s="53" t="n">
        <f aca="false">(O1867/100)*(K1867*$K$14)</f>
        <v>0</v>
      </c>
      <c r="U1867" s="53" t="n">
        <f aca="false">(P1867/100)*(K1867*$K$14)+(P1867/100)*(L1867*$L$14)</f>
        <v>0</v>
      </c>
      <c r="V1867" s="53" t="n">
        <f aca="false">(Q1867/100)*(L1867*$L$14)</f>
        <v>0</v>
      </c>
      <c r="W1867" s="53" t="n">
        <f aca="false">(R1867/100)*(K1867*$L$14)+(R1867/100)*(L1867*$M$14)</f>
        <v>0</v>
      </c>
      <c r="X1867" s="53" t="n">
        <f aca="false">N1867+S1867</f>
        <v>486.54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486.5</v>
      </c>
      <c r="AD1867" s="55" t="n">
        <f aca="false">(ROUND(AC1867-AC1856,1)/AC1856)</f>
        <v>0.359698155394075</v>
      </c>
      <c r="AE1867" s="46"/>
      <c r="AF1867" s="47"/>
      <c r="AH1867" s="3"/>
    </row>
    <row r="1868" customFormat="false" ht="15" hidden="false" customHeight="false" outlineLevel="0" collapsed="false">
      <c r="A1868" s="48"/>
      <c r="B1868" s="63"/>
      <c r="C1868" s="50" t="s">
        <v>16</v>
      </c>
      <c r="D1868" s="51" t="n">
        <v>106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10</v>
      </c>
      <c r="J1868" s="52" t="n">
        <v>30</v>
      </c>
      <c r="K1868" s="52" t="n">
        <v>0</v>
      </c>
      <c r="L1868" s="52" t="n">
        <v>100</v>
      </c>
      <c r="M1868" s="52" t="n">
        <v>0</v>
      </c>
      <c r="N1868" s="53" t="n">
        <f aca="false">D1868*$D$15</f>
        <v>143.1</v>
      </c>
      <c r="O1868" s="53" t="n">
        <f aca="false">E1868*$E$15</f>
        <v>0</v>
      </c>
      <c r="P1868" s="53" t="n">
        <f aca="false">F1868*$F$15</f>
        <v>0</v>
      </c>
      <c r="Q1868" s="53" t="n">
        <f aca="false">G1868*$G$15</f>
        <v>0</v>
      </c>
      <c r="R1868" s="53" t="n">
        <f aca="false">H1868*$H$15</f>
        <v>0</v>
      </c>
      <c r="S1868" s="53" t="n">
        <f aca="false">(N1868/100)*(I1868*$I$15)+(N1868/100)*(J1868*$J$15)+(N1868/100)*(L1868*$L$15)</f>
        <v>343.44</v>
      </c>
      <c r="T1868" s="53" t="n">
        <f aca="false">(O1868/100)*(K1868*$K$15)</f>
        <v>0</v>
      </c>
      <c r="U1868" s="53" t="n">
        <f aca="false">(P1868/100)*(K1868*$K$15)+(P1868/100)*(L1868*$L$15)</f>
        <v>0</v>
      </c>
      <c r="V1868" s="53" t="n">
        <f aca="false">(Q1868/100)*(L1868*$L$15)</f>
        <v>0</v>
      </c>
      <c r="W1868" s="53" t="n">
        <f aca="false">(R1868/100)*(K1868*$K$15)+(R1868/100)*(L1868*$L$15)</f>
        <v>0</v>
      </c>
      <c r="X1868" s="53" t="n">
        <f aca="false">N1868+S1868</f>
        <v>486.54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486.5</v>
      </c>
      <c r="AD1868" s="55" t="n">
        <f aca="false">(ROUND(AC1868-AC1856,1)/AC1856)</f>
        <v>0.359698155394075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63"/>
      <c r="C1869" s="50" t="s">
        <v>17</v>
      </c>
      <c r="D1869" s="51" t="n">
        <v>82</v>
      </c>
      <c r="E1869" s="51" t="n">
        <v>0</v>
      </c>
      <c r="F1869" s="51" t="n">
        <v>60</v>
      </c>
      <c r="G1869" s="51" t="n">
        <v>0</v>
      </c>
      <c r="H1869" s="51" t="n">
        <v>0</v>
      </c>
      <c r="I1869" s="52" t="n">
        <v>10</v>
      </c>
      <c r="J1869" s="52" t="n">
        <v>66</v>
      </c>
      <c r="K1869" s="52" t="n">
        <v>20</v>
      </c>
      <c r="L1869" s="52" t="n">
        <v>20</v>
      </c>
      <c r="M1869" s="52" t="n">
        <v>0</v>
      </c>
      <c r="N1869" s="53" t="n">
        <f aca="false">D1869*$D$16</f>
        <v>110.7</v>
      </c>
      <c r="O1869" s="53" t="n">
        <f aca="false">E1869*$E$16</f>
        <v>0</v>
      </c>
      <c r="P1869" s="53" t="n">
        <f aca="false">F1869*$F$16</f>
        <v>81</v>
      </c>
      <c r="Q1869" s="53" t="n">
        <f aca="false">G1869*$G$16</f>
        <v>0</v>
      </c>
      <c r="R1869" s="53" t="n">
        <f aca="false">H1869*$H$16</f>
        <v>0</v>
      </c>
      <c r="S1869" s="53" t="n">
        <f aca="false">(N1869/100)*(I1869*$I$16)+(N1869/100)*(J1869*$J$16)</f>
        <v>193.725</v>
      </c>
      <c r="T1869" s="53" t="n">
        <f aca="false">(O1869/100)*(K1869*$K$16)</f>
        <v>0</v>
      </c>
      <c r="U1869" s="53" t="n">
        <f aca="false">(P1869/100)*(K1869*$K$16)+(P1869/100)*(L1869*$L$16)</f>
        <v>32.4</v>
      </c>
      <c r="V1869" s="53" t="n">
        <f aca="false">(Q1869/100)*(L1869*$L$16)</f>
        <v>0</v>
      </c>
      <c r="W1869" s="53" t="n">
        <f aca="false">(R1869/100)*(K1869*$K$16)+(R1869/100)*(L1869*$L$16)</f>
        <v>0</v>
      </c>
      <c r="X1869" s="53" t="n">
        <f aca="false">N1869+S1869</f>
        <v>304.425</v>
      </c>
      <c r="Y1869" s="53" t="n">
        <f aca="false">O1869+T1869</f>
        <v>0</v>
      </c>
      <c r="Z1869" s="53" t="n">
        <f aca="false">P1869+U1869</f>
        <v>113.4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417.8</v>
      </c>
      <c r="AD1869" s="55" t="n">
        <f aca="false">(ROUND(AC1869-AC1856,1)/AC1856)</f>
        <v>0.167691447736165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63"/>
      <c r="C1870" s="50" t="s">
        <v>18</v>
      </c>
      <c r="D1870" s="51" t="n">
        <v>82</v>
      </c>
      <c r="E1870" s="51" t="n">
        <v>0</v>
      </c>
      <c r="F1870" s="51" t="n">
        <v>60</v>
      </c>
      <c r="G1870" s="51" t="n">
        <v>0</v>
      </c>
      <c r="H1870" s="51" t="n">
        <v>0</v>
      </c>
      <c r="I1870" s="52" t="n">
        <v>55</v>
      </c>
      <c r="J1870" s="52" t="n">
        <v>30</v>
      </c>
      <c r="K1870" s="52" t="n">
        <v>20</v>
      </c>
      <c r="L1870" s="52" t="n">
        <v>20</v>
      </c>
      <c r="M1870" s="52" t="n">
        <v>0</v>
      </c>
      <c r="N1870" s="53" t="n">
        <f aca="false">D1870*$D$17</f>
        <v>110.7</v>
      </c>
      <c r="O1870" s="53" t="n">
        <f aca="false">E1870*$E$17</f>
        <v>0</v>
      </c>
      <c r="P1870" s="53" t="n">
        <f aca="false">F1870*$F$17</f>
        <v>81</v>
      </c>
      <c r="Q1870" s="53" t="n">
        <f aca="false">G1870*$G$17</f>
        <v>0</v>
      </c>
      <c r="R1870" s="53" t="n">
        <f aca="false">H1870*$H$17</f>
        <v>0</v>
      </c>
      <c r="S1870" s="53" t="n">
        <f aca="false">(N1870/100)*(I1870*$I$17)+(N1870/100)*(J1870*$J$17)</f>
        <v>185.4225</v>
      </c>
      <c r="T1870" s="53" t="n">
        <f aca="false">(O1870/100)*(K1870*$K$17)</f>
        <v>0</v>
      </c>
      <c r="U1870" s="53" t="n">
        <f aca="false">(P1870/100)*(K1870*$K$17)+(P1870/100)*(L1870*$L$17)</f>
        <v>32.4</v>
      </c>
      <c r="V1870" s="53" t="n">
        <f aca="false">(Q1870/100)*(L1870*$L$17)</f>
        <v>0</v>
      </c>
      <c r="W1870" s="53" t="n">
        <f aca="false">(R1870/100)*(K1870*$K$17)+(R1870/100)*(L1870*$L$17)</f>
        <v>0</v>
      </c>
      <c r="X1870" s="53" t="n">
        <f aca="false">N1870+S1870</f>
        <v>296.1225</v>
      </c>
      <c r="Y1870" s="53" t="n">
        <f aca="false">O1870+T1870</f>
        <v>0</v>
      </c>
      <c r="Z1870" s="53" t="n">
        <f aca="false">P1870+U1870</f>
        <v>113.4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409.5</v>
      </c>
      <c r="AD1870" s="55" t="n">
        <f aca="false">(ROUND(AC1870-AC1856,1)/AC1856)</f>
        <v>0.144494130799329</v>
      </c>
      <c r="AE1870" s="46"/>
      <c r="AF1870" s="47"/>
      <c r="AH1870" s="3"/>
    </row>
    <row r="1871" customFormat="false" ht="14.25" hidden="false" customHeight="true" outlineLevel="0" collapsed="false">
      <c r="A1871" s="56" t="s">
        <v>19</v>
      </c>
      <c r="B1871" s="60" t="s">
        <v>171</v>
      </c>
      <c r="C1871" s="40" t="s">
        <v>50</v>
      </c>
      <c r="D1871" s="41" t="n">
        <v>108</v>
      </c>
      <c r="E1871" s="41" t="n">
        <v>0</v>
      </c>
      <c r="F1871" s="41" t="n">
        <v>0</v>
      </c>
      <c r="G1871" s="41" t="n">
        <v>0</v>
      </c>
      <c r="H1871" s="41" t="n">
        <v>0</v>
      </c>
      <c r="I1871" s="42" t="n">
        <v>10</v>
      </c>
      <c r="J1871" s="42" t="n">
        <v>60</v>
      </c>
      <c r="K1871" s="42" t="n">
        <v>0</v>
      </c>
      <c r="L1871" s="42" t="n">
        <v>0</v>
      </c>
      <c r="M1871" s="42" t="n">
        <v>0</v>
      </c>
      <c r="N1871" s="43" t="n">
        <f aca="false">D1871*$D$3</f>
        <v>151.2</v>
      </c>
      <c r="O1871" s="43" t="n">
        <f aca="false">E1871*$E$3</f>
        <v>0</v>
      </c>
      <c r="P1871" s="43" t="n">
        <f aca="false">F1871*$F$3</f>
        <v>0</v>
      </c>
      <c r="Q1871" s="43" t="n">
        <f aca="false">G1871*$G$3</f>
        <v>0</v>
      </c>
      <c r="R1871" s="43" t="n">
        <f aca="false">H1871*$H$3</f>
        <v>0</v>
      </c>
      <c r="S1871" s="43" t="n">
        <f aca="false">(N1871/100)*(I1871*$I$3)+(N1871/100)*(J1871*$J$3)</f>
        <v>211.68</v>
      </c>
      <c r="T1871" s="43" t="n">
        <f aca="false">(O1871/100)*(K1871*$K$3)</f>
        <v>0</v>
      </c>
      <c r="U1871" s="43" t="n">
        <f aca="false">(P1871/100)*(K1871*$K$3)+(P1871/100)*(L1871*$L$3)</f>
        <v>0</v>
      </c>
      <c r="V1871" s="43" t="n">
        <f aca="false">(Q1871/100)*(L1871*$L$3)</f>
        <v>0</v>
      </c>
      <c r="W1871" s="43" t="n">
        <f aca="false">(R1871/100)*(K1871*$K$3)+(R1871/100)*(L1871*$L$3)</f>
        <v>0</v>
      </c>
      <c r="X1871" s="43" t="n">
        <f aca="false">N1871+S1871</f>
        <v>362.88</v>
      </c>
      <c r="Y1871" s="43" t="n">
        <f aca="false">O1871+T1871</f>
        <v>0</v>
      </c>
      <c r="Z1871" s="43" t="n">
        <f aca="false">P1871+U1871</f>
        <v>0</v>
      </c>
      <c r="AA1871" s="43" t="n">
        <f aca="false">Q1871+V1871</f>
        <v>0</v>
      </c>
      <c r="AB1871" s="43" t="n">
        <f aca="false">R1871+W1871</f>
        <v>0</v>
      </c>
      <c r="AC1871" s="44" t="n">
        <f aca="false">ROUND(X1871+Y1871+Z1871+AA1871+AB1871,1)</f>
        <v>362.9</v>
      </c>
      <c r="AD1871" s="45"/>
      <c r="AE1871" s="46"/>
      <c r="AF1871" s="47"/>
      <c r="AH1871" s="3"/>
    </row>
    <row r="1872" customFormat="false" ht="15" hidden="false" customHeight="false" outlineLevel="0" collapsed="false">
      <c r="A1872" s="48" t="s">
        <v>29</v>
      </c>
      <c r="B1872" s="61" t="n">
        <v>16</v>
      </c>
      <c r="C1872" s="50" t="s">
        <v>5</v>
      </c>
      <c r="D1872" s="51" t="n">
        <v>108</v>
      </c>
      <c r="E1872" s="51" t="n">
        <v>0</v>
      </c>
      <c r="F1872" s="51" t="n">
        <v>0</v>
      </c>
      <c r="G1872" s="51" t="n">
        <v>0</v>
      </c>
      <c r="H1872" s="51" t="n">
        <v>0</v>
      </c>
      <c r="I1872" s="52" t="n">
        <v>25</v>
      </c>
      <c r="J1872" s="52" t="n">
        <v>70</v>
      </c>
      <c r="K1872" s="52" t="n">
        <v>0</v>
      </c>
      <c r="L1872" s="52" t="n">
        <v>0</v>
      </c>
      <c r="M1872" s="52" t="n">
        <v>0</v>
      </c>
      <c r="N1872" s="53" t="n">
        <f aca="false">D1872*$D$4</f>
        <v>145.8</v>
      </c>
      <c r="O1872" s="53" t="n">
        <f aca="false">E1872*$E$4</f>
        <v>0</v>
      </c>
      <c r="P1872" s="53" t="n">
        <f aca="false">F1872*$F$4</f>
        <v>0</v>
      </c>
      <c r="Q1872" s="53" t="n">
        <f aca="false">G1872*$G$4</f>
        <v>0</v>
      </c>
      <c r="R1872" s="53" t="n">
        <f aca="false">H1872*$H$4</f>
        <v>0</v>
      </c>
      <c r="S1872" s="53" t="n">
        <f aca="false">(N1872/100)*(I1872*$I$4)+(N1872/100)*(J1872*$J$4)</f>
        <v>277.02</v>
      </c>
      <c r="T1872" s="53" t="n">
        <f aca="false">(O1872/100)*(K1872*$K$4)</f>
        <v>0</v>
      </c>
      <c r="U1872" s="53" t="n">
        <f aca="false">(P1872/100)*(K1872*$K$4)+(P1872/100)*(L1872*$L$4)</f>
        <v>0</v>
      </c>
      <c r="V1872" s="53" t="n">
        <f aca="false">(Q1872/100)*(L1872*$L$4)</f>
        <v>0</v>
      </c>
      <c r="W1872" s="53" t="n">
        <f aca="false">(R1872/100)*(K1872*$K$4)+(R1872/100)*(L1872*$L$4)</f>
        <v>0</v>
      </c>
      <c r="X1872" s="53" t="n">
        <f aca="false">N1872+S1872</f>
        <v>422.82</v>
      </c>
      <c r="Y1872" s="53" t="n">
        <f aca="false">O1872+T1872</f>
        <v>0</v>
      </c>
      <c r="Z1872" s="53" t="n">
        <f aca="false">P1872+U1872</f>
        <v>0</v>
      </c>
      <c r="AA1872" s="53" t="n">
        <f aca="false">Q1872+V1872</f>
        <v>0</v>
      </c>
      <c r="AB1872" s="53" t="n">
        <f aca="false">R1872+W1872</f>
        <v>0</v>
      </c>
      <c r="AC1872" s="54" t="n">
        <f aca="false">ROUND(X1872+Y1872+Z1872+AA1872+AB1872,1)</f>
        <v>422.8</v>
      </c>
      <c r="AD1872" s="55" t="n">
        <f aca="false">(ROUND(AC1872-AC1871,1)/AC1871)</f>
        <v>0.165059244971066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30</v>
      </c>
      <c r="B1873" s="61" t="n">
        <v>25</v>
      </c>
      <c r="C1873" s="50" t="s">
        <v>6</v>
      </c>
      <c r="D1873" s="51" t="n">
        <v>108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10</v>
      </c>
      <c r="J1873" s="52" t="n">
        <v>60</v>
      </c>
      <c r="K1873" s="52" t="n">
        <v>0</v>
      </c>
      <c r="L1873" s="52" t="n">
        <v>0</v>
      </c>
      <c r="M1873" s="52" t="n">
        <v>0</v>
      </c>
      <c r="N1873" s="53" t="n">
        <f aca="false">D1873*$D$5</f>
        <v>151.2</v>
      </c>
      <c r="O1873" s="53" t="n">
        <f aca="false">E1873*$E$5</f>
        <v>0</v>
      </c>
      <c r="P1873" s="53" t="n">
        <f aca="false">F1873*$F$5</f>
        <v>0</v>
      </c>
      <c r="Q1873" s="53" t="n">
        <f aca="false">G1873*$G$5</f>
        <v>0</v>
      </c>
      <c r="R1873" s="53" t="n">
        <f aca="false">H1873*$H$5</f>
        <v>0</v>
      </c>
      <c r="S1873" s="53" t="n">
        <f aca="false">(N1873/100)*(I1873*$I$5)+(N1873/100)*(J1873*$J$5)</f>
        <v>211.68</v>
      </c>
      <c r="T1873" s="53" t="n">
        <f aca="false">(O1873/100)*(K1873*$K$5)</f>
        <v>0</v>
      </c>
      <c r="U1873" s="53" t="n">
        <f aca="false">(P1873/100)*(K1873*$K$5)+(P1873/100)*(L1873*$L$5)</f>
        <v>0</v>
      </c>
      <c r="V1873" s="53" t="n">
        <f aca="false">(Q1873/100)*(L1873*$L$5)</f>
        <v>0</v>
      </c>
      <c r="W1873" s="53" t="n">
        <f aca="false">(R1873/100)*(K1873*$K$5)+(R1873/100)*(L1873*$L$5)</f>
        <v>0</v>
      </c>
      <c r="X1873" s="53" t="n">
        <f aca="false">N1873+S1873</f>
        <v>362.88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362.9</v>
      </c>
      <c r="AD1873" s="55" t="n">
        <f aca="false">(ROUND(AC1873-AC1871,1)/AC1871)</f>
        <v>0</v>
      </c>
      <c r="AE1873" s="46"/>
      <c r="AF1873" s="47"/>
      <c r="AH1873" s="3"/>
    </row>
    <row r="1874" customFormat="false" ht="15" hidden="false" customHeight="false" outlineLevel="0" collapsed="false">
      <c r="A1874" s="48" t="s">
        <v>31</v>
      </c>
      <c r="B1874" s="61" t="n">
        <v>0</v>
      </c>
      <c r="C1874" s="50" t="s">
        <v>7</v>
      </c>
      <c r="D1874" s="51" t="n">
        <v>108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10</v>
      </c>
      <c r="J1874" s="52" t="n">
        <v>60</v>
      </c>
      <c r="K1874" s="52" t="n">
        <v>0</v>
      </c>
      <c r="L1874" s="52" t="n">
        <v>0</v>
      </c>
      <c r="M1874" s="52" t="n">
        <v>0</v>
      </c>
      <c r="N1874" s="53" t="n">
        <f aca="false">D1874*$D$6</f>
        <v>151.2</v>
      </c>
      <c r="O1874" s="53" t="n">
        <f aca="false">E1874*$E$6</f>
        <v>0</v>
      </c>
      <c r="P1874" s="53" t="n">
        <f aca="false">F1874*$F$6</f>
        <v>0</v>
      </c>
      <c r="Q1874" s="53" t="n">
        <f aca="false">G1874*$G$6</f>
        <v>0</v>
      </c>
      <c r="R1874" s="53" t="n">
        <f aca="false">H1874*$H$6</f>
        <v>0</v>
      </c>
      <c r="S1874" s="53" t="n">
        <f aca="false">(N1874/100)*(I1874*$I$6)+(N1874/100)*(J1874*$J$6)</f>
        <v>211.68</v>
      </c>
      <c r="T1874" s="53" t="n">
        <f aca="false">(O1874/100)*(K1874*$K$6)</f>
        <v>0</v>
      </c>
      <c r="U1874" s="53" t="n">
        <f aca="false">(P1874/100)*(K1874*$K$6)+(P1874/100)*(L1874*$L$6)</f>
        <v>0</v>
      </c>
      <c r="V1874" s="53" t="n">
        <f aca="false">(Q1874/100)*(L1874*$L$6)</f>
        <v>0</v>
      </c>
      <c r="W1874" s="53" t="n">
        <f aca="false">(R1874/100)*(K1874*$K$6)+(R1874/100)*(L1874*$L$6)</f>
        <v>0</v>
      </c>
      <c r="X1874" s="53" t="n">
        <f aca="false">N1874+S1874</f>
        <v>362.88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362.9</v>
      </c>
      <c r="AD1874" s="55" t="n">
        <f aca="false">(ROUND(AC1874-AC1871,1)/AC1871)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32</v>
      </c>
      <c r="B1875" s="61" t="n">
        <v>0</v>
      </c>
      <c r="C1875" s="50" t="s">
        <v>8</v>
      </c>
      <c r="D1875" s="51" t="n">
        <v>108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10</v>
      </c>
      <c r="J1875" s="52" t="n">
        <v>60</v>
      </c>
      <c r="K1875" s="52" t="n">
        <v>0</v>
      </c>
      <c r="L1875" s="52" t="n">
        <v>0</v>
      </c>
      <c r="M1875" s="52" t="n">
        <v>0</v>
      </c>
      <c r="N1875" s="53" t="n">
        <f aca="false">D1875*$D$7</f>
        <v>151.2</v>
      </c>
      <c r="O1875" s="53" t="n">
        <f aca="false">E1875*$E$7</f>
        <v>0</v>
      </c>
      <c r="P1875" s="53" t="n">
        <f aca="false">F1875*$F$7</f>
        <v>0</v>
      </c>
      <c r="Q1875" s="53" t="n">
        <f aca="false">G1875*$G$7</f>
        <v>0</v>
      </c>
      <c r="R1875" s="53" t="n">
        <f aca="false">H1875*$H$7</f>
        <v>0</v>
      </c>
      <c r="S1875" s="53" t="n">
        <f aca="false">(N1875/100)*(I1875*$I$7)+(N1875/100)*(J1875*$J$7)</f>
        <v>211.68</v>
      </c>
      <c r="T1875" s="53" t="n">
        <f aca="false">(O1875/100)*(K1875*$K$7)</f>
        <v>0</v>
      </c>
      <c r="U1875" s="53" t="n">
        <f aca="false">(P1875/100)*(K1875*$K$7)+(P1875/100)*(L1875*$L$7)</f>
        <v>0</v>
      </c>
      <c r="V1875" s="53" t="n">
        <f aca="false">(Q1875/100)*(L1875*$L$7)</f>
        <v>0</v>
      </c>
      <c r="W1875" s="53" t="n">
        <f aca="false">(R1875/100)*(K1875*$K$7)+(R1875/100)*(L1875*$L$7)</f>
        <v>0</v>
      </c>
      <c r="X1875" s="53" t="n">
        <f aca="false">N1875+S1875</f>
        <v>362.88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362.9</v>
      </c>
      <c r="AD1875" s="55" t="n">
        <f aca="false">(ROUND(AC1875-AC1871,1)/AC1871)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33</v>
      </c>
      <c r="B1876" s="61"/>
      <c r="C1876" s="50" t="s">
        <v>9</v>
      </c>
      <c r="D1876" s="51" t="n">
        <v>108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10</v>
      </c>
      <c r="J1876" s="52" t="n">
        <v>60</v>
      </c>
      <c r="K1876" s="52" t="n">
        <v>0</v>
      </c>
      <c r="L1876" s="52" t="n">
        <v>0</v>
      </c>
      <c r="M1876" s="52" t="n">
        <v>0</v>
      </c>
      <c r="N1876" s="53" t="n">
        <f aca="false">D1876*$D$8</f>
        <v>151.2</v>
      </c>
      <c r="O1876" s="53" t="n">
        <f aca="false">E1876*$E$8</f>
        <v>0</v>
      </c>
      <c r="P1876" s="53" t="n">
        <f aca="false">F1876*$F$8</f>
        <v>0</v>
      </c>
      <c r="Q1876" s="53" t="n">
        <f aca="false">G1876*$G$8</f>
        <v>0</v>
      </c>
      <c r="R1876" s="53" t="n">
        <f aca="false">H1876*$H$8</f>
        <v>0</v>
      </c>
      <c r="S1876" s="53" t="n">
        <f aca="false">(N1876/100)*(I1876*$I$8)+(N1876/100)*(J1876*$J$8)</f>
        <v>211.68</v>
      </c>
      <c r="T1876" s="53" t="n">
        <f aca="false">(O1876/100)*(K1876*$K$8)</f>
        <v>0</v>
      </c>
      <c r="U1876" s="53" t="n">
        <f aca="false">(P1876/100)*(K1876*$K$8)+(P1876/100)*(L1876*$L$8)</f>
        <v>0</v>
      </c>
      <c r="V1876" s="53" t="n">
        <f aca="false">(Q1876/100)*(L1876*$L$8)</f>
        <v>0</v>
      </c>
      <c r="W1876" s="53" t="n">
        <f aca="false">(R1876/100)*(K1876*$K$8)+(R1876/100)*(L1876*$L$8)</f>
        <v>0</v>
      </c>
      <c r="X1876" s="53" t="n">
        <f aca="false">N1876+S1876</f>
        <v>362.88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362.9</v>
      </c>
      <c r="AD1876" s="55" t="n">
        <f aca="false">(ROUND(AC1876-AC1871,1)/AC1871)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34</v>
      </c>
      <c r="B1877" s="61"/>
      <c r="C1877" s="50" t="s">
        <v>10</v>
      </c>
      <c r="D1877" s="51" t="n">
        <v>54</v>
      </c>
      <c r="E1877" s="51" t="n">
        <v>115</v>
      </c>
      <c r="F1877" s="51" t="n">
        <v>0</v>
      </c>
      <c r="G1877" s="51" t="n">
        <v>0</v>
      </c>
      <c r="H1877" s="51" t="n">
        <v>0</v>
      </c>
      <c r="I1877" s="52" t="n">
        <v>10</v>
      </c>
      <c r="J1877" s="52" t="n">
        <v>60</v>
      </c>
      <c r="K1877" s="52" t="n">
        <v>75</v>
      </c>
      <c r="L1877" s="52" t="n">
        <v>0</v>
      </c>
      <c r="M1877" s="52" t="n">
        <v>0</v>
      </c>
      <c r="N1877" s="53" t="n">
        <f aca="false">D1877*$D$9</f>
        <v>72.9</v>
      </c>
      <c r="O1877" s="53" t="n">
        <f aca="false">E1877*$E$9</f>
        <v>155.25</v>
      </c>
      <c r="P1877" s="53" t="n">
        <f aca="false">F1877*$F$9</f>
        <v>0</v>
      </c>
      <c r="Q1877" s="53" t="n">
        <f aca="false">G1877*$G$9</f>
        <v>0</v>
      </c>
      <c r="R1877" s="53" t="n">
        <f aca="false">H1877*$H$9</f>
        <v>0</v>
      </c>
      <c r="S1877" s="53" t="n">
        <f aca="false">(N1877/100)*(I1877*$I$9)+(N1877/100)*(J1877*$J$9)</f>
        <v>51.03</v>
      </c>
      <c r="T1877" s="53" t="n">
        <f aca="false">(O1877/100)*(K1877*$K$9)</f>
        <v>163.0125</v>
      </c>
      <c r="U1877" s="53" t="n">
        <f aca="false">(P1877/100)*(K1877*$K$9)+(P1877/100)*(L1877*$L$9)</f>
        <v>0</v>
      </c>
      <c r="V1877" s="53" t="n">
        <f aca="false">(Q1877/100)*(L1877*$L$9)</f>
        <v>0</v>
      </c>
      <c r="W1877" s="53" t="n">
        <f aca="false">(R1877/100)*(K1877*$K$9)+(R1877/100)*(L1877*$L$9)</f>
        <v>0</v>
      </c>
      <c r="X1877" s="53" t="n">
        <f aca="false">N1877+S1877</f>
        <v>123.93</v>
      </c>
      <c r="Y1877" s="53" t="n">
        <f aca="false">O1877+T1877</f>
        <v>318.2625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442.2</v>
      </c>
      <c r="AD1877" s="55" t="n">
        <f aca="false">(ROUND(AC1877-AC1871,1)/AC1871)</f>
        <v>0.218517497933315</v>
      </c>
      <c r="AE1877" s="46"/>
      <c r="AF1877" s="47"/>
      <c r="AH1877" s="3"/>
    </row>
    <row r="1878" customFormat="false" ht="15" hidden="false" customHeight="false" outlineLevel="0" collapsed="false">
      <c r="A1878" s="48" t="s">
        <v>35</v>
      </c>
      <c r="B1878" s="61"/>
      <c r="C1878" s="50" t="s">
        <v>11</v>
      </c>
      <c r="D1878" s="51" t="n">
        <v>54</v>
      </c>
      <c r="E1878" s="51" t="n">
        <v>0</v>
      </c>
      <c r="F1878" s="51" t="n">
        <v>115</v>
      </c>
      <c r="G1878" s="51" t="n">
        <v>0</v>
      </c>
      <c r="H1878" s="51" t="n">
        <v>0</v>
      </c>
      <c r="I1878" s="52" t="n">
        <v>10</v>
      </c>
      <c r="J1878" s="52" t="n">
        <v>60</v>
      </c>
      <c r="K1878" s="52" t="n">
        <v>37.5</v>
      </c>
      <c r="L1878" s="52" t="n">
        <v>37.5</v>
      </c>
      <c r="M1878" s="52" t="n">
        <v>0</v>
      </c>
      <c r="N1878" s="53" t="n">
        <f aca="false">D1878*$D$10</f>
        <v>72.9</v>
      </c>
      <c r="O1878" s="53" t="n">
        <f aca="false">E1878*$E$10</f>
        <v>0</v>
      </c>
      <c r="P1878" s="53" t="n">
        <f aca="false">F1878*$F$10</f>
        <v>155.25</v>
      </c>
      <c r="Q1878" s="53" t="n">
        <f aca="false">G1878*$G$10</f>
        <v>0</v>
      </c>
      <c r="R1878" s="53" t="n">
        <f aca="false">H1878*$H$10</f>
        <v>0</v>
      </c>
      <c r="S1878" s="53" t="n">
        <f aca="false">(N1878/100)*(I1878*$I$10)+(N1878/100)*(J1878*$J$10)</f>
        <v>51.03</v>
      </c>
      <c r="T1878" s="53" t="n">
        <f aca="false">(O1878/100)*(K1878*$J$10)</f>
        <v>0</v>
      </c>
      <c r="U1878" s="53" t="n">
        <f aca="false">(P1878/100)*(K1878*$K$10)+(P1878/100)*(L1878*$L$10)</f>
        <v>163.0125</v>
      </c>
      <c r="V1878" s="53" t="n">
        <f aca="false">(Q1878/100)*(L1878*$L$10)</f>
        <v>0</v>
      </c>
      <c r="W1878" s="53" t="n">
        <f aca="false">(R1878/100)*(K1878*$K$10)+(R1878/100)*(L1878*$L$10)</f>
        <v>0</v>
      </c>
      <c r="X1878" s="53" t="n">
        <f aca="false">N1878+S1878</f>
        <v>123.93</v>
      </c>
      <c r="Y1878" s="53" t="n">
        <f aca="false">O1878+T1878</f>
        <v>0</v>
      </c>
      <c r="Z1878" s="53" t="n">
        <f aca="false">P1878+U1878</f>
        <v>318.2625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442.2</v>
      </c>
      <c r="AD1878" s="55" t="n">
        <f aca="false">(ROUND(AC1878-AC1871,1)/AC1871)</f>
        <v>0.218517497933315</v>
      </c>
      <c r="AE1878" s="46"/>
      <c r="AF1878" s="47"/>
      <c r="AH1878" s="3"/>
    </row>
    <row r="1879" customFormat="false" ht="15" hidden="false" customHeight="false" outlineLevel="0" collapsed="false">
      <c r="A1879" s="48" t="s">
        <v>36</v>
      </c>
      <c r="B1879" s="61"/>
      <c r="C1879" s="50" t="s">
        <v>12</v>
      </c>
      <c r="D1879" s="51" t="n">
        <v>54</v>
      </c>
      <c r="E1879" s="51" t="n">
        <v>0</v>
      </c>
      <c r="F1879" s="51" t="n">
        <v>0</v>
      </c>
      <c r="G1879" s="51" t="n">
        <v>115</v>
      </c>
      <c r="H1879" s="51" t="n">
        <v>0</v>
      </c>
      <c r="I1879" s="52" t="n">
        <v>10</v>
      </c>
      <c r="J1879" s="52" t="n">
        <v>60</v>
      </c>
      <c r="K1879" s="52" t="n">
        <v>0</v>
      </c>
      <c r="L1879" s="52" t="n">
        <v>75</v>
      </c>
      <c r="M1879" s="52" t="n">
        <v>0</v>
      </c>
      <c r="N1879" s="53" t="n">
        <f aca="false">D1879*$D$11</f>
        <v>72.9</v>
      </c>
      <c r="O1879" s="53" t="n">
        <f aca="false">E1879*$E$11</f>
        <v>0</v>
      </c>
      <c r="P1879" s="53" t="n">
        <f aca="false">F1879*$F$11</f>
        <v>0</v>
      </c>
      <c r="Q1879" s="53" t="n">
        <f aca="false">G1879*$G$11</f>
        <v>155.25</v>
      </c>
      <c r="R1879" s="53" t="n">
        <f aca="false">H1879*$H$11</f>
        <v>0</v>
      </c>
      <c r="S1879" s="53" t="n">
        <f aca="false">(N1879/100)*(I1879*$I$11)+(N1879/100)*(J1879*$J$11)</f>
        <v>51.03</v>
      </c>
      <c r="T1879" s="53" t="n">
        <f aca="false">(O1879/100)*(K1879*$K$11)</f>
        <v>0</v>
      </c>
      <c r="U1879" s="53" t="n">
        <f aca="false">(P1879/100)*(K1879*$K$11)+(P1879/100)*(L1879*$L$11)</f>
        <v>0</v>
      </c>
      <c r="V1879" s="53" t="n">
        <f aca="false">(Q1879/100)*(L1879*$L$11)</f>
        <v>163.0125</v>
      </c>
      <c r="W1879" s="53" t="n">
        <f aca="false">(R1879/100)*(K1879*$K$11)+(R1879/100)*(L1879*$L$11)</f>
        <v>0</v>
      </c>
      <c r="X1879" s="53" t="n">
        <f aca="false">N1879+S1879</f>
        <v>123.93</v>
      </c>
      <c r="Y1879" s="53" t="n">
        <f aca="false">O1879+T1879</f>
        <v>0</v>
      </c>
      <c r="Z1879" s="53" t="n">
        <f aca="false">P1879+U1879</f>
        <v>0</v>
      </c>
      <c r="AA1879" s="53" t="n">
        <f aca="false">Q1879+V1879</f>
        <v>318.2625</v>
      </c>
      <c r="AB1879" s="53" t="n">
        <f aca="false">R1879+W1879</f>
        <v>0</v>
      </c>
      <c r="AC1879" s="54" t="n">
        <f aca="false">ROUND(X1879+Y1879+Z1879+AA1879+AB1879,1)</f>
        <v>442.2</v>
      </c>
      <c r="AD1879" s="55" t="n">
        <f aca="false">(ROUND(AC1879-AC1871,1)/AC1871)</f>
        <v>0.218517497933315</v>
      </c>
      <c r="AE1879" s="46"/>
      <c r="AF1879" s="47"/>
      <c r="AH1879" s="3"/>
    </row>
    <row r="1880" customFormat="false" ht="15" hidden="false" customHeight="false" outlineLevel="0" collapsed="false">
      <c r="A1880" s="48" t="s">
        <v>37</v>
      </c>
      <c r="B1880" s="61"/>
      <c r="C1880" s="50" t="s">
        <v>13</v>
      </c>
      <c r="D1880" s="51" t="n">
        <v>54</v>
      </c>
      <c r="E1880" s="51" t="n">
        <v>0</v>
      </c>
      <c r="F1880" s="51" t="n">
        <v>0</v>
      </c>
      <c r="G1880" s="51" t="n">
        <v>0</v>
      </c>
      <c r="H1880" s="51" t="n">
        <v>115</v>
      </c>
      <c r="I1880" s="52" t="n">
        <v>10</v>
      </c>
      <c r="J1880" s="52" t="n">
        <v>60</v>
      </c>
      <c r="K1880" s="52" t="n">
        <v>37.5</v>
      </c>
      <c r="L1880" s="52" t="n">
        <v>37.5</v>
      </c>
      <c r="M1880" s="52" t="n">
        <v>0</v>
      </c>
      <c r="N1880" s="53" t="n">
        <f aca="false">D1880*$D$12</f>
        <v>72.9</v>
      </c>
      <c r="O1880" s="53" t="n">
        <f aca="false">E1880*$E$12</f>
        <v>0</v>
      </c>
      <c r="P1880" s="53" t="n">
        <f aca="false">F1880*$F$12</f>
        <v>0</v>
      </c>
      <c r="Q1880" s="53" t="n">
        <f aca="false">G1880*$G$12</f>
        <v>0</v>
      </c>
      <c r="R1880" s="53" t="n">
        <f aca="false">H1880*$H$12</f>
        <v>155.25</v>
      </c>
      <c r="S1880" s="53" t="n">
        <f aca="false">(N1880/100)*(I1880*$I$12)+(N1880/100)*(J1880*$J$12)</f>
        <v>51.03</v>
      </c>
      <c r="T1880" s="53" t="n">
        <f aca="false">(O1880/100)*(K1880*$K$12)</f>
        <v>0</v>
      </c>
      <c r="U1880" s="53" t="n">
        <f aca="false">(P1880/100)*(K1880*$K$12)+(P1880/100)*(L1880*$L$12)</f>
        <v>0</v>
      </c>
      <c r="V1880" s="53" t="n">
        <f aca="false">(Q1880/100)*(L1880*$L$12)</f>
        <v>0</v>
      </c>
      <c r="W1880" s="53" t="n">
        <f aca="false">(R1880/100)*(K1880*$K$12)+(R1880/100)*(L1880*$L$12)</f>
        <v>163.0125</v>
      </c>
      <c r="X1880" s="53" t="n">
        <f aca="false">N1880+S1880</f>
        <v>123.93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0</v>
      </c>
      <c r="AB1880" s="53" t="n">
        <f aca="false">R1880+W1880</f>
        <v>318.2625</v>
      </c>
      <c r="AC1880" s="54" t="n">
        <f aca="false">ROUND(X1880+Y1880+Z1880+AA1880+AB1880,1)</f>
        <v>442.2</v>
      </c>
      <c r="AD1880" s="55" t="n">
        <f aca="false">(ROUND(AC1880-AC1871,1)/AC1871)</f>
        <v>0.218517497933315</v>
      </c>
      <c r="AE1880" s="46"/>
      <c r="AF1880" s="47"/>
      <c r="AH1880" s="3"/>
    </row>
    <row r="1881" customFormat="false" ht="15" hidden="false" customHeight="false" outlineLevel="0" collapsed="false">
      <c r="A1881" s="48" t="s">
        <v>38</v>
      </c>
      <c r="B1881" s="61"/>
      <c r="C1881" s="50" t="s">
        <v>14</v>
      </c>
      <c r="D1881" s="51" t="n">
        <v>108</v>
      </c>
      <c r="E1881" s="51" t="n">
        <v>0</v>
      </c>
      <c r="F1881" s="51" t="n">
        <v>0</v>
      </c>
      <c r="G1881" s="51" t="n">
        <v>0</v>
      </c>
      <c r="H1881" s="51" t="n">
        <v>0</v>
      </c>
      <c r="I1881" s="52" t="n">
        <v>0</v>
      </c>
      <c r="J1881" s="52" t="n">
        <v>0</v>
      </c>
      <c r="K1881" s="52" t="n">
        <v>0</v>
      </c>
      <c r="L1881" s="52" t="n">
        <v>0</v>
      </c>
      <c r="M1881" s="52" t="n">
        <v>100</v>
      </c>
      <c r="N1881" s="53" t="n">
        <f aca="false">D1881*$D$13</f>
        <v>145.8</v>
      </c>
      <c r="O1881" s="53" t="n">
        <f aca="false">E1881*$E$13</f>
        <v>0</v>
      </c>
      <c r="P1881" s="53" t="n">
        <f aca="false">F1881*$F$13</f>
        <v>0</v>
      </c>
      <c r="Q1881" s="53" t="n">
        <f aca="false">G1881*$G$13</f>
        <v>0</v>
      </c>
      <c r="R1881" s="53" t="n">
        <f aca="false">H1881*$H$13</f>
        <v>0</v>
      </c>
      <c r="S1881" s="53" t="n">
        <f aca="false">(N1881/100)*(I1881*$I$13)+(N1881/100)*(J1881*$J$13)+(N1881/100)*(M1881*$M$13)</f>
        <v>291.6</v>
      </c>
      <c r="T1881" s="53" t="n">
        <f aca="false">(O1881/100)*(K1881*$K$13)+(O1881/100)*(M1881*$M$13)</f>
        <v>0</v>
      </c>
      <c r="U1881" s="53" t="n">
        <f aca="false">(P1881/100)*(K1881*$K$13)+(P1881/100)*(L1881*$L$13)+(P1881/100)*(M1881*$M$13)</f>
        <v>0</v>
      </c>
      <c r="V1881" s="53" t="n">
        <f aca="false">(Q1881/100)*(L1881*$L$13)+(Q1881/100)*(M1881*$M$13)</f>
        <v>0</v>
      </c>
      <c r="W1881" s="53" t="n">
        <f aca="false">(R1881/100)*(K1881*$K$13)+(R1881/100)*(L1881*$L$13)+(R1881/100)*(M1881*$M$13)</f>
        <v>0</v>
      </c>
      <c r="X1881" s="53" t="n">
        <f aca="false">N1881+S1881</f>
        <v>437.4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0</v>
      </c>
      <c r="AC1881" s="54" t="n">
        <f aca="false">ROUND(X1881+Y1881+Z1881+AA1881+AB1881,1)</f>
        <v>437.4</v>
      </c>
      <c r="AD1881" s="55" t="n">
        <f aca="false">(ROUND(AC1881-AC1871,1)/AC1871)</f>
        <v>0.205290713695233</v>
      </c>
      <c r="AE1881" s="46"/>
      <c r="AF1881" s="47"/>
      <c r="AH1881" s="3"/>
    </row>
    <row r="1882" customFormat="false" ht="15" hidden="false" customHeight="false" outlineLevel="0" collapsed="false">
      <c r="A1882" s="48" t="s">
        <v>39</v>
      </c>
      <c r="B1882" s="61"/>
      <c r="C1882" s="50" t="s">
        <v>15</v>
      </c>
      <c r="D1882" s="51" t="n">
        <v>108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10</v>
      </c>
      <c r="J1882" s="52" t="n">
        <v>60</v>
      </c>
      <c r="K1882" s="52" t="n">
        <v>70</v>
      </c>
      <c r="L1882" s="52" t="n">
        <v>0</v>
      </c>
      <c r="M1882" s="52" t="n">
        <v>0</v>
      </c>
      <c r="N1882" s="53" t="n">
        <f aca="false">D1882*$D$14</f>
        <v>145.8</v>
      </c>
      <c r="O1882" s="53" t="n">
        <f aca="false">E1882*$E$14</f>
        <v>0</v>
      </c>
      <c r="P1882" s="53" t="n">
        <f aca="false">F1882*$F$14</f>
        <v>0</v>
      </c>
      <c r="Q1882" s="53" t="n">
        <f aca="false">G1882*$G$14</f>
        <v>0</v>
      </c>
      <c r="R1882" s="53" t="n">
        <f aca="false">H1882*$H$14</f>
        <v>0</v>
      </c>
      <c r="S1882" s="53" t="n">
        <f aca="false">(N1882/100)*(I1882*$I$14)+(N1882/100)*(J1882*$J$14)+(N1882/100)*(K1882*$K$14)</f>
        <v>306.18</v>
      </c>
      <c r="T1882" s="53" t="n">
        <f aca="false">(O1882/100)*(K1882*$K$14)</f>
        <v>0</v>
      </c>
      <c r="U1882" s="53" t="n">
        <f aca="false">(P1882/100)*(K1882*$K$14)+(P1882/100)*(L1882*$L$14)</f>
        <v>0</v>
      </c>
      <c r="V1882" s="53" t="n">
        <f aca="false">(Q1882/100)*(L1882*$L$14)</f>
        <v>0</v>
      </c>
      <c r="W1882" s="53" t="n">
        <f aca="false">(R1882/100)*(K1882*$L$14)+(R1882/100)*(L1882*$M$14)</f>
        <v>0</v>
      </c>
      <c r="X1882" s="53" t="n">
        <f aca="false">N1882+S1882</f>
        <v>451.98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452</v>
      </c>
      <c r="AD1882" s="55" t="n">
        <f aca="false">(ROUND(AC1882-AC1871,1)/AC1871)</f>
        <v>0.245522182419399</v>
      </c>
      <c r="AE1882" s="46"/>
      <c r="AF1882" s="47"/>
      <c r="AH1882" s="3"/>
    </row>
    <row r="1883" customFormat="false" ht="15" hidden="false" customHeight="false" outlineLevel="0" collapsed="false">
      <c r="A1883" s="48"/>
      <c r="B1883" s="61"/>
      <c r="C1883" s="50" t="s">
        <v>16</v>
      </c>
      <c r="D1883" s="51" t="n">
        <v>108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10</v>
      </c>
      <c r="J1883" s="52" t="n">
        <v>60</v>
      </c>
      <c r="K1883" s="52" t="n">
        <v>0</v>
      </c>
      <c r="L1883" s="52" t="n">
        <v>70</v>
      </c>
      <c r="M1883" s="52" t="n">
        <v>0</v>
      </c>
      <c r="N1883" s="53" t="n">
        <f aca="false">D1883*$D$15</f>
        <v>145.8</v>
      </c>
      <c r="O1883" s="53" t="n">
        <f aca="false">E1883*$E$15</f>
        <v>0</v>
      </c>
      <c r="P1883" s="53" t="n">
        <f aca="false">F1883*$F$15</f>
        <v>0</v>
      </c>
      <c r="Q1883" s="53" t="n">
        <f aca="false">G1883*$G$15</f>
        <v>0</v>
      </c>
      <c r="R1883" s="53" t="n">
        <f aca="false">H1883*$H$15</f>
        <v>0</v>
      </c>
      <c r="S1883" s="53" t="n">
        <f aca="false">(N1883/100)*(I1883*$I$15)+(N1883/100)*(J1883*$J$15)+(N1883/100)*(L1883*$L$15)</f>
        <v>306.18</v>
      </c>
      <c r="T1883" s="53" t="n">
        <f aca="false">(O1883/100)*(K1883*$K$15)</f>
        <v>0</v>
      </c>
      <c r="U1883" s="53" t="n">
        <f aca="false">(P1883/100)*(K1883*$K$15)+(P1883/100)*(L1883*$L$15)</f>
        <v>0</v>
      </c>
      <c r="V1883" s="53" t="n">
        <f aca="false">(Q1883/100)*(L1883*$L$15)</f>
        <v>0</v>
      </c>
      <c r="W1883" s="53" t="n">
        <f aca="false">(R1883/100)*(K1883*$K$15)+(R1883/100)*(L1883*$L$15)</f>
        <v>0</v>
      </c>
      <c r="X1883" s="53" t="n">
        <f aca="false">N1883+S1883</f>
        <v>451.98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452</v>
      </c>
      <c r="AD1883" s="55" t="n">
        <f aca="false">(ROUND(AC1883-AC1871,1)/AC1871)</f>
        <v>0.245522182419399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61"/>
      <c r="C1884" s="50" t="s">
        <v>17</v>
      </c>
      <c r="D1884" s="51" t="n">
        <v>108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10</v>
      </c>
      <c r="J1884" s="52" t="n">
        <v>72</v>
      </c>
      <c r="K1884" s="52" t="n">
        <v>0</v>
      </c>
      <c r="L1884" s="52" t="n">
        <v>0</v>
      </c>
      <c r="M1884" s="52" t="n">
        <v>0</v>
      </c>
      <c r="N1884" s="53" t="n">
        <f aca="false">D1884*$D$16</f>
        <v>145.8</v>
      </c>
      <c r="O1884" s="53" t="n">
        <f aca="false">E1884*$E$16</f>
        <v>0</v>
      </c>
      <c r="P1884" s="53" t="n">
        <f aca="false">F1884*$F$16</f>
        <v>0</v>
      </c>
      <c r="Q1884" s="53" t="n">
        <f aca="false">G1884*$G$16</f>
        <v>0</v>
      </c>
      <c r="R1884" s="53" t="n">
        <f aca="false">H1884*$H$16</f>
        <v>0</v>
      </c>
      <c r="S1884" s="53" t="n">
        <f aca="false">(N1884/100)*(I1884*$I$16)+(N1884/100)*(J1884*$J$16)</f>
        <v>277.02</v>
      </c>
      <c r="T1884" s="53" t="n">
        <f aca="false">(O1884/100)*(K1884*$K$16)</f>
        <v>0</v>
      </c>
      <c r="U1884" s="53" t="n">
        <f aca="false">(P1884/100)*(K1884*$K$16)+(P1884/100)*(L1884*$L$16)</f>
        <v>0</v>
      </c>
      <c r="V1884" s="53" t="n">
        <f aca="false">(Q1884/100)*(L1884*$L$16)</f>
        <v>0</v>
      </c>
      <c r="W1884" s="53" t="n">
        <f aca="false">(R1884/100)*(K1884*$K$16)+(R1884/100)*(L1884*$L$16)</f>
        <v>0</v>
      </c>
      <c r="X1884" s="53" t="n">
        <f aca="false">N1884+S1884</f>
        <v>422.82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422.8</v>
      </c>
      <c r="AD1884" s="55" t="n">
        <f aca="false">(ROUND(AC1884-AC1871,1)/AC1871)</f>
        <v>0.165059244971066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61"/>
      <c r="C1885" s="50" t="s">
        <v>18</v>
      </c>
      <c r="D1885" s="51" t="n">
        <v>108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45</v>
      </c>
      <c r="J1885" s="52" t="n">
        <v>60</v>
      </c>
      <c r="K1885" s="52" t="n">
        <v>0</v>
      </c>
      <c r="L1885" s="52" t="n">
        <v>0</v>
      </c>
      <c r="M1885" s="52" t="n">
        <v>0</v>
      </c>
      <c r="N1885" s="53" t="n">
        <f aca="false">D1885*$D$17</f>
        <v>145.8</v>
      </c>
      <c r="O1885" s="53" t="n">
        <f aca="false">E1885*$E$17</f>
        <v>0</v>
      </c>
      <c r="P1885" s="53" t="n">
        <f aca="false">F1885*$F$17</f>
        <v>0</v>
      </c>
      <c r="Q1885" s="53" t="n">
        <f aca="false">G1885*$G$17</f>
        <v>0</v>
      </c>
      <c r="R1885" s="53" t="n">
        <f aca="false">H1885*$H$17</f>
        <v>0</v>
      </c>
      <c r="S1885" s="53" t="n">
        <f aca="false">(N1885/100)*(I1885*$I$17)+(N1885/100)*(J1885*$J$17)</f>
        <v>251.505</v>
      </c>
      <c r="T1885" s="53" t="n">
        <f aca="false">(O1885/100)*(K1885*$K$17)</f>
        <v>0</v>
      </c>
      <c r="U1885" s="53" t="n">
        <f aca="false">(P1885/100)*(K1885*$K$17)+(P1885/100)*(L1885*$L$17)</f>
        <v>0</v>
      </c>
      <c r="V1885" s="53" t="n">
        <f aca="false">(Q1885/100)*(L1885*$L$17)</f>
        <v>0</v>
      </c>
      <c r="W1885" s="53" t="n">
        <f aca="false">(R1885/100)*(K1885*$K$17)+(R1885/100)*(L1885*$L$17)</f>
        <v>0</v>
      </c>
      <c r="X1885" s="53" t="n">
        <f aca="false">N1885+S1885</f>
        <v>397.305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397.3</v>
      </c>
      <c r="AD1885" s="55" t="n">
        <f aca="false">(ROUND(AC1885-AC1871,1)/AC1871)</f>
        <v>0.0947919537062552</v>
      </c>
      <c r="AE1885" s="46"/>
      <c r="AF1885" s="47"/>
      <c r="AH1885" s="3"/>
    </row>
    <row r="1886" customFormat="false" ht="15" hidden="false" customHeight="false" outlineLevel="0" collapsed="false">
      <c r="A1886" s="64"/>
      <c r="B1886" s="65" t="s">
        <v>172</v>
      </c>
      <c r="C1886" s="65"/>
      <c r="D1886" s="65"/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  <c r="AA1886" s="65"/>
      <c r="AB1886" s="65"/>
      <c r="AC1886" s="12" t="n">
        <v>400</v>
      </c>
      <c r="AD1886" s="12"/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58" t="s">
        <v>173</v>
      </c>
      <c r="C1887" s="50" t="s">
        <v>4</v>
      </c>
      <c r="D1887" s="51" t="n">
        <v>72</v>
      </c>
      <c r="E1887" s="51" t="n">
        <v>0</v>
      </c>
      <c r="F1887" s="51" t="n">
        <v>0</v>
      </c>
      <c r="G1887" s="51" t="n">
        <v>0</v>
      </c>
      <c r="H1887" s="51" t="n">
        <v>0</v>
      </c>
      <c r="I1887" s="52" t="n">
        <v>20</v>
      </c>
      <c r="J1887" s="52" t="n">
        <v>70</v>
      </c>
      <c r="K1887" s="52" t="n">
        <v>0</v>
      </c>
      <c r="L1887" s="52" t="n">
        <v>0</v>
      </c>
      <c r="M1887" s="52" t="n">
        <v>0</v>
      </c>
      <c r="N1887" s="53" t="n">
        <f aca="false">D1887*$D$3</f>
        <v>100.8</v>
      </c>
      <c r="O1887" s="53" t="n">
        <f aca="false">E1887*$E$3</f>
        <v>0</v>
      </c>
      <c r="P1887" s="53" t="n">
        <f aca="false">F1887*$F$3</f>
        <v>0</v>
      </c>
      <c r="Q1887" s="53" t="n">
        <f aca="false">G1887*$G$3</f>
        <v>0</v>
      </c>
      <c r="R1887" s="53" t="n">
        <f aca="false">H1887*$H$3</f>
        <v>0</v>
      </c>
      <c r="S1887" s="53" t="n">
        <f aca="false">(N1887/100)*(I1887*$I$3)+(N1887/100)*(J1887*$J$3)</f>
        <v>181.44</v>
      </c>
      <c r="T1887" s="53" t="n">
        <f aca="false">(O1887/100)*(K1887*$K$3)</f>
        <v>0</v>
      </c>
      <c r="U1887" s="53" t="n">
        <f aca="false">(P1887/100)*(K1887*$K$3)+(P1887/100)*(L1887*$L$3)</f>
        <v>0</v>
      </c>
      <c r="V1887" s="53" t="n">
        <f aca="false">(Q1887/100)*(L1887*$L$3)</f>
        <v>0</v>
      </c>
      <c r="W1887" s="53" t="n">
        <f aca="false">(R1887/100)*(K1887*$K$3)+(R1887/100)*(L1887*$L$3)</f>
        <v>0</v>
      </c>
      <c r="X1887" s="53" t="n">
        <f aca="false">N1887+S1887</f>
        <v>282.24</v>
      </c>
      <c r="Y1887" s="53" t="n">
        <f aca="false">O1887+T1887</f>
        <v>0</v>
      </c>
      <c r="Z1887" s="53" t="n">
        <f aca="false">P1887+U1887</f>
        <v>0</v>
      </c>
      <c r="AA1887" s="53" t="n">
        <f aca="false">Q1887+V1887</f>
        <v>0</v>
      </c>
      <c r="AB1887" s="53" t="n">
        <f aca="false">R1887+W1887</f>
        <v>0</v>
      </c>
      <c r="AC1887" s="54" t="n">
        <f aca="false">ROUND(X1887+Y1887+Z1887+AA1887+AB1887,1)</f>
        <v>282.2</v>
      </c>
      <c r="AD1887" s="55" t="n">
        <v>0</v>
      </c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58" t="n">
        <v>10</v>
      </c>
      <c r="C1888" s="50" t="s">
        <v>5</v>
      </c>
      <c r="D1888" s="51" t="n">
        <v>72</v>
      </c>
      <c r="E1888" s="51" t="n">
        <v>0</v>
      </c>
      <c r="F1888" s="51" t="n">
        <v>0</v>
      </c>
      <c r="G1888" s="51" t="n">
        <v>0</v>
      </c>
      <c r="H1888" s="51" t="n">
        <v>0</v>
      </c>
      <c r="I1888" s="52" t="n">
        <v>35</v>
      </c>
      <c r="J1888" s="52" t="n">
        <v>85</v>
      </c>
      <c r="K1888" s="52" t="n">
        <v>0</v>
      </c>
      <c r="L1888" s="52" t="n">
        <v>0</v>
      </c>
      <c r="M1888" s="52" t="n">
        <v>0</v>
      </c>
      <c r="N1888" s="53" t="n">
        <f aca="false">D1888*$D$4</f>
        <v>97.2</v>
      </c>
      <c r="O1888" s="53" t="n">
        <f aca="false">E1888*$E$4</f>
        <v>0</v>
      </c>
      <c r="P1888" s="53" t="n">
        <f aca="false">F1888*$F$4</f>
        <v>0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233.28</v>
      </c>
      <c r="T1888" s="53" t="n">
        <f aca="false">(O1888/100)*(K1888*$K$4)</f>
        <v>0</v>
      </c>
      <c r="U1888" s="53" t="n">
        <f aca="false">(P1888/100)*(K1888*$K$4)+(P1888/100)*(L1888*$L$4)</f>
        <v>0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330.48</v>
      </c>
      <c r="Y1888" s="53" t="n">
        <f aca="false">O1888+T1888</f>
        <v>0</v>
      </c>
      <c r="Z1888" s="53" t="n">
        <f aca="false">P1888+U1888</f>
        <v>0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330.5</v>
      </c>
      <c r="AD1888" s="55" t="n">
        <f aca="false">(ROUND(AC1888-AC1887,1)/AC1887)</f>
        <v>0.17115520907158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58" t="n">
        <v>18</v>
      </c>
      <c r="C1889" s="50" t="s">
        <v>6</v>
      </c>
      <c r="D1889" s="51" t="n">
        <v>72</v>
      </c>
      <c r="E1889" s="51" t="n">
        <v>0</v>
      </c>
      <c r="F1889" s="51" t="n">
        <v>0</v>
      </c>
      <c r="G1889" s="51" t="n">
        <v>0</v>
      </c>
      <c r="H1889" s="51" t="n">
        <v>0</v>
      </c>
      <c r="I1889" s="52" t="n">
        <v>20</v>
      </c>
      <c r="J1889" s="52" t="n">
        <v>70</v>
      </c>
      <c r="K1889" s="52" t="n">
        <v>0</v>
      </c>
      <c r="L1889" s="52" t="n">
        <v>0</v>
      </c>
      <c r="M1889" s="52" t="n">
        <v>0</v>
      </c>
      <c r="N1889" s="53" t="n">
        <f aca="false">D1889*$D$5</f>
        <v>100.8</v>
      </c>
      <c r="O1889" s="53" t="n">
        <f aca="false">E1889*$E$5</f>
        <v>0</v>
      </c>
      <c r="P1889" s="53" t="n">
        <f aca="false">F1889*$F$5</f>
        <v>0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181.44</v>
      </c>
      <c r="T1889" s="53" t="n">
        <f aca="false">(O1889/100)*(K1889*$K$5)</f>
        <v>0</v>
      </c>
      <c r="U1889" s="53" t="n">
        <f aca="false">(P1889/100)*(K1889*$K$5)+(P1889/100)*(L1889*$L$5)</f>
        <v>0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282.24</v>
      </c>
      <c r="Y1889" s="53" t="n">
        <f aca="false">O1889+T1889</f>
        <v>0</v>
      </c>
      <c r="Z1889" s="53" t="n">
        <f aca="false">P1889+U1889</f>
        <v>0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282.2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58" t="n">
        <v>0</v>
      </c>
      <c r="C1890" s="50" t="s">
        <v>7</v>
      </c>
      <c r="D1890" s="51" t="n">
        <v>72</v>
      </c>
      <c r="E1890" s="51" t="n">
        <v>0</v>
      </c>
      <c r="F1890" s="51" t="n">
        <v>0</v>
      </c>
      <c r="G1890" s="51" t="n">
        <v>0</v>
      </c>
      <c r="H1890" s="51" t="n">
        <v>0</v>
      </c>
      <c r="I1890" s="52" t="n">
        <v>20</v>
      </c>
      <c r="J1890" s="52" t="n">
        <v>70</v>
      </c>
      <c r="K1890" s="52" t="n">
        <v>0</v>
      </c>
      <c r="L1890" s="52" t="n">
        <v>0</v>
      </c>
      <c r="M1890" s="52" t="n">
        <v>0</v>
      </c>
      <c r="N1890" s="53" t="n">
        <f aca="false">D1890*$D$6</f>
        <v>100.8</v>
      </c>
      <c r="O1890" s="53" t="n">
        <f aca="false">E1890*$E$6</f>
        <v>0</v>
      </c>
      <c r="P1890" s="53" t="n">
        <f aca="false">F1890*$F$6</f>
        <v>0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181.44</v>
      </c>
      <c r="T1890" s="53" t="n">
        <f aca="false">(O1890/100)*(K1890*$K$6)</f>
        <v>0</v>
      </c>
      <c r="U1890" s="53" t="n">
        <f aca="false">(P1890/100)*(K1890*$K$6)+(P1890/100)*(L1890*$L$6)</f>
        <v>0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282.24</v>
      </c>
      <c r="Y1890" s="53" t="n">
        <f aca="false">O1890+T1890</f>
        <v>0</v>
      </c>
      <c r="Z1890" s="53" t="n">
        <f aca="false">P1890+U1890</f>
        <v>0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282.2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58" t="n">
        <v>0</v>
      </c>
      <c r="C1891" s="50" t="s">
        <v>8</v>
      </c>
      <c r="D1891" s="51" t="n">
        <v>72</v>
      </c>
      <c r="E1891" s="51" t="n">
        <v>0</v>
      </c>
      <c r="F1891" s="51" t="n">
        <v>0</v>
      </c>
      <c r="G1891" s="51" t="n">
        <v>0</v>
      </c>
      <c r="H1891" s="51" t="n">
        <v>0</v>
      </c>
      <c r="I1891" s="52" t="n">
        <v>20</v>
      </c>
      <c r="J1891" s="52" t="n">
        <v>70</v>
      </c>
      <c r="K1891" s="52" t="n">
        <v>0</v>
      </c>
      <c r="L1891" s="52" t="n">
        <v>0</v>
      </c>
      <c r="M1891" s="52" t="n">
        <v>0</v>
      </c>
      <c r="N1891" s="53" t="n">
        <f aca="false">D1891*$D$7</f>
        <v>100.8</v>
      </c>
      <c r="O1891" s="53" t="n">
        <f aca="false">E1891*$E$7</f>
        <v>0</v>
      </c>
      <c r="P1891" s="53" t="n">
        <f aca="false">F1891*$F$7</f>
        <v>0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181.44</v>
      </c>
      <c r="T1891" s="53" t="n">
        <f aca="false">(O1891/100)*(K1891*$K$7)</f>
        <v>0</v>
      </c>
      <c r="U1891" s="53" t="n">
        <f aca="false">(P1891/100)*(K1891*$K$7)+(P1891/100)*(L1891*$L$7)</f>
        <v>0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282.24</v>
      </c>
      <c r="Y1891" s="53" t="n">
        <f aca="false">O1891+T1891</f>
        <v>0</v>
      </c>
      <c r="Z1891" s="53" t="n">
        <f aca="false">P1891+U1891</f>
        <v>0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282.2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58"/>
      <c r="C1892" s="50" t="s">
        <v>9</v>
      </c>
      <c r="D1892" s="51" t="n">
        <v>72</v>
      </c>
      <c r="E1892" s="51" t="n">
        <v>0</v>
      </c>
      <c r="F1892" s="51" t="n">
        <v>0</v>
      </c>
      <c r="G1892" s="51" t="n">
        <v>0</v>
      </c>
      <c r="H1892" s="51" t="n">
        <v>0</v>
      </c>
      <c r="I1892" s="52" t="n">
        <v>20</v>
      </c>
      <c r="J1892" s="52" t="n">
        <v>70</v>
      </c>
      <c r="K1892" s="52" t="n">
        <v>0</v>
      </c>
      <c r="L1892" s="52" t="n">
        <v>0</v>
      </c>
      <c r="M1892" s="52" t="n">
        <v>0</v>
      </c>
      <c r="N1892" s="53" t="n">
        <f aca="false">D1892*$D$8</f>
        <v>100.8</v>
      </c>
      <c r="O1892" s="53" t="n">
        <f aca="false">E1892*$E$8</f>
        <v>0</v>
      </c>
      <c r="P1892" s="53" t="n">
        <f aca="false">F1892*$F$8</f>
        <v>0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181.44</v>
      </c>
      <c r="T1892" s="53" t="n">
        <f aca="false">(O1892/100)*(K1892*$K$8)</f>
        <v>0</v>
      </c>
      <c r="U1892" s="53" t="n">
        <f aca="false">(P1892/100)*(K1892*$K$8)+(P1892/100)*(L1892*$L$8)</f>
        <v>0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282.24</v>
      </c>
      <c r="Y1892" s="53" t="n">
        <f aca="false">O1892+T1892</f>
        <v>0</v>
      </c>
      <c r="Z1892" s="53" t="n">
        <f aca="false">P1892+U1892</f>
        <v>0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282.2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58"/>
      <c r="C1893" s="50" t="s">
        <v>10</v>
      </c>
      <c r="D1893" s="51" t="n">
        <v>36</v>
      </c>
      <c r="E1893" s="51" t="n">
        <v>80</v>
      </c>
      <c r="F1893" s="51" t="n">
        <v>0</v>
      </c>
      <c r="G1893" s="51" t="n">
        <v>0</v>
      </c>
      <c r="H1893" s="51" t="n">
        <v>0</v>
      </c>
      <c r="I1893" s="52" t="n">
        <v>20</v>
      </c>
      <c r="J1893" s="52" t="n">
        <v>70</v>
      </c>
      <c r="K1893" s="52" t="n">
        <v>95</v>
      </c>
      <c r="L1893" s="52" t="n">
        <v>0</v>
      </c>
      <c r="M1893" s="52" t="n">
        <v>0</v>
      </c>
      <c r="N1893" s="53" t="n">
        <f aca="false">D1893*$D$9</f>
        <v>48.6</v>
      </c>
      <c r="O1893" s="53" t="n">
        <f aca="false">E1893*$E$9</f>
        <v>108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43.74</v>
      </c>
      <c r="T1893" s="53" t="n">
        <f aca="false">(O1893/100)*(K1893*$K$9)</f>
        <v>143.64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92.34</v>
      </c>
      <c r="Y1893" s="53" t="n">
        <f aca="false">O1893+T1893</f>
        <v>251.64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344</v>
      </c>
      <c r="AD1893" s="55" t="n">
        <f aca="false">(ROUND(AC1893-AC1887,1)/AC1887)</f>
        <v>0.218993621545004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58"/>
      <c r="C1894" s="50" t="s">
        <v>11</v>
      </c>
      <c r="D1894" s="51" t="n">
        <v>36</v>
      </c>
      <c r="E1894" s="51" t="n">
        <v>0</v>
      </c>
      <c r="F1894" s="51" t="n">
        <v>80</v>
      </c>
      <c r="G1894" s="51" t="n">
        <v>0</v>
      </c>
      <c r="H1894" s="51" t="n">
        <v>0</v>
      </c>
      <c r="I1894" s="52" t="n">
        <v>20</v>
      </c>
      <c r="J1894" s="52" t="n">
        <v>70</v>
      </c>
      <c r="K1894" s="52" t="n">
        <v>47.5</v>
      </c>
      <c r="L1894" s="52" t="n">
        <v>47.5</v>
      </c>
      <c r="M1894" s="52" t="n">
        <v>0</v>
      </c>
      <c r="N1894" s="53" t="n">
        <f aca="false">D1894*$D$10</f>
        <v>48.6</v>
      </c>
      <c r="O1894" s="53" t="n">
        <f aca="false">E1894*$E$10</f>
        <v>0</v>
      </c>
      <c r="P1894" s="53" t="n">
        <f aca="false">F1894*$F$10</f>
        <v>108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43.74</v>
      </c>
      <c r="T1894" s="53" t="n">
        <f aca="false">(O1894/100)*(K1894*$J$10)</f>
        <v>0</v>
      </c>
      <c r="U1894" s="53" t="n">
        <f aca="false">(P1894/100)*(K1894*$K$10)+(P1894/100)*(L1894*$L$10)</f>
        <v>143.64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92.34</v>
      </c>
      <c r="Y1894" s="53" t="n">
        <f aca="false">O1894+T1894</f>
        <v>0</v>
      </c>
      <c r="Z1894" s="53" t="n">
        <f aca="false">P1894+U1894</f>
        <v>251.64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344</v>
      </c>
      <c r="AD1894" s="55" t="n">
        <f aca="false">(ROUND(AC1894-AC1887,1)/AC1887)</f>
        <v>0.218993621545004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58"/>
      <c r="C1895" s="50" t="s">
        <v>12</v>
      </c>
      <c r="D1895" s="51" t="n">
        <v>36</v>
      </c>
      <c r="E1895" s="51" t="n">
        <v>0</v>
      </c>
      <c r="F1895" s="51" t="n">
        <v>0</v>
      </c>
      <c r="G1895" s="51" t="n">
        <v>80</v>
      </c>
      <c r="H1895" s="51" t="n">
        <v>0</v>
      </c>
      <c r="I1895" s="52" t="n">
        <v>20</v>
      </c>
      <c r="J1895" s="52" t="n">
        <v>70</v>
      </c>
      <c r="K1895" s="52" t="n">
        <v>0</v>
      </c>
      <c r="L1895" s="52" t="n">
        <v>95</v>
      </c>
      <c r="M1895" s="52" t="n">
        <v>0</v>
      </c>
      <c r="N1895" s="53" t="n">
        <f aca="false">D1895*$D$11</f>
        <v>48.6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108</v>
      </c>
      <c r="R1895" s="53" t="n">
        <f aca="false">H1895*$H$11</f>
        <v>0</v>
      </c>
      <c r="S1895" s="53" t="n">
        <f aca="false">(N1895/100)*(I1895*$I$11)+(N1895/100)*(J1895*$J$11)</f>
        <v>43.74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143.64</v>
      </c>
      <c r="W1895" s="53" t="n">
        <f aca="false">(R1895/100)*(K1895*$K$11)+(R1895/100)*(L1895*$L$11)</f>
        <v>0</v>
      </c>
      <c r="X1895" s="53" t="n">
        <f aca="false">N1895+S1895</f>
        <v>92.34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251.64</v>
      </c>
      <c r="AB1895" s="53" t="n">
        <f aca="false">R1895+W1895</f>
        <v>0</v>
      </c>
      <c r="AC1895" s="54" t="n">
        <f aca="false">ROUND(X1895+Y1895+Z1895+AA1895+AB1895,1)</f>
        <v>344</v>
      </c>
      <c r="AD1895" s="55" t="n">
        <f aca="false">(ROUND(AC1895-AC1887,1)/AC1887)</f>
        <v>0.218993621545004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58"/>
      <c r="C1896" s="50" t="s">
        <v>13</v>
      </c>
      <c r="D1896" s="51" t="n">
        <v>36</v>
      </c>
      <c r="E1896" s="51" t="n">
        <v>0</v>
      </c>
      <c r="F1896" s="51" t="n">
        <v>0</v>
      </c>
      <c r="G1896" s="51" t="n">
        <v>0</v>
      </c>
      <c r="H1896" s="51" t="n">
        <v>80</v>
      </c>
      <c r="I1896" s="52" t="n">
        <v>20</v>
      </c>
      <c r="J1896" s="52" t="n">
        <v>70</v>
      </c>
      <c r="K1896" s="52" t="n">
        <v>47.5</v>
      </c>
      <c r="L1896" s="52" t="n">
        <v>47.5</v>
      </c>
      <c r="M1896" s="52" t="n">
        <v>0</v>
      </c>
      <c r="N1896" s="53" t="n">
        <f aca="false">D1896*$D$12</f>
        <v>48.6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108</v>
      </c>
      <c r="S1896" s="53" t="n">
        <f aca="false">(N1896/100)*(I1896*$I$12)+(N1896/100)*(J1896*$J$12)</f>
        <v>43.74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143.64</v>
      </c>
      <c r="X1896" s="53" t="n">
        <f aca="false">N1896+S1896</f>
        <v>92.34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251.64</v>
      </c>
      <c r="AC1896" s="54" t="n">
        <f aca="false">ROUND(X1896+Y1896+Z1896+AA1896+AB1896,1)</f>
        <v>344</v>
      </c>
      <c r="AD1896" s="55" t="n">
        <f aca="false">(ROUND(AC1896-AC1887,1)/AC1887)</f>
        <v>0.218993621545004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58"/>
      <c r="C1897" s="50" t="s">
        <v>14</v>
      </c>
      <c r="D1897" s="51" t="n">
        <v>72</v>
      </c>
      <c r="E1897" s="51" t="n">
        <v>0</v>
      </c>
      <c r="F1897" s="51" t="n">
        <v>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110</v>
      </c>
      <c r="N1897" s="53" t="n">
        <f aca="false">D1897*$D$13</f>
        <v>97.2</v>
      </c>
      <c r="O1897" s="53" t="n">
        <f aca="false">E1897*$E$13</f>
        <v>0</v>
      </c>
      <c r="P1897" s="53" t="n">
        <f aca="false">F1897*$F$13</f>
        <v>0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213.84</v>
      </c>
      <c r="T1897" s="53" t="n">
        <f aca="false">(O1897/100)*(K1897*$K$13)+(O1897/100)*(M1897*$M$13)</f>
        <v>0</v>
      </c>
      <c r="U1897" s="53" t="n">
        <f aca="false">(P1897/100)*(K1897*$K$13)+(P1897/100)*(L1897*$L$13)+(P1897/100)*(M1897*$M$13)</f>
        <v>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311.04</v>
      </c>
      <c r="Y1897" s="53" t="n">
        <f aca="false">O1897+T1897</f>
        <v>0</v>
      </c>
      <c r="Z1897" s="53" t="n">
        <f aca="false">P1897+U1897</f>
        <v>0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311</v>
      </c>
      <c r="AD1897" s="55" t="n">
        <f aca="false">(ROUND(AC1897-AC1887,1)/AC1887)</f>
        <v>0.102055279943303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58"/>
      <c r="C1898" s="50" t="s">
        <v>15</v>
      </c>
      <c r="D1898" s="51" t="n">
        <v>72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20</v>
      </c>
      <c r="J1898" s="52" t="n">
        <v>70</v>
      </c>
      <c r="K1898" s="52" t="n">
        <v>75</v>
      </c>
      <c r="L1898" s="52" t="n">
        <v>0</v>
      </c>
      <c r="M1898" s="52" t="n">
        <v>0</v>
      </c>
      <c r="N1898" s="53" t="n">
        <f aca="false">D1898*$D$14</f>
        <v>97.2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233.28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330.48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330.5</v>
      </c>
      <c r="AD1898" s="55" t="n">
        <f aca="false">(ROUND(AC1898-AC1887,1)/AC1887)</f>
        <v>0.17115520907158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58"/>
      <c r="C1899" s="50" t="s">
        <v>16</v>
      </c>
      <c r="D1899" s="51" t="n">
        <v>72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20</v>
      </c>
      <c r="J1899" s="52" t="n">
        <v>70</v>
      </c>
      <c r="K1899" s="52" t="n">
        <v>0</v>
      </c>
      <c r="L1899" s="52" t="n">
        <v>75</v>
      </c>
      <c r="M1899" s="52" t="n">
        <v>0</v>
      </c>
      <c r="N1899" s="53" t="n">
        <f aca="false">D1899*$D$15</f>
        <v>97.2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233.28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330.48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330.5</v>
      </c>
      <c r="AD1899" s="55" t="n">
        <f aca="false">(ROUND(AC1899-AC1887,1)/AC1887)</f>
        <v>0.17115520907158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58"/>
      <c r="C1900" s="50" t="s">
        <v>17</v>
      </c>
      <c r="D1900" s="51" t="n">
        <v>72</v>
      </c>
      <c r="E1900" s="51" t="n">
        <v>0</v>
      </c>
      <c r="F1900" s="51" t="n">
        <v>0</v>
      </c>
      <c r="G1900" s="51" t="n">
        <v>0</v>
      </c>
      <c r="H1900" s="51" t="n">
        <v>0</v>
      </c>
      <c r="I1900" s="52" t="n">
        <v>20</v>
      </c>
      <c r="J1900" s="52" t="n">
        <v>90</v>
      </c>
      <c r="K1900" s="52" t="n">
        <v>0</v>
      </c>
      <c r="L1900" s="52" t="n">
        <v>0</v>
      </c>
      <c r="M1900" s="52" t="n">
        <v>0</v>
      </c>
      <c r="N1900" s="53" t="n">
        <f aca="false">D1900*$D$16</f>
        <v>97.2</v>
      </c>
      <c r="O1900" s="53" t="n">
        <f aca="false">E1900*$E$16</f>
        <v>0</v>
      </c>
      <c r="P1900" s="53" t="n">
        <f aca="false">F1900*$F$16</f>
        <v>0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238.14</v>
      </c>
      <c r="T1900" s="53" t="n">
        <f aca="false">(O1900/100)*(K1900*$K$16)</f>
        <v>0</v>
      </c>
      <c r="U1900" s="53" t="n">
        <f aca="false">(P1900/100)*(K1900*$K$16)+(P1900/100)*(L1900*$L$16)</f>
        <v>0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335.34</v>
      </c>
      <c r="Y1900" s="53" t="n">
        <f aca="false">O1900+T1900</f>
        <v>0</v>
      </c>
      <c r="Z1900" s="53" t="n">
        <f aca="false">P1900+U1900</f>
        <v>0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335.3</v>
      </c>
      <c r="AD1900" s="55" t="n">
        <f aca="false">(ROUND(AC1900-AC1887,1)/AC1887)</f>
        <v>0.188164422395464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58"/>
      <c r="C1901" s="50" t="s">
        <v>18</v>
      </c>
      <c r="D1901" s="51" t="n">
        <v>72</v>
      </c>
      <c r="E1901" s="51" t="n">
        <v>0</v>
      </c>
      <c r="F1901" s="51" t="n">
        <v>0</v>
      </c>
      <c r="G1901" s="51" t="n">
        <v>0</v>
      </c>
      <c r="H1901" s="51" t="n">
        <v>0</v>
      </c>
      <c r="I1901" s="52" t="n">
        <v>60</v>
      </c>
      <c r="J1901" s="52" t="n">
        <v>70</v>
      </c>
      <c r="K1901" s="52" t="n">
        <v>0</v>
      </c>
      <c r="L1901" s="52" t="n">
        <v>0</v>
      </c>
      <c r="M1901" s="52" t="n">
        <v>0</v>
      </c>
      <c r="N1901" s="53" t="n">
        <f aca="false">D1901*$D$17</f>
        <v>97.2</v>
      </c>
      <c r="O1901" s="53" t="n">
        <f aca="false">E1901*$E$17</f>
        <v>0</v>
      </c>
      <c r="P1901" s="53" t="n">
        <f aca="false">F1901*$F$17</f>
        <v>0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213.84</v>
      </c>
      <c r="T1901" s="53" t="n">
        <f aca="false">(O1901/100)*(K1901*$K$17)</f>
        <v>0</v>
      </c>
      <c r="U1901" s="53" t="n">
        <f aca="false">(P1901/100)*(K1901*$K$17)+(P1901/100)*(L1901*$L$17)</f>
        <v>0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311.04</v>
      </c>
      <c r="Y1901" s="53" t="n">
        <f aca="false">O1901+T1901</f>
        <v>0</v>
      </c>
      <c r="Z1901" s="53" t="n">
        <f aca="false">P1901+U1901</f>
        <v>0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311</v>
      </c>
      <c r="AD1901" s="55" t="n">
        <f aca="false">(ROUND(AC1901-AC1887,1)/AC1887)</f>
        <v>0.102055279943303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39" t="s">
        <v>174</v>
      </c>
      <c r="C1902" s="40" t="s">
        <v>4</v>
      </c>
      <c r="D1902" s="41" t="n">
        <v>80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30</v>
      </c>
      <c r="J1902" s="42" t="n">
        <v>50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112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179.2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291.2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291.2</v>
      </c>
      <c r="AD1902" s="45" t="n">
        <v>0</v>
      </c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49" t="n">
        <v>10</v>
      </c>
      <c r="C1903" s="50" t="s">
        <v>5</v>
      </c>
      <c r="D1903" s="51" t="n">
        <v>80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45</v>
      </c>
      <c r="J1903" s="52" t="n">
        <v>65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108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237.6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345.6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345.6</v>
      </c>
      <c r="AD1903" s="55" t="n">
        <f aca="false">(ROUND(AC1903-AC1902,1)/AC1902)</f>
        <v>0.186813186813187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49" t="n">
        <v>20</v>
      </c>
      <c r="C1904" s="50" t="s">
        <v>6</v>
      </c>
      <c r="D1904" s="51" t="n">
        <v>80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30</v>
      </c>
      <c r="J1904" s="52" t="n">
        <v>50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112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179.2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291.2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291.2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49" t="n">
        <v>0</v>
      </c>
      <c r="C1905" s="50" t="s">
        <v>7</v>
      </c>
      <c r="D1905" s="51" t="n">
        <v>80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30</v>
      </c>
      <c r="J1905" s="52" t="n">
        <v>50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112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179.2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291.2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291.2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49" t="n">
        <v>0</v>
      </c>
      <c r="C1906" s="50" t="s">
        <v>8</v>
      </c>
      <c r="D1906" s="51" t="n">
        <v>80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30</v>
      </c>
      <c r="J1906" s="52" t="n">
        <v>50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112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179.2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291.2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291.2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49"/>
      <c r="C1907" s="50" t="s">
        <v>9</v>
      </c>
      <c r="D1907" s="51" t="n">
        <v>80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30</v>
      </c>
      <c r="J1907" s="52" t="n">
        <v>50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112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179.2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291.2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291.2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49"/>
      <c r="C1908" s="50" t="s">
        <v>10</v>
      </c>
      <c r="D1908" s="51" t="n">
        <v>40</v>
      </c>
      <c r="E1908" s="51" t="n">
        <v>88</v>
      </c>
      <c r="F1908" s="51" t="n">
        <v>0</v>
      </c>
      <c r="G1908" s="51" t="n">
        <v>0</v>
      </c>
      <c r="H1908" s="51" t="n">
        <v>0</v>
      </c>
      <c r="I1908" s="52" t="n">
        <v>30</v>
      </c>
      <c r="J1908" s="52" t="n">
        <v>50</v>
      </c>
      <c r="K1908" s="52" t="n">
        <v>85</v>
      </c>
      <c r="L1908" s="52" t="n">
        <v>0</v>
      </c>
      <c r="M1908" s="52" t="n">
        <v>0</v>
      </c>
      <c r="N1908" s="53" t="n">
        <f aca="false">D1908*$D$9</f>
        <v>54</v>
      </c>
      <c r="O1908" s="53" t="n">
        <f aca="false">E1908*$E$9</f>
        <v>118.8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43.2</v>
      </c>
      <c r="T1908" s="53" t="n">
        <f aca="false">(O1908/100)*(K1908*$K$9)</f>
        <v>141.372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97.2</v>
      </c>
      <c r="Y1908" s="53" t="n">
        <f aca="false">O1908+T1908</f>
        <v>260.172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357.4</v>
      </c>
      <c r="AD1908" s="55" t="n">
        <f aca="false">(ROUND(AC1908-AC1902,1)/AC1902)</f>
        <v>0.227335164835165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49"/>
      <c r="C1909" s="50" t="s">
        <v>11</v>
      </c>
      <c r="D1909" s="51" t="n">
        <v>40</v>
      </c>
      <c r="E1909" s="51" t="n">
        <v>0</v>
      </c>
      <c r="F1909" s="51" t="n">
        <v>88</v>
      </c>
      <c r="G1909" s="51" t="n">
        <v>0</v>
      </c>
      <c r="H1909" s="51" t="n">
        <v>0</v>
      </c>
      <c r="I1909" s="52" t="n">
        <v>30</v>
      </c>
      <c r="J1909" s="52" t="n">
        <v>50</v>
      </c>
      <c r="K1909" s="52" t="n">
        <v>42.5</v>
      </c>
      <c r="L1909" s="52" t="n">
        <v>42.5</v>
      </c>
      <c r="M1909" s="52" t="n">
        <v>0</v>
      </c>
      <c r="N1909" s="53" t="n">
        <f aca="false">D1909*$D$10</f>
        <v>54</v>
      </c>
      <c r="O1909" s="53" t="n">
        <f aca="false">E1909*$E$10</f>
        <v>0</v>
      </c>
      <c r="P1909" s="53" t="n">
        <f aca="false">F1909*$F$10</f>
        <v>118.8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43.2</v>
      </c>
      <c r="T1909" s="53" t="n">
        <f aca="false">(O1909/100)*(K1909*$J$10)</f>
        <v>0</v>
      </c>
      <c r="U1909" s="53" t="n">
        <f aca="false">(P1909/100)*(K1909*$K$10)+(P1909/100)*(L1909*$L$10)</f>
        <v>141.372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97.2</v>
      </c>
      <c r="Y1909" s="53" t="n">
        <f aca="false">O1909+T1909</f>
        <v>0</v>
      </c>
      <c r="Z1909" s="53" t="n">
        <f aca="false">P1909+U1909</f>
        <v>260.172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357.4</v>
      </c>
      <c r="AD1909" s="55" t="n">
        <f aca="false">(ROUND(AC1909-AC1902,1)/AC1902)</f>
        <v>0.227335164835165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49"/>
      <c r="C1910" s="50" t="s">
        <v>12</v>
      </c>
      <c r="D1910" s="51" t="n">
        <v>40</v>
      </c>
      <c r="E1910" s="51" t="n">
        <v>0</v>
      </c>
      <c r="F1910" s="51" t="n">
        <v>0</v>
      </c>
      <c r="G1910" s="51" t="n">
        <v>88</v>
      </c>
      <c r="H1910" s="51" t="n">
        <v>0</v>
      </c>
      <c r="I1910" s="52" t="n">
        <v>30</v>
      </c>
      <c r="J1910" s="52" t="n">
        <v>50</v>
      </c>
      <c r="K1910" s="52" t="n">
        <v>0</v>
      </c>
      <c r="L1910" s="52" t="n">
        <v>85</v>
      </c>
      <c r="M1910" s="52" t="n">
        <v>0</v>
      </c>
      <c r="N1910" s="53" t="n">
        <f aca="false">D1910*$D$11</f>
        <v>54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118.8</v>
      </c>
      <c r="R1910" s="53" t="n">
        <f aca="false">H1910*$H$11</f>
        <v>0</v>
      </c>
      <c r="S1910" s="53" t="n">
        <f aca="false">(N1910/100)*(I1910*$I$11)+(N1910/100)*(J1910*$J$11)</f>
        <v>43.2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141.372</v>
      </c>
      <c r="W1910" s="53" t="n">
        <f aca="false">(R1910/100)*(K1910*$K$11)+(R1910/100)*(L1910*$L$11)</f>
        <v>0</v>
      </c>
      <c r="X1910" s="53" t="n">
        <f aca="false">N1910+S1910</f>
        <v>97.2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260.172</v>
      </c>
      <c r="AB1910" s="53" t="n">
        <f aca="false">R1910+W1910</f>
        <v>0</v>
      </c>
      <c r="AC1910" s="54" t="n">
        <f aca="false">ROUND(X1910+Y1910+Z1910+AA1910+AB1910,1)</f>
        <v>357.4</v>
      </c>
      <c r="AD1910" s="55" t="n">
        <f aca="false">(ROUND(AC1910-AC1902,1)/AC1902)</f>
        <v>0.227335164835165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49"/>
      <c r="C1911" s="50" t="s">
        <v>13</v>
      </c>
      <c r="D1911" s="51" t="n">
        <v>40</v>
      </c>
      <c r="E1911" s="51" t="n">
        <v>0</v>
      </c>
      <c r="F1911" s="51" t="n">
        <v>0</v>
      </c>
      <c r="G1911" s="51" t="n">
        <v>0</v>
      </c>
      <c r="H1911" s="51" t="n">
        <v>88</v>
      </c>
      <c r="I1911" s="52" t="n">
        <v>30</v>
      </c>
      <c r="J1911" s="52" t="n">
        <v>50</v>
      </c>
      <c r="K1911" s="52" t="n">
        <v>42.5</v>
      </c>
      <c r="L1911" s="52" t="n">
        <v>42.5</v>
      </c>
      <c r="M1911" s="52" t="n">
        <v>0</v>
      </c>
      <c r="N1911" s="53" t="n">
        <f aca="false">D1911*$D$12</f>
        <v>54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118.8</v>
      </c>
      <c r="S1911" s="53" t="n">
        <f aca="false">(N1911/100)*(I1911*$I$12)+(N1911/100)*(J1911*$J$12)</f>
        <v>43.2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141.372</v>
      </c>
      <c r="X1911" s="53" t="n">
        <f aca="false">N1911+S1911</f>
        <v>97.2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260.172</v>
      </c>
      <c r="AC1911" s="54" t="n">
        <f aca="false">ROUND(X1911+Y1911+Z1911+AA1911+AB1911,1)</f>
        <v>357.4</v>
      </c>
      <c r="AD1911" s="55" t="n">
        <f aca="false">(ROUND(AC1911-AC1902,1)/AC1902)</f>
        <v>0.227335164835165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49"/>
      <c r="C1912" s="50" t="s">
        <v>14</v>
      </c>
      <c r="D1912" s="51" t="n">
        <v>80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110</v>
      </c>
      <c r="N1912" s="53" t="n">
        <f aca="false">D1912*$D$13</f>
        <v>108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237.6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345.6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345.6</v>
      </c>
      <c r="AD1912" s="55" t="n">
        <f aca="false">(ROUND(AC1912-AC1902,1)/AC1902)</f>
        <v>0.186813186813187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49"/>
      <c r="C1913" s="50" t="s">
        <v>15</v>
      </c>
      <c r="D1913" s="51" t="n">
        <v>80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30</v>
      </c>
      <c r="J1913" s="52" t="n">
        <v>50</v>
      </c>
      <c r="K1913" s="52" t="n">
        <v>70</v>
      </c>
      <c r="L1913" s="52" t="n">
        <v>0</v>
      </c>
      <c r="M1913" s="52" t="n">
        <v>0</v>
      </c>
      <c r="N1913" s="53" t="n">
        <f aca="false">D1913*$D$14</f>
        <v>108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237.6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345.6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345.6</v>
      </c>
      <c r="AD1913" s="55" t="n">
        <f aca="false">(ROUND(AC1913-AC1902,1)/AC1902)</f>
        <v>0.186813186813187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49"/>
      <c r="C1914" s="50" t="s">
        <v>16</v>
      </c>
      <c r="D1914" s="51" t="n">
        <v>80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30</v>
      </c>
      <c r="J1914" s="52" t="n">
        <v>50</v>
      </c>
      <c r="K1914" s="52" t="n">
        <v>0</v>
      </c>
      <c r="L1914" s="52" t="n">
        <v>70</v>
      </c>
      <c r="M1914" s="52" t="n">
        <v>0</v>
      </c>
      <c r="N1914" s="53" t="n">
        <f aca="false">D1914*$D$15</f>
        <v>108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237.6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345.6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345.6</v>
      </c>
      <c r="AD1914" s="55" t="n">
        <f aca="false">(ROUND(AC1914-AC1902,1)/AC1902)</f>
        <v>0.186813186813187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49"/>
      <c r="C1915" s="50" t="s">
        <v>17</v>
      </c>
      <c r="D1915" s="51" t="n">
        <v>80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30</v>
      </c>
      <c r="J1915" s="52" t="n">
        <v>75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108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234.9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342.9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342.9</v>
      </c>
      <c r="AD1915" s="55" t="n">
        <f aca="false">(ROUND(AC1915-AC1902,1)/AC1902)</f>
        <v>0.177541208791209</v>
      </c>
      <c r="AE1915" s="46"/>
      <c r="AF1915" s="15"/>
      <c r="AH1915" s="3"/>
    </row>
    <row r="1916" customFormat="false" ht="15" hidden="false" customHeight="false" outlineLevel="0" collapsed="false">
      <c r="A1916" s="48"/>
      <c r="B1916" s="49"/>
      <c r="C1916" s="50" t="s">
        <v>18</v>
      </c>
      <c r="D1916" s="51" t="n">
        <v>80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60</v>
      </c>
      <c r="J1916" s="52" t="n">
        <v>50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108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216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324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324</v>
      </c>
      <c r="AD1916" s="55" t="n">
        <f aca="false">(ROUND(AC1916-AC1902,1)/AC1902)</f>
        <v>0.112637362637363</v>
      </c>
      <c r="AE1916" s="46"/>
      <c r="AF1916" s="47"/>
      <c r="AH1916" s="3"/>
    </row>
    <row r="1917" customFormat="false" ht="15" hidden="false" customHeight="false" outlineLevel="0" collapsed="false">
      <c r="A1917" s="56" t="s">
        <v>19</v>
      </c>
      <c r="B1917" s="57" t="s">
        <v>175</v>
      </c>
      <c r="C1917" s="40" t="s">
        <v>4</v>
      </c>
      <c r="D1917" s="41" t="n">
        <v>65</v>
      </c>
      <c r="E1917" s="41" t="n">
        <v>0</v>
      </c>
      <c r="F1917" s="41" t="n">
        <v>0</v>
      </c>
      <c r="G1917" s="41" t="n">
        <v>0</v>
      </c>
      <c r="H1917" s="41" t="n">
        <v>0</v>
      </c>
      <c r="I1917" s="42" t="n">
        <v>10</v>
      </c>
      <c r="J1917" s="42" t="n">
        <v>40</v>
      </c>
      <c r="K1917" s="42" t="n">
        <v>0</v>
      </c>
      <c r="L1917" s="42" t="n">
        <v>0</v>
      </c>
      <c r="M1917" s="42" t="n">
        <v>65</v>
      </c>
      <c r="N1917" s="53" t="n">
        <f aca="false">D1917*$D$3</f>
        <v>91</v>
      </c>
      <c r="O1917" s="53" t="n">
        <f aca="false">E1917*$E$3</f>
        <v>0</v>
      </c>
      <c r="P1917" s="53" t="n">
        <f aca="false">F1917*$F$3</f>
        <v>0</v>
      </c>
      <c r="Q1917" s="53" t="n">
        <f aca="false">G1917*$G$3</f>
        <v>0</v>
      </c>
      <c r="R1917" s="53" t="n">
        <f aca="false">H1917*$H$3</f>
        <v>0</v>
      </c>
      <c r="S1917" s="53" t="n">
        <f aca="false">(N1917/100)*(I1917*$I$3)+(N1917/100)*(J1917*$J$3)+(N1917/100)*(M1917*$M$3)</f>
        <v>209.3</v>
      </c>
      <c r="T1917" s="53" t="n">
        <f aca="false">(O1917/100)*(K1917*$K$3)+(O1917/100)*(M1917*$M$3)</f>
        <v>0</v>
      </c>
      <c r="U1917" s="53" t="n">
        <f aca="false">(P1917/100)*(K1917*$K$3)+(P1917/100)*(L1917*$L$3)+(P1917/100)*(M1917*$M$3)</f>
        <v>0</v>
      </c>
      <c r="V1917" s="53" t="n">
        <f aca="false">(Q1917/100)*(L1917*$L$3)+(Q1917/100)*(M1917*$M$3)</f>
        <v>0</v>
      </c>
      <c r="W1917" s="53" t="n">
        <f aca="false">(R1917/100)*(K1917*$K$3)+(R1917/100)*(L1917*$L$3)+(R1917/100)*(M1917*$M$3)</f>
        <v>0</v>
      </c>
      <c r="X1917" s="53" t="n">
        <f aca="false">N1917+S1917</f>
        <v>300.3</v>
      </c>
      <c r="Y1917" s="53" t="n">
        <f aca="false">O1917+T1917</f>
        <v>0</v>
      </c>
      <c r="Z1917" s="53" t="n">
        <f aca="false">P1917+U1917</f>
        <v>0</v>
      </c>
      <c r="AA1917" s="53" t="n">
        <f aca="false">Q1917+V1917</f>
        <v>0</v>
      </c>
      <c r="AB1917" s="53" t="n">
        <f aca="false">R1917+W1917</f>
        <v>0</v>
      </c>
      <c r="AC1917" s="44" t="n">
        <f aca="false">ROUND(X1917+Y1917+Z1917+AA1917+AB1917,1)</f>
        <v>300.3</v>
      </c>
      <c r="AD1917" s="70" t="s">
        <v>14</v>
      </c>
      <c r="AE1917" s="46"/>
      <c r="AF1917" s="47"/>
      <c r="AH1917" s="3"/>
    </row>
    <row r="1918" customFormat="false" ht="15" hidden="false" customHeight="false" outlineLevel="0" collapsed="false">
      <c r="A1918" s="48" t="s">
        <v>29</v>
      </c>
      <c r="B1918" s="58" t="n">
        <v>12</v>
      </c>
      <c r="C1918" s="50" t="s">
        <v>5</v>
      </c>
      <c r="D1918" s="51" t="n">
        <v>65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35</v>
      </c>
      <c r="J1918" s="52" t="n">
        <v>50</v>
      </c>
      <c r="K1918" s="52" t="n">
        <v>0</v>
      </c>
      <c r="L1918" s="52" t="n">
        <v>0</v>
      </c>
      <c r="M1918" s="52" t="n">
        <v>65</v>
      </c>
      <c r="N1918" s="53" t="n">
        <f aca="false">D1918*$D$4</f>
        <v>87.75</v>
      </c>
      <c r="O1918" s="53" t="n">
        <f aca="false">E1918*$E$4</f>
        <v>0</v>
      </c>
      <c r="P1918" s="53" t="n">
        <f aca="false">F1918*$F$4</f>
        <v>0</v>
      </c>
      <c r="Q1918" s="53" t="n">
        <f aca="false">G1918*$G$4</f>
        <v>0</v>
      </c>
      <c r="R1918" s="53" t="n">
        <f aca="false">H1918*$H$4</f>
        <v>0</v>
      </c>
      <c r="S1918" s="53" t="n">
        <f aca="false">(N1918/100)*(I1918*$I$4)+(N1918/100)*(J1918*$J$4)+(N1918/100)*(M1918*$M$4)</f>
        <v>263.25</v>
      </c>
      <c r="T1918" s="53" t="n">
        <f aca="false">(O1918/100)*(K1918*$K$4)</f>
        <v>0</v>
      </c>
      <c r="U1918" s="53" t="n">
        <f aca="false">(P1918/100)*(K1918*$K$4)+(P1918/100)*(L1918*$L$4)</f>
        <v>0</v>
      </c>
      <c r="V1918" s="53" t="n">
        <f aca="false">(Q1918/100)*(L1918*$L$4)</f>
        <v>0</v>
      </c>
      <c r="W1918" s="53" t="n">
        <f aca="false">(R1918/100)*(K1918*$K$4)+(R1918/100)*(L1918*$L$4)</f>
        <v>0</v>
      </c>
      <c r="X1918" s="53" t="n">
        <f aca="false">N1918+S1918</f>
        <v>351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351</v>
      </c>
      <c r="AD1918" s="55" t="n">
        <f aca="false">(ROUND(AC1918-AC1917,1)/AC1917)</f>
        <v>0.168831168831169</v>
      </c>
      <c r="AE1918" s="46"/>
      <c r="AF1918" s="47"/>
      <c r="AH1918" s="3"/>
    </row>
    <row r="1919" customFormat="false" ht="15" hidden="false" customHeight="false" outlineLevel="0" collapsed="false">
      <c r="A1919" s="48" t="s">
        <v>30</v>
      </c>
      <c r="B1919" s="58" t="n">
        <v>18</v>
      </c>
      <c r="C1919" s="50" t="s">
        <v>6</v>
      </c>
      <c r="D1919" s="51" t="n">
        <v>65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10</v>
      </c>
      <c r="J1919" s="52" t="n">
        <v>40</v>
      </c>
      <c r="K1919" s="52" t="n">
        <v>0</v>
      </c>
      <c r="L1919" s="52" t="n">
        <v>0</v>
      </c>
      <c r="M1919" s="52" t="n">
        <v>65</v>
      </c>
      <c r="N1919" s="53" t="n">
        <f aca="false">D1919*$D$5</f>
        <v>91</v>
      </c>
      <c r="O1919" s="53" t="n">
        <f aca="false">E1919*$E$5</f>
        <v>0</v>
      </c>
      <c r="P1919" s="53" t="n">
        <f aca="false">F1919*$F$5</f>
        <v>0</v>
      </c>
      <c r="Q1919" s="53" t="n">
        <f aca="false">G1919*$G$5</f>
        <v>0</v>
      </c>
      <c r="R1919" s="53" t="n">
        <f aca="false">H1919*$H$5</f>
        <v>0</v>
      </c>
      <c r="S1919" s="53" t="n">
        <f aca="false">(N1919/100)*(I1919*$I$5)+(N1919/100)*(J1919*$J$5)+(N1919/100)*(M1919*$M$5)</f>
        <v>209.3</v>
      </c>
      <c r="T1919" s="53" t="n">
        <f aca="false">(O1919/100)*(K1919*$K$5)</f>
        <v>0</v>
      </c>
      <c r="U1919" s="53" t="n">
        <f aca="false">(P1919/100)*(K1919*$K$5)+(P1919/100)*(L1919*$L$5)</f>
        <v>0</v>
      </c>
      <c r="V1919" s="53" t="n">
        <f aca="false">(Q1919/100)*(L1919*$L$5)</f>
        <v>0</v>
      </c>
      <c r="W1919" s="53" t="n">
        <f aca="false">(R1919/100)*(K1919*$K$5)+(R1919/100)*(L1919*$L$5)</f>
        <v>0</v>
      </c>
      <c r="X1919" s="53" t="n">
        <f aca="false">N1919+S1919</f>
        <v>300.3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300.3</v>
      </c>
      <c r="AD1919" s="55" t="n">
        <f aca="false">(ROUND(AC1919-AC1917,1)/AC1917)</f>
        <v>0</v>
      </c>
      <c r="AE1919" s="46"/>
      <c r="AF1919" s="47"/>
      <c r="AH1919" s="3"/>
    </row>
    <row r="1920" customFormat="false" ht="15" hidden="false" customHeight="false" outlineLevel="0" collapsed="false">
      <c r="A1920" s="48" t="s">
        <v>31</v>
      </c>
      <c r="B1920" s="58" t="n">
        <v>0</v>
      </c>
      <c r="C1920" s="50" t="s">
        <v>7</v>
      </c>
      <c r="D1920" s="51" t="n">
        <v>65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10</v>
      </c>
      <c r="J1920" s="52" t="n">
        <v>40</v>
      </c>
      <c r="K1920" s="52" t="n">
        <v>0</v>
      </c>
      <c r="L1920" s="52" t="n">
        <v>0</v>
      </c>
      <c r="M1920" s="52" t="n">
        <v>65</v>
      </c>
      <c r="N1920" s="53" t="n">
        <f aca="false">D1920*$D$6</f>
        <v>91</v>
      </c>
      <c r="O1920" s="53" t="n">
        <f aca="false">E1920*$E$6</f>
        <v>0</v>
      </c>
      <c r="P1920" s="53" t="n">
        <f aca="false">F1920*$F$6</f>
        <v>0</v>
      </c>
      <c r="Q1920" s="53" t="n">
        <f aca="false">G1920*$G$6</f>
        <v>0</v>
      </c>
      <c r="R1920" s="53" t="n">
        <f aca="false">H1920*$H$6</f>
        <v>0</v>
      </c>
      <c r="S1920" s="53" t="n">
        <f aca="false">(N1920/100)*(I1920*$I$6)+(N1920/100)*(J1920*$J$6)+(N1920/100)*(M1920*$M$6)</f>
        <v>209.3</v>
      </c>
      <c r="T1920" s="53" t="n">
        <f aca="false">(O1920/100)*(K1920*$K$6)</f>
        <v>0</v>
      </c>
      <c r="U1920" s="53" t="n">
        <f aca="false">(P1920/100)*(K1920*$K$6)+(P1920/100)*(L1920*$L$6)</f>
        <v>0</v>
      </c>
      <c r="V1920" s="53" t="n">
        <f aca="false">(Q1920/100)*(L1920*$L$6)</f>
        <v>0</v>
      </c>
      <c r="W1920" s="53" t="n">
        <f aca="false">(R1920/100)*(K1920*$K$6)+(R1920/100)*(L1920*$L$6)</f>
        <v>0</v>
      </c>
      <c r="X1920" s="53" t="n">
        <f aca="false">N1920+S1920</f>
        <v>300.3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300.3</v>
      </c>
      <c r="AD1920" s="55" t="n">
        <f aca="false">(ROUND(AC1920-AC1917,1)/AC1917)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32</v>
      </c>
      <c r="B1921" s="58" t="n">
        <v>0</v>
      </c>
      <c r="C1921" s="50" t="s">
        <v>8</v>
      </c>
      <c r="D1921" s="51" t="n">
        <v>65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10</v>
      </c>
      <c r="J1921" s="52" t="n">
        <v>40</v>
      </c>
      <c r="K1921" s="52" t="n">
        <v>0</v>
      </c>
      <c r="L1921" s="52" t="n">
        <v>0</v>
      </c>
      <c r="M1921" s="52" t="n">
        <v>65</v>
      </c>
      <c r="N1921" s="53" t="n">
        <f aca="false">D1921*$D$7</f>
        <v>91</v>
      </c>
      <c r="O1921" s="53" t="n">
        <f aca="false">E1921*$E$7</f>
        <v>0</v>
      </c>
      <c r="P1921" s="53" t="n">
        <f aca="false">F1921*$F$7</f>
        <v>0</v>
      </c>
      <c r="Q1921" s="53" t="n">
        <f aca="false">G1921*$G$7</f>
        <v>0</v>
      </c>
      <c r="R1921" s="53" t="n">
        <f aca="false">H1921*$H$7</f>
        <v>0</v>
      </c>
      <c r="S1921" s="53" t="n">
        <f aca="false">(N1921/100)*(I1921*$I$7)+(N1921/100)*(J1921*$J$7)+(N1921/100)*(M1921*$M$7)</f>
        <v>209.3</v>
      </c>
      <c r="T1921" s="53" t="n">
        <f aca="false">(O1921/100)*(K1921*$K$7)</f>
        <v>0</v>
      </c>
      <c r="U1921" s="53" t="n">
        <f aca="false">(P1921/100)*(K1921*$K$7)+(P1921/100)*(L1921*$L$7)</f>
        <v>0</v>
      </c>
      <c r="V1921" s="53" t="n">
        <f aca="false">(Q1921/100)*(L1921*$L$7)</f>
        <v>0</v>
      </c>
      <c r="W1921" s="53" t="n">
        <f aca="false">(R1921/100)*(K1921*$K$7)+(R1921/100)*(L1921*$L$7)</f>
        <v>0</v>
      </c>
      <c r="X1921" s="53" t="n">
        <f aca="false">N1921+S1921</f>
        <v>300.3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300.3</v>
      </c>
      <c r="AD1921" s="55" t="n">
        <f aca="false">(ROUND(AC1921-AC1917,1)/AC1917)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33</v>
      </c>
      <c r="B1922" s="58"/>
      <c r="C1922" s="50" t="s">
        <v>9</v>
      </c>
      <c r="D1922" s="51" t="n">
        <v>65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10</v>
      </c>
      <c r="J1922" s="52" t="n">
        <v>40</v>
      </c>
      <c r="K1922" s="52" t="n">
        <v>0</v>
      </c>
      <c r="L1922" s="52" t="n">
        <v>0</v>
      </c>
      <c r="M1922" s="52" t="n">
        <v>65</v>
      </c>
      <c r="N1922" s="53" t="n">
        <f aca="false">D1922*$D$8</f>
        <v>91</v>
      </c>
      <c r="O1922" s="53" t="n">
        <f aca="false">E1922*$E$8</f>
        <v>0</v>
      </c>
      <c r="P1922" s="53" t="n">
        <f aca="false">F1922*$F$8</f>
        <v>0</v>
      </c>
      <c r="Q1922" s="53" t="n">
        <f aca="false">G1922*$G$8</f>
        <v>0</v>
      </c>
      <c r="R1922" s="53" t="n">
        <f aca="false">H1922*$H$8</f>
        <v>0</v>
      </c>
      <c r="S1922" s="53" t="n">
        <f aca="false">(N1922/100)*(I1922*$I$8)+(N1922/100)*(J1922*$J$8)+(N1922/100)*(M1922*$M$8)</f>
        <v>209.3</v>
      </c>
      <c r="T1922" s="53" t="n">
        <f aca="false">(O1922/100)*(K1922*$K$8)</f>
        <v>0</v>
      </c>
      <c r="U1922" s="53" t="n">
        <f aca="false">(P1922/100)*(K1922*$K$8)+(P1922/100)*(L1922*$L$8)</f>
        <v>0</v>
      </c>
      <c r="V1922" s="53" t="n">
        <f aca="false">(Q1922/100)*(L1922*$L$8)</f>
        <v>0</v>
      </c>
      <c r="W1922" s="53" t="n">
        <f aca="false">(R1922/100)*(K1922*$K$8)+(R1922/100)*(L1922*$L$8)</f>
        <v>0</v>
      </c>
      <c r="X1922" s="53" t="n">
        <f aca="false">N1922+S1922</f>
        <v>300.3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300.3</v>
      </c>
      <c r="AD1922" s="55" t="n">
        <f aca="false">(ROUND(AC1922-AC1917,1)/AC1917)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34</v>
      </c>
      <c r="B1923" s="58"/>
      <c r="C1923" s="50" t="s">
        <v>10</v>
      </c>
      <c r="D1923" s="51" t="n">
        <v>38</v>
      </c>
      <c r="E1923" s="51" t="n">
        <v>70</v>
      </c>
      <c r="F1923" s="51" t="n">
        <v>0</v>
      </c>
      <c r="G1923" s="51" t="n">
        <v>0</v>
      </c>
      <c r="H1923" s="51" t="n">
        <v>0</v>
      </c>
      <c r="I1923" s="52" t="n">
        <v>10</v>
      </c>
      <c r="J1923" s="52" t="n">
        <v>40</v>
      </c>
      <c r="K1923" s="52" t="n">
        <v>95</v>
      </c>
      <c r="L1923" s="52" t="n">
        <v>0</v>
      </c>
      <c r="M1923" s="52" t="n">
        <v>65</v>
      </c>
      <c r="N1923" s="53" t="n">
        <f aca="false">D1923*$D$9</f>
        <v>51.3</v>
      </c>
      <c r="O1923" s="53" t="n">
        <f aca="false">E1923*$E$9</f>
        <v>94.5</v>
      </c>
      <c r="P1923" s="53" t="n">
        <f aca="false">F1923*$F$9</f>
        <v>0</v>
      </c>
      <c r="Q1923" s="53" t="n">
        <f aca="false">G1923*$G$9</f>
        <v>0</v>
      </c>
      <c r="R1923" s="53" t="n">
        <f aca="false">H1923*$H$9</f>
        <v>0</v>
      </c>
      <c r="S1923" s="53" t="n">
        <f aca="false">(N1923/100)*(I1923*$I$9)+(N1923/100)*(J1923*$J$9)+(N1923/100)*(M1923*$M$9)</f>
        <v>58.995</v>
      </c>
      <c r="T1923" s="53" t="n">
        <f aca="false">(O1923/100)*(K1923*$K$9)+(N1923/100)*(M1923*$M$9)</f>
        <v>159.03</v>
      </c>
      <c r="U1923" s="53" t="n">
        <f aca="false">(P1923/100)*(K1923*$K$9)+(P1923/100)*(L1923*$L$9)</f>
        <v>0</v>
      </c>
      <c r="V1923" s="53" t="n">
        <f aca="false">(Q1923/100)*(L1923*$L$9)</f>
        <v>0</v>
      </c>
      <c r="W1923" s="53" t="n">
        <f aca="false">(R1923/100)*(K1923*$K$9)+(R1923/100)*(L1923*$L$9)</f>
        <v>0</v>
      </c>
      <c r="X1923" s="53" t="n">
        <f aca="false">N1923+S1923</f>
        <v>110.295</v>
      </c>
      <c r="Y1923" s="53" t="n">
        <f aca="false">O1923+T1923</f>
        <v>253.53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363.8</v>
      </c>
      <c r="AD1923" s="55" t="n">
        <f aca="false">(ROUND(AC1923-AC1917,1)/AC1917)</f>
        <v>0.211455211455211</v>
      </c>
      <c r="AE1923" s="46"/>
      <c r="AF1923" s="47"/>
      <c r="AH1923" s="3"/>
    </row>
    <row r="1924" customFormat="false" ht="15" hidden="false" customHeight="false" outlineLevel="0" collapsed="false">
      <c r="A1924" s="48" t="s">
        <v>35</v>
      </c>
      <c r="B1924" s="58"/>
      <c r="C1924" s="50" t="s">
        <v>11</v>
      </c>
      <c r="D1924" s="51" t="n">
        <v>38</v>
      </c>
      <c r="E1924" s="51" t="n">
        <v>0</v>
      </c>
      <c r="F1924" s="51" t="n">
        <v>70</v>
      </c>
      <c r="G1924" s="51" t="n">
        <v>0</v>
      </c>
      <c r="H1924" s="51" t="n">
        <v>0</v>
      </c>
      <c r="I1924" s="52" t="n">
        <v>10</v>
      </c>
      <c r="J1924" s="52" t="n">
        <v>40</v>
      </c>
      <c r="K1924" s="52" t="n">
        <v>47.5</v>
      </c>
      <c r="L1924" s="52" t="n">
        <v>47.5</v>
      </c>
      <c r="M1924" s="52" t="n">
        <v>65</v>
      </c>
      <c r="N1924" s="53" t="n">
        <f aca="false">D1924*$D$10</f>
        <v>51.3</v>
      </c>
      <c r="O1924" s="53" t="n">
        <f aca="false">E1924*$E$10</f>
        <v>0</v>
      </c>
      <c r="P1924" s="53" t="n">
        <f aca="false">F1924*$F$10</f>
        <v>94.5</v>
      </c>
      <c r="Q1924" s="53" t="n">
        <f aca="false">G1924*$G$10</f>
        <v>0</v>
      </c>
      <c r="R1924" s="53" t="n">
        <f aca="false">H1924*$H$10</f>
        <v>0</v>
      </c>
      <c r="S1924" s="53" t="n">
        <f aca="false">(N1924/100)*(I1924*$I$10)+(N1924/100)*(J1924*$J$10)+(N1924/100)*(M1924*$M$10)</f>
        <v>58.995</v>
      </c>
      <c r="T1924" s="53" t="n">
        <f aca="false">(O1924/100)*(K1924*$J$10)</f>
        <v>0</v>
      </c>
      <c r="U1924" s="53" t="n">
        <f aca="false">(P1924/100)*(K1924*$K$10)+(P1924/100)*(L1924*$L$10)+(N1924/100)*(M1924*$M$10)</f>
        <v>159.03</v>
      </c>
      <c r="V1924" s="53" t="n">
        <f aca="false">(Q1924/100)*(L1924*$L$10)</f>
        <v>0</v>
      </c>
      <c r="W1924" s="53" t="n">
        <f aca="false">(R1924/100)*(K1924*$K$10)+(R1924/100)*(L1924*$L$10)</f>
        <v>0</v>
      </c>
      <c r="X1924" s="53" t="n">
        <f aca="false">N1924+S1924</f>
        <v>110.295</v>
      </c>
      <c r="Y1924" s="53" t="n">
        <f aca="false">O1924+T1924</f>
        <v>0</v>
      </c>
      <c r="Z1924" s="53" t="n">
        <f aca="false">P1924+U1924</f>
        <v>253.53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363.8</v>
      </c>
      <c r="AD1924" s="55" t="n">
        <f aca="false">(ROUND(AC1924-AC1917,1)/AC1917)</f>
        <v>0.211455211455211</v>
      </c>
      <c r="AE1924" s="46"/>
      <c r="AF1924" s="47"/>
      <c r="AH1924" s="3"/>
    </row>
    <row r="1925" customFormat="false" ht="15" hidden="false" customHeight="false" outlineLevel="0" collapsed="false">
      <c r="A1925" s="48" t="s">
        <v>36</v>
      </c>
      <c r="B1925" s="58"/>
      <c r="C1925" s="50" t="s">
        <v>12</v>
      </c>
      <c r="D1925" s="51" t="n">
        <v>38</v>
      </c>
      <c r="E1925" s="51" t="n">
        <v>0</v>
      </c>
      <c r="F1925" s="51" t="n">
        <v>0</v>
      </c>
      <c r="G1925" s="51" t="n">
        <v>70</v>
      </c>
      <c r="H1925" s="51" t="n">
        <v>0</v>
      </c>
      <c r="I1925" s="52" t="n">
        <v>10</v>
      </c>
      <c r="J1925" s="52" t="n">
        <v>40</v>
      </c>
      <c r="K1925" s="52" t="n">
        <v>0</v>
      </c>
      <c r="L1925" s="52" t="n">
        <v>95</v>
      </c>
      <c r="M1925" s="52" t="n">
        <v>65</v>
      </c>
      <c r="N1925" s="53" t="n">
        <f aca="false">D1925*$D$11</f>
        <v>51.3</v>
      </c>
      <c r="O1925" s="53" t="n">
        <f aca="false">E1925*$E$11</f>
        <v>0</v>
      </c>
      <c r="P1925" s="53" t="n">
        <f aca="false">F1925*$F$11</f>
        <v>0</v>
      </c>
      <c r="Q1925" s="53" t="n">
        <f aca="false">G1925*$G$11</f>
        <v>94.5</v>
      </c>
      <c r="R1925" s="53" t="n">
        <f aca="false">H1925*$H$11</f>
        <v>0</v>
      </c>
      <c r="S1925" s="53" t="n">
        <f aca="false">(N1925/100)*(I1925*$I$11)+(N1925/100)*(J1925*$J$11)+(N1925/100)*(M1925*$M$11)</f>
        <v>58.995</v>
      </c>
      <c r="T1925" s="53" t="n">
        <f aca="false">(O1925/100)*(K1925*$K$11)</f>
        <v>0</v>
      </c>
      <c r="U1925" s="53" t="n">
        <f aca="false">(P1925/100)*(K1925*$K$11)+(P1925/100)*(L1925*$L$11)</f>
        <v>0</v>
      </c>
      <c r="V1925" s="53" t="n">
        <f aca="false">(Q1925/100)*(L1925*$L$11)+(N1925/100)*(M1925*$M$11)</f>
        <v>159.03</v>
      </c>
      <c r="W1925" s="53" t="n">
        <f aca="false">(R1925/100)*(K1925*$K$11)+(R1925/100)*(L1925*$L$11)</f>
        <v>0</v>
      </c>
      <c r="X1925" s="53" t="n">
        <f aca="false">N1925+S1925</f>
        <v>110.295</v>
      </c>
      <c r="Y1925" s="53" t="n">
        <f aca="false">O1925+T1925</f>
        <v>0</v>
      </c>
      <c r="Z1925" s="53" t="n">
        <f aca="false">P1925+U1925</f>
        <v>0</v>
      </c>
      <c r="AA1925" s="53" t="n">
        <f aca="false">Q1925+V1925</f>
        <v>253.53</v>
      </c>
      <c r="AB1925" s="53" t="n">
        <f aca="false">R1925+W1925</f>
        <v>0</v>
      </c>
      <c r="AC1925" s="54" t="n">
        <f aca="false">ROUND(X1925+Y1925+Z1925+AA1925+AB1925,1)</f>
        <v>363.8</v>
      </c>
      <c r="AD1925" s="55" t="n">
        <f aca="false">(ROUND(AC1925-AC1917,1)/AC1917)</f>
        <v>0.211455211455211</v>
      </c>
      <c r="AE1925" s="46"/>
      <c r="AF1925" s="47"/>
      <c r="AH1925" s="3"/>
    </row>
    <row r="1926" customFormat="false" ht="15" hidden="false" customHeight="false" outlineLevel="0" collapsed="false">
      <c r="A1926" s="48" t="s">
        <v>37</v>
      </c>
      <c r="B1926" s="58"/>
      <c r="C1926" s="50" t="s">
        <v>13</v>
      </c>
      <c r="D1926" s="51" t="n">
        <v>38</v>
      </c>
      <c r="E1926" s="51" t="n">
        <v>0</v>
      </c>
      <c r="F1926" s="51" t="n">
        <v>0</v>
      </c>
      <c r="G1926" s="51" t="n">
        <v>0</v>
      </c>
      <c r="H1926" s="51" t="n">
        <v>70</v>
      </c>
      <c r="I1926" s="52" t="n">
        <v>10</v>
      </c>
      <c r="J1926" s="52" t="n">
        <v>40</v>
      </c>
      <c r="K1926" s="52" t="n">
        <v>47.5</v>
      </c>
      <c r="L1926" s="52" t="n">
        <v>47.5</v>
      </c>
      <c r="M1926" s="52" t="n">
        <v>65</v>
      </c>
      <c r="N1926" s="53" t="n">
        <f aca="false">D1926*$D$12</f>
        <v>51.3</v>
      </c>
      <c r="O1926" s="53" t="n">
        <f aca="false">E1926*$E$12</f>
        <v>0</v>
      </c>
      <c r="P1926" s="53" t="n">
        <f aca="false">F1926*$F$12</f>
        <v>0</v>
      </c>
      <c r="Q1926" s="53" t="n">
        <f aca="false">G1926*$G$12</f>
        <v>0</v>
      </c>
      <c r="R1926" s="53" t="n">
        <f aca="false">H1926*$H$12</f>
        <v>94.5</v>
      </c>
      <c r="S1926" s="53" t="n">
        <f aca="false">(N1926/100)*(I1926*$I$12)+(N1926/100)*(J1926*$J$12)+(N1926/100)*(M1926*$M$12)</f>
        <v>58.995</v>
      </c>
      <c r="T1926" s="53" t="n">
        <f aca="false">(O1926/100)*(K1926*$K$12)</f>
        <v>0</v>
      </c>
      <c r="U1926" s="53" t="n">
        <f aca="false">(P1926/100)*(K1926*$K$12)+(P1926/100)*(L1926*$L$12)</f>
        <v>0</v>
      </c>
      <c r="V1926" s="53" t="n">
        <f aca="false">(Q1926/100)*(L1926*$L$12)</f>
        <v>0</v>
      </c>
      <c r="W1926" s="53" t="n">
        <f aca="false">(R1926/100)*(K1926*$K$12)+(R1926/100)*(L1926*$L$12)+(N1926/100)*(M1926*$M$12)</f>
        <v>159.03</v>
      </c>
      <c r="X1926" s="53" t="n">
        <f aca="false">N1926+S1926</f>
        <v>110.295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0</v>
      </c>
      <c r="AB1926" s="53" t="n">
        <f aca="false">R1926+W1926</f>
        <v>253.53</v>
      </c>
      <c r="AC1926" s="54" t="n">
        <f aca="false">ROUND(X1926+Y1926+Z1926+AA1926+AB1926,1)</f>
        <v>363.8</v>
      </c>
      <c r="AD1926" s="55" t="n">
        <f aca="false">(ROUND(AC1926-AC1917,1)/AC1917)</f>
        <v>0.211455211455211</v>
      </c>
      <c r="AE1926" s="46"/>
      <c r="AF1926" s="47"/>
      <c r="AH1926" s="3"/>
    </row>
    <row r="1927" customFormat="false" ht="15" hidden="false" customHeight="false" outlineLevel="0" collapsed="false">
      <c r="A1927" s="48" t="s">
        <v>38</v>
      </c>
      <c r="B1927" s="58"/>
      <c r="C1927" s="50" t="s">
        <v>14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0</v>
      </c>
      <c r="I1927" s="52" t="n">
        <v>0</v>
      </c>
      <c r="J1927" s="52" t="n">
        <v>0</v>
      </c>
      <c r="K1927" s="52" t="n">
        <v>0</v>
      </c>
      <c r="L1927" s="52" t="n">
        <v>0</v>
      </c>
      <c r="M1927" s="52" t="n">
        <v>185</v>
      </c>
      <c r="N1927" s="53" t="n">
        <f aca="false">D1927*$D$13</f>
        <v>87.75</v>
      </c>
      <c r="O1927" s="53" t="n">
        <f aca="false">E1927*$E$13</f>
        <v>0</v>
      </c>
      <c r="P1927" s="53" t="n">
        <f aca="false">F1927*$F$13</f>
        <v>0</v>
      </c>
      <c r="Q1927" s="53" t="n">
        <f aca="false">G1927*$G$13</f>
        <v>0</v>
      </c>
      <c r="R1927" s="53" t="n">
        <f aca="false">H1927*$H$13</f>
        <v>0</v>
      </c>
      <c r="S1927" s="53" t="n">
        <f aca="false">(N1927/100)*(I1927*$I$13)+(N1927/100)*(J1927*$J$13)+(N1927/100)*(M1927*$M$13)</f>
        <v>324.675</v>
      </c>
      <c r="T1927" s="53" t="n">
        <f aca="false">(O1927/100)*(K1927*$K$13)+(O1927/100)*(M1927*$M$13)</f>
        <v>0</v>
      </c>
      <c r="U1927" s="53" t="n">
        <f aca="false">(P1927/100)*(K1927*$K$13)+(P1927/100)*(L1927*$L$13)+(P1927/100)*(M1927*$M$13)</f>
        <v>0</v>
      </c>
      <c r="V1927" s="53" t="n">
        <f aca="false">(Q1927/100)*(L1927*$L$13)+(Q1927/100)*(M1927*$M$13)</f>
        <v>0</v>
      </c>
      <c r="W1927" s="53" t="n">
        <f aca="false">(R1927/100)*(K1927*$K$13)+(R1927/100)*(L1927*$L$13)+(R1927/100)*(M1927*$M$13)</f>
        <v>0</v>
      </c>
      <c r="X1927" s="53" t="n">
        <f aca="false">N1927+S1927</f>
        <v>412.425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0</v>
      </c>
      <c r="AC1927" s="54" t="n">
        <f aca="false">ROUND(X1927+Y1927+Z1927+AA1927+AB1927,1)</f>
        <v>412.4</v>
      </c>
      <c r="AD1927" s="55" t="n">
        <f aca="false">(ROUND(AC1927-AC1917,1)/AC1917)</f>
        <v>0.373293373293373</v>
      </c>
      <c r="AE1927" s="46"/>
      <c r="AF1927" s="47"/>
      <c r="AH1927" s="3"/>
    </row>
    <row r="1928" customFormat="false" ht="15" hidden="false" customHeight="false" outlineLevel="0" collapsed="false">
      <c r="A1928" s="48" t="s">
        <v>39</v>
      </c>
      <c r="B1928" s="58"/>
      <c r="C1928" s="50" t="s">
        <v>15</v>
      </c>
      <c r="D1928" s="51" t="n">
        <v>65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10</v>
      </c>
      <c r="J1928" s="52" t="n">
        <v>40</v>
      </c>
      <c r="K1928" s="52" t="n">
        <v>125</v>
      </c>
      <c r="L1928" s="52" t="n">
        <v>0</v>
      </c>
      <c r="M1928" s="52" t="n">
        <v>0</v>
      </c>
      <c r="N1928" s="53" t="n">
        <f aca="false">D1928*$D$14</f>
        <v>87.75</v>
      </c>
      <c r="O1928" s="53" t="n">
        <f aca="false">E1928*$E$14</f>
        <v>0</v>
      </c>
      <c r="P1928" s="53" t="n">
        <f aca="false">F1928*$F$14</f>
        <v>0</v>
      </c>
      <c r="Q1928" s="53" t="n">
        <f aca="false">G1928*$G$14</f>
        <v>0</v>
      </c>
      <c r="R1928" s="53" t="n">
        <f aca="false">H1928*$H$14</f>
        <v>0</v>
      </c>
      <c r="S1928" s="53" t="n">
        <f aca="false">(N1928/100)*(I1928*$I$14)+(N1928/100)*(J1928*$J$14)+(N1928/100)*(K1928*$K$14)+(K1928/100)*(M1928*$M$14)</f>
        <v>263.25</v>
      </c>
      <c r="T1928" s="53" t="n">
        <f aca="false">(O1928/100)*(K1928*$K$14)</f>
        <v>0</v>
      </c>
      <c r="U1928" s="53" t="n">
        <f aca="false">(P1928/100)*(K1928*$K$14)+(P1928/100)*(L1928*$L$14)</f>
        <v>0</v>
      </c>
      <c r="V1928" s="53" t="n">
        <f aca="false">(Q1928/100)*(L1928*$L$14)</f>
        <v>0</v>
      </c>
      <c r="W1928" s="53" t="n">
        <f aca="false">(R1928/100)*(K1928*$L$14)+(R1928/100)*(L1928*$M$14)</f>
        <v>0</v>
      </c>
      <c r="X1928" s="53" t="n">
        <f aca="false">N1928+S1928</f>
        <v>351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351</v>
      </c>
      <c r="AD1928" s="55" t="n">
        <f aca="false">(ROUND(AC1928-AC1917,1)/AC1917)</f>
        <v>0.168831168831169</v>
      </c>
      <c r="AE1928" s="46"/>
      <c r="AF1928" s="47"/>
      <c r="AH1928" s="3"/>
    </row>
    <row r="1929" customFormat="false" ht="15" hidden="false" customHeight="false" outlineLevel="0" collapsed="false">
      <c r="A1929" s="48"/>
      <c r="B1929" s="58"/>
      <c r="C1929" s="50" t="s">
        <v>16</v>
      </c>
      <c r="D1929" s="51" t="n">
        <v>65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10</v>
      </c>
      <c r="J1929" s="52" t="n">
        <v>40</v>
      </c>
      <c r="K1929" s="52" t="n">
        <v>0</v>
      </c>
      <c r="L1929" s="52" t="n">
        <v>125</v>
      </c>
      <c r="M1929" s="52" t="n">
        <v>0</v>
      </c>
      <c r="N1929" s="53" t="n">
        <f aca="false">D1929*$D$15</f>
        <v>87.75</v>
      </c>
      <c r="O1929" s="53" t="n">
        <f aca="false">E1929*$E$15</f>
        <v>0</v>
      </c>
      <c r="P1929" s="53" t="n">
        <f aca="false">F1929*$F$15</f>
        <v>0</v>
      </c>
      <c r="Q1929" s="53" t="n">
        <f aca="false">G1929*$G$15</f>
        <v>0</v>
      </c>
      <c r="R1929" s="53" t="n">
        <f aca="false">H1929*$H$15</f>
        <v>0</v>
      </c>
      <c r="S1929" s="53" t="n">
        <f aca="false">(N1929/100)*(I1929*$I$15)+(N1929/100)*(J1929*$J$15)+(N1929/100)*(L1929*$L$15)+(L1929/100)*(M1929*$M$15)</f>
        <v>263.25</v>
      </c>
      <c r="T1929" s="53" t="n">
        <f aca="false">(O1929/100)*(K1929*$K$15)</f>
        <v>0</v>
      </c>
      <c r="U1929" s="53" t="n">
        <f aca="false">(P1929/100)*(K1929*$K$15)+(P1929/100)*(L1929*$L$15)</f>
        <v>0</v>
      </c>
      <c r="V1929" s="53" t="n">
        <f aca="false">(Q1929/100)*(L1929*$L$15)</f>
        <v>0</v>
      </c>
      <c r="W1929" s="53" t="n">
        <f aca="false">(R1929/100)*(K1929*$K$15)+(R1929/100)*(L1929*$L$15)</f>
        <v>0</v>
      </c>
      <c r="X1929" s="53" t="n">
        <f aca="false">N1929+S1929</f>
        <v>351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351</v>
      </c>
      <c r="AD1929" s="55" t="n">
        <f aca="false">(ROUND(AC1929-AC1917,1)/AC1917)</f>
        <v>0.168831168831169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58"/>
      <c r="C1930" s="50" t="s">
        <v>17</v>
      </c>
      <c r="D1930" s="51" t="n">
        <v>65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10</v>
      </c>
      <c r="J1930" s="52" t="n">
        <v>85</v>
      </c>
      <c r="K1930" s="52" t="n">
        <v>0</v>
      </c>
      <c r="L1930" s="52" t="n">
        <v>0</v>
      </c>
      <c r="M1930" s="52" t="n">
        <v>65</v>
      </c>
      <c r="N1930" s="53" t="n">
        <f aca="false">D1930*$D$16</f>
        <v>87.75</v>
      </c>
      <c r="O1930" s="53" t="n">
        <f aca="false">E1930*$E$16</f>
        <v>0</v>
      </c>
      <c r="P1930" s="53" t="n">
        <f aca="false">F1930*$F$16</f>
        <v>0</v>
      </c>
      <c r="Q1930" s="53" t="n">
        <f aca="false">G1930*$G$16</f>
        <v>0</v>
      </c>
      <c r="R1930" s="53" t="n">
        <f aca="false">H1930*$H$16</f>
        <v>0</v>
      </c>
      <c r="S1930" s="53" t="n">
        <f aca="false">(N1930/100)*(I1930*$I$16)+(N1930/100)*(J1930*$J$16)+(N1930/100)*(M1930*$M$16)</f>
        <v>252.28125</v>
      </c>
      <c r="T1930" s="53" t="n">
        <f aca="false">(O1930/100)*(K1930*$K$16)</f>
        <v>0</v>
      </c>
      <c r="U1930" s="53" t="n">
        <f aca="false">(P1930/100)*(K1930*$K$16)+(P1930/100)*(L1930*$L$16)</f>
        <v>0</v>
      </c>
      <c r="V1930" s="53" t="n">
        <f aca="false">(Q1930/100)*(L1930*$L$16)</f>
        <v>0</v>
      </c>
      <c r="W1930" s="53" t="n">
        <f aca="false">(R1930/100)*(K1930*$K$16)+(R1930/100)*(L1930*$L$16)</f>
        <v>0</v>
      </c>
      <c r="X1930" s="53" t="n">
        <f aca="false">N1930+S1930</f>
        <v>340.03125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340</v>
      </c>
      <c r="AD1930" s="55" t="n">
        <f aca="false">(ROUND(AC1930-AC1917,1)/AC1917)</f>
        <v>0.132201132201132</v>
      </c>
      <c r="AE1930" s="46"/>
      <c r="AF1930" s="47"/>
      <c r="AH1930" s="3"/>
    </row>
    <row r="1931" customFormat="false" ht="15" hidden="false" customHeight="false" outlineLevel="0" collapsed="false">
      <c r="A1931" s="48"/>
      <c r="B1931" s="58"/>
      <c r="C1931" s="50" t="s">
        <v>18</v>
      </c>
      <c r="D1931" s="51" t="n">
        <v>65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65</v>
      </c>
      <c r="J1931" s="52" t="n">
        <v>40</v>
      </c>
      <c r="K1931" s="52" t="n">
        <v>0</v>
      </c>
      <c r="L1931" s="52" t="n">
        <v>0</v>
      </c>
      <c r="M1931" s="52" t="n">
        <v>65</v>
      </c>
      <c r="N1931" s="53" t="n">
        <f aca="false">D1931*$D$17</f>
        <v>87.75</v>
      </c>
      <c r="O1931" s="53" t="n">
        <f aca="false">E1931*$E$17</f>
        <v>0</v>
      </c>
      <c r="P1931" s="53" t="n">
        <f aca="false">F1931*$F$17</f>
        <v>0</v>
      </c>
      <c r="Q1931" s="53" t="n">
        <f aca="false">G1931*$G$17</f>
        <v>0</v>
      </c>
      <c r="R1931" s="53" t="n">
        <f aca="false">H1931*$H$17</f>
        <v>0</v>
      </c>
      <c r="S1931" s="53" t="n">
        <f aca="false">(N1931/100)*(I1931*$I$17)+(N1931/100)*(J1931*$J$17)+(N1931/100)*(M1931*$M$17)</f>
        <v>234.73125</v>
      </c>
      <c r="T1931" s="53" t="n">
        <f aca="false">(O1931/100)*(K1931*$K$17)</f>
        <v>0</v>
      </c>
      <c r="U1931" s="53" t="n">
        <f aca="false">(P1931/100)*(K1931*$K$17)+(P1931/100)*(L1931*$L$17)</f>
        <v>0</v>
      </c>
      <c r="V1931" s="53" t="n">
        <f aca="false">(Q1931/100)*(L1931*$L$17)</f>
        <v>0</v>
      </c>
      <c r="W1931" s="53" t="n">
        <f aca="false">(R1931/100)*(K1931*$K$17)+(R1931/100)*(L1931*$L$17)</f>
        <v>0</v>
      </c>
      <c r="X1931" s="53" t="n">
        <f aca="false">N1931+S1931</f>
        <v>322.48125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322.5</v>
      </c>
      <c r="AD1931" s="55" t="n">
        <f aca="false">(ROUND(AC1931-AC1917,1)/AC1917)</f>
        <v>0.0739260739260739</v>
      </c>
      <c r="AE1931" s="46" t="s">
        <v>28</v>
      </c>
      <c r="AF1931" s="47"/>
      <c r="AH1931" s="3"/>
    </row>
    <row r="1932" customFormat="false" ht="15" hidden="false" customHeight="false" outlineLevel="0" collapsed="false">
      <c r="A1932" s="56" t="s">
        <v>19</v>
      </c>
      <c r="B1932" s="60" t="s">
        <v>176</v>
      </c>
      <c r="C1932" s="40" t="s">
        <v>53</v>
      </c>
      <c r="D1932" s="41" t="n">
        <v>70</v>
      </c>
      <c r="E1932" s="41" t="n">
        <v>30</v>
      </c>
      <c r="F1932" s="41" t="n">
        <v>30</v>
      </c>
      <c r="G1932" s="41" t="n">
        <v>0</v>
      </c>
      <c r="H1932" s="41" t="n">
        <v>0</v>
      </c>
      <c r="I1932" s="42" t="n">
        <v>10</v>
      </c>
      <c r="J1932" s="42" t="n">
        <v>30</v>
      </c>
      <c r="K1932" s="42" t="n">
        <v>10</v>
      </c>
      <c r="L1932" s="42" t="n">
        <v>10</v>
      </c>
      <c r="M1932" s="42" t="n">
        <v>0</v>
      </c>
      <c r="N1932" s="43" t="n">
        <f aca="false">D1932*$D$3</f>
        <v>98</v>
      </c>
      <c r="O1932" s="43" t="n">
        <f aca="false">E1932*$E$3</f>
        <v>42</v>
      </c>
      <c r="P1932" s="43" t="n">
        <f aca="false">F1932*$F$3</f>
        <v>42</v>
      </c>
      <c r="Q1932" s="43" t="n">
        <f aca="false">G1932*$G$3</f>
        <v>0</v>
      </c>
      <c r="R1932" s="43" t="n">
        <f aca="false">H1932*$H$3</f>
        <v>0</v>
      </c>
      <c r="S1932" s="43" t="n">
        <f aca="false">(N1932/100)*(I1932*$I$3)+(N1932/100)*(J1932*$J$3)</f>
        <v>78.4</v>
      </c>
      <c r="T1932" s="43" t="n">
        <f aca="false">(O1932/100)*(K1932*$K$3)</f>
        <v>8.4</v>
      </c>
      <c r="U1932" s="43" t="n">
        <f aca="false">(P1932/100)*(K1932*$K$3)+(P1932/100)*(L1932*$L$3)</f>
        <v>16.8</v>
      </c>
      <c r="V1932" s="43" t="n">
        <f aca="false">(Q1932/100)*(L1932*$L$3)</f>
        <v>0</v>
      </c>
      <c r="W1932" s="43" t="n">
        <f aca="false">(R1932/100)*(K1932*$K$3)+(R1932/100)*(L1932*$L$3)</f>
        <v>0</v>
      </c>
      <c r="X1932" s="43" t="n">
        <f aca="false">N1932+S1932</f>
        <v>176.4</v>
      </c>
      <c r="Y1932" s="43" t="n">
        <f aca="false">O1932+T1932</f>
        <v>50.4</v>
      </c>
      <c r="Z1932" s="43" t="n">
        <f aca="false">P1932+U1932</f>
        <v>58.8</v>
      </c>
      <c r="AA1932" s="43" t="n">
        <f aca="false">Q1932+V1932</f>
        <v>0</v>
      </c>
      <c r="AB1932" s="43" t="n">
        <f aca="false">R1932+W1932</f>
        <v>0</v>
      </c>
      <c r="AC1932" s="44" t="n">
        <f aca="false">ROUND(X1932+Y1932+Z1932+AA1932+AB1932,1)</f>
        <v>285.6</v>
      </c>
      <c r="AD1932" s="45"/>
      <c r="AE1932" s="46" t="s">
        <v>28</v>
      </c>
      <c r="AF1932" s="47"/>
      <c r="AH1932" s="3"/>
    </row>
    <row r="1933" customFormat="false" ht="15" hidden="false" customHeight="false" outlineLevel="0" collapsed="false">
      <c r="A1933" s="48" t="s">
        <v>29</v>
      </c>
      <c r="B1933" s="61" t="n">
        <v>10</v>
      </c>
      <c r="C1933" s="50" t="s">
        <v>5</v>
      </c>
      <c r="D1933" s="51" t="n">
        <v>70</v>
      </c>
      <c r="E1933" s="51" t="n">
        <v>30</v>
      </c>
      <c r="F1933" s="51" t="n">
        <v>30</v>
      </c>
      <c r="G1933" s="51" t="n">
        <v>0</v>
      </c>
      <c r="H1933" s="51" t="n">
        <v>0</v>
      </c>
      <c r="I1933" s="52" t="n">
        <v>25</v>
      </c>
      <c r="J1933" s="52" t="n">
        <v>50</v>
      </c>
      <c r="K1933" s="52" t="n">
        <v>10</v>
      </c>
      <c r="L1933" s="52" t="n">
        <v>10</v>
      </c>
      <c r="M1933" s="52" t="n">
        <v>0</v>
      </c>
      <c r="N1933" s="53" t="n">
        <f aca="false">D1933*$D$4</f>
        <v>94.5</v>
      </c>
      <c r="O1933" s="53" t="n">
        <f aca="false">E1933*$E$4</f>
        <v>40.5</v>
      </c>
      <c r="P1933" s="53" t="n">
        <f aca="false">F1933*$F$4</f>
        <v>40.5</v>
      </c>
      <c r="Q1933" s="53" t="n">
        <f aca="false">G1933*$G$4</f>
        <v>0</v>
      </c>
      <c r="R1933" s="53" t="n">
        <f aca="false">H1933*$H$4</f>
        <v>0</v>
      </c>
      <c r="S1933" s="53" t="n">
        <f aca="false">(N1933/100)*(I1933*$I$4)+(N1933/100)*(J1933*$J$4)</f>
        <v>141.75</v>
      </c>
      <c r="T1933" s="53" t="n">
        <f aca="false">(O1933/100)*(K1933*$K$4)</f>
        <v>8.1</v>
      </c>
      <c r="U1933" s="53" t="n">
        <f aca="false">(P1933/100)*(K1933*$K$4)+(P1933/100)*(L1933*$L$4)</f>
        <v>16.2</v>
      </c>
      <c r="V1933" s="53" t="n">
        <f aca="false">(Q1933/100)*(L1933*$L$4)</f>
        <v>0</v>
      </c>
      <c r="W1933" s="53" t="n">
        <f aca="false">(R1933/100)*(K1933*$K$4)+(R1933/100)*(L1933*$L$4)</f>
        <v>0</v>
      </c>
      <c r="X1933" s="53" t="n">
        <f aca="false">N1933+S1933</f>
        <v>236.25</v>
      </c>
      <c r="Y1933" s="53" t="n">
        <f aca="false">O1933+T1933</f>
        <v>48.6</v>
      </c>
      <c r="Z1933" s="53" t="n">
        <f aca="false">P1933+U1933</f>
        <v>56.7</v>
      </c>
      <c r="AA1933" s="53" t="n">
        <f aca="false">Q1933+V1933</f>
        <v>0</v>
      </c>
      <c r="AB1933" s="53" t="n">
        <f aca="false">R1933+W1933</f>
        <v>0</v>
      </c>
      <c r="AC1933" s="54" t="n">
        <f aca="false">ROUND(X1933+Y1933+Z1933+AA1933+AB1933,1)</f>
        <v>341.6</v>
      </c>
      <c r="AD1933" s="55" t="n">
        <f aca="false">(ROUND(AC1933-AC1932,1)/AC1932)</f>
        <v>0.196078431372549</v>
      </c>
      <c r="AE1933" s="46"/>
      <c r="AF1933" s="47"/>
      <c r="AH1933" s="3"/>
    </row>
    <row r="1934" customFormat="false" ht="15" hidden="false" customHeight="false" outlineLevel="0" collapsed="false">
      <c r="A1934" s="48" t="s">
        <v>30</v>
      </c>
      <c r="B1934" s="61" t="n">
        <v>26</v>
      </c>
      <c r="C1934" s="50" t="s">
        <v>6</v>
      </c>
      <c r="D1934" s="51" t="n">
        <v>70</v>
      </c>
      <c r="E1934" s="51" t="n">
        <v>30</v>
      </c>
      <c r="F1934" s="51" t="n">
        <v>30</v>
      </c>
      <c r="G1934" s="51" t="n">
        <v>0</v>
      </c>
      <c r="H1934" s="51" t="n">
        <v>0</v>
      </c>
      <c r="I1934" s="52" t="n">
        <v>10</v>
      </c>
      <c r="J1934" s="52" t="n">
        <v>30</v>
      </c>
      <c r="K1934" s="52" t="n">
        <v>10</v>
      </c>
      <c r="L1934" s="52" t="n">
        <v>10</v>
      </c>
      <c r="M1934" s="52" t="n">
        <v>0</v>
      </c>
      <c r="N1934" s="53" t="n">
        <f aca="false">D1934*$D$5</f>
        <v>98</v>
      </c>
      <c r="O1934" s="53" t="n">
        <f aca="false">E1934*$E$5</f>
        <v>42</v>
      </c>
      <c r="P1934" s="53" t="n">
        <f aca="false">F1934*$F$5</f>
        <v>42</v>
      </c>
      <c r="Q1934" s="53" t="n">
        <f aca="false">G1934*$G$5</f>
        <v>0</v>
      </c>
      <c r="R1934" s="53" t="n">
        <f aca="false">H1934*$H$5</f>
        <v>0</v>
      </c>
      <c r="S1934" s="53" t="n">
        <f aca="false">(N1934/100)*(I1934*$I$5)+(N1934/100)*(J1934*$J$5)</f>
        <v>78.4</v>
      </c>
      <c r="T1934" s="53" t="n">
        <f aca="false">(O1934/100)*(K1934*$K$5)</f>
        <v>8.4</v>
      </c>
      <c r="U1934" s="53" t="n">
        <f aca="false">(P1934/100)*(K1934*$K$5)+(P1934/100)*(L1934*$L$5)</f>
        <v>16.8</v>
      </c>
      <c r="V1934" s="53" t="n">
        <f aca="false">(Q1934/100)*(L1934*$L$5)</f>
        <v>0</v>
      </c>
      <c r="W1934" s="53" t="n">
        <f aca="false">(R1934/100)*(K1934*$K$5)+(R1934/100)*(L1934*$L$5)</f>
        <v>0</v>
      </c>
      <c r="X1934" s="53" t="n">
        <f aca="false">N1934+S1934</f>
        <v>176.4</v>
      </c>
      <c r="Y1934" s="53" t="n">
        <f aca="false">O1934+T1934</f>
        <v>50.4</v>
      </c>
      <c r="Z1934" s="53" t="n">
        <f aca="false">P1934+U1934</f>
        <v>58.8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285.6</v>
      </c>
      <c r="AD1934" s="55" t="n">
        <f aca="false">(ROUND(AC1934-AC1932,1)/AC1932)</f>
        <v>0</v>
      </c>
      <c r="AE1934" s="46"/>
      <c r="AF1934" s="47"/>
      <c r="AH1934" s="3"/>
    </row>
    <row r="1935" customFormat="false" ht="15" hidden="false" customHeight="false" outlineLevel="0" collapsed="false">
      <c r="A1935" s="48" t="s">
        <v>31</v>
      </c>
      <c r="B1935" s="61" t="n">
        <v>10</v>
      </c>
      <c r="C1935" s="50" t="s">
        <v>7</v>
      </c>
      <c r="D1935" s="51" t="n">
        <v>70</v>
      </c>
      <c r="E1935" s="51" t="n">
        <v>30</v>
      </c>
      <c r="F1935" s="51" t="n">
        <v>30</v>
      </c>
      <c r="G1935" s="51" t="n">
        <v>0</v>
      </c>
      <c r="H1935" s="51" t="n">
        <v>0</v>
      </c>
      <c r="I1935" s="52" t="n">
        <v>10</v>
      </c>
      <c r="J1935" s="52" t="n">
        <v>30</v>
      </c>
      <c r="K1935" s="52" t="n">
        <v>10</v>
      </c>
      <c r="L1935" s="52" t="n">
        <v>10</v>
      </c>
      <c r="M1935" s="52" t="n">
        <v>0</v>
      </c>
      <c r="N1935" s="53" t="n">
        <f aca="false">D1935*$D$6</f>
        <v>98</v>
      </c>
      <c r="O1935" s="53" t="n">
        <f aca="false">E1935*$E$6</f>
        <v>42</v>
      </c>
      <c r="P1935" s="53" t="n">
        <f aca="false">F1935*$F$6</f>
        <v>42</v>
      </c>
      <c r="Q1935" s="53" t="n">
        <f aca="false">G1935*$G$6</f>
        <v>0</v>
      </c>
      <c r="R1935" s="53" t="n">
        <f aca="false">H1935*$H$6</f>
        <v>0</v>
      </c>
      <c r="S1935" s="53" t="n">
        <f aca="false">(N1935/100)*(I1935*$I$6)+(N1935/100)*(J1935*$J$6)</f>
        <v>78.4</v>
      </c>
      <c r="T1935" s="53" t="n">
        <f aca="false">(O1935/100)*(K1935*$K$6)</f>
        <v>8.4</v>
      </c>
      <c r="U1935" s="53" t="n">
        <f aca="false">(P1935/100)*(K1935*$K$6)+(P1935/100)*(L1935*$L$6)</f>
        <v>16.8</v>
      </c>
      <c r="V1935" s="53" t="n">
        <f aca="false">(Q1935/100)*(L1935*$L$6)</f>
        <v>0</v>
      </c>
      <c r="W1935" s="53" t="n">
        <f aca="false">(R1935/100)*(K1935*$K$6)+(R1935/100)*(L1935*$L$6)</f>
        <v>0</v>
      </c>
      <c r="X1935" s="53" t="n">
        <f aca="false">N1935+S1935</f>
        <v>176.4</v>
      </c>
      <c r="Y1935" s="53" t="n">
        <f aca="false">O1935+T1935</f>
        <v>50.4</v>
      </c>
      <c r="Z1935" s="53" t="n">
        <f aca="false">P1935+U1935</f>
        <v>58.8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285.6</v>
      </c>
      <c r="AD1935" s="55" t="n">
        <f aca="false">(ROUND(AC1935-AC1932,1)/AC1932)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32</v>
      </c>
      <c r="B1936" s="61" t="n">
        <v>10</v>
      </c>
      <c r="C1936" s="50" t="s">
        <v>8</v>
      </c>
      <c r="D1936" s="51" t="n">
        <v>70</v>
      </c>
      <c r="E1936" s="51" t="n">
        <v>30</v>
      </c>
      <c r="F1936" s="51" t="n">
        <v>30</v>
      </c>
      <c r="G1936" s="51" t="n">
        <v>0</v>
      </c>
      <c r="H1936" s="51" t="n">
        <v>0</v>
      </c>
      <c r="I1936" s="52" t="n">
        <v>10</v>
      </c>
      <c r="J1936" s="52" t="n">
        <v>30</v>
      </c>
      <c r="K1936" s="52" t="n">
        <v>10</v>
      </c>
      <c r="L1936" s="52" t="n">
        <v>10</v>
      </c>
      <c r="M1936" s="52" t="n">
        <v>0</v>
      </c>
      <c r="N1936" s="53" t="n">
        <f aca="false">D1936*$D$7</f>
        <v>98</v>
      </c>
      <c r="O1936" s="53" t="n">
        <f aca="false">E1936*$E$7</f>
        <v>42</v>
      </c>
      <c r="P1936" s="53" t="n">
        <f aca="false">F1936*$F$7</f>
        <v>42</v>
      </c>
      <c r="Q1936" s="53" t="n">
        <f aca="false">G1936*$G$7</f>
        <v>0</v>
      </c>
      <c r="R1936" s="53" t="n">
        <f aca="false">H1936*$H$7</f>
        <v>0</v>
      </c>
      <c r="S1936" s="53" t="n">
        <f aca="false">(N1936/100)*(I1936*$I$7)+(N1936/100)*(J1936*$J$7)</f>
        <v>78.4</v>
      </c>
      <c r="T1936" s="53" t="n">
        <f aca="false">(O1936/100)*(K1936*$K$7)</f>
        <v>8.4</v>
      </c>
      <c r="U1936" s="53" t="n">
        <f aca="false">(P1936/100)*(K1936*$K$7)+(P1936/100)*(L1936*$L$7)</f>
        <v>16.8</v>
      </c>
      <c r="V1936" s="53" t="n">
        <f aca="false">(Q1936/100)*(L1936*$L$7)</f>
        <v>0</v>
      </c>
      <c r="W1936" s="53" t="n">
        <f aca="false">(R1936/100)*(K1936*$K$7)+(R1936/100)*(L1936*$L$7)</f>
        <v>0</v>
      </c>
      <c r="X1936" s="53" t="n">
        <f aca="false">N1936+S1936</f>
        <v>176.4</v>
      </c>
      <c r="Y1936" s="53" t="n">
        <f aca="false">O1936+T1936</f>
        <v>50.4</v>
      </c>
      <c r="Z1936" s="53" t="n">
        <f aca="false">P1936+U1936</f>
        <v>58.8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285.6</v>
      </c>
      <c r="AD1936" s="55" t="n">
        <f aca="false">(ROUND(AC1936-AC1932,1)/AC1932)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33</v>
      </c>
      <c r="B1937" s="61"/>
      <c r="C1937" s="50" t="s">
        <v>9</v>
      </c>
      <c r="D1937" s="51" t="n">
        <v>70</v>
      </c>
      <c r="E1937" s="51" t="n">
        <v>30</v>
      </c>
      <c r="F1937" s="51" t="n">
        <v>30</v>
      </c>
      <c r="G1937" s="51" t="n">
        <v>0</v>
      </c>
      <c r="H1937" s="51" t="n">
        <v>0</v>
      </c>
      <c r="I1937" s="52" t="n">
        <v>10</v>
      </c>
      <c r="J1937" s="52" t="n">
        <v>30</v>
      </c>
      <c r="K1937" s="52" t="n">
        <v>10</v>
      </c>
      <c r="L1937" s="52" t="n">
        <v>10</v>
      </c>
      <c r="M1937" s="52" t="n">
        <v>0</v>
      </c>
      <c r="N1937" s="53" t="n">
        <f aca="false">D1937*$D$8</f>
        <v>98</v>
      </c>
      <c r="O1937" s="53" t="n">
        <f aca="false">E1937*$E$8</f>
        <v>42</v>
      </c>
      <c r="P1937" s="53" t="n">
        <f aca="false">F1937*$F$8</f>
        <v>42</v>
      </c>
      <c r="Q1937" s="53" t="n">
        <f aca="false">G1937*$G$8</f>
        <v>0</v>
      </c>
      <c r="R1937" s="53" t="n">
        <f aca="false">H1937*$H$8</f>
        <v>0</v>
      </c>
      <c r="S1937" s="53" t="n">
        <f aca="false">(N1937/100)*(I1937*$I$8)+(N1937/100)*(J1937*$J$8)</f>
        <v>78.4</v>
      </c>
      <c r="T1937" s="53" t="n">
        <f aca="false">(O1937/100)*(K1937*$K$8)</f>
        <v>8.4</v>
      </c>
      <c r="U1937" s="53" t="n">
        <f aca="false">(P1937/100)*(K1937*$K$8)+(P1937/100)*(L1937*$L$8)</f>
        <v>16.8</v>
      </c>
      <c r="V1937" s="53" t="n">
        <f aca="false">(Q1937/100)*(L1937*$L$8)</f>
        <v>0</v>
      </c>
      <c r="W1937" s="53" t="n">
        <f aca="false">(R1937/100)*(K1937*$K$8)+(R1937/100)*(L1937*$L$8)</f>
        <v>0</v>
      </c>
      <c r="X1937" s="53" t="n">
        <f aca="false">N1937+S1937</f>
        <v>176.4</v>
      </c>
      <c r="Y1937" s="53" t="n">
        <f aca="false">O1937+T1937</f>
        <v>50.4</v>
      </c>
      <c r="Z1937" s="53" t="n">
        <f aca="false">P1937+U1937</f>
        <v>58.8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285.6</v>
      </c>
      <c r="AD1937" s="55" t="n">
        <f aca="false">(ROUND(AC1937-AC1932,1)/AC1932)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34</v>
      </c>
      <c r="B1938" s="61"/>
      <c r="C1938" s="50" t="s">
        <v>10</v>
      </c>
      <c r="D1938" s="51" t="n">
        <v>35</v>
      </c>
      <c r="E1938" s="51" t="n">
        <v>100</v>
      </c>
      <c r="F1938" s="51" t="n">
        <v>0</v>
      </c>
      <c r="G1938" s="51" t="n">
        <v>0</v>
      </c>
      <c r="H1938" s="51" t="n">
        <v>0</v>
      </c>
      <c r="I1938" s="52" t="n">
        <v>10</v>
      </c>
      <c r="J1938" s="52" t="n">
        <v>30</v>
      </c>
      <c r="K1938" s="52" t="n">
        <v>90</v>
      </c>
      <c r="L1938" s="52" t="n">
        <v>0</v>
      </c>
      <c r="M1938" s="52" t="n">
        <v>0</v>
      </c>
      <c r="N1938" s="53" t="n">
        <f aca="false">D1938*$D$9</f>
        <v>47.25</v>
      </c>
      <c r="O1938" s="53" t="n">
        <f aca="false">E1938*$E$9</f>
        <v>135</v>
      </c>
      <c r="P1938" s="53" t="n">
        <f aca="false">F1938*$F$9</f>
        <v>0</v>
      </c>
      <c r="Q1938" s="53" t="n">
        <f aca="false">G1938*$G$9</f>
        <v>0</v>
      </c>
      <c r="R1938" s="53" t="n">
        <f aca="false">H1938*$H$9</f>
        <v>0</v>
      </c>
      <c r="S1938" s="53" t="n">
        <f aca="false">(N1938/100)*(I1938*$I$9)+(N1938/100)*(J1938*$J$9)</f>
        <v>18.9</v>
      </c>
      <c r="T1938" s="53" t="n">
        <f aca="false">(O1938/100)*(K1938*$K$9)</f>
        <v>170.1</v>
      </c>
      <c r="U1938" s="53" t="n">
        <f aca="false">(P1938/100)*(K1938*$K$9)+(P1938/100)*(L1938*$L$9)</f>
        <v>0</v>
      </c>
      <c r="V1938" s="53" t="n">
        <f aca="false">(Q1938/100)*(L1938*$L$9)</f>
        <v>0</v>
      </c>
      <c r="W1938" s="53" t="n">
        <f aca="false">(R1938/100)*(K1938*$K$9)+(R1938/100)*(L1938*$L$9)</f>
        <v>0</v>
      </c>
      <c r="X1938" s="53" t="n">
        <f aca="false">N1938+S1938</f>
        <v>66.15</v>
      </c>
      <c r="Y1938" s="53" t="n">
        <f aca="false">O1938+T1938</f>
        <v>305.1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371.3</v>
      </c>
      <c r="AD1938" s="55" t="n">
        <f aca="false">(ROUND(AC1938-AC1932,1)/AC1932)</f>
        <v>0.300070028011204</v>
      </c>
      <c r="AE1938" s="46"/>
      <c r="AF1938" s="47"/>
      <c r="AH1938" s="3"/>
    </row>
    <row r="1939" customFormat="false" ht="15" hidden="false" customHeight="false" outlineLevel="0" collapsed="false">
      <c r="A1939" s="48" t="s">
        <v>35</v>
      </c>
      <c r="B1939" s="61"/>
      <c r="C1939" s="50" t="s">
        <v>11</v>
      </c>
      <c r="D1939" s="51" t="n">
        <v>35</v>
      </c>
      <c r="E1939" s="51" t="n">
        <v>0</v>
      </c>
      <c r="F1939" s="51" t="n">
        <v>100</v>
      </c>
      <c r="G1939" s="51" t="n">
        <v>0</v>
      </c>
      <c r="H1939" s="51" t="n">
        <v>0</v>
      </c>
      <c r="I1939" s="52" t="n">
        <v>10</v>
      </c>
      <c r="J1939" s="52" t="n">
        <v>30</v>
      </c>
      <c r="K1939" s="52" t="n">
        <v>45</v>
      </c>
      <c r="L1939" s="52" t="n">
        <v>45</v>
      </c>
      <c r="M1939" s="52" t="n">
        <v>0</v>
      </c>
      <c r="N1939" s="53" t="n">
        <f aca="false">D1939*$D$10</f>
        <v>47.25</v>
      </c>
      <c r="O1939" s="53" t="n">
        <f aca="false">E1939*$E$10</f>
        <v>0</v>
      </c>
      <c r="P1939" s="53" t="n">
        <f aca="false">F1939*$F$10</f>
        <v>135</v>
      </c>
      <c r="Q1939" s="53" t="n">
        <f aca="false">G1939*$G$10</f>
        <v>0</v>
      </c>
      <c r="R1939" s="53" t="n">
        <f aca="false">H1939*$H$10</f>
        <v>0</v>
      </c>
      <c r="S1939" s="53" t="n">
        <f aca="false">(N1939/100)*(I1939*$I$10)+(N1939/100)*(J1939*$J$10)</f>
        <v>18.9</v>
      </c>
      <c r="T1939" s="53" t="n">
        <f aca="false">(O1939/100)*(K1939*$J$10)</f>
        <v>0</v>
      </c>
      <c r="U1939" s="53" t="n">
        <f aca="false">(P1939/100)*(K1939*$K$10)+(P1939/100)*(L1939*$L$10)</f>
        <v>170.1</v>
      </c>
      <c r="V1939" s="53" t="n">
        <f aca="false">(Q1939/100)*(L1939*$L$10)</f>
        <v>0</v>
      </c>
      <c r="W1939" s="53" t="n">
        <f aca="false">(R1939/100)*(K1939*$K$10)+(R1939/100)*(L1939*$L$10)</f>
        <v>0</v>
      </c>
      <c r="X1939" s="53" t="n">
        <f aca="false">N1939+S1939</f>
        <v>66.15</v>
      </c>
      <c r="Y1939" s="53" t="n">
        <f aca="false">O1939+T1939</f>
        <v>0</v>
      </c>
      <c r="Z1939" s="53" t="n">
        <f aca="false">P1939+U1939</f>
        <v>305.1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371.3</v>
      </c>
      <c r="AD1939" s="55" t="n">
        <f aca="false">(ROUND(AC1939-AC1932,1)/AC1932)</f>
        <v>0.300070028011204</v>
      </c>
      <c r="AE1939" s="46"/>
      <c r="AF1939" s="47"/>
      <c r="AH1939" s="3"/>
    </row>
    <row r="1940" customFormat="false" ht="15" hidden="false" customHeight="false" outlineLevel="0" collapsed="false">
      <c r="A1940" s="48" t="s">
        <v>36</v>
      </c>
      <c r="B1940" s="61"/>
      <c r="C1940" s="50" t="s">
        <v>12</v>
      </c>
      <c r="D1940" s="51" t="n">
        <v>35</v>
      </c>
      <c r="E1940" s="51" t="n">
        <v>0</v>
      </c>
      <c r="F1940" s="51" t="n">
        <v>0</v>
      </c>
      <c r="G1940" s="51" t="n">
        <v>100</v>
      </c>
      <c r="H1940" s="51" t="n">
        <v>0</v>
      </c>
      <c r="I1940" s="52" t="n">
        <v>10</v>
      </c>
      <c r="J1940" s="52" t="n">
        <v>30</v>
      </c>
      <c r="K1940" s="52" t="n">
        <v>0</v>
      </c>
      <c r="L1940" s="52" t="n">
        <v>80</v>
      </c>
      <c r="M1940" s="52" t="n">
        <v>0</v>
      </c>
      <c r="N1940" s="53" t="n">
        <f aca="false">D1940*$D$11</f>
        <v>47.25</v>
      </c>
      <c r="O1940" s="53" t="n">
        <f aca="false">E1940*$E$11</f>
        <v>0</v>
      </c>
      <c r="P1940" s="53" t="n">
        <f aca="false">F1940*$F$11</f>
        <v>0</v>
      </c>
      <c r="Q1940" s="53" t="n">
        <f aca="false">G1940*$G$11</f>
        <v>135</v>
      </c>
      <c r="R1940" s="53" t="n">
        <f aca="false">H1940*$H$11</f>
        <v>0</v>
      </c>
      <c r="S1940" s="53" t="n">
        <f aca="false">(N1940/100)*(I1940*$I$11)+(N1940/100)*(J1940*$J$11)</f>
        <v>18.9</v>
      </c>
      <c r="T1940" s="53" t="n">
        <f aca="false">(O1940/100)*(K1940*$K$11)</f>
        <v>0</v>
      </c>
      <c r="U1940" s="53" t="n">
        <f aca="false">(P1940/100)*(K1940*$K$11)+(P1940/100)*(L1940*$L$11)</f>
        <v>0</v>
      </c>
      <c r="V1940" s="53" t="n">
        <f aca="false">(Q1940/100)*(L1940*$L$11)</f>
        <v>151.2</v>
      </c>
      <c r="W1940" s="53" t="n">
        <f aca="false">(R1940/100)*(K1940*$K$11)+(R1940/100)*(L1940*$L$11)</f>
        <v>0</v>
      </c>
      <c r="X1940" s="53" t="n">
        <f aca="false">N1940+S1940</f>
        <v>66.15</v>
      </c>
      <c r="Y1940" s="53" t="n">
        <f aca="false">O1940+T1940</f>
        <v>0</v>
      </c>
      <c r="Z1940" s="53" t="n">
        <f aca="false">P1940+U1940</f>
        <v>0</v>
      </c>
      <c r="AA1940" s="53" t="n">
        <f aca="false">Q1940+V1940</f>
        <v>286.2</v>
      </c>
      <c r="AB1940" s="53" t="n">
        <f aca="false">R1940+W1940</f>
        <v>0</v>
      </c>
      <c r="AC1940" s="54" t="n">
        <f aca="false">ROUND(X1940+Y1940+Z1940+AA1940+AB1940,1)</f>
        <v>352.4</v>
      </c>
      <c r="AD1940" s="55" t="n">
        <f aca="false">(ROUND(AC1940-AC1932,1)/AC1932)</f>
        <v>0.233893557422969</v>
      </c>
      <c r="AE1940" s="46"/>
      <c r="AF1940" s="47"/>
      <c r="AH1940" s="3"/>
    </row>
    <row r="1941" customFormat="false" ht="15" hidden="false" customHeight="false" outlineLevel="0" collapsed="false">
      <c r="A1941" s="48" t="s">
        <v>37</v>
      </c>
      <c r="B1941" s="61"/>
      <c r="C1941" s="50" t="s">
        <v>13</v>
      </c>
      <c r="D1941" s="51" t="n">
        <v>35</v>
      </c>
      <c r="E1941" s="51" t="n">
        <v>0</v>
      </c>
      <c r="F1941" s="51" t="n">
        <v>0</v>
      </c>
      <c r="G1941" s="51" t="n">
        <v>0</v>
      </c>
      <c r="H1941" s="51" t="n">
        <v>100</v>
      </c>
      <c r="I1941" s="52" t="n">
        <v>10</v>
      </c>
      <c r="J1941" s="52" t="n">
        <v>30</v>
      </c>
      <c r="K1941" s="52" t="n">
        <v>40</v>
      </c>
      <c r="L1941" s="52" t="n">
        <v>40</v>
      </c>
      <c r="M1941" s="52" t="n">
        <v>0</v>
      </c>
      <c r="N1941" s="53" t="n">
        <f aca="false">D1941*$D$12</f>
        <v>47.25</v>
      </c>
      <c r="O1941" s="53" t="n">
        <f aca="false">E1941*$E$12</f>
        <v>0</v>
      </c>
      <c r="P1941" s="53" t="n">
        <f aca="false">F1941*$F$12</f>
        <v>0</v>
      </c>
      <c r="Q1941" s="53" t="n">
        <f aca="false">G1941*$G$12</f>
        <v>0</v>
      </c>
      <c r="R1941" s="53" t="n">
        <f aca="false">H1941*$H$12</f>
        <v>135</v>
      </c>
      <c r="S1941" s="53" t="n">
        <f aca="false">(N1941/100)*(I1941*$I$12)+(N1941/100)*(J1941*$J$12)</f>
        <v>18.9</v>
      </c>
      <c r="T1941" s="53" t="n">
        <f aca="false">(O1941/100)*(K1941*$K$12)</f>
        <v>0</v>
      </c>
      <c r="U1941" s="53" t="n">
        <f aca="false">(P1941/100)*(K1941*$K$12)+(P1941/100)*(L1941*$L$12)</f>
        <v>0</v>
      </c>
      <c r="V1941" s="53" t="n">
        <f aca="false">(Q1941/100)*(L1941*$L$12)</f>
        <v>0</v>
      </c>
      <c r="W1941" s="53" t="n">
        <f aca="false">(R1941/100)*(K1941*$K$12)+(R1941/100)*(L1941*$L$12)</f>
        <v>151.2</v>
      </c>
      <c r="X1941" s="53" t="n">
        <f aca="false">N1941+S1941</f>
        <v>66.15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0</v>
      </c>
      <c r="AB1941" s="53" t="n">
        <f aca="false">R1941+W1941</f>
        <v>286.2</v>
      </c>
      <c r="AC1941" s="54" t="n">
        <f aca="false">ROUND(X1941+Y1941+Z1941+AA1941+AB1941,1)</f>
        <v>352.4</v>
      </c>
      <c r="AD1941" s="55" t="n">
        <f aca="false">(ROUND(AC1941-AC1932,1)/AC1932)</f>
        <v>0.233893557422969</v>
      </c>
      <c r="AE1941" s="46"/>
      <c r="AF1941" s="47"/>
      <c r="AH1941" s="3"/>
    </row>
    <row r="1942" customFormat="false" ht="15" hidden="false" customHeight="false" outlineLevel="0" collapsed="false">
      <c r="A1942" s="48" t="s">
        <v>38</v>
      </c>
      <c r="B1942" s="61"/>
      <c r="C1942" s="50" t="s">
        <v>14</v>
      </c>
      <c r="D1942" s="51" t="n">
        <v>70</v>
      </c>
      <c r="E1942" s="51" t="n">
        <v>30</v>
      </c>
      <c r="F1942" s="51" t="n">
        <v>30</v>
      </c>
      <c r="G1942" s="51" t="n">
        <v>0</v>
      </c>
      <c r="H1942" s="51" t="n">
        <v>0</v>
      </c>
      <c r="I1942" s="52" t="n">
        <v>0</v>
      </c>
      <c r="J1942" s="52" t="n">
        <v>0</v>
      </c>
      <c r="K1942" s="52" t="n">
        <v>0</v>
      </c>
      <c r="L1942" s="52" t="n">
        <v>0</v>
      </c>
      <c r="M1942" s="52" t="n">
        <v>50</v>
      </c>
      <c r="N1942" s="53" t="n">
        <f aca="false">D1942*$D$13</f>
        <v>94.5</v>
      </c>
      <c r="O1942" s="53" t="n">
        <f aca="false">E1942*$E$13</f>
        <v>40.5</v>
      </c>
      <c r="P1942" s="53" t="n">
        <f aca="false">F1942*$F$13</f>
        <v>40.5</v>
      </c>
      <c r="Q1942" s="53" t="n">
        <f aca="false">G1942*$G$13</f>
        <v>0</v>
      </c>
      <c r="R1942" s="53" t="n">
        <f aca="false">H1942*$H$13</f>
        <v>0</v>
      </c>
      <c r="S1942" s="53" t="n">
        <f aca="false">(N1942/100)*(I1942*$I$13)+(N1942/100)*(J1942*$J$13)+(N1942/100)*(M1942*$M$13)</f>
        <v>94.5</v>
      </c>
      <c r="T1942" s="53" t="n">
        <f aca="false">(O1942/100)*(K1942*$K$13)+(O1942/100)*(M1942*$M$13)</f>
        <v>40.5</v>
      </c>
      <c r="U1942" s="53" t="n">
        <f aca="false">(P1942/100)*(K1942*$K$13)+(P1942/100)*(L1942*$L$13)+(P1942/100)*(M1942*$M$13)</f>
        <v>40.5</v>
      </c>
      <c r="V1942" s="53" t="n">
        <f aca="false">(Q1942/100)*(L1942*$L$13)+(Q1942/100)*(M1942*$M$13)</f>
        <v>0</v>
      </c>
      <c r="W1942" s="53" t="n">
        <f aca="false">(R1942/100)*(K1942*$K$13)+(R1942/100)*(L1942*$L$13)+(R1942/100)*(M1942*$M$13)</f>
        <v>0</v>
      </c>
      <c r="X1942" s="53" t="n">
        <f aca="false">N1942+S1942</f>
        <v>189</v>
      </c>
      <c r="Y1942" s="53" t="n">
        <f aca="false">O1942+T1942</f>
        <v>81</v>
      </c>
      <c r="Z1942" s="53" t="n">
        <f aca="false">P1942+U1942</f>
        <v>81</v>
      </c>
      <c r="AA1942" s="53" t="n">
        <f aca="false">Q1942+V1942</f>
        <v>0</v>
      </c>
      <c r="AB1942" s="53" t="n">
        <f aca="false">R1942+W1942</f>
        <v>0</v>
      </c>
      <c r="AC1942" s="54" t="n">
        <f aca="false">ROUND(X1942+Y1942+Z1942+AA1942+AB1942,1)</f>
        <v>351</v>
      </c>
      <c r="AD1942" s="55" t="n">
        <f aca="false">(ROUND(AC1942-AC1932,1)/AC1932)</f>
        <v>0.228991596638655</v>
      </c>
      <c r="AE1942" s="46"/>
      <c r="AF1942" s="47"/>
      <c r="AH1942" s="3"/>
    </row>
    <row r="1943" customFormat="false" ht="15" hidden="false" customHeight="false" outlineLevel="0" collapsed="false">
      <c r="A1943" s="48" t="s">
        <v>39</v>
      </c>
      <c r="B1943" s="61"/>
      <c r="C1943" s="50" t="s">
        <v>15</v>
      </c>
      <c r="D1943" s="51" t="n">
        <v>92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10</v>
      </c>
      <c r="J1943" s="52" t="n">
        <v>30</v>
      </c>
      <c r="K1943" s="52" t="n">
        <v>65</v>
      </c>
      <c r="L1943" s="52" t="n">
        <v>0</v>
      </c>
      <c r="M1943" s="52" t="n">
        <v>0</v>
      </c>
      <c r="N1943" s="53" t="n">
        <f aca="false">D1943*$D$14</f>
        <v>124.2</v>
      </c>
      <c r="O1943" s="53" t="n">
        <f aca="false">E1943*$E$14</f>
        <v>0</v>
      </c>
      <c r="P1943" s="53" t="n">
        <f aca="false">F1943*$F$14</f>
        <v>0</v>
      </c>
      <c r="Q1943" s="53" t="n">
        <f aca="false">G1943*$G$14</f>
        <v>0</v>
      </c>
      <c r="R1943" s="53" t="n">
        <f aca="false">H1943*$H$14</f>
        <v>0</v>
      </c>
      <c r="S1943" s="53" t="n">
        <f aca="false">(N1943/100)*(I1943*$I$14)+(N1943/100)*(J1943*$J$14)+(N1943/100)*(K1943*$K$14)</f>
        <v>211.14</v>
      </c>
      <c r="T1943" s="53" t="n">
        <f aca="false">(O1943/100)*(K1943*$K$14)</f>
        <v>0</v>
      </c>
      <c r="U1943" s="53" t="n">
        <f aca="false">(P1943/100)*(K1943*$K$14)+(P1943/100)*(L1943*$L$14)</f>
        <v>0</v>
      </c>
      <c r="V1943" s="53" t="n">
        <f aca="false">(Q1943/100)*(L1943*$L$14)</f>
        <v>0</v>
      </c>
      <c r="W1943" s="53" t="n">
        <f aca="false">(R1943/100)*(K1943*$L$14)+(R1943/100)*(L1943*$M$14)</f>
        <v>0</v>
      </c>
      <c r="X1943" s="53" t="n">
        <f aca="false">N1943+S1943</f>
        <v>335.34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335.3</v>
      </c>
      <c r="AD1943" s="55" t="n">
        <f aca="false">(ROUND(AC1943-AC1932,1)/AC1932)</f>
        <v>0.174019607843137</v>
      </c>
      <c r="AE1943" s="46"/>
      <c r="AF1943" s="47"/>
      <c r="AH1943" s="3"/>
    </row>
    <row r="1944" customFormat="false" ht="15" hidden="false" customHeight="false" outlineLevel="0" collapsed="false">
      <c r="A1944" s="48"/>
      <c r="B1944" s="61"/>
      <c r="C1944" s="50" t="s">
        <v>16</v>
      </c>
      <c r="D1944" s="51" t="n">
        <v>92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10</v>
      </c>
      <c r="J1944" s="52" t="n">
        <v>30</v>
      </c>
      <c r="K1944" s="52" t="n">
        <v>0</v>
      </c>
      <c r="L1944" s="52" t="n">
        <v>65</v>
      </c>
      <c r="M1944" s="52" t="n">
        <v>0</v>
      </c>
      <c r="N1944" s="53" t="n">
        <f aca="false">D1944*$D$15</f>
        <v>124.2</v>
      </c>
      <c r="O1944" s="53" t="n">
        <f aca="false">E1944*$E$15</f>
        <v>0</v>
      </c>
      <c r="P1944" s="53" t="n">
        <f aca="false">F1944*$F$15</f>
        <v>0</v>
      </c>
      <c r="Q1944" s="53" t="n">
        <f aca="false">G1944*$G$15</f>
        <v>0</v>
      </c>
      <c r="R1944" s="53" t="n">
        <f aca="false">H1944*$H$15</f>
        <v>0</v>
      </c>
      <c r="S1944" s="53" t="n">
        <f aca="false">(N1944/100)*(I1944*$I$15)+(N1944/100)*(J1944*$J$15)+(N1944/100)*(L1944*$L$15)</f>
        <v>211.14</v>
      </c>
      <c r="T1944" s="53" t="n">
        <f aca="false">(O1944/100)*(K1944*$K$15)</f>
        <v>0</v>
      </c>
      <c r="U1944" s="53" t="n">
        <f aca="false">(P1944/100)*(K1944*$K$15)+(P1944/100)*(L1944*$L$15)</f>
        <v>0</v>
      </c>
      <c r="V1944" s="53" t="n">
        <f aca="false">(Q1944/100)*(L1944*$L$15)</f>
        <v>0</v>
      </c>
      <c r="W1944" s="53" t="n">
        <f aca="false">(R1944/100)*(K1944*$K$15)+(R1944/100)*(L1944*$L$15)</f>
        <v>0</v>
      </c>
      <c r="X1944" s="53" t="n">
        <f aca="false">N1944+S1944</f>
        <v>335.34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335.3</v>
      </c>
      <c r="AD1944" s="55" t="n">
        <f aca="false">(ROUND(AC1944-AC1932,1)/AC1932)</f>
        <v>0.174019607843137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61"/>
      <c r="C1945" s="50" t="s">
        <v>17</v>
      </c>
      <c r="D1945" s="51" t="n">
        <v>70</v>
      </c>
      <c r="E1945" s="51" t="n">
        <v>30</v>
      </c>
      <c r="F1945" s="51" t="n">
        <v>30</v>
      </c>
      <c r="G1945" s="51" t="n">
        <v>0</v>
      </c>
      <c r="H1945" s="51" t="n">
        <v>0</v>
      </c>
      <c r="I1945" s="52" t="n">
        <v>10</v>
      </c>
      <c r="J1945" s="52" t="n">
        <v>65</v>
      </c>
      <c r="K1945" s="52" t="n">
        <v>10</v>
      </c>
      <c r="L1945" s="52" t="n">
        <v>10</v>
      </c>
      <c r="M1945" s="52" t="n">
        <v>0</v>
      </c>
      <c r="N1945" s="53" t="n">
        <f aca="false">D1945*$D$16</f>
        <v>94.5</v>
      </c>
      <c r="O1945" s="53" t="n">
        <f aca="false">E1945*$E$16</f>
        <v>40.5</v>
      </c>
      <c r="P1945" s="53" t="n">
        <f aca="false">F1945*$F$16</f>
        <v>40.5</v>
      </c>
      <c r="Q1945" s="53" t="n">
        <f aca="false">G1945*$G$16</f>
        <v>0</v>
      </c>
      <c r="R1945" s="53" t="n">
        <f aca="false">H1945*$H$16</f>
        <v>0</v>
      </c>
      <c r="S1945" s="53" t="n">
        <f aca="false">(N1945/100)*(I1945*$I$16)+(N1945/100)*(J1945*$J$16)</f>
        <v>163.0125</v>
      </c>
      <c r="T1945" s="53" t="n">
        <f aca="false">(O1945/100)*(K1945*$K$16)</f>
        <v>4.05</v>
      </c>
      <c r="U1945" s="53" t="n">
        <f aca="false">(P1945/100)*(K1945*$K$16)+(P1945/100)*(L1945*$L$16)</f>
        <v>8.1</v>
      </c>
      <c r="V1945" s="53" t="n">
        <f aca="false">(Q1945/100)*(L1945*$L$16)</f>
        <v>0</v>
      </c>
      <c r="W1945" s="53" t="n">
        <f aca="false">(R1945/100)*(K1945*$K$16)+(R1945/100)*(L1945*$L$16)</f>
        <v>0</v>
      </c>
      <c r="X1945" s="53" t="n">
        <f aca="false">N1945+S1945</f>
        <v>257.5125</v>
      </c>
      <c r="Y1945" s="53" t="n">
        <f aca="false">O1945+T1945</f>
        <v>44.55</v>
      </c>
      <c r="Z1945" s="53" t="n">
        <f aca="false">P1945+U1945</f>
        <v>48.6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350.7</v>
      </c>
      <c r="AD1945" s="55" t="n">
        <f aca="false">(ROUND(AC1945-AC1932,1)/AC1932)</f>
        <v>0.227941176470588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61"/>
      <c r="C1946" s="50" t="s">
        <v>18</v>
      </c>
      <c r="D1946" s="51" t="n">
        <v>70</v>
      </c>
      <c r="E1946" s="51" t="n">
        <v>30</v>
      </c>
      <c r="F1946" s="51" t="n">
        <v>30</v>
      </c>
      <c r="G1946" s="51" t="n">
        <v>0</v>
      </c>
      <c r="H1946" s="51" t="n">
        <v>0</v>
      </c>
      <c r="I1946" s="52" t="n">
        <v>40</v>
      </c>
      <c r="J1946" s="52" t="n">
        <v>30</v>
      </c>
      <c r="K1946" s="52" t="n">
        <v>10</v>
      </c>
      <c r="L1946" s="52" t="n">
        <v>10</v>
      </c>
      <c r="M1946" s="52" t="n">
        <v>0</v>
      </c>
      <c r="N1946" s="53" t="n">
        <f aca="false">D1946*$D$17</f>
        <v>94.5</v>
      </c>
      <c r="O1946" s="53" t="n">
        <f aca="false">E1946*$E$17</f>
        <v>40.5</v>
      </c>
      <c r="P1946" s="53" t="n">
        <f aca="false">F1946*$F$17</f>
        <v>40.5</v>
      </c>
      <c r="Q1946" s="53" t="n">
        <f aca="false">G1946*$G$17</f>
        <v>0</v>
      </c>
      <c r="R1946" s="53" t="n">
        <f aca="false">H1946*$H$17</f>
        <v>0</v>
      </c>
      <c r="S1946" s="53" t="n">
        <f aca="false">(N1946/100)*(I1946*$I$17)+(N1946/100)*(J1946*$J$17)</f>
        <v>122.85</v>
      </c>
      <c r="T1946" s="53" t="n">
        <f aca="false">(O1946/100)*(K1946*$K$17)</f>
        <v>4.05</v>
      </c>
      <c r="U1946" s="53" t="n">
        <f aca="false">(P1946/100)*(K1946*$K$17)+(P1946/100)*(L1946*$L$17)</f>
        <v>8.1</v>
      </c>
      <c r="V1946" s="53" t="n">
        <f aca="false">(Q1946/100)*(L1946*$L$17)</f>
        <v>0</v>
      </c>
      <c r="W1946" s="53" t="n">
        <f aca="false">(R1946/100)*(K1946*$K$17)+(R1946/100)*(L1946*$L$17)</f>
        <v>0</v>
      </c>
      <c r="X1946" s="53" t="n">
        <f aca="false">N1946+S1946</f>
        <v>217.35</v>
      </c>
      <c r="Y1946" s="53" t="n">
        <f aca="false">O1946+T1946</f>
        <v>44.55</v>
      </c>
      <c r="Z1946" s="53" t="n">
        <f aca="false">P1946+U1946</f>
        <v>48.6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310.5</v>
      </c>
      <c r="AD1946" s="55" t="n">
        <f aca="false">(ROUND(AC1946-AC1932,1)/AC1932)</f>
        <v>0.0871848739495798</v>
      </c>
      <c r="AE1946" s="46"/>
      <c r="AF1946" s="47"/>
      <c r="AH1946" s="3"/>
    </row>
    <row r="1947" customFormat="false" ht="15" hidden="false" customHeight="false" outlineLevel="0" collapsed="false">
      <c r="A1947" s="56" t="s">
        <v>19</v>
      </c>
      <c r="B1947" s="62" t="s">
        <v>177</v>
      </c>
      <c r="C1947" s="40" t="s">
        <v>53</v>
      </c>
      <c r="D1947" s="41" t="n">
        <v>70</v>
      </c>
      <c r="E1947" s="41" t="n">
        <v>0</v>
      </c>
      <c r="F1947" s="41" t="n">
        <v>0</v>
      </c>
      <c r="G1947" s="41" t="n">
        <v>0</v>
      </c>
      <c r="H1947" s="41" t="n">
        <v>0</v>
      </c>
      <c r="I1947" s="42" t="n">
        <v>20</v>
      </c>
      <c r="J1947" s="42" t="n">
        <v>80</v>
      </c>
      <c r="K1947" s="42" t="n">
        <v>0</v>
      </c>
      <c r="L1947" s="42" t="n">
        <v>0</v>
      </c>
      <c r="M1947" s="42" t="n">
        <v>0</v>
      </c>
      <c r="N1947" s="43" t="n">
        <f aca="false">D1947*$D$3</f>
        <v>98</v>
      </c>
      <c r="O1947" s="43" t="n">
        <f aca="false">E1947*$E$3</f>
        <v>0</v>
      </c>
      <c r="P1947" s="43" t="n">
        <f aca="false">F1947*$F$3</f>
        <v>0</v>
      </c>
      <c r="Q1947" s="43" t="n">
        <f aca="false">G1947*$G$3</f>
        <v>0</v>
      </c>
      <c r="R1947" s="43" t="n">
        <f aca="false">H1947*$H$3</f>
        <v>0</v>
      </c>
      <c r="S1947" s="43" t="n">
        <f aca="false">(N1947/100)*(I1947*$I$3)+(N1947/100)*(J1947*$J$3)</f>
        <v>196</v>
      </c>
      <c r="T1947" s="43" t="n">
        <f aca="false">(O1947/100)*(K1947*$K$3)</f>
        <v>0</v>
      </c>
      <c r="U1947" s="43" t="n">
        <f aca="false">(P1947/100)*(K1947*$K$3)+(P1947/100)*(L1947*$L$3)</f>
        <v>0</v>
      </c>
      <c r="V1947" s="43" t="n">
        <f aca="false">(Q1947/100)*(L1947*$L$3)</f>
        <v>0</v>
      </c>
      <c r="W1947" s="43" t="n">
        <f aca="false">(R1947/100)*(K1947*$K$3)+(R1947/100)*(L1947*$L$3)</f>
        <v>0</v>
      </c>
      <c r="X1947" s="43" t="n">
        <f aca="false">N1947+S1947</f>
        <v>294</v>
      </c>
      <c r="Y1947" s="43" t="n">
        <f aca="false">O1947+T1947</f>
        <v>0</v>
      </c>
      <c r="Z1947" s="43" t="n">
        <f aca="false">P1947+U1947</f>
        <v>0</v>
      </c>
      <c r="AA1947" s="43" t="n">
        <f aca="false">Q1947+V1947</f>
        <v>0</v>
      </c>
      <c r="AB1947" s="43" t="n">
        <f aca="false">R1947+W1947</f>
        <v>0</v>
      </c>
      <c r="AC1947" s="44" t="n">
        <f aca="false">ROUND(X1947+Y1947+Z1947+AA1947+AB1947,1)</f>
        <v>294</v>
      </c>
      <c r="AD1947" s="45"/>
      <c r="AE1947" s="46" t="s">
        <v>28</v>
      </c>
      <c r="AF1947" s="47"/>
      <c r="AH1947" s="3"/>
    </row>
    <row r="1948" customFormat="false" ht="15" hidden="false" customHeight="false" outlineLevel="0" collapsed="false">
      <c r="A1948" s="48" t="s">
        <v>29</v>
      </c>
      <c r="B1948" s="63" t="n">
        <v>12</v>
      </c>
      <c r="C1948" s="50" t="s">
        <v>5</v>
      </c>
      <c r="D1948" s="51" t="n">
        <v>70</v>
      </c>
      <c r="E1948" s="51" t="n">
        <v>0</v>
      </c>
      <c r="F1948" s="51" t="n">
        <v>0</v>
      </c>
      <c r="G1948" s="51" t="n">
        <v>0</v>
      </c>
      <c r="H1948" s="51" t="n">
        <v>0</v>
      </c>
      <c r="I1948" s="52" t="n">
        <v>35</v>
      </c>
      <c r="J1948" s="52" t="n">
        <v>95</v>
      </c>
      <c r="K1948" s="52" t="n">
        <v>0</v>
      </c>
      <c r="L1948" s="52" t="n">
        <v>0</v>
      </c>
      <c r="M1948" s="52" t="n">
        <v>0</v>
      </c>
      <c r="N1948" s="53" t="n">
        <f aca="false">D1948*$D$4</f>
        <v>94.5</v>
      </c>
      <c r="O1948" s="53" t="n">
        <f aca="false">E1948*$E$4</f>
        <v>0</v>
      </c>
      <c r="P1948" s="53" t="n">
        <f aca="false">F1948*$F$4</f>
        <v>0</v>
      </c>
      <c r="Q1948" s="53" t="n">
        <f aca="false">G1948*$G$4</f>
        <v>0</v>
      </c>
      <c r="R1948" s="53" t="n">
        <f aca="false">H1948*$H$4</f>
        <v>0</v>
      </c>
      <c r="S1948" s="53" t="n">
        <f aca="false">(N1948/100)*(I1948*$I$4)+(N1948/100)*(J1948*$J$4)</f>
        <v>245.7</v>
      </c>
      <c r="T1948" s="53" t="n">
        <f aca="false">(O1948/100)*(K1948*$K$4)</f>
        <v>0</v>
      </c>
      <c r="U1948" s="53" t="n">
        <f aca="false">(P1948/100)*(K1948*$K$4)+(P1948/100)*(L1948*$L$4)</f>
        <v>0</v>
      </c>
      <c r="V1948" s="53" t="n">
        <f aca="false">(Q1948/100)*(L1948*$L$4)</f>
        <v>0</v>
      </c>
      <c r="W1948" s="53" t="n">
        <f aca="false">(R1948/100)*(K1948*$K$4)+(R1948/100)*(L1948*$L$4)</f>
        <v>0</v>
      </c>
      <c r="X1948" s="53" t="n">
        <f aca="false">N1948+S1948</f>
        <v>340.2</v>
      </c>
      <c r="Y1948" s="53" t="n">
        <f aca="false">O1948+T1948</f>
        <v>0</v>
      </c>
      <c r="Z1948" s="53" t="n">
        <f aca="false">P1948+U1948</f>
        <v>0</v>
      </c>
      <c r="AA1948" s="53" t="n">
        <f aca="false">Q1948+V1948</f>
        <v>0</v>
      </c>
      <c r="AB1948" s="53" t="n">
        <f aca="false">R1948+W1948</f>
        <v>0</v>
      </c>
      <c r="AC1948" s="54" t="n">
        <f aca="false">ROUND(X1948+Y1948+Z1948+AA1948+AB1948,1)</f>
        <v>340.2</v>
      </c>
      <c r="AD1948" s="55" t="n">
        <f aca="false">(ROUND(AC1948-AC1947,1)/AC1947)</f>
        <v>0.157142857142857</v>
      </c>
      <c r="AE1948" s="46"/>
      <c r="AF1948" s="47"/>
      <c r="AH1948" s="3"/>
    </row>
    <row r="1949" customFormat="false" ht="15" hidden="false" customHeight="false" outlineLevel="0" collapsed="false">
      <c r="A1949" s="48" t="s">
        <v>30</v>
      </c>
      <c r="B1949" s="63" t="n">
        <v>28</v>
      </c>
      <c r="C1949" s="50" t="s">
        <v>6</v>
      </c>
      <c r="D1949" s="51" t="n">
        <v>70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20</v>
      </c>
      <c r="J1949" s="52" t="n">
        <v>80</v>
      </c>
      <c r="K1949" s="52" t="n">
        <v>0</v>
      </c>
      <c r="L1949" s="52" t="n">
        <v>0</v>
      </c>
      <c r="M1949" s="52" t="n">
        <v>0</v>
      </c>
      <c r="N1949" s="53" t="n">
        <f aca="false">D1949*$D$5</f>
        <v>98</v>
      </c>
      <c r="O1949" s="53" t="n">
        <f aca="false">E1949*$E$5</f>
        <v>0</v>
      </c>
      <c r="P1949" s="53" t="n">
        <f aca="false">F1949*$F$5</f>
        <v>0</v>
      </c>
      <c r="Q1949" s="53" t="n">
        <f aca="false">G1949*$G$5</f>
        <v>0</v>
      </c>
      <c r="R1949" s="53" t="n">
        <f aca="false">H1949*$H$5</f>
        <v>0</v>
      </c>
      <c r="S1949" s="53" t="n">
        <f aca="false">(N1949/100)*(I1949*$I$5)+(N1949/100)*(J1949*$J$5)</f>
        <v>196</v>
      </c>
      <c r="T1949" s="53" t="n">
        <f aca="false">(O1949/100)*(K1949*$K$5)</f>
        <v>0</v>
      </c>
      <c r="U1949" s="53" t="n">
        <f aca="false">(P1949/100)*(K1949*$K$5)+(P1949/100)*(L1949*$L$5)</f>
        <v>0</v>
      </c>
      <c r="V1949" s="53" t="n">
        <f aca="false">(Q1949/100)*(L1949*$L$5)</f>
        <v>0</v>
      </c>
      <c r="W1949" s="53" t="n">
        <f aca="false">(R1949/100)*(K1949*$K$5)+(R1949/100)*(L1949*$L$5)</f>
        <v>0</v>
      </c>
      <c r="X1949" s="53" t="n">
        <f aca="false">N1949+S1949</f>
        <v>294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294</v>
      </c>
      <c r="AD1949" s="55" t="n">
        <f aca="false">(ROUND(AC1949-AC1947,1)/AC1947)</f>
        <v>0</v>
      </c>
      <c r="AE1949" s="46"/>
      <c r="AF1949" s="47"/>
      <c r="AH1949" s="3"/>
    </row>
    <row r="1950" customFormat="false" ht="15" hidden="false" customHeight="false" outlineLevel="0" collapsed="false">
      <c r="A1950" s="48" t="s">
        <v>31</v>
      </c>
      <c r="B1950" s="63" t="n">
        <v>0</v>
      </c>
      <c r="C1950" s="50" t="s">
        <v>7</v>
      </c>
      <c r="D1950" s="51" t="n">
        <v>70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20</v>
      </c>
      <c r="J1950" s="52" t="n">
        <v>80</v>
      </c>
      <c r="K1950" s="52" t="n">
        <v>0</v>
      </c>
      <c r="L1950" s="52" t="n">
        <v>0</v>
      </c>
      <c r="M1950" s="52" t="n">
        <v>0</v>
      </c>
      <c r="N1950" s="53" t="n">
        <f aca="false">D1950*$D$6</f>
        <v>98</v>
      </c>
      <c r="O1950" s="53" t="n">
        <f aca="false">E1950*$E$6</f>
        <v>0</v>
      </c>
      <c r="P1950" s="53" t="n">
        <f aca="false">F1950*$F$6</f>
        <v>0</v>
      </c>
      <c r="Q1950" s="53" t="n">
        <f aca="false">G1950*$G$6</f>
        <v>0</v>
      </c>
      <c r="R1950" s="53" t="n">
        <f aca="false">H1950*$H$6</f>
        <v>0</v>
      </c>
      <c r="S1950" s="53" t="n">
        <f aca="false">(N1950/100)*(I1950*$I$6)+(N1950/100)*(J1950*$J$6)</f>
        <v>196</v>
      </c>
      <c r="T1950" s="53" t="n">
        <f aca="false">(O1950/100)*(K1950*$K$6)</f>
        <v>0</v>
      </c>
      <c r="U1950" s="53" t="n">
        <f aca="false">(P1950/100)*(K1950*$K$6)+(P1950/100)*(L1950*$L$6)</f>
        <v>0</v>
      </c>
      <c r="V1950" s="53" t="n">
        <f aca="false">(Q1950/100)*(L1950*$L$6)</f>
        <v>0</v>
      </c>
      <c r="W1950" s="53" t="n">
        <f aca="false">(R1950/100)*(K1950*$K$6)+(R1950/100)*(L1950*$L$6)</f>
        <v>0</v>
      </c>
      <c r="X1950" s="53" t="n">
        <f aca="false">N1950+S1950</f>
        <v>294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294</v>
      </c>
      <c r="AD1950" s="55" t="n">
        <f aca="false">(ROUND(AC1950-AC1947,1)/AC1947)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32</v>
      </c>
      <c r="B1951" s="63" t="n">
        <v>0</v>
      </c>
      <c r="C1951" s="50" t="s">
        <v>8</v>
      </c>
      <c r="D1951" s="51" t="n">
        <v>70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20</v>
      </c>
      <c r="J1951" s="52" t="n">
        <v>80</v>
      </c>
      <c r="K1951" s="52" t="n">
        <v>0</v>
      </c>
      <c r="L1951" s="52" t="n">
        <v>0</v>
      </c>
      <c r="M1951" s="52" t="n">
        <v>0</v>
      </c>
      <c r="N1951" s="53" t="n">
        <f aca="false">D1951*$D$7</f>
        <v>98</v>
      </c>
      <c r="O1951" s="53" t="n">
        <f aca="false">E1951*$E$7</f>
        <v>0</v>
      </c>
      <c r="P1951" s="53" t="n">
        <f aca="false">F1951*$F$7</f>
        <v>0</v>
      </c>
      <c r="Q1951" s="53" t="n">
        <f aca="false">G1951*$G$7</f>
        <v>0</v>
      </c>
      <c r="R1951" s="53" t="n">
        <f aca="false">H1951*$H$7</f>
        <v>0</v>
      </c>
      <c r="S1951" s="53" t="n">
        <f aca="false">(N1951/100)*(I1951*$I$7)+(N1951/100)*(J1951*$J$7)</f>
        <v>196</v>
      </c>
      <c r="T1951" s="53" t="n">
        <f aca="false">(O1951/100)*(K1951*$K$7)</f>
        <v>0</v>
      </c>
      <c r="U1951" s="53" t="n">
        <f aca="false">(P1951/100)*(K1951*$K$7)+(P1951/100)*(L1951*$L$7)</f>
        <v>0</v>
      </c>
      <c r="V1951" s="53" t="n">
        <f aca="false">(Q1951/100)*(L1951*$L$7)</f>
        <v>0</v>
      </c>
      <c r="W1951" s="53" t="n">
        <f aca="false">(R1951/100)*(K1951*$K$7)+(R1951/100)*(L1951*$L$7)</f>
        <v>0</v>
      </c>
      <c r="X1951" s="53" t="n">
        <f aca="false">N1951+S1951</f>
        <v>294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294</v>
      </c>
      <c r="AD1951" s="55" t="n">
        <f aca="false">(ROUND(AC1951-AC1947,1)/AC1947)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33</v>
      </c>
      <c r="B1952" s="63"/>
      <c r="C1952" s="50" t="s">
        <v>9</v>
      </c>
      <c r="D1952" s="51" t="n">
        <v>70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20</v>
      </c>
      <c r="J1952" s="52" t="n">
        <v>80</v>
      </c>
      <c r="K1952" s="52" t="n">
        <v>0</v>
      </c>
      <c r="L1952" s="52" t="n">
        <v>0</v>
      </c>
      <c r="M1952" s="52" t="n">
        <v>0</v>
      </c>
      <c r="N1952" s="53" t="n">
        <f aca="false">D1952*$D$8</f>
        <v>98</v>
      </c>
      <c r="O1952" s="53" t="n">
        <f aca="false">E1952*$E$8</f>
        <v>0</v>
      </c>
      <c r="P1952" s="53" t="n">
        <f aca="false">F1952*$F$8</f>
        <v>0</v>
      </c>
      <c r="Q1952" s="53" t="n">
        <f aca="false">G1952*$G$8</f>
        <v>0</v>
      </c>
      <c r="R1952" s="53" t="n">
        <f aca="false">H1952*$H$8</f>
        <v>0</v>
      </c>
      <c r="S1952" s="53" t="n">
        <f aca="false">(N1952/100)*(I1952*$I$8)+(N1952/100)*(J1952*$J$8)</f>
        <v>196</v>
      </c>
      <c r="T1952" s="53" t="n">
        <f aca="false">(O1952/100)*(K1952*$K$8)</f>
        <v>0</v>
      </c>
      <c r="U1952" s="53" t="n">
        <f aca="false">(P1952/100)*(K1952*$K$8)+(P1952/100)*(L1952*$L$8)</f>
        <v>0</v>
      </c>
      <c r="V1952" s="53" t="n">
        <f aca="false">(Q1952/100)*(L1952*$L$8)</f>
        <v>0</v>
      </c>
      <c r="W1952" s="53" t="n">
        <f aca="false">(R1952/100)*(K1952*$K$8)+(R1952/100)*(L1952*$L$8)</f>
        <v>0</v>
      </c>
      <c r="X1952" s="53" t="n">
        <f aca="false">N1952+S1952</f>
        <v>294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294</v>
      </c>
      <c r="AD1952" s="55" t="n">
        <f aca="false">(ROUND(AC1952-AC1947,1)/AC1947)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34</v>
      </c>
      <c r="B1953" s="63"/>
      <c r="C1953" s="50" t="s">
        <v>10</v>
      </c>
      <c r="D1953" s="51" t="n">
        <v>35</v>
      </c>
      <c r="E1953" s="51" t="n">
        <v>70</v>
      </c>
      <c r="F1953" s="51" t="n">
        <v>0</v>
      </c>
      <c r="G1953" s="51" t="n">
        <v>0</v>
      </c>
      <c r="H1953" s="51" t="n">
        <v>0</v>
      </c>
      <c r="I1953" s="52" t="n">
        <v>20</v>
      </c>
      <c r="J1953" s="52" t="n">
        <v>80</v>
      </c>
      <c r="K1953" s="52" t="n">
        <v>120</v>
      </c>
      <c r="L1953" s="52" t="n">
        <v>0</v>
      </c>
      <c r="M1953" s="52" t="n">
        <v>0</v>
      </c>
      <c r="N1953" s="53" t="n">
        <f aca="false">D1953*$D$9</f>
        <v>47.25</v>
      </c>
      <c r="O1953" s="53" t="n">
        <f aca="false">E1953*$E$9</f>
        <v>94.5</v>
      </c>
      <c r="P1953" s="53" t="n">
        <f aca="false">F1953*$F$9</f>
        <v>0</v>
      </c>
      <c r="Q1953" s="53" t="n">
        <f aca="false">G1953*$G$9</f>
        <v>0</v>
      </c>
      <c r="R1953" s="53" t="n">
        <f aca="false">H1953*$H$9</f>
        <v>0</v>
      </c>
      <c r="S1953" s="53" t="n">
        <f aca="false">(N1953/100)*(I1953*$I$9)+(N1953/100)*(J1953*$J$9)</f>
        <v>47.25</v>
      </c>
      <c r="T1953" s="53" t="n">
        <f aca="false">(O1953/100)*(K1953*$K$9)</f>
        <v>158.76</v>
      </c>
      <c r="U1953" s="53" t="n">
        <f aca="false">(P1953/100)*(K1953*$K$9)+(P1953/100)*(L1953*$L$9)</f>
        <v>0</v>
      </c>
      <c r="V1953" s="53" t="n">
        <f aca="false">(Q1953/100)*(L1953*$L$9)</f>
        <v>0</v>
      </c>
      <c r="W1953" s="53" t="n">
        <f aca="false">(R1953/100)*(K1953*$K$9)+(R1953/100)*(L1953*$L$9)</f>
        <v>0</v>
      </c>
      <c r="X1953" s="53" t="n">
        <f aca="false">N1953+S1953</f>
        <v>94.5</v>
      </c>
      <c r="Y1953" s="53" t="n">
        <f aca="false">O1953+T1953</f>
        <v>253.26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347.8</v>
      </c>
      <c r="AD1953" s="55" t="n">
        <f aca="false">(ROUND(AC1953-AC1947,1)/AC1947)</f>
        <v>0.182993197278912</v>
      </c>
      <c r="AE1953" s="46"/>
      <c r="AF1953" s="47"/>
      <c r="AH1953" s="3"/>
    </row>
    <row r="1954" customFormat="false" ht="15" hidden="false" customHeight="false" outlineLevel="0" collapsed="false">
      <c r="A1954" s="48" t="s">
        <v>35</v>
      </c>
      <c r="B1954" s="63"/>
      <c r="C1954" s="50" t="s">
        <v>11</v>
      </c>
      <c r="D1954" s="51" t="n">
        <v>35</v>
      </c>
      <c r="E1954" s="51" t="n">
        <v>0</v>
      </c>
      <c r="F1954" s="51" t="n">
        <v>70</v>
      </c>
      <c r="G1954" s="51" t="n">
        <v>0</v>
      </c>
      <c r="H1954" s="51" t="n">
        <v>0</v>
      </c>
      <c r="I1954" s="52" t="n">
        <v>20</v>
      </c>
      <c r="J1954" s="52" t="n">
        <v>80</v>
      </c>
      <c r="K1954" s="52" t="n">
        <v>60</v>
      </c>
      <c r="L1954" s="52" t="n">
        <v>60</v>
      </c>
      <c r="M1954" s="52" t="n">
        <v>0</v>
      </c>
      <c r="N1954" s="53" t="n">
        <f aca="false">D1954*$D$10</f>
        <v>47.25</v>
      </c>
      <c r="O1954" s="53" t="n">
        <f aca="false">E1954*$E$10</f>
        <v>0</v>
      </c>
      <c r="P1954" s="53" t="n">
        <f aca="false">F1954*$F$10</f>
        <v>94.5</v>
      </c>
      <c r="Q1954" s="53" t="n">
        <f aca="false">G1954*$G$10</f>
        <v>0</v>
      </c>
      <c r="R1954" s="53" t="n">
        <f aca="false">H1954*$H$10</f>
        <v>0</v>
      </c>
      <c r="S1954" s="53" t="n">
        <f aca="false">(N1954/100)*(I1954*$I$10)+(N1954/100)*(J1954*$J$10)</f>
        <v>47.25</v>
      </c>
      <c r="T1954" s="53" t="n">
        <f aca="false">(O1954/100)*(K1954*$J$10)</f>
        <v>0</v>
      </c>
      <c r="U1954" s="53" t="n">
        <f aca="false">(P1954/100)*(K1954*$K$10)+(P1954/100)*(L1954*$L$10)</f>
        <v>158.76</v>
      </c>
      <c r="V1954" s="53" t="n">
        <f aca="false">(Q1954/100)*(L1954*$L$10)</f>
        <v>0</v>
      </c>
      <c r="W1954" s="53" t="n">
        <f aca="false">(R1954/100)*(K1954*$K$10)+(R1954/100)*(L1954*$L$10)</f>
        <v>0</v>
      </c>
      <c r="X1954" s="53" t="n">
        <f aca="false">N1954+S1954</f>
        <v>94.5</v>
      </c>
      <c r="Y1954" s="53" t="n">
        <f aca="false">O1954+T1954</f>
        <v>0</v>
      </c>
      <c r="Z1954" s="53" t="n">
        <f aca="false">P1954+U1954</f>
        <v>253.26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347.8</v>
      </c>
      <c r="AD1954" s="55" t="n">
        <f aca="false">(ROUND(AC1954-AC1947,1)/AC1947)</f>
        <v>0.182993197278912</v>
      </c>
      <c r="AE1954" s="46"/>
      <c r="AF1954" s="47"/>
      <c r="AH1954" s="3"/>
    </row>
    <row r="1955" customFormat="false" ht="15" hidden="false" customHeight="false" outlineLevel="0" collapsed="false">
      <c r="A1955" s="48" t="s">
        <v>36</v>
      </c>
      <c r="B1955" s="63"/>
      <c r="C1955" s="50" t="s">
        <v>12</v>
      </c>
      <c r="D1955" s="51" t="n">
        <v>35</v>
      </c>
      <c r="E1955" s="51" t="n">
        <v>0</v>
      </c>
      <c r="F1955" s="51" t="n">
        <v>0</v>
      </c>
      <c r="G1955" s="51" t="n">
        <v>70</v>
      </c>
      <c r="H1955" s="51" t="n">
        <v>0</v>
      </c>
      <c r="I1955" s="52" t="n">
        <v>20</v>
      </c>
      <c r="J1955" s="52" t="n">
        <v>80</v>
      </c>
      <c r="K1955" s="52" t="n">
        <v>0</v>
      </c>
      <c r="L1955" s="52" t="n">
        <v>120</v>
      </c>
      <c r="M1955" s="52" t="n">
        <v>0</v>
      </c>
      <c r="N1955" s="53" t="n">
        <f aca="false">D1955*$D$11</f>
        <v>47.25</v>
      </c>
      <c r="O1955" s="53" t="n">
        <f aca="false">E1955*$E$11</f>
        <v>0</v>
      </c>
      <c r="P1955" s="53" t="n">
        <f aca="false">F1955*$F$11</f>
        <v>0</v>
      </c>
      <c r="Q1955" s="53" t="n">
        <f aca="false">G1955*$G$11</f>
        <v>94.5</v>
      </c>
      <c r="R1955" s="53" t="n">
        <f aca="false">H1955*$H$11</f>
        <v>0</v>
      </c>
      <c r="S1955" s="53" t="n">
        <f aca="false">(N1955/100)*(I1955*$I$11)+(N1955/100)*(J1955*$J$11)</f>
        <v>47.25</v>
      </c>
      <c r="T1955" s="53" t="n">
        <f aca="false">(O1955/100)*(K1955*$K$11)</f>
        <v>0</v>
      </c>
      <c r="U1955" s="53" t="n">
        <f aca="false">(P1955/100)*(K1955*$K$11)+(P1955/100)*(L1955*$L$11)</f>
        <v>0</v>
      </c>
      <c r="V1955" s="53" t="n">
        <f aca="false">(Q1955/100)*(L1955*$L$11)</f>
        <v>158.76</v>
      </c>
      <c r="W1955" s="53" t="n">
        <f aca="false">(R1955/100)*(K1955*$K$11)+(R1955/100)*(L1955*$L$11)</f>
        <v>0</v>
      </c>
      <c r="X1955" s="53" t="n">
        <f aca="false">N1955+S1955</f>
        <v>94.5</v>
      </c>
      <c r="Y1955" s="53" t="n">
        <f aca="false">O1955+T1955</f>
        <v>0</v>
      </c>
      <c r="Z1955" s="53" t="n">
        <f aca="false">P1955+U1955</f>
        <v>0</v>
      </c>
      <c r="AA1955" s="53" t="n">
        <f aca="false">Q1955+V1955</f>
        <v>253.26</v>
      </c>
      <c r="AB1955" s="53" t="n">
        <f aca="false">R1955+W1955</f>
        <v>0</v>
      </c>
      <c r="AC1955" s="54" t="n">
        <f aca="false">ROUND(X1955+Y1955+Z1955+AA1955+AB1955,1)</f>
        <v>347.8</v>
      </c>
      <c r="AD1955" s="55" t="n">
        <f aca="false">(ROUND(AC1955-AC1947,1)/AC1947)</f>
        <v>0.182993197278912</v>
      </c>
      <c r="AE1955" s="46"/>
      <c r="AF1955" s="47"/>
      <c r="AH1955" s="3"/>
    </row>
    <row r="1956" customFormat="false" ht="15" hidden="false" customHeight="false" outlineLevel="0" collapsed="false">
      <c r="A1956" s="48" t="s">
        <v>37</v>
      </c>
      <c r="B1956" s="63"/>
      <c r="C1956" s="50" t="s">
        <v>13</v>
      </c>
      <c r="D1956" s="51" t="n">
        <v>35</v>
      </c>
      <c r="E1956" s="51" t="n">
        <v>0</v>
      </c>
      <c r="F1956" s="51" t="n">
        <v>0</v>
      </c>
      <c r="G1956" s="51" t="n">
        <v>0</v>
      </c>
      <c r="H1956" s="51" t="n">
        <v>70</v>
      </c>
      <c r="I1956" s="52" t="n">
        <v>20</v>
      </c>
      <c r="J1956" s="52" t="n">
        <v>80</v>
      </c>
      <c r="K1956" s="52" t="n">
        <v>60</v>
      </c>
      <c r="L1956" s="52" t="n">
        <v>60</v>
      </c>
      <c r="M1956" s="52" t="n">
        <v>0</v>
      </c>
      <c r="N1956" s="53" t="n">
        <f aca="false">D1956*$D$12</f>
        <v>47.25</v>
      </c>
      <c r="O1956" s="53" t="n">
        <f aca="false">E1956*$E$12</f>
        <v>0</v>
      </c>
      <c r="P1956" s="53" t="n">
        <f aca="false">F1956*$F$12</f>
        <v>0</v>
      </c>
      <c r="Q1956" s="53" t="n">
        <f aca="false">G1956*$G$12</f>
        <v>0</v>
      </c>
      <c r="R1956" s="53" t="n">
        <f aca="false">H1956*$H$12</f>
        <v>94.5</v>
      </c>
      <c r="S1956" s="53" t="n">
        <f aca="false">(N1956/100)*(I1956*$I$12)+(N1956/100)*(J1956*$J$12)</f>
        <v>47.25</v>
      </c>
      <c r="T1956" s="53" t="n">
        <f aca="false">(O1956/100)*(K1956*$K$12)</f>
        <v>0</v>
      </c>
      <c r="U1956" s="53" t="n">
        <f aca="false">(P1956/100)*(K1956*$K$12)+(P1956/100)*(L1956*$L$12)</f>
        <v>0</v>
      </c>
      <c r="V1956" s="53" t="n">
        <f aca="false">(Q1956/100)*(L1956*$L$12)</f>
        <v>0</v>
      </c>
      <c r="W1956" s="53" t="n">
        <f aca="false">(R1956/100)*(K1956*$K$12)+(R1956/100)*(L1956*$L$12)</f>
        <v>158.76</v>
      </c>
      <c r="X1956" s="53" t="n">
        <f aca="false">N1956+S1956</f>
        <v>94.5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0</v>
      </c>
      <c r="AB1956" s="53" t="n">
        <f aca="false">R1956+W1956</f>
        <v>253.26</v>
      </c>
      <c r="AC1956" s="54" t="n">
        <f aca="false">ROUND(X1956+Y1956+Z1956+AA1956+AB1956,1)</f>
        <v>347.8</v>
      </c>
      <c r="AD1956" s="55" t="n">
        <f aca="false">(ROUND(AC1956-AC1947,1)/AC1947)</f>
        <v>0.182993197278912</v>
      </c>
      <c r="AE1956" s="46"/>
      <c r="AF1956" s="47"/>
      <c r="AH1956" s="3"/>
    </row>
    <row r="1957" customFormat="false" ht="15" hidden="false" customHeight="false" outlineLevel="0" collapsed="false">
      <c r="A1957" s="48" t="s">
        <v>38</v>
      </c>
      <c r="B1957" s="63"/>
      <c r="C1957" s="50" t="s">
        <v>14</v>
      </c>
      <c r="D1957" s="51" t="n">
        <v>70</v>
      </c>
      <c r="E1957" s="51" t="n">
        <v>0</v>
      </c>
      <c r="F1957" s="51" t="n">
        <v>0</v>
      </c>
      <c r="G1957" s="51" t="n">
        <v>0</v>
      </c>
      <c r="H1957" s="51" t="n">
        <v>0</v>
      </c>
      <c r="I1957" s="52" t="n">
        <v>0</v>
      </c>
      <c r="J1957" s="52" t="n">
        <v>0</v>
      </c>
      <c r="K1957" s="52" t="n">
        <v>0</v>
      </c>
      <c r="L1957" s="52" t="n">
        <v>0</v>
      </c>
      <c r="M1957" s="52" t="n">
        <v>130</v>
      </c>
      <c r="N1957" s="53" t="n">
        <f aca="false">D1957*$D$13</f>
        <v>94.5</v>
      </c>
      <c r="O1957" s="53" t="n">
        <f aca="false">E1957*$E$13</f>
        <v>0</v>
      </c>
      <c r="P1957" s="53" t="n">
        <f aca="false">F1957*$F$13</f>
        <v>0</v>
      </c>
      <c r="Q1957" s="53" t="n">
        <f aca="false">G1957*$G$13</f>
        <v>0</v>
      </c>
      <c r="R1957" s="53" t="n">
        <f aca="false">H1957*$H$13</f>
        <v>0</v>
      </c>
      <c r="S1957" s="53" t="n">
        <f aca="false">(N1957/100)*(I1957*$I$13)+(N1957/100)*(J1957*$J$13)+(N1957/100)*(M1957*$M$13)</f>
        <v>245.7</v>
      </c>
      <c r="T1957" s="53" t="n">
        <f aca="false">(O1957/100)*(K1957*$K$13)+(O1957/100)*(M1957*$M$13)</f>
        <v>0</v>
      </c>
      <c r="U1957" s="53" t="n">
        <f aca="false">(P1957/100)*(K1957*$K$13)+(P1957/100)*(L1957*$L$13)+(P1957/100)*(M1957*$M$13)</f>
        <v>0</v>
      </c>
      <c r="V1957" s="53" t="n">
        <f aca="false">(Q1957/100)*(L1957*$L$13)+(Q1957/100)*(M1957*$M$13)</f>
        <v>0</v>
      </c>
      <c r="W1957" s="53" t="n">
        <f aca="false">(R1957/100)*(K1957*$K$13)+(R1957/100)*(L1957*$L$13)+(R1957/100)*(M1957*$M$13)</f>
        <v>0</v>
      </c>
      <c r="X1957" s="53" t="n">
        <f aca="false">N1957+S1957</f>
        <v>340.2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0</v>
      </c>
      <c r="AC1957" s="54" t="n">
        <f aca="false">ROUND(X1957+Y1957+Z1957+AA1957+AB1957,1)</f>
        <v>340.2</v>
      </c>
      <c r="AD1957" s="55" t="n">
        <f aca="false">(ROUND(AC1957-AC1947,1)/AC1947)</f>
        <v>0.157142857142857</v>
      </c>
      <c r="AE1957" s="46"/>
      <c r="AF1957" s="47"/>
      <c r="AH1957" s="3"/>
    </row>
    <row r="1958" customFormat="false" ht="15" hidden="false" customHeight="false" outlineLevel="0" collapsed="false">
      <c r="A1958" s="48" t="s">
        <v>39</v>
      </c>
      <c r="B1958" s="63"/>
      <c r="C1958" s="50" t="s">
        <v>15</v>
      </c>
      <c r="D1958" s="51" t="n">
        <v>70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20</v>
      </c>
      <c r="J1958" s="52" t="n">
        <v>80</v>
      </c>
      <c r="K1958" s="52" t="n">
        <v>80</v>
      </c>
      <c r="L1958" s="52" t="n">
        <v>0</v>
      </c>
      <c r="M1958" s="52" t="n">
        <v>0</v>
      </c>
      <c r="N1958" s="53" t="n">
        <f aca="false">D1958*$D$14</f>
        <v>94.5</v>
      </c>
      <c r="O1958" s="53" t="n">
        <f aca="false">E1958*$E$14</f>
        <v>0</v>
      </c>
      <c r="P1958" s="53" t="n">
        <f aca="false">F1958*$F$14</f>
        <v>0</v>
      </c>
      <c r="Q1958" s="53" t="n">
        <f aca="false">G1958*$G$14</f>
        <v>0</v>
      </c>
      <c r="R1958" s="53" t="n">
        <f aca="false">H1958*$H$14</f>
        <v>0</v>
      </c>
      <c r="S1958" s="53" t="n">
        <f aca="false">(N1958/100)*(I1958*$I$14)+(N1958/100)*(J1958*$J$14)+(N1958/100)*(K1958*$K$14)</f>
        <v>245.7</v>
      </c>
      <c r="T1958" s="53" t="n">
        <f aca="false">(O1958/100)*(K1958*$K$14)</f>
        <v>0</v>
      </c>
      <c r="U1958" s="53" t="n">
        <f aca="false">(P1958/100)*(K1958*$K$14)+(P1958/100)*(L1958*$L$14)</f>
        <v>0</v>
      </c>
      <c r="V1958" s="53" t="n">
        <f aca="false">(Q1958/100)*(L1958*$L$14)</f>
        <v>0</v>
      </c>
      <c r="W1958" s="53" t="n">
        <f aca="false">(R1958/100)*(K1958*$L$14)+(R1958/100)*(L1958*$M$14)</f>
        <v>0</v>
      </c>
      <c r="X1958" s="53" t="n">
        <f aca="false">N1958+S1958</f>
        <v>340.2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340.2</v>
      </c>
      <c r="AD1958" s="55" t="n">
        <f aca="false">(ROUND(AC1958-AC1947,1)/AC1947)</f>
        <v>0.157142857142857</v>
      </c>
      <c r="AE1958" s="46"/>
      <c r="AF1958" s="47"/>
      <c r="AH1958" s="3"/>
    </row>
    <row r="1959" customFormat="false" ht="15" hidden="false" customHeight="false" outlineLevel="0" collapsed="false">
      <c r="A1959" s="48"/>
      <c r="B1959" s="63"/>
      <c r="C1959" s="50" t="s">
        <v>16</v>
      </c>
      <c r="D1959" s="51" t="n">
        <v>70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20</v>
      </c>
      <c r="J1959" s="52" t="n">
        <v>80</v>
      </c>
      <c r="K1959" s="52" t="n">
        <v>0</v>
      </c>
      <c r="L1959" s="52" t="n">
        <v>80</v>
      </c>
      <c r="M1959" s="52" t="n">
        <v>0</v>
      </c>
      <c r="N1959" s="53" t="n">
        <f aca="false">D1959*$D$15</f>
        <v>94.5</v>
      </c>
      <c r="O1959" s="53" t="n">
        <f aca="false">E1959*$E$15</f>
        <v>0</v>
      </c>
      <c r="P1959" s="53" t="n">
        <f aca="false">F1959*$F$15</f>
        <v>0</v>
      </c>
      <c r="Q1959" s="53" t="n">
        <f aca="false">G1959*$G$15</f>
        <v>0</v>
      </c>
      <c r="R1959" s="53" t="n">
        <f aca="false">H1959*$H$15</f>
        <v>0</v>
      </c>
      <c r="S1959" s="53" t="n">
        <f aca="false">(N1959/100)*(I1959*$I$15)+(N1959/100)*(J1959*$J$15)+(N1959/100)*(L1959*$L$15)</f>
        <v>245.7</v>
      </c>
      <c r="T1959" s="53" t="n">
        <f aca="false">(O1959/100)*(K1959*$K$15)</f>
        <v>0</v>
      </c>
      <c r="U1959" s="53" t="n">
        <f aca="false">(P1959/100)*(K1959*$K$15)+(P1959/100)*(L1959*$L$15)</f>
        <v>0</v>
      </c>
      <c r="V1959" s="53" t="n">
        <f aca="false">(Q1959/100)*(L1959*$L$15)</f>
        <v>0</v>
      </c>
      <c r="W1959" s="53" t="n">
        <f aca="false">(R1959/100)*(K1959*$K$15)+(R1959/100)*(L1959*$L$15)</f>
        <v>0</v>
      </c>
      <c r="X1959" s="53" t="n">
        <f aca="false">N1959+S1959</f>
        <v>340.2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340.2</v>
      </c>
      <c r="AD1959" s="55" t="n">
        <f aca="false">(ROUND(AC1959-AC1947,1)/AC1947)</f>
        <v>0.157142857142857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63"/>
      <c r="C1960" s="50" t="s">
        <v>17</v>
      </c>
      <c r="D1960" s="51" t="n">
        <v>70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20</v>
      </c>
      <c r="J1960" s="52" t="n">
        <v>95</v>
      </c>
      <c r="K1960" s="52" t="n">
        <v>0</v>
      </c>
      <c r="L1960" s="52" t="n">
        <v>0</v>
      </c>
      <c r="M1960" s="52" t="n">
        <v>0</v>
      </c>
      <c r="N1960" s="53" t="n">
        <f aca="false">D1960*$D$16</f>
        <v>94.5</v>
      </c>
      <c r="O1960" s="53" t="n">
        <f aca="false">E1960*$E$16</f>
        <v>0</v>
      </c>
      <c r="P1960" s="53" t="n">
        <f aca="false">F1960*$F$16</f>
        <v>0</v>
      </c>
      <c r="Q1960" s="53" t="n">
        <f aca="false">G1960*$G$16</f>
        <v>0</v>
      </c>
      <c r="R1960" s="53" t="n">
        <f aca="false">H1960*$H$16</f>
        <v>0</v>
      </c>
      <c r="S1960" s="53" t="n">
        <f aca="false">(N1960/100)*(I1960*$I$16)+(N1960/100)*(J1960*$J$16)</f>
        <v>243.3375</v>
      </c>
      <c r="T1960" s="53" t="n">
        <f aca="false">(O1960/100)*(K1960*$K$16)</f>
        <v>0</v>
      </c>
      <c r="U1960" s="53" t="n">
        <f aca="false">(P1960/100)*(K1960*$K$16)+(P1960/100)*(L1960*$L$16)</f>
        <v>0</v>
      </c>
      <c r="V1960" s="53" t="n">
        <f aca="false">(Q1960/100)*(L1960*$L$16)</f>
        <v>0</v>
      </c>
      <c r="W1960" s="53" t="n">
        <f aca="false">(R1960/100)*(K1960*$K$16)+(R1960/100)*(L1960*$L$16)</f>
        <v>0</v>
      </c>
      <c r="X1960" s="53" t="n">
        <f aca="false">N1960+S1960</f>
        <v>337.8375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337.8</v>
      </c>
      <c r="AD1960" s="55" t="n">
        <f aca="false">(ROUND(AC1960-AC1947,1)/AC1947)</f>
        <v>0.148979591836735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63"/>
      <c r="C1961" s="50" t="s">
        <v>18</v>
      </c>
      <c r="D1961" s="51" t="n">
        <v>70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63</v>
      </c>
      <c r="J1961" s="52" t="n">
        <v>80</v>
      </c>
      <c r="K1961" s="52" t="n">
        <v>0</v>
      </c>
      <c r="L1961" s="52" t="n">
        <v>0</v>
      </c>
      <c r="M1961" s="52" t="n">
        <v>0</v>
      </c>
      <c r="N1961" s="53" t="n">
        <f aca="false">D1961*$D$17</f>
        <v>94.5</v>
      </c>
      <c r="O1961" s="53" t="n">
        <f aca="false">E1961*$E$17</f>
        <v>0</v>
      </c>
      <c r="P1961" s="53" t="n">
        <f aca="false">F1961*$F$17</f>
        <v>0</v>
      </c>
      <c r="Q1961" s="53" t="n">
        <f aca="false">G1961*$G$17</f>
        <v>0</v>
      </c>
      <c r="R1961" s="53" t="n">
        <f aca="false">H1961*$H$17</f>
        <v>0</v>
      </c>
      <c r="S1961" s="53" t="n">
        <f aca="false">(N1961/100)*(I1961*$I$17)+(N1961/100)*(J1961*$J$17)</f>
        <v>224.4375</v>
      </c>
      <c r="T1961" s="53" t="n">
        <f aca="false">(O1961/100)*(K1961*$K$17)</f>
        <v>0</v>
      </c>
      <c r="U1961" s="53" t="n">
        <f aca="false">(P1961/100)*(K1961*$K$17)+(P1961/100)*(L1961*$L$17)</f>
        <v>0</v>
      </c>
      <c r="V1961" s="53" t="n">
        <f aca="false">(Q1961/100)*(L1961*$L$17)</f>
        <v>0</v>
      </c>
      <c r="W1961" s="53" t="n">
        <f aca="false">(R1961/100)*(K1961*$K$17)+(R1961/100)*(L1961*$L$17)</f>
        <v>0</v>
      </c>
      <c r="X1961" s="53" t="n">
        <f aca="false">N1961+S1961</f>
        <v>318.9375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318.9</v>
      </c>
      <c r="AD1961" s="55" t="n">
        <f aca="false">(ROUND(AC1961-AC1947,1)/AC1947)</f>
        <v>0.0846938775510204</v>
      </c>
      <c r="AE1961" s="46"/>
      <c r="AF1961" s="47"/>
      <c r="AH1961" s="3"/>
    </row>
    <row r="1962" customFormat="false" ht="15" hidden="false" customHeight="false" outlineLevel="0" collapsed="false">
      <c r="A1962" s="64"/>
      <c r="B1962" s="65" t="s">
        <v>178</v>
      </c>
      <c r="C1962" s="65"/>
      <c r="D1962" s="65"/>
      <c r="E1962" s="65"/>
      <c r="F1962" s="65"/>
      <c r="G1962" s="65"/>
      <c r="H1962" s="65"/>
      <c r="I1962" s="65"/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  <c r="T1962" s="65"/>
      <c r="U1962" s="65"/>
      <c r="V1962" s="65"/>
      <c r="W1962" s="65"/>
      <c r="X1962" s="65"/>
      <c r="Y1962" s="65"/>
      <c r="Z1962" s="65"/>
      <c r="AA1962" s="65"/>
      <c r="AB1962" s="65"/>
      <c r="AC1962" s="12" t="n">
        <v>450</v>
      </c>
      <c r="AD1962" s="12"/>
      <c r="AE1962" s="46" t="s">
        <v>28</v>
      </c>
      <c r="AF1962" s="47"/>
      <c r="AH1962" s="3"/>
    </row>
    <row r="1963" customFormat="false" ht="15" hidden="false" customHeight="false" outlineLevel="0" collapsed="false">
      <c r="A1963" s="56" t="s">
        <v>19</v>
      </c>
      <c r="B1963" s="49" t="s">
        <v>179</v>
      </c>
      <c r="C1963" s="50" t="s">
        <v>4</v>
      </c>
      <c r="D1963" s="51" t="n">
        <v>130</v>
      </c>
      <c r="E1963" s="51" t="n">
        <v>0</v>
      </c>
      <c r="F1963" s="51" t="n">
        <v>0</v>
      </c>
      <c r="G1963" s="51" t="n">
        <v>0</v>
      </c>
      <c r="H1963" s="51" t="n">
        <v>0</v>
      </c>
      <c r="I1963" s="52" t="n">
        <v>30</v>
      </c>
      <c r="J1963" s="52" t="n">
        <v>60</v>
      </c>
      <c r="K1963" s="52" t="n">
        <v>0</v>
      </c>
      <c r="L1963" s="52" t="n">
        <v>0</v>
      </c>
      <c r="M1963" s="52" t="n">
        <v>0</v>
      </c>
      <c r="N1963" s="53" t="n">
        <f aca="false">D1963*$D$3</f>
        <v>182</v>
      </c>
      <c r="O1963" s="53" t="n">
        <f aca="false">E1963*$E$3</f>
        <v>0</v>
      </c>
      <c r="P1963" s="53" t="n">
        <f aca="false">F1963*$F$3</f>
        <v>0</v>
      </c>
      <c r="Q1963" s="53" t="n">
        <f aca="false">G1963*$G$3</f>
        <v>0</v>
      </c>
      <c r="R1963" s="53" t="n">
        <f aca="false">H1963*$H$3</f>
        <v>0</v>
      </c>
      <c r="S1963" s="53" t="n">
        <f aca="false">(N1963/100)*(I1963*$I$3)+(N1963/100)*(J1963*$J$3)</f>
        <v>327.6</v>
      </c>
      <c r="T1963" s="53" t="n">
        <f aca="false">(O1963/100)*(K1963*$K$3)</f>
        <v>0</v>
      </c>
      <c r="U1963" s="53" t="n">
        <f aca="false">(P1963/100)*(K1963*$K$3)+(P1963/100)*(L1963*$L$3)</f>
        <v>0</v>
      </c>
      <c r="V1963" s="53" t="n">
        <f aca="false">(Q1963/100)*(L1963*$L$3)</f>
        <v>0</v>
      </c>
      <c r="W1963" s="53" t="n">
        <f aca="false">(R1963/100)*(K1963*$K$3)+(R1963/100)*(L1963*$L$3)</f>
        <v>0</v>
      </c>
      <c r="X1963" s="53" t="n">
        <f aca="false">N1963+S1963</f>
        <v>509.6</v>
      </c>
      <c r="Y1963" s="53" t="n">
        <f aca="false">O1963+T1963</f>
        <v>0</v>
      </c>
      <c r="Z1963" s="53" t="n">
        <f aca="false">P1963+U1963</f>
        <v>0</v>
      </c>
      <c r="AA1963" s="53" t="n">
        <f aca="false">Q1963+V1963</f>
        <v>0</v>
      </c>
      <c r="AB1963" s="53" t="n">
        <f aca="false">R1963+W1963</f>
        <v>0</v>
      </c>
      <c r="AC1963" s="54" t="n">
        <f aca="false">ROUND(X1963+Y1963+Z1963+AA1963+AB1963,1)</f>
        <v>509.6</v>
      </c>
      <c r="AD1963" s="55" t="n">
        <v>0</v>
      </c>
      <c r="AE1963" s="46"/>
      <c r="AF1963" s="47"/>
      <c r="AH1963" s="3"/>
    </row>
    <row r="1964" customFormat="false" ht="15" hidden="false" customHeight="false" outlineLevel="0" collapsed="false">
      <c r="A1964" s="48" t="s">
        <v>29</v>
      </c>
      <c r="B1964" s="49" t="n">
        <v>14</v>
      </c>
      <c r="C1964" s="50" t="s">
        <v>5</v>
      </c>
      <c r="D1964" s="51" t="n">
        <v>130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50</v>
      </c>
      <c r="J1964" s="52" t="n">
        <v>70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175.5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421.2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596.7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596.7</v>
      </c>
      <c r="AD1964" s="55" t="n">
        <f aca="false">(ROUND(AC1964-AC1963,1)/AC1963)</f>
        <v>0.170918367346939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49" t="n">
        <v>18</v>
      </c>
      <c r="C1965" s="50" t="s">
        <v>6</v>
      </c>
      <c r="D1965" s="51" t="n">
        <v>130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60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327.6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49" t="n">
        <v>0</v>
      </c>
      <c r="C1966" s="50" t="s">
        <v>7</v>
      </c>
      <c r="D1966" s="51" t="n">
        <v>130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60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327.6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49" t="n">
        <v>0</v>
      </c>
      <c r="C1967" s="50" t="s">
        <v>8</v>
      </c>
      <c r="D1967" s="51" t="n">
        <v>130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60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327.6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49"/>
      <c r="C1968" s="50" t="s">
        <v>9</v>
      </c>
      <c r="D1968" s="51" t="n">
        <v>130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60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327.6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49"/>
      <c r="C1969" s="50" t="s">
        <v>10</v>
      </c>
      <c r="D1969" s="51" t="n">
        <v>65</v>
      </c>
      <c r="E1969" s="51" t="n">
        <v>130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60</v>
      </c>
      <c r="K1969" s="52" t="n">
        <v>100</v>
      </c>
      <c r="L1969" s="52" t="n">
        <v>0</v>
      </c>
      <c r="M1969" s="52" t="n">
        <v>0</v>
      </c>
      <c r="N1969" s="53" t="n">
        <f aca="false">D1969*$D$9</f>
        <v>87.75</v>
      </c>
      <c r="O1969" s="53" t="n">
        <f aca="false">E1969*$E$9</f>
        <v>175.5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78.975</v>
      </c>
      <c r="T1969" s="53" t="n">
        <f aca="false">(O1969/100)*(K1969*$K$9)</f>
        <v>245.7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166.725</v>
      </c>
      <c r="Y1969" s="53" t="n">
        <f aca="false">O1969+T1969</f>
        <v>421.2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587.9</v>
      </c>
      <c r="AD1969" s="55" t="n">
        <f aca="false">(ROUND(AC1969-AC1963,1)/AC1963)</f>
        <v>0.153649921507064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49"/>
      <c r="C1970" s="50" t="s">
        <v>11</v>
      </c>
      <c r="D1970" s="51" t="n">
        <v>65</v>
      </c>
      <c r="E1970" s="51" t="n">
        <v>0</v>
      </c>
      <c r="F1970" s="51" t="n">
        <v>130</v>
      </c>
      <c r="G1970" s="51" t="n">
        <v>0</v>
      </c>
      <c r="H1970" s="51" t="n">
        <v>0</v>
      </c>
      <c r="I1970" s="52" t="n">
        <v>30</v>
      </c>
      <c r="J1970" s="52" t="n">
        <v>60</v>
      </c>
      <c r="K1970" s="52" t="n">
        <v>50</v>
      </c>
      <c r="L1970" s="52" t="n">
        <v>50</v>
      </c>
      <c r="M1970" s="52" t="n">
        <v>0</v>
      </c>
      <c r="N1970" s="53" t="n">
        <f aca="false">D1970*$D$10</f>
        <v>87.75</v>
      </c>
      <c r="O1970" s="53" t="n">
        <f aca="false">E1970*$E$10</f>
        <v>0</v>
      </c>
      <c r="P1970" s="53" t="n">
        <f aca="false">F1970*$F$10</f>
        <v>175.5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78.975</v>
      </c>
      <c r="T1970" s="53" t="n">
        <f aca="false">(O1970/100)*(K1970*$J$10)</f>
        <v>0</v>
      </c>
      <c r="U1970" s="53" t="n">
        <f aca="false">(P1970/100)*(K1970*$K$10)+(P1970/100)*(L1970*$L$10)</f>
        <v>245.7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166.725</v>
      </c>
      <c r="Y1970" s="53" t="n">
        <f aca="false">O1970+T1970</f>
        <v>0</v>
      </c>
      <c r="Z1970" s="53" t="n">
        <f aca="false">P1970+U1970</f>
        <v>421.2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587.9</v>
      </c>
      <c r="AD1970" s="55" t="n">
        <f aca="false">(ROUND(AC1970-AC1963,1)/AC1963)</f>
        <v>0.153649921507064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49"/>
      <c r="C1971" s="50" t="s">
        <v>12</v>
      </c>
      <c r="D1971" s="51" t="n">
        <v>65</v>
      </c>
      <c r="E1971" s="51" t="n">
        <v>0</v>
      </c>
      <c r="F1971" s="51" t="n">
        <v>0</v>
      </c>
      <c r="G1971" s="51" t="n">
        <v>130</v>
      </c>
      <c r="H1971" s="51" t="n">
        <v>0</v>
      </c>
      <c r="I1971" s="52" t="n">
        <v>30</v>
      </c>
      <c r="J1971" s="52" t="n">
        <v>60</v>
      </c>
      <c r="K1971" s="52" t="n">
        <v>0</v>
      </c>
      <c r="L1971" s="52" t="n">
        <v>100</v>
      </c>
      <c r="M1971" s="52" t="n">
        <v>0</v>
      </c>
      <c r="N1971" s="53" t="n">
        <f aca="false">D1971*$D$11</f>
        <v>87.75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175.5</v>
      </c>
      <c r="R1971" s="53" t="n">
        <f aca="false">H1971*$H$11</f>
        <v>0</v>
      </c>
      <c r="S1971" s="53" t="n">
        <f aca="false">(N1971/100)*(I1971*$I$11)+(N1971/100)*(J1971*$J$11)</f>
        <v>78.975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245.7</v>
      </c>
      <c r="W1971" s="53" t="n">
        <f aca="false">(R1971/100)*(K1971*$K$11)+(R1971/100)*(L1971*$L$11)</f>
        <v>0</v>
      </c>
      <c r="X1971" s="53" t="n">
        <f aca="false">N1971+S1971</f>
        <v>166.725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421.2</v>
      </c>
      <c r="AB1971" s="53" t="n">
        <f aca="false">R1971+W1971</f>
        <v>0</v>
      </c>
      <c r="AC1971" s="54" t="n">
        <f aca="false">ROUND(X1971+Y1971+Z1971+AA1971+AB1971,1)</f>
        <v>587.9</v>
      </c>
      <c r="AD1971" s="55" t="n">
        <f aca="false">(ROUND(AC1971-AC1963,1)/AC1963)</f>
        <v>0.153649921507064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49"/>
      <c r="C1972" s="50" t="s">
        <v>13</v>
      </c>
      <c r="D1972" s="51" t="n">
        <v>65</v>
      </c>
      <c r="E1972" s="51" t="n">
        <v>0</v>
      </c>
      <c r="F1972" s="51" t="n">
        <v>0</v>
      </c>
      <c r="G1972" s="51" t="n">
        <v>0</v>
      </c>
      <c r="H1972" s="51" t="n">
        <v>130</v>
      </c>
      <c r="I1972" s="52" t="n">
        <v>30</v>
      </c>
      <c r="J1972" s="52" t="n">
        <v>60</v>
      </c>
      <c r="K1972" s="52" t="n">
        <v>50</v>
      </c>
      <c r="L1972" s="52" t="n">
        <v>50</v>
      </c>
      <c r="M1972" s="52" t="n">
        <v>0</v>
      </c>
      <c r="N1972" s="53" t="n">
        <f aca="false">D1972*$D$12</f>
        <v>87.75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175.5</v>
      </c>
      <c r="S1972" s="53" t="n">
        <f aca="false">(N1972/100)*(I1972*$I$12)+(N1972/100)*(J1972*$J$12)</f>
        <v>78.975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245.7</v>
      </c>
      <c r="X1972" s="53" t="n">
        <f aca="false">N1972+S1972</f>
        <v>166.725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421.2</v>
      </c>
      <c r="AC1972" s="54" t="n">
        <f aca="false">ROUND(X1972+Y1972+Z1972+AA1972+AB1972,1)</f>
        <v>587.9</v>
      </c>
      <c r="AD1972" s="55" t="n">
        <f aca="false">(ROUND(AC1972-AC1963,1)/AC1963)</f>
        <v>0.153649921507064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49"/>
      <c r="C1973" s="50" t="s">
        <v>14</v>
      </c>
      <c r="D1973" s="51" t="n">
        <v>130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120</v>
      </c>
      <c r="N1973" s="53" t="n">
        <f aca="false">D1973*$D$13</f>
        <v>175.5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421.2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596.7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596.7</v>
      </c>
      <c r="AD1973" s="55" t="n">
        <f aca="false">(ROUND(AC1973-AC1963,1)/AC1963)</f>
        <v>0.170918367346939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49"/>
      <c r="C1974" s="50" t="s">
        <v>15</v>
      </c>
      <c r="D1974" s="51" t="n">
        <v>130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60</v>
      </c>
      <c r="K1974" s="52" t="n">
        <v>75</v>
      </c>
      <c r="L1974" s="52" t="n">
        <v>0</v>
      </c>
      <c r="M1974" s="52" t="n">
        <v>0</v>
      </c>
      <c r="N1974" s="53" t="n">
        <f aca="false">D1974*$D$14</f>
        <v>175.5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421.2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596.7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596.7</v>
      </c>
      <c r="AD1974" s="55" t="n">
        <f aca="false">(ROUND(AC1974-AC1963,1)/AC1963)</f>
        <v>0.170918367346939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49"/>
      <c r="C1975" s="50" t="s">
        <v>16</v>
      </c>
      <c r="D1975" s="51" t="n">
        <v>130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60</v>
      </c>
      <c r="K1975" s="52" t="n">
        <v>0</v>
      </c>
      <c r="L1975" s="52" t="n">
        <v>75</v>
      </c>
      <c r="M1975" s="52" t="n">
        <v>0</v>
      </c>
      <c r="N1975" s="53" t="n">
        <f aca="false">D1975*$D$15</f>
        <v>175.5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421.2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596.7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596.7</v>
      </c>
      <c r="AD1975" s="55" t="n">
        <f aca="false">(ROUND(AC1975-AC1963,1)/AC1963)</f>
        <v>0.170918367346939</v>
      </c>
      <c r="AE1975" s="37"/>
      <c r="AF1975" s="47"/>
      <c r="AH1975" s="3"/>
    </row>
    <row r="1976" customFormat="false" ht="15" hidden="false" customHeight="false" outlineLevel="0" collapsed="false">
      <c r="A1976" s="48"/>
      <c r="B1976" s="49"/>
      <c r="C1976" s="50" t="s">
        <v>17</v>
      </c>
      <c r="D1976" s="51" t="n">
        <v>130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95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175.5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469.4625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644.9625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645</v>
      </c>
      <c r="AD1976" s="55" t="n">
        <f aca="false">(ROUND(AC1976-AC1963,1)/AC1963)</f>
        <v>0.265698587127159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49"/>
      <c r="C1977" s="50" t="s">
        <v>18</v>
      </c>
      <c r="D1977" s="51" t="n">
        <v>130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60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175.5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368.55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544.05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544.1</v>
      </c>
      <c r="AD1977" s="55" t="n">
        <f aca="false">(ROUND(AC1977-AC1963,1)/AC1963)</f>
        <v>0.0677001569858713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57" t="s">
        <v>180</v>
      </c>
      <c r="C1978" s="40" t="s">
        <v>4</v>
      </c>
      <c r="D1978" s="41" t="n">
        <v>132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184.8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332.64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517.44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517.4</v>
      </c>
      <c r="AD1978" s="45" t="n">
        <v>0</v>
      </c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58" t="n">
        <v>16</v>
      </c>
      <c r="C1979" s="50" t="s">
        <v>5</v>
      </c>
      <c r="D1979" s="51" t="n">
        <v>132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40</v>
      </c>
      <c r="J1979" s="52" t="n">
        <v>80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178.2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427.68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605.88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605.9</v>
      </c>
      <c r="AD1979" s="55" t="n">
        <f aca="false">(ROUND(AC1979-AC1978,1)/AC1978)</f>
        <v>0.171047545419405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58" t="n">
        <v>24</v>
      </c>
      <c r="C1980" s="50" t="s">
        <v>6</v>
      </c>
      <c r="D1980" s="51" t="n">
        <v>132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184.8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332.64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517.44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517.4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58" t="n">
        <v>0</v>
      </c>
      <c r="C1981" s="50" t="s">
        <v>7</v>
      </c>
      <c r="D1981" s="51" t="n">
        <v>132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184.8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332.64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517.44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517.4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58" t="n">
        <v>0</v>
      </c>
      <c r="C1982" s="50" t="s">
        <v>8</v>
      </c>
      <c r="D1982" s="51" t="n">
        <v>132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184.8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332.64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517.44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517.4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58"/>
      <c r="C1983" s="50" t="s">
        <v>9</v>
      </c>
      <c r="D1983" s="51" t="n">
        <v>132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184.8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332.64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517.44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517.4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58"/>
      <c r="C1984" s="50" t="s">
        <v>10</v>
      </c>
      <c r="D1984" s="51" t="n">
        <v>66</v>
      </c>
      <c r="E1984" s="51" t="n">
        <v>132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100</v>
      </c>
      <c r="L1984" s="52" t="n">
        <v>0</v>
      </c>
      <c r="M1984" s="52" t="n">
        <v>0</v>
      </c>
      <c r="N1984" s="53" t="n">
        <f aca="false">D1984*$D$9</f>
        <v>89.1</v>
      </c>
      <c r="O1984" s="53" t="n">
        <f aca="false">E1984*$E$9</f>
        <v>178.2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80.19</v>
      </c>
      <c r="T1984" s="53" t="n">
        <f aca="false">(O1984/100)*(K1984*$K$9)</f>
        <v>249.48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169.29</v>
      </c>
      <c r="Y1984" s="53" t="n">
        <f aca="false">O1984+T1984</f>
        <v>427.68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597</v>
      </c>
      <c r="AD1984" s="55" t="n">
        <f aca="false">(ROUND(AC1984-AC1978,1)/AC1978)</f>
        <v>0.153846153846154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58"/>
      <c r="C1985" s="50" t="s">
        <v>11</v>
      </c>
      <c r="D1985" s="51" t="n">
        <v>66</v>
      </c>
      <c r="E1985" s="51" t="n">
        <v>0</v>
      </c>
      <c r="F1985" s="51" t="n">
        <v>132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50</v>
      </c>
      <c r="L1985" s="52" t="n">
        <v>50</v>
      </c>
      <c r="M1985" s="52" t="n">
        <v>0</v>
      </c>
      <c r="N1985" s="53" t="n">
        <f aca="false">D1985*$D$10</f>
        <v>89.1</v>
      </c>
      <c r="O1985" s="53" t="n">
        <f aca="false">E1985*$E$10</f>
        <v>0</v>
      </c>
      <c r="P1985" s="53" t="n">
        <f aca="false">F1985*$F$10</f>
        <v>178.2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80.19</v>
      </c>
      <c r="T1985" s="53" t="n">
        <f aca="false">(O1985/100)*(K1985*$J$10)</f>
        <v>0</v>
      </c>
      <c r="U1985" s="53" t="n">
        <f aca="false">(P1985/100)*(K1985*$K$10)+(P1985/100)*(L1985*$L$10)</f>
        <v>249.48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169.29</v>
      </c>
      <c r="Y1985" s="53" t="n">
        <f aca="false">O1985+T1985</f>
        <v>0</v>
      </c>
      <c r="Z1985" s="53" t="n">
        <f aca="false">P1985+U1985</f>
        <v>427.68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597</v>
      </c>
      <c r="AD1985" s="55" t="n">
        <f aca="false">(ROUND(AC1985-AC1978,1)/AC1978)</f>
        <v>0.153846153846154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58"/>
      <c r="C1986" s="50" t="s">
        <v>12</v>
      </c>
      <c r="D1986" s="51" t="n">
        <v>66</v>
      </c>
      <c r="E1986" s="51" t="n">
        <v>0</v>
      </c>
      <c r="F1986" s="51" t="n">
        <v>0</v>
      </c>
      <c r="G1986" s="51" t="n">
        <v>132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100</v>
      </c>
      <c r="M1986" s="52" t="n">
        <v>0</v>
      </c>
      <c r="N1986" s="53" t="n">
        <f aca="false">D1986*$D$11</f>
        <v>89.1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178.2</v>
      </c>
      <c r="R1986" s="53" t="n">
        <f aca="false">H1986*$H$11</f>
        <v>0</v>
      </c>
      <c r="S1986" s="53" t="n">
        <f aca="false">(N1986/100)*(I1986*$I$11)+(N1986/100)*(J1986*$J$11)</f>
        <v>80.19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249.48</v>
      </c>
      <c r="W1986" s="53" t="n">
        <f aca="false">(R1986/100)*(K1986*$K$11)+(R1986/100)*(L1986*$L$11)</f>
        <v>0</v>
      </c>
      <c r="X1986" s="53" t="n">
        <f aca="false">N1986+S1986</f>
        <v>169.29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427.68</v>
      </c>
      <c r="AB1986" s="53" t="n">
        <f aca="false">R1986+W1986</f>
        <v>0</v>
      </c>
      <c r="AC1986" s="54" t="n">
        <f aca="false">ROUND(X1986+Y1986+Z1986+AA1986+AB1986,1)</f>
        <v>597</v>
      </c>
      <c r="AD1986" s="55" t="n">
        <f aca="false">(ROUND(AC1986-AC1978,1)/AC1978)</f>
        <v>0.153846153846154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58"/>
      <c r="C1987" s="50" t="s">
        <v>13</v>
      </c>
      <c r="D1987" s="51" t="n">
        <v>66</v>
      </c>
      <c r="E1987" s="51" t="n">
        <v>0</v>
      </c>
      <c r="F1987" s="51" t="n">
        <v>0</v>
      </c>
      <c r="G1987" s="51" t="n">
        <v>0</v>
      </c>
      <c r="H1987" s="51" t="n">
        <v>132</v>
      </c>
      <c r="I1987" s="52" t="n">
        <v>20</v>
      </c>
      <c r="J1987" s="52" t="n">
        <v>70</v>
      </c>
      <c r="K1987" s="52" t="n">
        <v>50</v>
      </c>
      <c r="L1987" s="52" t="n">
        <v>50</v>
      </c>
      <c r="M1987" s="52" t="n">
        <v>0</v>
      </c>
      <c r="N1987" s="53" t="n">
        <f aca="false">D1987*$D$12</f>
        <v>89.1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178.2</v>
      </c>
      <c r="S1987" s="53" t="n">
        <f aca="false">(N1987/100)*(I1987*$I$12)+(N1987/100)*(J1987*$J$12)</f>
        <v>80.19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249.48</v>
      </c>
      <c r="X1987" s="53" t="n">
        <f aca="false">N1987+S1987</f>
        <v>169.29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427.68</v>
      </c>
      <c r="AC1987" s="54" t="n">
        <f aca="false">ROUND(X1987+Y1987+Z1987+AA1987+AB1987,1)</f>
        <v>597</v>
      </c>
      <c r="AD1987" s="55" t="n">
        <f aca="false">(ROUND(AC1987-AC1978,1)/AC1978)</f>
        <v>0.153846153846154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58"/>
      <c r="C1988" s="50" t="s">
        <v>14</v>
      </c>
      <c r="D1988" s="51" t="n">
        <v>132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178.2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427.68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605.88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605.9</v>
      </c>
      <c r="AD1988" s="55" t="n">
        <f aca="false">(ROUND(AC1988-AC1978,1)/AC1978)</f>
        <v>0.171047545419405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58"/>
      <c r="C1989" s="50" t="s">
        <v>15</v>
      </c>
      <c r="D1989" s="51" t="n">
        <v>132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178.2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427.68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605.88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605.9</v>
      </c>
      <c r="AD1989" s="55" t="n">
        <f aca="false">(ROUND(AC1989-AC1978,1)/AC1978)</f>
        <v>0.171047545419405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58"/>
      <c r="C1990" s="50" t="s">
        <v>16</v>
      </c>
      <c r="D1990" s="51" t="n">
        <v>132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178.2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427.68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605.88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605.9</v>
      </c>
      <c r="AD1990" s="55" t="n">
        <f aca="false">(ROUND(AC1990-AC1978,1)/AC1978)</f>
        <v>0.171047545419405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58"/>
      <c r="C1991" s="50" t="s">
        <v>17</v>
      </c>
      <c r="D1991" s="51" t="n">
        <v>132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100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178.2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481.14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659.34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659.3</v>
      </c>
      <c r="AD1991" s="55" t="n">
        <f aca="false">(ROUND(AC1991-AC1978,1)/AC1978)</f>
        <v>0.27425589485891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58"/>
      <c r="C1992" s="50" t="s">
        <v>18</v>
      </c>
      <c r="D1992" s="51" t="n">
        <v>132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178.2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392.04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570.24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570.2</v>
      </c>
      <c r="AD1992" s="55" t="n">
        <f aca="false">(ROUND(AC1992-AC1978,1)/AC1978)</f>
        <v>0.10204870506378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39" t="s">
        <v>181</v>
      </c>
      <c r="C1993" s="40" t="s">
        <v>4</v>
      </c>
      <c r="D1993" s="41" t="n">
        <v>150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40</v>
      </c>
      <c r="J1993" s="42" t="n">
        <v>30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210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294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504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504</v>
      </c>
      <c r="AD1993" s="45" t="n">
        <v>0</v>
      </c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49" t="n">
        <v>16</v>
      </c>
      <c r="C1994" s="50" t="s">
        <v>5</v>
      </c>
      <c r="D1994" s="51" t="n">
        <v>150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55</v>
      </c>
      <c r="J1994" s="52" t="n">
        <v>40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202.5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384.75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587.25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587.3</v>
      </c>
      <c r="AD1994" s="55" t="n">
        <f aca="false">(ROUND(AC1994-AC1993,1)/AC1993)</f>
        <v>0.165277777777778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49" t="n">
        <v>20</v>
      </c>
      <c r="C1995" s="50" t="s">
        <v>6</v>
      </c>
      <c r="D1995" s="51" t="n">
        <v>150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40</v>
      </c>
      <c r="J1995" s="52" t="n">
        <v>30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210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294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504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504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49" t="n">
        <v>0</v>
      </c>
      <c r="C1996" s="50" t="s">
        <v>7</v>
      </c>
      <c r="D1996" s="51" t="n">
        <v>150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40</v>
      </c>
      <c r="J1996" s="52" t="n">
        <v>30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210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294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504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504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49" t="n">
        <v>0</v>
      </c>
      <c r="C1997" s="50" t="s">
        <v>8</v>
      </c>
      <c r="D1997" s="51" t="n">
        <v>150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40</v>
      </c>
      <c r="J1997" s="52" t="n">
        <v>30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210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294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504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504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49"/>
      <c r="C1998" s="50" t="s">
        <v>9</v>
      </c>
      <c r="D1998" s="51" t="n">
        <v>150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40</v>
      </c>
      <c r="J1998" s="52" t="n">
        <v>30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210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294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504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504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49"/>
      <c r="C1999" s="50" t="s">
        <v>10</v>
      </c>
      <c r="D1999" s="51" t="n">
        <v>75</v>
      </c>
      <c r="E1999" s="51" t="n">
        <v>150</v>
      </c>
      <c r="F1999" s="51" t="n">
        <v>0</v>
      </c>
      <c r="G1999" s="51" t="n">
        <v>0</v>
      </c>
      <c r="H1999" s="51" t="n">
        <v>0</v>
      </c>
      <c r="I1999" s="52" t="n">
        <v>40</v>
      </c>
      <c r="J1999" s="52" t="n">
        <v>30</v>
      </c>
      <c r="K1999" s="52" t="n">
        <v>80</v>
      </c>
      <c r="L1999" s="52" t="n">
        <v>0</v>
      </c>
      <c r="M1999" s="52" t="n">
        <v>0</v>
      </c>
      <c r="N1999" s="53" t="n">
        <f aca="false">D1999*$D$9</f>
        <v>101.25</v>
      </c>
      <c r="O1999" s="53" t="n">
        <f aca="false">E1999*$E$9</f>
        <v>202.5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70.875</v>
      </c>
      <c r="T1999" s="53" t="n">
        <f aca="false">(O1999/100)*(K1999*$K$9)</f>
        <v>226.8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172.125</v>
      </c>
      <c r="Y1999" s="53" t="n">
        <f aca="false">O1999+T1999</f>
        <v>429.3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601.4</v>
      </c>
      <c r="AD1999" s="55" t="n">
        <f aca="false">(ROUND(AC1999-AC1993,1)/AC1993)</f>
        <v>0.193253968253968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49"/>
      <c r="C2000" s="50" t="s">
        <v>11</v>
      </c>
      <c r="D2000" s="51" t="n">
        <v>75</v>
      </c>
      <c r="E2000" s="51" t="n">
        <v>0</v>
      </c>
      <c r="F2000" s="51" t="n">
        <v>150</v>
      </c>
      <c r="G2000" s="51" t="n">
        <v>0</v>
      </c>
      <c r="H2000" s="51" t="n">
        <v>0</v>
      </c>
      <c r="I2000" s="52" t="n">
        <v>40</v>
      </c>
      <c r="J2000" s="52" t="n">
        <v>30</v>
      </c>
      <c r="K2000" s="52" t="n">
        <v>40</v>
      </c>
      <c r="L2000" s="52" t="n">
        <v>40</v>
      </c>
      <c r="M2000" s="52" t="n">
        <v>0</v>
      </c>
      <c r="N2000" s="53" t="n">
        <f aca="false">D2000*$D$10</f>
        <v>101.25</v>
      </c>
      <c r="O2000" s="53" t="n">
        <f aca="false">E2000*$E$10</f>
        <v>0</v>
      </c>
      <c r="P2000" s="53" t="n">
        <f aca="false">F2000*$F$10</f>
        <v>202.5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70.875</v>
      </c>
      <c r="T2000" s="53" t="n">
        <f aca="false">(O2000/100)*(K2000*$J$10)</f>
        <v>0</v>
      </c>
      <c r="U2000" s="53" t="n">
        <f aca="false">(P2000/100)*(K2000*$K$10)+(P2000/100)*(L2000*$L$10)</f>
        <v>226.8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172.125</v>
      </c>
      <c r="Y2000" s="53" t="n">
        <f aca="false">O2000+T2000</f>
        <v>0</v>
      </c>
      <c r="Z2000" s="53" t="n">
        <f aca="false">P2000+U2000</f>
        <v>429.3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601.4</v>
      </c>
      <c r="AD2000" s="55" t="n">
        <f aca="false">(ROUND(AC2000-AC1993,1)/AC1993)</f>
        <v>0.193253968253968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49"/>
      <c r="C2001" s="50" t="s">
        <v>12</v>
      </c>
      <c r="D2001" s="51" t="n">
        <v>75</v>
      </c>
      <c r="E2001" s="51" t="n">
        <v>0</v>
      </c>
      <c r="F2001" s="51" t="n">
        <v>0</v>
      </c>
      <c r="G2001" s="51" t="n">
        <v>150</v>
      </c>
      <c r="H2001" s="51" t="n">
        <v>0</v>
      </c>
      <c r="I2001" s="52" t="n">
        <v>40</v>
      </c>
      <c r="J2001" s="52" t="n">
        <v>30</v>
      </c>
      <c r="K2001" s="52" t="n">
        <v>0</v>
      </c>
      <c r="L2001" s="52" t="n">
        <v>80</v>
      </c>
      <c r="M2001" s="52" t="n">
        <v>0</v>
      </c>
      <c r="N2001" s="53" t="n">
        <f aca="false">D2001*$D$11</f>
        <v>101.25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202.5</v>
      </c>
      <c r="R2001" s="53" t="n">
        <f aca="false">H2001*$H$11</f>
        <v>0</v>
      </c>
      <c r="S2001" s="53" t="n">
        <f aca="false">(N2001/100)*(I2001*$I$11)+(N2001/100)*(J2001*$J$11)</f>
        <v>70.875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226.8</v>
      </c>
      <c r="W2001" s="53" t="n">
        <f aca="false">(R2001/100)*(K2001*$K$11)+(R2001/100)*(L2001*$L$11)</f>
        <v>0</v>
      </c>
      <c r="X2001" s="53" t="n">
        <f aca="false">N2001+S2001</f>
        <v>172.125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429.3</v>
      </c>
      <c r="AB2001" s="53" t="n">
        <f aca="false">R2001+W2001</f>
        <v>0</v>
      </c>
      <c r="AC2001" s="54" t="n">
        <f aca="false">ROUND(X2001+Y2001+Z2001+AA2001+AB2001,1)</f>
        <v>601.4</v>
      </c>
      <c r="AD2001" s="55" t="n">
        <f aca="false">(ROUND(AC2001-AC1993,1)/AC1993)</f>
        <v>0.193253968253968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49"/>
      <c r="C2002" s="50" t="s">
        <v>13</v>
      </c>
      <c r="D2002" s="51" t="n">
        <v>75</v>
      </c>
      <c r="E2002" s="51" t="n">
        <v>0</v>
      </c>
      <c r="F2002" s="51" t="n">
        <v>0</v>
      </c>
      <c r="G2002" s="51" t="n">
        <v>0</v>
      </c>
      <c r="H2002" s="51" t="n">
        <v>150</v>
      </c>
      <c r="I2002" s="52" t="n">
        <v>40</v>
      </c>
      <c r="J2002" s="52" t="n">
        <v>30</v>
      </c>
      <c r="K2002" s="52" t="n">
        <v>40</v>
      </c>
      <c r="L2002" s="52" t="n">
        <v>40</v>
      </c>
      <c r="M2002" s="52" t="n">
        <v>0</v>
      </c>
      <c r="N2002" s="53" t="n">
        <f aca="false">D2002*$D$12</f>
        <v>101.25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202.5</v>
      </c>
      <c r="S2002" s="53" t="n">
        <f aca="false">(N2002/100)*(I2002*$I$12)+(N2002/100)*(J2002*$J$12)</f>
        <v>70.875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226.8</v>
      </c>
      <c r="X2002" s="53" t="n">
        <f aca="false">N2002+S2002</f>
        <v>172.125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429.3</v>
      </c>
      <c r="AC2002" s="54" t="n">
        <f aca="false">ROUND(X2002+Y2002+Z2002+AA2002+AB2002,1)</f>
        <v>601.4</v>
      </c>
      <c r="AD2002" s="55" t="n">
        <f aca="false">(ROUND(AC2002-AC1993,1)/AC1993)</f>
        <v>0.193253968253968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49"/>
      <c r="C2003" s="50" t="s">
        <v>14</v>
      </c>
      <c r="D2003" s="51" t="n">
        <v>150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99</v>
      </c>
      <c r="N2003" s="53" t="n">
        <f aca="false">D2003*$D$13</f>
        <v>202.5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400.95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603.45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603.5</v>
      </c>
      <c r="AD2003" s="55" t="n">
        <f aca="false">(ROUND(AC2003-AC1993,1)/AC1993)</f>
        <v>0.197420634920635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49"/>
      <c r="C2004" s="50" t="s">
        <v>15</v>
      </c>
      <c r="D2004" s="51" t="n">
        <v>150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40</v>
      </c>
      <c r="J2004" s="52" t="n">
        <v>30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202.5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384.75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587.25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587.3</v>
      </c>
      <c r="AD2004" s="55" t="n">
        <f aca="false">(ROUND(AC2004-AC1993,1)/AC1993)</f>
        <v>0.165277777777778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49"/>
      <c r="C2005" s="50" t="s">
        <v>16</v>
      </c>
      <c r="D2005" s="51" t="n">
        <v>150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40</v>
      </c>
      <c r="J2005" s="52" t="n">
        <v>30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202.5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384.75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587.25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587.3</v>
      </c>
      <c r="AD2005" s="55" t="n">
        <f aca="false">(ROUND(AC2005-AC1993,1)/AC1993)</f>
        <v>0.165277777777778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49"/>
      <c r="C2006" s="50" t="s">
        <v>17</v>
      </c>
      <c r="D2006" s="51" t="n">
        <v>150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40</v>
      </c>
      <c r="J2006" s="52" t="n">
        <v>60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202.5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384.75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587.25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587.3</v>
      </c>
      <c r="AD2006" s="55" t="n">
        <f aca="false">(ROUND(AC2006-AC1993,1)/AC1993)</f>
        <v>0.165277777777778</v>
      </c>
      <c r="AE2006" s="46"/>
      <c r="AF2006" s="47"/>
      <c r="AH2006" s="3"/>
    </row>
    <row r="2007" customFormat="false" ht="15" hidden="false" customHeight="false" outlineLevel="0" collapsed="false">
      <c r="A2007" s="48"/>
      <c r="B2007" s="49"/>
      <c r="C2007" s="50" t="s">
        <v>18</v>
      </c>
      <c r="D2007" s="51" t="n">
        <v>150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70</v>
      </c>
      <c r="J2007" s="52" t="n">
        <v>30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202.5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415.125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617.625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617.6</v>
      </c>
      <c r="AD2007" s="55" t="n">
        <f aca="false">(ROUND(AC2007-AC1993,1)/AC1993)</f>
        <v>0.225396825396825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57" t="s">
        <v>182</v>
      </c>
      <c r="C2008" s="40" t="s">
        <v>4</v>
      </c>
      <c r="D2008" s="41" t="n">
        <v>140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30</v>
      </c>
      <c r="J2008" s="42" t="n">
        <v>50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196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313.6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509.6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509.6</v>
      </c>
      <c r="AD2008" s="45" t="n">
        <v>0</v>
      </c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58" t="n">
        <v>15</v>
      </c>
      <c r="C2009" s="50" t="s">
        <v>5</v>
      </c>
      <c r="D2009" s="51" t="n">
        <v>140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45</v>
      </c>
      <c r="J2009" s="52" t="n">
        <v>65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189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415.8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604.8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604.8</v>
      </c>
      <c r="AD2009" s="55" t="n">
        <f aca="false">(ROUND(AC2009-AC2008,1)/AC2008)</f>
        <v>0.186813186813187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58" t="n">
        <v>20</v>
      </c>
      <c r="C2010" s="50" t="s">
        <v>6</v>
      </c>
      <c r="D2010" s="51" t="n">
        <v>140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30</v>
      </c>
      <c r="J2010" s="52" t="n">
        <v>50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196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313.6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509.6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509.6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58" t="n">
        <v>0</v>
      </c>
      <c r="C2011" s="50" t="s">
        <v>7</v>
      </c>
      <c r="D2011" s="51" t="n">
        <v>140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30</v>
      </c>
      <c r="J2011" s="52" t="n">
        <v>50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196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313.6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509.6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509.6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58" t="n">
        <v>0</v>
      </c>
      <c r="C2012" s="50" t="s">
        <v>8</v>
      </c>
      <c r="D2012" s="51" t="n">
        <v>140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30</v>
      </c>
      <c r="J2012" s="52" t="n">
        <v>50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196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313.6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509.6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509.6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58"/>
      <c r="C2013" s="50" t="s">
        <v>9</v>
      </c>
      <c r="D2013" s="51" t="n">
        <v>140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30</v>
      </c>
      <c r="J2013" s="52" t="n">
        <v>50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196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313.6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509.6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509.6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58"/>
      <c r="C2014" s="50" t="s">
        <v>10</v>
      </c>
      <c r="D2014" s="51" t="n">
        <v>70</v>
      </c>
      <c r="E2014" s="51" t="n">
        <v>140</v>
      </c>
      <c r="F2014" s="51" t="n">
        <v>0</v>
      </c>
      <c r="G2014" s="51" t="n">
        <v>0</v>
      </c>
      <c r="H2014" s="51" t="n">
        <v>0</v>
      </c>
      <c r="I2014" s="52" t="n">
        <v>30</v>
      </c>
      <c r="J2014" s="52" t="n">
        <v>50</v>
      </c>
      <c r="K2014" s="52" t="n">
        <v>85</v>
      </c>
      <c r="L2014" s="52" t="n">
        <v>0</v>
      </c>
      <c r="M2014" s="52" t="n">
        <v>0</v>
      </c>
      <c r="N2014" s="53" t="n">
        <f aca="false">D2014*$D$9</f>
        <v>94.5</v>
      </c>
      <c r="O2014" s="53" t="n">
        <f aca="false">E2014*$E$9</f>
        <v>189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75.6</v>
      </c>
      <c r="T2014" s="53" t="n">
        <f aca="false">(O2014/100)*(K2014*$K$9)</f>
        <v>224.91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170.1</v>
      </c>
      <c r="Y2014" s="53" t="n">
        <f aca="false">O2014+T2014</f>
        <v>413.91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584</v>
      </c>
      <c r="AD2014" s="55" t="n">
        <f aca="false">(ROUND(AC2014-AC2008,1)/AC2008)</f>
        <v>0.145996860282575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58"/>
      <c r="C2015" s="50" t="s">
        <v>11</v>
      </c>
      <c r="D2015" s="51" t="n">
        <v>70</v>
      </c>
      <c r="E2015" s="51" t="n">
        <v>0</v>
      </c>
      <c r="F2015" s="51" t="n">
        <v>140</v>
      </c>
      <c r="G2015" s="51" t="n">
        <v>0</v>
      </c>
      <c r="H2015" s="51" t="n">
        <v>0</v>
      </c>
      <c r="I2015" s="52" t="n">
        <v>30</v>
      </c>
      <c r="J2015" s="52" t="n">
        <v>50</v>
      </c>
      <c r="K2015" s="52" t="n">
        <v>42.5</v>
      </c>
      <c r="L2015" s="52" t="n">
        <v>42.5</v>
      </c>
      <c r="M2015" s="52" t="n">
        <v>0</v>
      </c>
      <c r="N2015" s="53" t="n">
        <f aca="false">D2015*$D$10</f>
        <v>94.5</v>
      </c>
      <c r="O2015" s="53" t="n">
        <f aca="false">E2015*$E$10</f>
        <v>0</v>
      </c>
      <c r="P2015" s="53" t="n">
        <f aca="false">F2015*$F$10</f>
        <v>189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75.6</v>
      </c>
      <c r="T2015" s="53" t="n">
        <f aca="false">(O2015/100)*(K2015*$J$10)</f>
        <v>0</v>
      </c>
      <c r="U2015" s="53" t="n">
        <f aca="false">(P2015/100)*(K2015*$K$10)+(P2015/100)*(L2015*$L$10)</f>
        <v>224.91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170.1</v>
      </c>
      <c r="Y2015" s="53" t="n">
        <f aca="false">O2015+T2015</f>
        <v>0</v>
      </c>
      <c r="Z2015" s="53" t="n">
        <f aca="false">P2015+U2015</f>
        <v>413.91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584</v>
      </c>
      <c r="AD2015" s="55" t="n">
        <f aca="false">(ROUND(AC2015-AC2008,1)/AC2008)</f>
        <v>0.145996860282575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58"/>
      <c r="C2016" s="50" t="s">
        <v>12</v>
      </c>
      <c r="D2016" s="51" t="n">
        <v>70</v>
      </c>
      <c r="E2016" s="51" t="n">
        <v>0</v>
      </c>
      <c r="F2016" s="51" t="n">
        <v>0</v>
      </c>
      <c r="G2016" s="51" t="n">
        <v>140</v>
      </c>
      <c r="H2016" s="51" t="n">
        <v>0</v>
      </c>
      <c r="I2016" s="52" t="n">
        <v>30</v>
      </c>
      <c r="J2016" s="52" t="n">
        <v>50</v>
      </c>
      <c r="K2016" s="52" t="n">
        <v>0</v>
      </c>
      <c r="L2016" s="52" t="n">
        <v>85</v>
      </c>
      <c r="M2016" s="52" t="n">
        <v>0</v>
      </c>
      <c r="N2016" s="53" t="n">
        <f aca="false">D2016*$D$11</f>
        <v>94.5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189</v>
      </c>
      <c r="R2016" s="53" t="n">
        <f aca="false">H2016*$H$11</f>
        <v>0</v>
      </c>
      <c r="S2016" s="53" t="n">
        <f aca="false">(N2016/100)*(I2016*$I$11)+(N2016/100)*(J2016*$J$11)</f>
        <v>75.6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224.91</v>
      </c>
      <c r="W2016" s="53" t="n">
        <f aca="false">(R2016/100)*(K2016*$K$11)+(R2016/100)*(L2016*$L$11)</f>
        <v>0</v>
      </c>
      <c r="X2016" s="53" t="n">
        <f aca="false">N2016+S2016</f>
        <v>170.1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413.91</v>
      </c>
      <c r="AB2016" s="53" t="n">
        <f aca="false">R2016+W2016</f>
        <v>0</v>
      </c>
      <c r="AC2016" s="54" t="n">
        <f aca="false">ROUND(X2016+Y2016+Z2016+AA2016+AB2016,1)</f>
        <v>584</v>
      </c>
      <c r="AD2016" s="55" t="n">
        <f aca="false">(ROUND(AC2016-AC2008,1)/AC2008)</f>
        <v>0.145996860282575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58"/>
      <c r="C2017" s="50" t="s">
        <v>13</v>
      </c>
      <c r="D2017" s="51" t="n">
        <v>70</v>
      </c>
      <c r="E2017" s="51" t="n">
        <v>0</v>
      </c>
      <c r="F2017" s="51" t="n">
        <v>0</v>
      </c>
      <c r="G2017" s="51" t="n">
        <v>0</v>
      </c>
      <c r="H2017" s="51" t="n">
        <v>140</v>
      </c>
      <c r="I2017" s="52" t="n">
        <v>30</v>
      </c>
      <c r="J2017" s="52" t="n">
        <v>50</v>
      </c>
      <c r="K2017" s="52" t="n">
        <v>42.5</v>
      </c>
      <c r="L2017" s="52" t="n">
        <v>42.5</v>
      </c>
      <c r="M2017" s="52" t="n">
        <v>0</v>
      </c>
      <c r="N2017" s="53" t="n">
        <f aca="false">D2017*$D$12</f>
        <v>94.5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189</v>
      </c>
      <c r="S2017" s="53" t="n">
        <f aca="false">(N2017/100)*(I2017*$I$12)+(N2017/100)*(J2017*$J$12)</f>
        <v>75.6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224.91</v>
      </c>
      <c r="X2017" s="53" t="n">
        <f aca="false">N2017+S2017</f>
        <v>170.1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413.91</v>
      </c>
      <c r="AC2017" s="54" t="n">
        <f aca="false">ROUND(X2017+Y2017+Z2017+AA2017+AB2017,1)</f>
        <v>584</v>
      </c>
      <c r="AD2017" s="55" t="n">
        <f aca="false">(ROUND(AC2017-AC2008,1)/AC2008)</f>
        <v>0.145996860282575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58"/>
      <c r="C2018" s="50" t="s">
        <v>14</v>
      </c>
      <c r="D2018" s="51" t="n">
        <v>140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110</v>
      </c>
      <c r="N2018" s="53" t="n">
        <f aca="false">D2018*$D$13</f>
        <v>189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415.8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604.8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604.8</v>
      </c>
      <c r="AD2018" s="55" t="n">
        <f aca="false">(ROUND(AC2018-AC2008,1)/AC2008)</f>
        <v>0.186813186813187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58"/>
      <c r="C2019" s="50" t="s">
        <v>15</v>
      </c>
      <c r="D2019" s="51" t="n">
        <v>140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30</v>
      </c>
      <c r="J2019" s="52" t="n">
        <v>50</v>
      </c>
      <c r="K2019" s="52" t="n">
        <v>70</v>
      </c>
      <c r="L2019" s="52" t="n">
        <v>0</v>
      </c>
      <c r="M2019" s="52" t="n">
        <v>0</v>
      </c>
      <c r="N2019" s="53" t="n">
        <f aca="false">D2019*$D$14</f>
        <v>189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415.8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604.8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604.8</v>
      </c>
      <c r="AD2019" s="55" t="n">
        <f aca="false">(ROUND(AC2019-AC2008,1)/AC2008)</f>
        <v>0.186813186813187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58"/>
      <c r="C2020" s="50" t="s">
        <v>16</v>
      </c>
      <c r="D2020" s="51" t="n">
        <v>140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30</v>
      </c>
      <c r="J2020" s="52" t="n">
        <v>50</v>
      </c>
      <c r="K2020" s="52" t="n">
        <v>0</v>
      </c>
      <c r="L2020" s="52" t="n">
        <v>70</v>
      </c>
      <c r="M2020" s="52" t="n">
        <v>0</v>
      </c>
      <c r="N2020" s="53" t="n">
        <f aca="false">D2020*$D$15</f>
        <v>189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415.8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604.8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604.8</v>
      </c>
      <c r="AD2020" s="55" t="n">
        <f aca="false">(ROUND(AC2020-AC2008,1)/AC2008)</f>
        <v>0.186813186813187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58"/>
      <c r="C2021" s="50" t="s">
        <v>17</v>
      </c>
      <c r="D2021" s="51" t="n">
        <v>140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30</v>
      </c>
      <c r="J2021" s="52" t="n">
        <v>80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189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434.7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623.7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623.7</v>
      </c>
      <c r="AD2021" s="55" t="n">
        <f aca="false">(ROUND(AC2021-AC2008,1)/AC2008)</f>
        <v>0.223901098901099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58"/>
      <c r="C2022" s="50" t="s">
        <v>18</v>
      </c>
      <c r="D2022" s="51" t="n">
        <v>140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60</v>
      </c>
      <c r="J2022" s="52" t="n">
        <v>50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189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378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567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567</v>
      </c>
      <c r="AD2022" s="55" t="n">
        <f aca="false">(ROUND(AC2022-AC2008,1)/AC2008)</f>
        <v>0.112637362637363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0" t="s">
        <v>183</v>
      </c>
      <c r="C2023" s="40" t="s">
        <v>50</v>
      </c>
      <c r="D2023" s="41" t="n">
        <v>120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20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168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302.4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470.4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470.4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1" t="n">
        <v>12</v>
      </c>
      <c r="C2024" s="50" t="s">
        <v>5</v>
      </c>
      <c r="D2024" s="51" t="n">
        <v>120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35</v>
      </c>
      <c r="J2024" s="52" t="n">
        <v>85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162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388.8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550.8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550.8</v>
      </c>
      <c r="AD2024" s="55" t="n">
        <f aca="false">(ROUND(AC2024-AC2023,1)/AC2023)</f>
        <v>0.170918367346939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1" t="n">
        <v>28</v>
      </c>
      <c r="C2025" s="50" t="s">
        <v>6</v>
      </c>
      <c r="D2025" s="51" t="n">
        <v>120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20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168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302.4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470.4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470.4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1" t="n">
        <v>0</v>
      </c>
      <c r="C2026" s="50" t="s">
        <v>7</v>
      </c>
      <c r="D2026" s="51" t="n">
        <v>120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20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168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302.4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470.4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470.4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1" t="n">
        <v>0</v>
      </c>
      <c r="C2027" s="50" t="s">
        <v>8</v>
      </c>
      <c r="D2027" s="51" t="n">
        <v>120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20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168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302.4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470.4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470.4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1"/>
      <c r="C2028" s="50" t="s">
        <v>9</v>
      </c>
      <c r="D2028" s="51" t="n">
        <v>120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20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168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302.4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470.4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470.4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1"/>
      <c r="C2029" s="50" t="s">
        <v>10</v>
      </c>
      <c r="D2029" s="51" t="n">
        <v>60</v>
      </c>
      <c r="E2029" s="51" t="n">
        <v>120</v>
      </c>
      <c r="F2029" s="51" t="n">
        <v>0</v>
      </c>
      <c r="G2029" s="51" t="n">
        <v>0</v>
      </c>
      <c r="H2029" s="51" t="n">
        <v>0</v>
      </c>
      <c r="I2029" s="52" t="n">
        <v>20</v>
      </c>
      <c r="J2029" s="52" t="n">
        <v>70</v>
      </c>
      <c r="K2029" s="52" t="n">
        <v>95</v>
      </c>
      <c r="L2029" s="52" t="n">
        <v>0</v>
      </c>
      <c r="M2029" s="52" t="n">
        <v>0</v>
      </c>
      <c r="N2029" s="53" t="n">
        <f aca="false">D2029*$D$9</f>
        <v>81</v>
      </c>
      <c r="O2029" s="53" t="n">
        <f aca="false">E2029*$E$9</f>
        <v>162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72.9</v>
      </c>
      <c r="T2029" s="53" t="n">
        <f aca="false">(O2029/100)*(K2029*$K$9)</f>
        <v>215.46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153.9</v>
      </c>
      <c r="Y2029" s="53" t="n">
        <f aca="false">O2029+T2029</f>
        <v>377.46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531.4</v>
      </c>
      <c r="AD2029" s="55" t="n">
        <f aca="false">(ROUND(AC2029-AC2023,1)/AC2023)</f>
        <v>0.129676870748299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1"/>
      <c r="C2030" s="50" t="s">
        <v>11</v>
      </c>
      <c r="D2030" s="51" t="n">
        <v>60</v>
      </c>
      <c r="E2030" s="51" t="n">
        <v>0</v>
      </c>
      <c r="F2030" s="51" t="n">
        <v>120</v>
      </c>
      <c r="G2030" s="51" t="n">
        <v>0</v>
      </c>
      <c r="H2030" s="51" t="n">
        <v>0</v>
      </c>
      <c r="I2030" s="52" t="n">
        <v>20</v>
      </c>
      <c r="J2030" s="52" t="n">
        <v>70</v>
      </c>
      <c r="K2030" s="52" t="n">
        <v>47.5</v>
      </c>
      <c r="L2030" s="52" t="n">
        <v>47.5</v>
      </c>
      <c r="M2030" s="52" t="n">
        <v>0</v>
      </c>
      <c r="N2030" s="53" t="n">
        <f aca="false">D2030*$D$10</f>
        <v>81</v>
      </c>
      <c r="O2030" s="53" t="n">
        <f aca="false">E2030*$E$10</f>
        <v>0</v>
      </c>
      <c r="P2030" s="53" t="n">
        <f aca="false">F2030*$F$10</f>
        <v>162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72.9</v>
      </c>
      <c r="T2030" s="53" t="n">
        <f aca="false">(O2030/100)*(K2030*$J$10)</f>
        <v>0</v>
      </c>
      <c r="U2030" s="53" t="n">
        <f aca="false">(P2030/100)*(K2030*$K$10)+(P2030/100)*(L2030*$L$10)</f>
        <v>215.46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153.9</v>
      </c>
      <c r="Y2030" s="53" t="n">
        <f aca="false">O2030+T2030</f>
        <v>0</v>
      </c>
      <c r="Z2030" s="53" t="n">
        <f aca="false">P2030+U2030</f>
        <v>377.46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531.4</v>
      </c>
      <c r="AD2030" s="55" t="n">
        <f aca="false">(ROUND(AC2030-AC2023,1)/AC2023)</f>
        <v>0.129676870748299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1"/>
      <c r="C2031" s="50" t="s">
        <v>12</v>
      </c>
      <c r="D2031" s="51" t="n">
        <v>60</v>
      </c>
      <c r="E2031" s="51" t="n">
        <v>0</v>
      </c>
      <c r="F2031" s="51" t="n">
        <v>0</v>
      </c>
      <c r="G2031" s="51" t="n">
        <v>120</v>
      </c>
      <c r="H2031" s="51" t="n">
        <v>0</v>
      </c>
      <c r="I2031" s="52" t="n">
        <v>20</v>
      </c>
      <c r="J2031" s="52" t="n">
        <v>70</v>
      </c>
      <c r="K2031" s="52" t="n">
        <v>0</v>
      </c>
      <c r="L2031" s="52" t="n">
        <v>95</v>
      </c>
      <c r="M2031" s="52" t="n">
        <v>0</v>
      </c>
      <c r="N2031" s="53" t="n">
        <f aca="false">D2031*$D$11</f>
        <v>81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162</v>
      </c>
      <c r="R2031" s="53" t="n">
        <f aca="false">H2031*$H$11</f>
        <v>0</v>
      </c>
      <c r="S2031" s="53" t="n">
        <f aca="false">(N2031/100)*(I2031*$I$11)+(N2031/100)*(J2031*$J$11)</f>
        <v>72.9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215.46</v>
      </c>
      <c r="W2031" s="53" t="n">
        <f aca="false">(R2031/100)*(K2031*$K$11)+(R2031/100)*(L2031*$L$11)</f>
        <v>0</v>
      </c>
      <c r="X2031" s="53" t="n">
        <f aca="false">N2031+S2031</f>
        <v>153.9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377.46</v>
      </c>
      <c r="AB2031" s="53" t="n">
        <f aca="false">R2031+W2031</f>
        <v>0</v>
      </c>
      <c r="AC2031" s="54" t="n">
        <f aca="false">ROUND(X2031+Y2031+Z2031+AA2031+AB2031,1)</f>
        <v>531.4</v>
      </c>
      <c r="AD2031" s="55" t="n">
        <f aca="false">(ROUND(AC2031-AC2023,1)/AC2023)</f>
        <v>0.129676870748299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1"/>
      <c r="C2032" s="50" t="s">
        <v>13</v>
      </c>
      <c r="D2032" s="51" t="n">
        <v>60</v>
      </c>
      <c r="E2032" s="51" t="n">
        <v>0</v>
      </c>
      <c r="F2032" s="51" t="n">
        <v>0</v>
      </c>
      <c r="G2032" s="51" t="n">
        <v>0</v>
      </c>
      <c r="H2032" s="51" t="n">
        <v>120</v>
      </c>
      <c r="I2032" s="52" t="n">
        <v>20</v>
      </c>
      <c r="J2032" s="52" t="n">
        <v>70</v>
      </c>
      <c r="K2032" s="52" t="n">
        <v>47.5</v>
      </c>
      <c r="L2032" s="52" t="n">
        <v>47.5</v>
      </c>
      <c r="M2032" s="52" t="n">
        <v>0</v>
      </c>
      <c r="N2032" s="53" t="n">
        <f aca="false">D2032*$D$12</f>
        <v>81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162</v>
      </c>
      <c r="S2032" s="53" t="n">
        <f aca="false">(N2032/100)*(I2032*$I$12)+(N2032/100)*(J2032*$J$12)</f>
        <v>72.9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215.46</v>
      </c>
      <c r="X2032" s="53" t="n">
        <f aca="false">N2032+S2032</f>
        <v>153.9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377.46</v>
      </c>
      <c r="AC2032" s="54" t="n">
        <f aca="false">ROUND(X2032+Y2032+Z2032+AA2032+AB2032,1)</f>
        <v>531.4</v>
      </c>
      <c r="AD2032" s="55" t="n">
        <f aca="false">(ROUND(AC2032-AC2023,1)/AC2023)</f>
        <v>0.129676870748299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1"/>
      <c r="C2033" s="50" t="s">
        <v>14</v>
      </c>
      <c r="D2033" s="51" t="n">
        <v>120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120</v>
      </c>
      <c r="N2033" s="53" t="n">
        <f aca="false">D2033*$D$13</f>
        <v>162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388.8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550.8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550.8</v>
      </c>
      <c r="AD2033" s="55" t="n">
        <f aca="false">(ROUND(AC2033-AC2023,1)/AC2023)</f>
        <v>0.170918367346939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1"/>
      <c r="C2034" s="50" t="s">
        <v>15</v>
      </c>
      <c r="D2034" s="51" t="n">
        <v>120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20</v>
      </c>
      <c r="J2034" s="52" t="n">
        <v>70</v>
      </c>
      <c r="K2034" s="52" t="n">
        <v>75</v>
      </c>
      <c r="L2034" s="52" t="n">
        <v>0</v>
      </c>
      <c r="M2034" s="52" t="n">
        <v>0</v>
      </c>
      <c r="N2034" s="53" t="n">
        <f aca="false">D2034*$D$14</f>
        <v>162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388.8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550.8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550.8</v>
      </c>
      <c r="AD2034" s="55" t="n">
        <f aca="false">(ROUND(AC2034-AC2023,1)/AC2023)</f>
        <v>0.170918367346939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1"/>
      <c r="C2035" s="50" t="s">
        <v>16</v>
      </c>
      <c r="D2035" s="51" t="n">
        <v>120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20</v>
      </c>
      <c r="J2035" s="52" t="n">
        <v>70</v>
      </c>
      <c r="K2035" s="52" t="n">
        <v>0</v>
      </c>
      <c r="L2035" s="52" t="n">
        <v>75</v>
      </c>
      <c r="M2035" s="52" t="n">
        <v>0</v>
      </c>
      <c r="N2035" s="53" t="n">
        <f aca="false">D2035*$D$15</f>
        <v>162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388.8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550.8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550.8</v>
      </c>
      <c r="AD2035" s="55" t="n">
        <f aca="false">(ROUND(AC2035-AC2023,1)/AC2023)</f>
        <v>0.170918367346939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1"/>
      <c r="C2036" s="50" t="s">
        <v>17</v>
      </c>
      <c r="D2036" s="51" t="n">
        <v>120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20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162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417.15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579.15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579.2</v>
      </c>
      <c r="AD2036" s="55" t="n">
        <f aca="false">(ROUND(AC2036-AC2023,1)/AC2023)</f>
        <v>0.231292517006803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1"/>
      <c r="C2037" s="50" t="s">
        <v>18</v>
      </c>
      <c r="D2037" s="51" t="n">
        <v>120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60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162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356.4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518.4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518.4</v>
      </c>
      <c r="AD2037" s="55" t="n">
        <f aca="false">(ROUND(AC2037-AC2023,1)/AC2023)</f>
        <v>0.102040816326531</v>
      </c>
      <c r="AE2037" s="46"/>
      <c r="AF2037" s="47"/>
      <c r="AH2037" s="3"/>
    </row>
    <row r="2038" customFormat="false" ht="15" hidden="false" customHeight="false" outlineLevel="0" collapsed="false">
      <c r="A2038" s="56" t="s">
        <v>19</v>
      </c>
      <c r="B2038" s="62" t="s">
        <v>184</v>
      </c>
      <c r="C2038" s="40" t="s">
        <v>50</v>
      </c>
      <c r="D2038" s="41" t="n">
        <v>140</v>
      </c>
      <c r="E2038" s="41" t="n">
        <v>0</v>
      </c>
      <c r="F2038" s="41" t="n">
        <v>0</v>
      </c>
      <c r="G2038" s="41" t="n">
        <v>0</v>
      </c>
      <c r="H2038" s="41" t="n">
        <v>0</v>
      </c>
      <c r="I2038" s="42" t="n">
        <v>60</v>
      </c>
      <c r="J2038" s="42" t="n">
        <v>20</v>
      </c>
      <c r="K2038" s="42" t="n">
        <v>0</v>
      </c>
      <c r="L2038" s="42" t="n">
        <v>0</v>
      </c>
      <c r="M2038" s="42" t="n">
        <v>0</v>
      </c>
      <c r="N2038" s="43" t="n">
        <f aca="false">D2038*$D$3</f>
        <v>196</v>
      </c>
      <c r="O2038" s="43" t="n">
        <f aca="false">E2038*$E$3</f>
        <v>0</v>
      </c>
      <c r="P2038" s="43" t="n">
        <f aca="false">F2038*$F$3</f>
        <v>0</v>
      </c>
      <c r="Q2038" s="43" t="n">
        <f aca="false">G2038*$G$3</f>
        <v>0</v>
      </c>
      <c r="R2038" s="43" t="n">
        <f aca="false">H2038*$H$3</f>
        <v>0</v>
      </c>
      <c r="S2038" s="43" t="n">
        <f aca="false">(N2038/100)*(I2038*$I$3)+(N2038/100)*(J2038*$J$3)</f>
        <v>313.6</v>
      </c>
      <c r="T2038" s="43" t="n">
        <f aca="false">(O2038/100)*(K2038*$K$3)</f>
        <v>0</v>
      </c>
      <c r="U2038" s="43" t="n">
        <f aca="false">(P2038/100)*(K2038*$K$3)+(P2038/100)*(L2038*$L$3)</f>
        <v>0</v>
      </c>
      <c r="V2038" s="43" t="n">
        <f aca="false">(Q2038/100)*(L2038*$L$3)</f>
        <v>0</v>
      </c>
      <c r="W2038" s="43" t="n">
        <f aca="false">(R2038/100)*(K2038*$K$3)+(R2038/100)*(L2038*$L$3)</f>
        <v>0</v>
      </c>
      <c r="X2038" s="43" t="n">
        <f aca="false">N2038+S2038</f>
        <v>509.6</v>
      </c>
      <c r="Y2038" s="43" t="n">
        <f aca="false">O2038+T2038</f>
        <v>0</v>
      </c>
      <c r="Z2038" s="43" t="n">
        <f aca="false">P2038+U2038</f>
        <v>0</v>
      </c>
      <c r="AA2038" s="43" t="n">
        <f aca="false">Q2038+V2038</f>
        <v>0</v>
      </c>
      <c r="AB2038" s="43" t="n">
        <f aca="false">R2038+W2038</f>
        <v>0</v>
      </c>
      <c r="AC2038" s="44" t="n">
        <f aca="false">ROUND(X2038+Y2038+Z2038+AA2038+AB2038,1)</f>
        <v>509.6</v>
      </c>
      <c r="AD2038" s="45"/>
      <c r="AE2038" s="46" t="s">
        <v>28</v>
      </c>
      <c r="AF2038" s="47"/>
      <c r="AH2038" s="3"/>
    </row>
    <row r="2039" customFormat="false" ht="15" hidden="false" customHeight="false" outlineLevel="0" collapsed="false">
      <c r="A2039" s="48" t="s">
        <v>29</v>
      </c>
      <c r="B2039" s="63" t="n">
        <v>26</v>
      </c>
      <c r="C2039" s="50" t="s">
        <v>5</v>
      </c>
      <c r="D2039" s="51" t="n">
        <v>140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70</v>
      </c>
      <c r="J2039" s="52" t="n">
        <v>30</v>
      </c>
      <c r="K2039" s="52" t="n">
        <v>0</v>
      </c>
      <c r="L2039" s="52" t="n">
        <v>0</v>
      </c>
      <c r="M2039" s="52" t="n">
        <v>0</v>
      </c>
      <c r="N2039" s="53" t="n">
        <f aca="false">D2039*$D$4</f>
        <v>189</v>
      </c>
      <c r="O2039" s="53" t="n">
        <f aca="false">E2039*$E$4</f>
        <v>0</v>
      </c>
      <c r="P2039" s="53" t="n">
        <f aca="false">F2039*$F$4</f>
        <v>0</v>
      </c>
      <c r="Q2039" s="53" t="n">
        <f aca="false">G2039*$G$4</f>
        <v>0</v>
      </c>
      <c r="R2039" s="53" t="n">
        <f aca="false">H2039*$H$4</f>
        <v>0</v>
      </c>
      <c r="S2039" s="53" t="n">
        <f aca="false">(N2039/100)*(I2039*$I$4)+(N2039/100)*(J2039*$J$4)</f>
        <v>378</v>
      </c>
      <c r="T2039" s="53" t="n">
        <f aca="false">(O2039/100)*(K2039*$K$4)</f>
        <v>0</v>
      </c>
      <c r="U2039" s="53" t="n">
        <f aca="false">(P2039/100)*(K2039*$K$4)+(P2039/100)*(L2039*$L$4)</f>
        <v>0</v>
      </c>
      <c r="V2039" s="53" t="n">
        <f aca="false">(Q2039/100)*(L2039*$L$4)</f>
        <v>0</v>
      </c>
      <c r="W2039" s="53" t="n">
        <f aca="false">(R2039/100)*(K2039*$K$4)+(R2039/100)*(L2039*$L$4)</f>
        <v>0</v>
      </c>
      <c r="X2039" s="53" t="n">
        <f aca="false">N2039+S2039</f>
        <v>567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567</v>
      </c>
      <c r="AD2039" s="55" t="n">
        <f aca="false">(ROUND(AC2039-AC2038,1)/AC2038)</f>
        <v>0.112637362637363</v>
      </c>
      <c r="AE2039" s="46"/>
      <c r="AF2039" s="47"/>
      <c r="AH2039" s="3"/>
    </row>
    <row r="2040" customFormat="false" ht="15" hidden="false" customHeight="false" outlineLevel="0" collapsed="false">
      <c r="A2040" s="48" t="s">
        <v>30</v>
      </c>
      <c r="B2040" s="63" t="n">
        <v>12</v>
      </c>
      <c r="C2040" s="50" t="s">
        <v>6</v>
      </c>
      <c r="D2040" s="51" t="n">
        <v>140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60</v>
      </c>
      <c r="J2040" s="52" t="n">
        <v>20</v>
      </c>
      <c r="K2040" s="52" t="n">
        <v>0</v>
      </c>
      <c r="L2040" s="52" t="n">
        <v>0</v>
      </c>
      <c r="M2040" s="52" t="n">
        <v>0</v>
      </c>
      <c r="N2040" s="53" t="n">
        <f aca="false">D2040*$D$5</f>
        <v>196</v>
      </c>
      <c r="O2040" s="53" t="n">
        <f aca="false">E2040*$E$5</f>
        <v>0</v>
      </c>
      <c r="P2040" s="53" t="n">
        <f aca="false">F2040*$F$5</f>
        <v>0</v>
      </c>
      <c r="Q2040" s="53" t="n">
        <f aca="false">G2040*$G$5</f>
        <v>0</v>
      </c>
      <c r="R2040" s="53" t="n">
        <f aca="false">H2040*$H$5</f>
        <v>0</v>
      </c>
      <c r="S2040" s="53" t="n">
        <f aca="false">(N2040/100)*(I2040*$I$5)+(N2040/100)*(J2040*$J$5)</f>
        <v>313.6</v>
      </c>
      <c r="T2040" s="53" t="n">
        <f aca="false">(O2040/100)*(K2040*$K$5)</f>
        <v>0</v>
      </c>
      <c r="U2040" s="53" t="n">
        <f aca="false">(P2040/100)*(K2040*$K$5)+(P2040/100)*(L2040*$L$5)</f>
        <v>0</v>
      </c>
      <c r="V2040" s="53" t="n">
        <f aca="false">(Q2040/100)*(L2040*$L$5)</f>
        <v>0</v>
      </c>
      <c r="W2040" s="53" t="n">
        <f aca="false">(R2040/100)*(K2040*$K$5)+(R2040/100)*(L2040*$L$5)</f>
        <v>0</v>
      </c>
      <c r="X2040" s="53" t="n">
        <f aca="false">N2040+S2040</f>
        <v>509.6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509.6</v>
      </c>
      <c r="AD2040" s="55" t="n">
        <f aca="false">(ROUND(AC2040-AC2038,1)/AC2038)</f>
        <v>0</v>
      </c>
      <c r="AE2040" s="46"/>
      <c r="AF2040" s="47"/>
      <c r="AH2040" s="3"/>
    </row>
    <row r="2041" customFormat="false" ht="15" hidden="false" customHeight="false" outlineLevel="0" collapsed="false">
      <c r="A2041" s="48" t="s">
        <v>31</v>
      </c>
      <c r="B2041" s="63" t="n">
        <v>0</v>
      </c>
      <c r="C2041" s="50" t="s">
        <v>7</v>
      </c>
      <c r="D2041" s="51" t="n">
        <v>140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60</v>
      </c>
      <c r="J2041" s="52" t="n">
        <v>20</v>
      </c>
      <c r="K2041" s="52" t="n">
        <v>0</v>
      </c>
      <c r="L2041" s="52" t="n">
        <v>0</v>
      </c>
      <c r="M2041" s="52" t="n">
        <v>0</v>
      </c>
      <c r="N2041" s="53" t="n">
        <f aca="false">D2041*$D$6</f>
        <v>196</v>
      </c>
      <c r="O2041" s="53" t="n">
        <f aca="false">E2041*$E$6</f>
        <v>0</v>
      </c>
      <c r="P2041" s="53" t="n">
        <f aca="false">F2041*$F$6</f>
        <v>0</v>
      </c>
      <c r="Q2041" s="53" t="n">
        <f aca="false">G2041*$G$6</f>
        <v>0</v>
      </c>
      <c r="R2041" s="53" t="n">
        <f aca="false">H2041*$H$6</f>
        <v>0</v>
      </c>
      <c r="S2041" s="53" t="n">
        <f aca="false">(N2041/100)*(I2041*$I$6)+(N2041/100)*(J2041*$J$6)</f>
        <v>313.6</v>
      </c>
      <c r="T2041" s="53" t="n">
        <f aca="false">(O2041/100)*(K2041*$K$6)</f>
        <v>0</v>
      </c>
      <c r="U2041" s="53" t="n">
        <f aca="false">(P2041/100)*(K2041*$K$6)+(P2041/100)*(L2041*$L$6)</f>
        <v>0</v>
      </c>
      <c r="V2041" s="53" t="n">
        <f aca="false">(Q2041/100)*(L2041*$L$6)</f>
        <v>0</v>
      </c>
      <c r="W2041" s="53" t="n">
        <f aca="false">(R2041/100)*(K2041*$K$6)+(R2041/100)*(L2041*$L$6)</f>
        <v>0</v>
      </c>
      <c r="X2041" s="53" t="n">
        <f aca="false">N2041+S2041</f>
        <v>509.6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509.6</v>
      </c>
      <c r="AD2041" s="55" t="n">
        <f aca="false">(ROUND(AC2041-AC2038,1)/AC2038)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32</v>
      </c>
      <c r="B2042" s="63" t="n">
        <v>0</v>
      </c>
      <c r="C2042" s="50" t="s">
        <v>8</v>
      </c>
      <c r="D2042" s="51" t="n">
        <v>140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60</v>
      </c>
      <c r="J2042" s="52" t="n">
        <v>20</v>
      </c>
      <c r="K2042" s="52" t="n">
        <v>0</v>
      </c>
      <c r="L2042" s="52" t="n">
        <v>0</v>
      </c>
      <c r="M2042" s="52" t="n">
        <v>0</v>
      </c>
      <c r="N2042" s="53" t="n">
        <f aca="false">D2042*$D$7</f>
        <v>196</v>
      </c>
      <c r="O2042" s="53" t="n">
        <f aca="false">E2042*$E$7</f>
        <v>0</v>
      </c>
      <c r="P2042" s="53" t="n">
        <f aca="false">F2042*$F$7</f>
        <v>0</v>
      </c>
      <c r="Q2042" s="53" t="n">
        <f aca="false">G2042*$G$7</f>
        <v>0</v>
      </c>
      <c r="R2042" s="53" t="n">
        <f aca="false">H2042*$H$7</f>
        <v>0</v>
      </c>
      <c r="S2042" s="53" t="n">
        <f aca="false">(N2042/100)*(I2042*$I$7)+(N2042/100)*(J2042*$J$7)</f>
        <v>313.6</v>
      </c>
      <c r="T2042" s="53" t="n">
        <f aca="false">(O2042/100)*(K2042*$K$7)</f>
        <v>0</v>
      </c>
      <c r="U2042" s="53" t="n">
        <f aca="false">(P2042/100)*(K2042*$K$7)+(P2042/100)*(L2042*$L$7)</f>
        <v>0</v>
      </c>
      <c r="V2042" s="53" t="n">
        <f aca="false">(Q2042/100)*(L2042*$L$7)</f>
        <v>0</v>
      </c>
      <c r="W2042" s="53" t="n">
        <f aca="false">(R2042/100)*(K2042*$K$7)+(R2042/100)*(L2042*$L$7)</f>
        <v>0</v>
      </c>
      <c r="X2042" s="53" t="n">
        <f aca="false">N2042+S2042</f>
        <v>509.6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509.6</v>
      </c>
      <c r="AD2042" s="55" t="n">
        <f aca="false">(ROUND(AC2042-AC2038,1)/AC2038)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33</v>
      </c>
      <c r="B2043" s="63"/>
      <c r="C2043" s="50" t="s">
        <v>9</v>
      </c>
      <c r="D2043" s="51" t="n">
        <v>140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60</v>
      </c>
      <c r="J2043" s="52" t="n">
        <v>20</v>
      </c>
      <c r="K2043" s="52" t="n">
        <v>0</v>
      </c>
      <c r="L2043" s="52" t="n">
        <v>0</v>
      </c>
      <c r="M2043" s="52" t="n">
        <v>0</v>
      </c>
      <c r="N2043" s="53" t="n">
        <f aca="false">D2043*$D$8</f>
        <v>196</v>
      </c>
      <c r="O2043" s="53" t="n">
        <f aca="false">E2043*$E$8</f>
        <v>0</v>
      </c>
      <c r="P2043" s="53" t="n">
        <f aca="false">F2043*$F$8</f>
        <v>0</v>
      </c>
      <c r="Q2043" s="53" t="n">
        <f aca="false">G2043*$G$8</f>
        <v>0</v>
      </c>
      <c r="R2043" s="53" t="n">
        <f aca="false">H2043*$H$8</f>
        <v>0</v>
      </c>
      <c r="S2043" s="53" t="n">
        <f aca="false">(N2043/100)*(I2043*$I$8)+(N2043/100)*(J2043*$J$8)</f>
        <v>313.6</v>
      </c>
      <c r="T2043" s="53" t="n">
        <f aca="false">(O2043/100)*(K2043*$K$8)</f>
        <v>0</v>
      </c>
      <c r="U2043" s="53" t="n">
        <f aca="false">(P2043/100)*(K2043*$K$8)+(P2043/100)*(L2043*$L$8)</f>
        <v>0</v>
      </c>
      <c r="V2043" s="53" t="n">
        <f aca="false">(Q2043/100)*(L2043*$L$8)</f>
        <v>0</v>
      </c>
      <c r="W2043" s="53" t="n">
        <f aca="false">(R2043/100)*(K2043*$K$8)+(R2043/100)*(L2043*$L$8)</f>
        <v>0</v>
      </c>
      <c r="X2043" s="53" t="n">
        <f aca="false">N2043+S2043</f>
        <v>509.6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509.6</v>
      </c>
      <c r="AD2043" s="55" t="n">
        <f aca="false">(ROUND(AC2043-AC2038,1)/AC2038)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34</v>
      </c>
      <c r="B2044" s="63"/>
      <c r="C2044" s="50" t="s">
        <v>10</v>
      </c>
      <c r="D2044" s="51" t="n">
        <v>70</v>
      </c>
      <c r="E2044" s="51" t="n">
        <v>140</v>
      </c>
      <c r="F2044" s="51" t="n">
        <v>0</v>
      </c>
      <c r="G2044" s="51" t="n">
        <v>0</v>
      </c>
      <c r="H2044" s="51" t="n">
        <v>0</v>
      </c>
      <c r="I2044" s="52" t="n">
        <v>60</v>
      </c>
      <c r="J2044" s="52" t="n">
        <v>20</v>
      </c>
      <c r="K2044" s="52" t="n">
        <v>70</v>
      </c>
      <c r="L2044" s="52" t="n">
        <v>0</v>
      </c>
      <c r="M2044" s="52" t="n">
        <v>0</v>
      </c>
      <c r="N2044" s="53" t="n">
        <f aca="false">D2044*$D$9</f>
        <v>94.5</v>
      </c>
      <c r="O2044" s="53" t="n">
        <f aca="false">E2044*$E$9</f>
        <v>189</v>
      </c>
      <c r="P2044" s="53" t="n">
        <f aca="false">F2044*$F$9</f>
        <v>0</v>
      </c>
      <c r="Q2044" s="53" t="n">
        <f aca="false">G2044*$G$9</f>
        <v>0</v>
      </c>
      <c r="R2044" s="53" t="n">
        <f aca="false">H2044*$H$9</f>
        <v>0</v>
      </c>
      <c r="S2044" s="53" t="n">
        <f aca="false">(N2044/100)*(I2044*$I$9)+(N2044/100)*(J2044*$J$9)</f>
        <v>75.6</v>
      </c>
      <c r="T2044" s="53" t="n">
        <f aca="false">(O2044/100)*(K2044*$K$9)</f>
        <v>185.22</v>
      </c>
      <c r="U2044" s="53" t="n">
        <f aca="false">(P2044/100)*(K2044*$K$9)+(P2044/100)*(L2044*$L$9)</f>
        <v>0</v>
      </c>
      <c r="V2044" s="53" t="n">
        <f aca="false">(Q2044/100)*(L2044*$L$9)</f>
        <v>0</v>
      </c>
      <c r="W2044" s="53" t="n">
        <f aca="false">(R2044/100)*(K2044*$K$9)+(R2044/100)*(L2044*$L$9)</f>
        <v>0</v>
      </c>
      <c r="X2044" s="53" t="n">
        <f aca="false">N2044+S2044</f>
        <v>170.1</v>
      </c>
      <c r="Y2044" s="53" t="n">
        <f aca="false">O2044+T2044</f>
        <v>374.22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544.3</v>
      </c>
      <c r="AD2044" s="55" t="n">
        <f aca="false">(ROUND(AC2044-AC2038,1)/AC2038)</f>
        <v>0.0680926216640502</v>
      </c>
      <c r="AE2044" s="46"/>
      <c r="AF2044" s="47"/>
      <c r="AH2044" s="3"/>
    </row>
    <row r="2045" customFormat="false" ht="15" hidden="false" customHeight="false" outlineLevel="0" collapsed="false">
      <c r="A2045" s="48" t="s">
        <v>35</v>
      </c>
      <c r="B2045" s="63"/>
      <c r="C2045" s="50" t="s">
        <v>11</v>
      </c>
      <c r="D2045" s="51" t="n">
        <v>70</v>
      </c>
      <c r="E2045" s="51" t="n">
        <v>0</v>
      </c>
      <c r="F2045" s="51" t="n">
        <v>140</v>
      </c>
      <c r="G2045" s="51" t="n">
        <v>0</v>
      </c>
      <c r="H2045" s="51" t="n">
        <v>0</v>
      </c>
      <c r="I2045" s="52" t="n">
        <v>60</v>
      </c>
      <c r="J2045" s="52" t="n">
        <v>20</v>
      </c>
      <c r="K2045" s="52" t="n">
        <v>35</v>
      </c>
      <c r="L2045" s="52" t="n">
        <v>35</v>
      </c>
      <c r="M2045" s="52" t="n">
        <v>0</v>
      </c>
      <c r="N2045" s="53" t="n">
        <f aca="false">D2045*$D$10</f>
        <v>94.5</v>
      </c>
      <c r="O2045" s="53" t="n">
        <f aca="false">E2045*$E$10</f>
        <v>0</v>
      </c>
      <c r="P2045" s="53" t="n">
        <f aca="false">F2045*$F$10</f>
        <v>189</v>
      </c>
      <c r="Q2045" s="53" t="n">
        <f aca="false">G2045*$G$10</f>
        <v>0</v>
      </c>
      <c r="R2045" s="53" t="n">
        <f aca="false">H2045*$H$10</f>
        <v>0</v>
      </c>
      <c r="S2045" s="53" t="n">
        <f aca="false">(N2045/100)*(I2045*$I$10)+(N2045/100)*(J2045*$J$10)</f>
        <v>75.6</v>
      </c>
      <c r="T2045" s="53" t="n">
        <f aca="false">(O2045/100)*(K2045*$J$10)</f>
        <v>0</v>
      </c>
      <c r="U2045" s="53" t="n">
        <f aca="false">(P2045/100)*(K2045*$K$10)+(P2045/100)*(L2045*$L$10)</f>
        <v>185.22</v>
      </c>
      <c r="V2045" s="53" t="n">
        <f aca="false">(Q2045/100)*(L2045*$L$10)</f>
        <v>0</v>
      </c>
      <c r="W2045" s="53" t="n">
        <f aca="false">(R2045/100)*(K2045*$K$10)+(R2045/100)*(L2045*$L$10)</f>
        <v>0</v>
      </c>
      <c r="X2045" s="53" t="n">
        <f aca="false">N2045+S2045</f>
        <v>170.1</v>
      </c>
      <c r="Y2045" s="53" t="n">
        <f aca="false">O2045+T2045</f>
        <v>0</v>
      </c>
      <c r="Z2045" s="53" t="n">
        <f aca="false">P2045+U2045</f>
        <v>374.22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544.3</v>
      </c>
      <c r="AD2045" s="55" t="n">
        <f aca="false">(ROUND(AC2045-AC2038,1)/AC2038)</f>
        <v>0.0680926216640502</v>
      </c>
      <c r="AE2045" s="46"/>
      <c r="AF2045" s="47"/>
      <c r="AH2045" s="3"/>
    </row>
    <row r="2046" customFormat="false" ht="15" hidden="false" customHeight="false" outlineLevel="0" collapsed="false">
      <c r="A2046" s="48" t="s">
        <v>36</v>
      </c>
      <c r="B2046" s="63"/>
      <c r="C2046" s="50" t="s">
        <v>12</v>
      </c>
      <c r="D2046" s="51" t="n">
        <v>70</v>
      </c>
      <c r="E2046" s="51" t="n">
        <v>0</v>
      </c>
      <c r="F2046" s="51" t="n">
        <v>0</v>
      </c>
      <c r="G2046" s="51" t="n">
        <v>140</v>
      </c>
      <c r="H2046" s="51" t="n">
        <v>0</v>
      </c>
      <c r="I2046" s="52" t="n">
        <v>60</v>
      </c>
      <c r="J2046" s="52" t="n">
        <v>20</v>
      </c>
      <c r="K2046" s="52" t="n">
        <v>0</v>
      </c>
      <c r="L2046" s="52" t="n">
        <v>70</v>
      </c>
      <c r="M2046" s="52" t="n">
        <v>0</v>
      </c>
      <c r="N2046" s="53" t="n">
        <f aca="false">D2046*$D$11</f>
        <v>94.5</v>
      </c>
      <c r="O2046" s="53" t="n">
        <f aca="false">E2046*$E$11</f>
        <v>0</v>
      </c>
      <c r="P2046" s="53" t="n">
        <f aca="false">F2046*$F$11</f>
        <v>0</v>
      </c>
      <c r="Q2046" s="53" t="n">
        <f aca="false">G2046*$G$11</f>
        <v>189</v>
      </c>
      <c r="R2046" s="53" t="n">
        <f aca="false">H2046*$H$11</f>
        <v>0</v>
      </c>
      <c r="S2046" s="53" t="n">
        <f aca="false">(N2046/100)*(I2046*$I$11)+(N2046/100)*(J2046*$J$11)</f>
        <v>75.6</v>
      </c>
      <c r="T2046" s="53" t="n">
        <f aca="false">(O2046/100)*(K2046*$K$11)</f>
        <v>0</v>
      </c>
      <c r="U2046" s="53" t="n">
        <f aca="false">(P2046/100)*(K2046*$K$11)+(P2046/100)*(L2046*$L$11)</f>
        <v>0</v>
      </c>
      <c r="V2046" s="53" t="n">
        <f aca="false">(Q2046/100)*(L2046*$L$11)</f>
        <v>185.22</v>
      </c>
      <c r="W2046" s="53" t="n">
        <f aca="false">(R2046/100)*(K2046*$K$11)+(R2046/100)*(L2046*$L$11)</f>
        <v>0</v>
      </c>
      <c r="X2046" s="53" t="n">
        <f aca="false">N2046+S2046</f>
        <v>170.1</v>
      </c>
      <c r="Y2046" s="53" t="n">
        <f aca="false">O2046+T2046</f>
        <v>0</v>
      </c>
      <c r="Z2046" s="53" t="n">
        <f aca="false">P2046+U2046</f>
        <v>0</v>
      </c>
      <c r="AA2046" s="53" t="n">
        <f aca="false">Q2046+V2046</f>
        <v>374.22</v>
      </c>
      <c r="AB2046" s="53" t="n">
        <f aca="false">R2046+W2046</f>
        <v>0</v>
      </c>
      <c r="AC2046" s="54" t="n">
        <f aca="false">ROUND(X2046+Y2046+Z2046+AA2046+AB2046,1)</f>
        <v>544.3</v>
      </c>
      <c r="AD2046" s="55" t="n">
        <f aca="false">(ROUND(AC2046-AC2038,1)/AC2038)</f>
        <v>0.0680926216640502</v>
      </c>
      <c r="AE2046" s="46"/>
      <c r="AF2046" s="47"/>
      <c r="AH2046" s="3"/>
    </row>
    <row r="2047" customFormat="false" ht="15" hidden="false" customHeight="false" outlineLevel="0" collapsed="false">
      <c r="A2047" s="48" t="s">
        <v>37</v>
      </c>
      <c r="B2047" s="63"/>
      <c r="C2047" s="50" t="s">
        <v>13</v>
      </c>
      <c r="D2047" s="51" t="n">
        <v>70</v>
      </c>
      <c r="E2047" s="51" t="n">
        <v>0</v>
      </c>
      <c r="F2047" s="51" t="n">
        <v>0</v>
      </c>
      <c r="G2047" s="51" t="n">
        <v>0</v>
      </c>
      <c r="H2047" s="51" t="n">
        <v>140</v>
      </c>
      <c r="I2047" s="52" t="n">
        <v>60</v>
      </c>
      <c r="J2047" s="52" t="n">
        <v>20</v>
      </c>
      <c r="K2047" s="52" t="n">
        <v>35</v>
      </c>
      <c r="L2047" s="52" t="n">
        <v>35</v>
      </c>
      <c r="M2047" s="52" t="n">
        <v>0</v>
      </c>
      <c r="N2047" s="53" t="n">
        <f aca="false">D2047*$D$12</f>
        <v>94.5</v>
      </c>
      <c r="O2047" s="53" t="n">
        <f aca="false">E2047*$E$12</f>
        <v>0</v>
      </c>
      <c r="P2047" s="53" t="n">
        <f aca="false">F2047*$F$12</f>
        <v>0</v>
      </c>
      <c r="Q2047" s="53" t="n">
        <f aca="false">G2047*$G$12</f>
        <v>0</v>
      </c>
      <c r="R2047" s="53" t="n">
        <f aca="false">H2047*$H$12</f>
        <v>189</v>
      </c>
      <c r="S2047" s="53" t="n">
        <f aca="false">(N2047/100)*(I2047*$I$12)+(N2047/100)*(J2047*$J$12)</f>
        <v>75.6</v>
      </c>
      <c r="T2047" s="53" t="n">
        <f aca="false">(O2047/100)*(K2047*$K$12)</f>
        <v>0</v>
      </c>
      <c r="U2047" s="53" t="n">
        <f aca="false">(P2047/100)*(K2047*$K$12)+(P2047/100)*(L2047*$L$12)</f>
        <v>0</v>
      </c>
      <c r="V2047" s="53" t="n">
        <f aca="false">(Q2047/100)*(L2047*$L$12)</f>
        <v>0</v>
      </c>
      <c r="W2047" s="53" t="n">
        <f aca="false">(R2047/100)*(K2047*$K$12)+(R2047/100)*(L2047*$L$12)</f>
        <v>185.22</v>
      </c>
      <c r="X2047" s="53" t="n">
        <f aca="false">N2047+S2047</f>
        <v>170.1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0</v>
      </c>
      <c r="AB2047" s="53" t="n">
        <f aca="false">R2047+W2047</f>
        <v>374.22</v>
      </c>
      <c r="AC2047" s="54" t="n">
        <f aca="false">ROUND(X2047+Y2047+Z2047+AA2047+AB2047,1)</f>
        <v>544.3</v>
      </c>
      <c r="AD2047" s="55" t="n">
        <f aca="false">(ROUND(AC2047-AC2038,1)/AC2038)</f>
        <v>0.0680926216640502</v>
      </c>
      <c r="AE2047" s="46"/>
      <c r="AF2047" s="47"/>
      <c r="AH2047" s="3"/>
    </row>
    <row r="2048" customFormat="false" ht="15" hidden="false" customHeight="false" outlineLevel="0" collapsed="false">
      <c r="A2048" s="48" t="s">
        <v>38</v>
      </c>
      <c r="B2048" s="63"/>
      <c r="C2048" s="50" t="s">
        <v>14</v>
      </c>
      <c r="D2048" s="51" t="n">
        <v>140</v>
      </c>
      <c r="E2048" s="51" t="n">
        <v>0</v>
      </c>
      <c r="F2048" s="51" t="n">
        <v>0</v>
      </c>
      <c r="G2048" s="51" t="n">
        <v>0</v>
      </c>
      <c r="H2048" s="51" t="n">
        <v>0</v>
      </c>
      <c r="I2048" s="52" t="n">
        <v>0</v>
      </c>
      <c r="J2048" s="52" t="n">
        <v>0</v>
      </c>
      <c r="K2048" s="52" t="n">
        <v>0</v>
      </c>
      <c r="L2048" s="52" t="n">
        <v>0</v>
      </c>
      <c r="M2048" s="52" t="n">
        <v>100</v>
      </c>
      <c r="N2048" s="53" t="n">
        <f aca="false">D2048*$D$13</f>
        <v>189</v>
      </c>
      <c r="O2048" s="53" t="n">
        <f aca="false">E2048*$E$13</f>
        <v>0</v>
      </c>
      <c r="P2048" s="53" t="n">
        <f aca="false">F2048*$F$13</f>
        <v>0</v>
      </c>
      <c r="Q2048" s="53" t="n">
        <f aca="false">G2048*$G$13</f>
        <v>0</v>
      </c>
      <c r="R2048" s="53" t="n">
        <f aca="false">H2048*$H$13</f>
        <v>0</v>
      </c>
      <c r="S2048" s="53" t="n">
        <f aca="false">(N2048/100)*(I2048*$I$13)+(N2048/100)*(J2048*$J$13)+(N2048/100)*(M2048*$M$13)</f>
        <v>378</v>
      </c>
      <c r="T2048" s="53" t="n">
        <f aca="false">(O2048/100)*(K2048*$K$13)+(O2048/100)*(M2048*$M$13)</f>
        <v>0</v>
      </c>
      <c r="U2048" s="53" t="n">
        <f aca="false">(P2048/100)*(K2048*$K$13)+(P2048/100)*(L2048*$L$13)+(P2048/100)*(M2048*$M$13)</f>
        <v>0</v>
      </c>
      <c r="V2048" s="53" t="n">
        <f aca="false">(Q2048/100)*(L2048*$L$13)+(Q2048/100)*(M2048*$M$13)</f>
        <v>0</v>
      </c>
      <c r="W2048" s="53" t="n">
        <f aca="false">(R2048/100)*(K2048*$K$13)+(R2048/100)*(L2048*$L$13)+(R2048/100)*(M2048*$M$13)</f>
        <v>0</v>
      </c>
      <c r="X2048" s="53" t="n">
        <f aca="false">N2048+S2048</f>
        <v>567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0</v>
      </c>
      <c r="AC2048" s="54" t="n">
        <f aca="false">ROUND(X2048+Y2048+Z2048+AA2048+AB2048,1)</f>
        <v>567</v>
      </c>
      <c r="AD2048" s="55" t="n">
        <f aca="false">(ROUND(AC2048-AC2038,1)/AC2038)</f>
        <v>0.112637362637363</v>
      </c>
      <c r="AE2048" s="46"/>
      <c r="AF2048" s="47"/>
      <c r="AH2048" s="3"/>
    </row>
    <row r="2049" customFormat="false" ht="15" hidden="false" customHeight="false" outlineLevel="0" collapsed="false">
      <c r="A2049" s="48" t="s">
        <v>39</v>
      </c>
      <c r="B2049" s="63"/>
      <c r="C2049" s="50" t="s">
        <v>15</v>
      </c>
      <c r="D2049" s="51" t="n">
        <v>140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60</v>
      </c>
      <c r="J2049" s="52" t="n">
        <v>20</v>
      </c>
      <c r="K2049" s="52" t="n">
        <v>60</v>
      </c>
      <c r="L2049" s="52" t="n">
        <v>0</v>
      </c>
      <c r="M2049" s="52" t="n">
        <v>0</v>
      </c>
      <c r="N2049" s="53" t="n">
        <f aca="false">D2049*$D$14</f>
        <v>189</v>
      </c>
      <c r="O2049" s="53" t="n">
        <f aca="false">E2049*$E$14</f>
        <v>0</v>
      </c>
      <c r="P2049" s="53" t="n">
        <f aca="false">F2049*$F$14</f>
        <v>0</v>
      </c>
      <c r="Q2049" s="53" t="n">
        <f aca="false">G2049*$G$14</f>
        <v>0</v>
      </c>
      <c r="R2049" s="53" t="n">
        <f aca="false">H2049*$H$14</f>
        <v>0</v>
      </c>
      <c r="S2049" s="53" t="n">
        <f aca="false">(N2049/100)*(I2049*$I$14)+(N2049/100)*(J2049*$J$14)+(N2049/100)*(K2049*$K$14)</f>
        <v>378</v>
      </c>
      <c r="T2049" s="53" t="n">
        <f aca="false">(O2049/100)*(K2049*$K$14)</f>
        <v>0</v>
      </c>
      <c r="U2049" s="53" t="n">
        <f aca="false">(P2049/100)*(K2049*$K$14)+(P2049/100)*(L2049*$L$14)</f>
        <v>0</v>
      </c>
      <c r="V2049" s="53" t="n">
        <f aca="false">(Q2049/100)*(L2049*$L$14)</f>
        <v>0</v>
      </c>
      <c r="W2049" s="53" t="n">
        <f aca="false">(R2049/100)*(K2049*$L$14)+(R2049/100)*(L2049*$M$14)</f>
        <v>0</v>
      </c>
      <c r="X2049" s="53" t="n">
        <f aca="false">N2049+S2049</f>
        <v>567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567</v>
      </c>
      <c r="AD2049" s="55" t="n">
        <f aca="false">(ROUND(AC2049-AC2038,1)/AC2038)</f>
        <v>0.112637362637363</v>
      </c>
      <c r="AE2049" s="46"/>
      <c r="AF2049" s="47"/>
      <c r="AH2049" s="3"/>
    </row>
    <row r="2050" customFormat="false" ht="15" hidden="false" customHeight="false" outlineLevel="0" collapsed="false">
      <c r="A2050" s="48"/>
      <c r="B2050" s="63"/>
      <c r="C2050" s="50" t="s">
        <v>16</v>
      </c>
      <c r="D2050" s="51" t="n">
        <v>140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60</v>
      </c>
      <c r="J2050" s="52" t="n">
        <v>20</v>
      </c>
      <c r="K2050" s="52" t="n">
        <v>0</v>
      </c>
      <c r="L2050" s="52" t="n">
        <v>60</v>
      </c>
      <c r="M2050" s="52" t="n">
        <v>0</v>
      </c>
      <c r="N2050" s="53" t="n">
        <f aca="false">D2050*$D$15</f>
        <v>189</v>
      </c>
      <c r="O2050" s="53" t="n">
        <f aca="false">E2050*$E$15</f>
        <v>0</v>
      </c>
      <c r="P2050" s="53" t="n">
        <f aca="false">F2050*$F$15</f>
        <v>0</v>
      </c>
      <c r="Q2050" s="53" t="n">
        <f aca="false">G2050*$G$15</f>
        <v>0</v>
      </c>
      <c r="R2050" s="53" t="n">
        <f aca="false">H2050*$H$15</f>
        <v>0</v>
      </c>
      <c r="S2050" s="53" t="n">
        <f aca="false">(N2050/100)*(I2050*$I$15)+(N2050/100)*(J2050*$J$15)+(N2050/100)*(L2050*$L$15)</f>
        <v>378</v>
      </c>
      <c r="T2050" s="53" t="n">
        <f aca="false">(O2050/100)*(K2050*$K$15)</f>
        <v>0</v>
      </c>
      <c r="U2050" s="53" t="n">
        <f aca="false">(P2050/100)*(K2050*$K$15)+(P2050/100)*(L2050*$L$15)</f>
        <v>0</v>
      </c>
      <c r="V2050" s="53" t="n">
        <f aca="false">(Q2050/100)*(L2050*$L$15)</f>
        <v>0</v>
      </c>
      <c r="W2050" s="53" t="n">
        <f aca="false">(R2050/100)*(K2050*$K$15)+(R2050/100)*(L2050*$L$15)</f>
        <v>0</v>
      </c>
      <c r="X2050" s="53" t="n">
        <f aca="false">N2050+S2050</f>
        <v>567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567</v>
      </c>
      <c r="AD2050" s="55" t="n">
        <f aca="false">(ROUND(AC2050-AC2038,1)/AC2038)</f>
        <v>0.112637362637363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63"/>
      <c r="C2051" s="50" t="s">
        <v>17</v>
      </c>
      <c r="D2051" s="51" t="n">
        <v>140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60</v>
      </c>
      <c r="J2051" s="52" t="n">
        <v>50</v>
      </c>
      <c r="K2051" s="52" t="n">
        <v>0</v>
      </c>
      <c r="L2051" s="52" t="n">
        <v>0</v>
      </c>
      <c r="M2051" s="52" t="n">
        <v>0</v>
      </c>
      <c r="N2051" s="53" t="n">
        <f aca="false">D2051*$D$16</f>
        <v>189</v>
      </c>
      <c r="O2051" s="53" t="n">
        <f aca="false">E2051*$E$16</f>
        <v>0</v>
      </c>
      <c r="P2051" s="53" t="n">
        <f aca="false">F2051*$F$16</f>
        <v>0</v>
      </c>
      <c r="Q2051" s="53" t="n">
        <f aca="false">G2051*$G$16</f>
        <v>0</v>
      </c>
      <c r="R2051" s="53" t="n">
        <f aca="false">H2051*$H$16</f>
        <v>0</v>
      </c>
      <c r="S2051" s="53" t="n">
        <f aca="false">(N2051/100)*(I2051*$I$16)+(N2051/100)*(J2051*$J$16)</f>
        <v>349.65</v>
      </c>
      <c r="T2051" s="53" t="n">
        <f aca="false">(O2051/100)*(K2051*$K$16)</f>
        <v>0</v>
      </c>
      <c r="U2051" s="53" t="n">
        <f aca="false">(P2051/100)*(K2051*$K$16)+(P2051/100)*(L2051*$L$16)</f>
        <v>0</v>
      </c>
      <c r="V2051" s="53" t="n">
        <f aca="false">(Q2051/100)*(L2051*$L$16)</f>
        <v>0</v>
      </c>
      <c r="W2051" s="53" t="n">
        <f aca="false">(R2051/100)*(K2051*$K$16)+(R2051/100)*(L2051*$L$16)</f>
        <v>0</v>
      </c>
      <c r="X2051" s="53" t="n">
        <f aca="false">N2051+S2051</f>
        <v>538.65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538.7</v>
      </c>
      <c r="AD2051" s="55" t="n">
        <f aca="false">(ROUND(AC2051-AC2038,1)/AC2038)</f>
        <v>0.0571036106750392</v>
      </c>
      <c r="AE2051" s="46"/>
      <c r="AF2051" s="15"/>
      <c r="AH2051" s="3"/>
    </row>
    <row r="2052" customFormat="false" ht="15" hidden="false" customHeight="false" outlineLevel="0" collapsed="false">
      <c r="A2052" s="48"/>
      <c r="B2052" s="63"/>
      <c r="C2052" s="50" t="s">
        <v>18</v>
      </c>
      <c r="D2052" s="51" t="n">
        <v>140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85</v>
      </c>
      <c r="J2052" s="52" t="n">
        <v>20</v>
      </c>
      <c r="K2052" s="52" t="n">
        <v>0</v>
      </c>
      <c r="L2052" s="52" t="n">
        <v>0</v>
      </c>
      <c r="M2052" s="52" t="n">
        <v>0</v>
      </c>
      <c r="N2052" s="53" t="n">
        <f aca="false">D2052*$D$17</f>
        <v>189</v>
      </c>
      <c r="O2052" s="53" t="n">
        <f aca="false">E2052*$E$17</f>
        <v>0</v>
      </c>
      <c r="P2052" s="53" t="n">
        <f aca="false">F2052*$F$17</f>
        <v>0</v>
      </c>
      <c r="Q2052" s="53" t="n">
        <f aca="false">G2052*$G$17</f>
        <v>0</v>
      </c>
      <c r="R2052" s="53" t="n">
        <f aca="false">H2052*$H$17</f>
        <v>0</v>
      </c>
      <c r="S2052" s="53" t="n">
        <f aca="false">(N2052/100)*(I2052*$I$17)+(N2052/100)*(J2052*$J$17)</f>
        <v>439.425</v>
      </c>
      <c r="T2052" s="53" t="n">
        <f aca="false">(O2052/100)*(K2052*$K$17)</f>
        <v>0</v>
      </c>
      <c r="U2052" s="53" t="n">
        <f aca="false">(P2052/100)*(K2052*$K$17)+(P2052/100)*(L2052*$L$17)</f>
        <v>0</v>
      </c>
      <c r="V2052" s="53" t="n">
        <f aca="false">(Q2052/100)*(L2052*$L$17)</f>
        <v>0</v>
      </c>
      <c r="W2052" s="53" t="n">
        <f aca="false">(R2052/100)*(K2052*$K$17)+(R2052/100)*(L2052*$L$17)</f>
        <v>0</v>
      </c>
      <c r="X2052" s="53" t="n">
        <f aca="false">N2052+S2052</f>
        <v>628.425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628.4</v>
      </c>
      <c r="AD2052" s="55" t="n">
        <f aca="false">(ROUND(AC2052-AC2038,1)/AC2038)</f>
        <v>0.233124018838304</v>
      </c>
      <c r="AE2052" s="46"/>
      <c r="AF2052" s="47"/>
      <c r="AH2052" s="3"/>
    </row>
    <row r="2053" customFormat="false" ht="15" hidden="false" customHeight="false" outlineLevel="0" collapsed="false">
      <c r="A2053" s="56" t="s">
        <v>19</v>
      </c>
      <c r="B2053" s="60" t="s">
        <v>185</v>
      </c>
      <c r="C2053" s="40" t="s">
        <v>53</v>
      </c>
      <c r="D2053" s="41" t="n">
        <v>160</v>
      </c>
      <c r="E2053" s="41" t="n">
        <v>0</v>
      </c>
      <c r="F2053" s="41" t="n">
        <v>0</v>
      </c>
      <c r="G2053" s="41" t="n">
        <v>0</v>
      </c>
      <c r="H2053" s="41" t="n">
        <v>0</v>
      </c>
      <c r="I2053" s="42" t="n">
        <v>40</v>
      </c>
      <c r="J2053" s="42" t="n">
        <v>10</v>
      </c>
      <c r="K2053" s="42" t="n">
        <v>0</v>
      </c>
      <c r="L2053" s="42" t="n">
        <v>0</v>
      </c>
      <c r="M2053" s="42" t="n">
        <v>0</v>
      </c>
      <c r="N2053" s="43" t="n">
        <f aca="false">D2053*$D$3</f>
        <v>224</v>
      </c>
      <c r="O2053" s="43" t="n">
        <f aca="false">E2053*$E$3</f>
        <v>0</v>
      </c>
      <c r="P2053" s="43" t="n">
        <f aca="false">F2053*$F$3</f>
        <v>0</v>
      </c>
      <c r="Q2053" s="43" t="n">
        <f aca="false">G2053*$G$3</f>
        <v>0</v>
      </c>
      <c r="R2053" s="43" t="n">
        <f aca="false">H2053*$H$3</f>
        <v>0</v>
      </c>
      <c r="S2053" s="43" t="n">
        <f aca="false">(N2053/100)*(I2053*$I$3)+(N2053/100)*(J2053*$J$3)</f>
        <v>224</v>
      </c>
      <c r="T2053" s="43" t="n">
        <f aca="false">(O2053/100)*(K2053*$K$3)</f>
        <v>0</v>
      </c>
      <c r="U2053" s="43" t="n">
        <f aca="false">(P2053/100)*(K2053*$K$3)+(P2053/100)*(L2053*$L$3)</f>
        <v>0</v>
      </c>
      <c r="V2053" s="43" t="n">
        <f aca="false">(Q2053/100)*(L2053*$L$3)</f>
        <v>0</v>
      </c>
      <c r="W2053" s="43" t="n">
        <f aca="false">(R2053/100)*(K2053*$K$3)+(R2053/100)*(L2053*$L$3)</f>
        <v>0</v>
      </c>
      <c r="X2053" s="43" t="n">
        <f aca="false">N2053+S2053</f>
        <v>448</v>
      </c>
      <c r="Y2053" s="43" t="n">
        <f aca="false">O2053+T2053</f>
        <v>0</v>
      </c>
      <c r="Z2053" s="43" t="n">
        <f aca="false">P2053+U2053</f>
        <v>0</v>
      </c>
      <c r="AA2053" s="43" t="n">
        <f aca="false">Q2053+V2053</f>
        <v>0</v>
      </c>
      <c r="AB2053" s="43" t="n">
        <f aca="false">R2053+W2053</f>
        <v>0</v>
      </c>
      <c r="AC2053" s="44" t="n">
        <f aca="false">ROUND(X2053+Y2053+Z2053+AA2053+AB2053,1)</f>
        <v>448</v>
      </c>
      <c r="AD2053" s="45"/>
      <c r="AE2053" s="46" t="s">
        <v>28</v>
      </c>
      <c r="AF2053" s="47"/>
      <c r="AH2053" s="3"/>
    </row>
    <row r="2054" customFormat="false" ht="15" hidden="false" customHeight="false" outlineLevel="0" collapsed="false">
      <c r="A2054" s="48" t="s">
        <v>29</v>
      </c>
      <c r="B2054" s="61" t="n">
        <v>24</v>
      </c>
      <c r="C2054" s="50" t="s">
        <v>5</v>
      </c>
      <c r="D2054" s="51" t="n">
        <v>160</v>
      </c>
      <c r="E2054" s="51" t="n">
        <v>0</v>
      </c>
      <c r="F2054" s="51" t="n">
        <v>0</v>
      </c>
      <c r="G2054" s="51" t="n">
        <v>0</v>
      </c>
      <c r="H2054" s="51" t="n">
        <v>0</v>
      </c>
      <c r="I2054" s="52" t="n">
        <v>50</v>
      </c>
      <c r="J2054" s="52" t="n">
        <v>20</v>
      </c>
      <c r="K2054" s="52" t="n">
        <v>0</v>
      </c>
      <c r="L2054" s="52" t="n">
        <v>0</v>
      </c>
      <c r="M2054" s="52" t="n">
        <v>0</v>
      </c>
      <c r="N2054" s="53" t="n">
        <f aca="false">D2054*$D$4</f>
        <v>216</v>
      </c>
      <c r="O2054" s="53" t="n">
        <f aca="false">E2054*$E$4</f>
        <v>0</v>
      </c>
      <c r="P2054" s="53" t="n">
        <f aca="false">F2054*$F$4</f>
        <v>0</v>
      </c>
      <c r="Q2054" s="53" t="n">
        <f aca="false">G2054*$G$4</f>
        <v>0</v>
      </c>
      <c r="R2054" s="53" t="n">
        <f aca="false">H2054*$H$4</f>
        <v>0</v>
      </c>
      <c r="S2054" s="53" t="n">
        <f aca="false">(N2054/100)*(I2054*$I$4)+(N2054/100)*(J2054*$J$4)</f>
        <v>302.4</v>
      </c>
      <c r="T2054" s="53" t="n">
        <f aca="false">(O2054/100)*(K2054*$K$4)</f>
        <v>0</v>
      </c>
      <c r="U2054" s="53" t="n">
        <f aca="false">(P2054/100)*(K2054*$K$4)+(P2054/100)*(L2054*$L$4)</f>
        <v>0</v>
      </c>
      <c r="V2054" s="53" t="n">
        <f aca="false">(Q2054/100)*(L2054*$L$4)</f>
        <v>0</v>
      </c>
      <c r="W2054" s="53" t="n">
        <f aca="false">(R2054/100)*(K2054*$K$4)+(R2054/100)*(L2054*$L$4)</f>
        <v>0</v>
      </c>
      <c r="X2054" s="53" t="n">
        <f aca="false">N2054+S2054</f>
        <v>518.4</v>
      </c>
      <c r="Y2054" s="53" t="n">
        <f aca="false">O2054+T2054</f>
        <v>0</v>
      </c>
      <c r="Z2054" s="53" t="n">
        <f aca="false">P2054+U2054</f>
        <v>0</v>
      </c>
      <c r="AA2054" s="53" t="n">
        <f aca="false">Q2054+V2054</f>
        <v>0</v>
      </c>
      <c r="AB2054" s="53" t="n">
        <f aca="false">R2054+W2054</f>
        <v>0</v>
      </c>
      <c r="AC2054" s="54" t="n">
        <f aca="false">ROUND(X2054+Y2054+Z2054+AA2054+AB2054,1)</f>
        <v>518.4</v>
      </c>
      <c r="AD2054" s="55" t="n">
        <f aca="false">(ROUND(AC2054-AC2053,1)/AC2053)</f>
        <v>0.157142857142857</v>
      </c>
      <c r="AE2054" s="46"/>
      <c r="AF2054" s="47"/>
      <c r="AH2054" s="3"/>
    </row>
    <row r="2055" customFormat="false" ht="15" hidden="false" customHeight="false" outlineLevel="0" collapsed="false">
      <c r="A2055" s="48" t="s">
        <v>30</v>
      </c>
      <c r="B2055" s="61" t="n">
        <v>13</v>
      </c>
      <c r="C2055" s="50" t="s">
        <v>6</v>
      </c>
      <c r="D2055" s="51" t="n">
        <v>160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40</v>
      </c>
      <c r="J2055" s="52" t="n">
        <v>10</v>
      </c>
      <c r="K2055" s="52" t="n">
        <v>0</v>
      </c>
      <c r="L2055" s="52" t="n">
        <v>0</v>
      </c>
      <c r="M2055" s="52" t="n">
        <v>0</v>
      </c>
      <c r="N2055" s="53" t="n">
        <f aca="false">D2055*$D$5</f>
        <v>224</v>
      </c>
      <c r="O2055" s="53" t="n">
        <f aca="false">E2055*$E$5</f>
        <v>0</v>
      </c>
      <c r="P2055" s="53" t="n">
        <f aca="false">F2055*$F$5</f>
        <v>0</v>
      </c>
      <c r="Q2055" s="53" t="n">
        <f aca="false">G2055*$G$5</f>
        <v>0</v>
      </c>
      <c r="R2055" s="53" t="n">
        <f aca="false">H2055*$H$5</f>
        <v>0</v>
      </c>
      <c r="S2055" s="53" t="n">
        <f aca="false">(N2055/100)*(I2055*$I$5)+(N2055/100)*(J2055*$J$5)</f>
        <v>224</v>
      </c>
      <c r="T2055" s="53" t="n">
        <f aca="false">(O2055/100)*(K2055*$K$5)</f>
        <v>0</v>
      </c>
      <c r="U2055" s="53" t="n">
        <f aca="false">(P2055/100)*(K2055*$K$5)+(P2055/100)*(L2055*$L$5)</f>
        <v>0</v>
      </c>
      <c r="V2055" s="53" t="n">
        <f aca="false">(Q2055/100)*(L2055*$L$5)</f>
        <v>0</v>
      </c>
      <c r="W2055" s="53" t="n">
        <f aca="false">(R2055/100)*(K2055*$K$5)+(R2055/100)*(L2055*$L$5)</f>
        <v>0</v>
      </c>
      <c r="X2055" s="53" t="n">
        <f aca="false">N2055+S2055</f>
        <v>448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448</v>
      </c>
      <c r="AD2055" s="55" t="n">
        <f aca="false">(ROUND(AC2055-AC2053,1)/AC2053)</f>
        <v>0</v>
      </c>
      <c r="AE2055" s="46"/>
      <c r="AF2055" s="47"/>
      <c r="AH2055" s="3"/>
    </row>
    <row r="2056" customFormat="false" ht="15" hidden="false" customHeight="false" outlineLevel="0" collapsed="false">
      <c r="A2056" s="48" t="s">
        <v>31</v>
      </c>
      <c r="B2056" s="61" t="n">
        <v>0</v>
      </c>
      <c r="C2056" s="50" t="s">
        <v>7</v>
      </c>
      <c r="D2056" s="51" t="n">
        <v>160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40</v>
      </c>
      <c r="J2056" s="52" t="n">
        <v>10</v>
      </c>
      <c r="K2056" s="52" t="n">
        <v>0</v>
      </c>
      <c r="L2056" s="52" t="n">
        <v>0</v>
      </c>
      <c r="M2056" s="52" t="n">
        <v>0</v>
      </c>
      <c r="N2056" s="53" t="n">
        <f aca="false">D2056*$D$6</f>
        <v>224</v>
      </c>
      <c r="O2056" s="53" t="n">
        <f aca="false">E2056*$E$6</f>
        <v>0</v>
      </c>
      <c r="P2056" s="53" t="n">
        <f aca="false">F2056*$F$6</f>
        <v>0</v>
      </c>
      <c r="Q2056" s="53" t="n">
        <f aca="false">G2056*$G$6</f>
        <v>0</v>
      </c>
      <c r="R2056" s="53" t="n">
        <f aca="false">H2056*$H$6</f>
        <v>0</v>
      </c>
      <c r="S2056" s="53" t="n">
        <f aca="false">(N2056/100)*(I2056*$I$6)+(N2056/100)*(J2056*$J$6)</f>
        <v>224</v>
      </c>
      <c r="T2056" s="53" t="n">
        <f aca="false">(O2056/100)*(K2056*$K$6)</f>
        <v>0</v>
      </c>
      <c r="U2056" s="53" t="n">
        <f aca="false">(P2056/100)*(K2056*$K$6)+(P2056/100)*(L2056*$L$6)</f>
        <v>0</v>
      </c>
      <c r="V2056" s="53" t="n">
        <f aca="false">(Q2056/100)*(L2056*$L$6)</f>
        <v>0</v>
      </c>
      <c r="W2056" s="53" t="n">
        <f aca="false">(R2056/100)*(K2056*$K$6)+(R2056/100)*(L2056*$L$6)</f>
        <v>0</v>
      </c>
      <c r="X2056" s="53" t="n">
        <f aca="false">N2056+S2056</f>
        <v>448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448</v>
      </c>
      <c r="AD2056" s="55" t="n">
        <f aca="false">(ROUND(AC2056-AC2053,1)/AC2053)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32</v>
      </c>
      <c r="B2057" s="61" t="n">
        <v>0</v>
      </c>
      <c r="C2057" s="50" t="s">
        <v>8</v>
      </c>
      <c r="D2057" s="51" t="n">
        <v>160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40</v>
      </c>
      <c r="J2057" s="52" t="n">
        <v>10</v>
      </c>
      <c r="K2057" s="52" t="n">
        <v>0</v>
      </c>
      <c r="L2057" s="52" t="n">
        <v>0</v>
      </c>
      <c r="M2057" s="52" t="n">
        <v>0</v>
      </c>
      <c r="N2057" s="53" t="n">
        <f aca="false">D2057*$D$7</f>
        <v>224</v>
      </c>
      <c r="O2057" s="53" t="n">
        <f aca="false">E2057*$E$7</f>
        <v>0</v>
      </c>
      <c r="P2057" s="53" t="n">
        <f aca="false">F2057*$F$7</f>
        <v>0</v>
      </c>
      <c r="Q2057" s="53" t="n">
        <f aca="false">G2057*$G$7</f>
        <v>0</v>
      </c>
      <c r="R2057" s="53" t="n">
        <f aca="false">H2057*$H$7</f>
        <v>0</v>
      </c>
      <c r="S2057" s="53" t="n">
        <f aca="false">(N2057/100)*(I2057*$I$7)+(N2057/100)*(J2057*$J$7)</f>
        <v>224</v>
      </c>
      <c r="T2057" s="53" t="n">
        <f aca="false">(O2057/100)*(K2057*$K$7)</f>
        <v>0</v>
      </c>
      <c r="U2057" s="53" t="n">
        <f aca="false">(P2057/100)*(K2057*$K$7)+(P2057/100)*(L2057*$L$7)</f>
        <v>0</v>
      </c>
      <c r="V2057" s="53" t="n">
        <f aca="false">(Q2057/100)*(L2057*$L$7)</f>
        <v>0</v>
      </c>
      <c r="W2057" s="53" t="n">
        <f aca="false">(R2057/100)*(K2057*$K$7)+(R2057/100)*(L2057*$L$7)</f>
        <v>0</v>
      </c>
      <c r="X2057" s="53" t="n">
        <f aca="false">N2057+S2057</f>
        <v>448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448</v>
      </c>
      <c r="AD2057" s="55" t="n">
        <f aca="false">(ROUND(AC2057-AC2053,1)/AC2053)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33</v>
      </c>
      <c r="B2058" s="61"/>
      <c r="C2058" s="50" t="s">
        <v>9</v>
      </c>
      <c r="D2058" s="51" t="n">
        <v>160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40</v>
      </c>
      <c r="J2058" s="52" t="n">
        <v>10</v>
      </c>
      <c r="K2058" s="52" t="n">
        <v>0</v>
      </c>
      <c r="L2058" s="52" t="n">
        <v>0</v>
      </c>
      <c r="M2058" s="52" t="n">
        <v>0</v>
      </c>
      <c r="N2058" s="53" t="n">
        <f aca="false">D2058*$D$8</f>
        <v>224</v>
      </c>
      <c r="O2058" s="53" t="n">
        <f aca="false">E2058*$E$8</f>
        <v>0</v>
      </c>
      <c r="P2058" s="53" t="n">
        <f aca="false">F2058*$F$8</f>
        <v>0</v>
      </c>
      <c r="Q2058" s="53" t="n">
        <f aca="false">G2058*$G$8</f>
        <v>0</v>
      </c>
      <c r="R2058" s="53" t="n">
        <f aca="false">H2058*$H$8</f>
        <v>0</v>
      </c>
      <c r="S2058" s="53" t="n">
        <f aca="false">(N2058/100)*(I2058*$I$8)+(N2058/100)*(J2058*$J$8)</f>
        <v>224</v>
      </c>
      <c r="T2058" s="53" t="n">
        <f aca="false">(O2058/100)*(K2058*$K$8)</f>
        <v>0</v>
      </c>
      <c r="U2058" s="53" t="n">
        <f aca="false">(P2058/100)*(K2058*$K$8)+(P2058/100)*(L2058*$L$8)</f>
        <v>0</v>
      </c>
      <c r="V2058" s="53" t="n">
        <f aca="false">(Q2058/100)*(L2058*$L$8)</f>
        <v>0</v>
      </c>
      <c r="W2058" s="53" t="n">
        <f aca="false">(R2058/100)*(K2058*$K$8)+(R2058/100)*(L2058*$L$8)</f>
        <v>0</v>
      </c>
      <c r="X2058" s="53" t="n">
        <f aca="false">N2058+S2058</f>
        <v>448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448</v>
      </c>
      <c r="AD2058" s="55" t="n">
        <f aca="false">(ROUND(AC2058-AC2053,1)/AC2053)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34</v>
      </c>
      <c r="B2059" s="61"/>
      <c r="C2059" s="50" t="s">
        <v>10</v>
      </c>
      <c r="D2059" s="51" t="n">
        <v>80</v>
      </c>
      <c r="E2059" s="51" t="n">
        <v>160</v>
      </c>
      <c r="F2059" s="51" t="n">
        <v>0</v>
      </c>
      <c r="G2059" s="51" t="n">
        <v>0</v>
      </c>
      <c r="H2059" s="51" t="n">
        <v>0</v>
      </c>
      <c r="I2059" s="52" t="n">
        <v>40</v>
      </c>
      <c r="J2059" s="52" t="n">
        <v>10</v>
      </c>
      <c r="K2059" s="52" t="n">
        <v>60</v>
      </c>
      <c r="L2059" s="52" t="n">
        <v>0</v>
      </c>
      <c r="M2059" s="52" t="n">
        <v>0</v>
      </c>
      <c r="N2059" s="53" t="n">
        <f aca="false">D2059*$D$9</f>
        <v>108</v>
      </c>
      <c r="O2059" s="53" t="n">
        <f aca="false">E2059*$E$9</f>
        <v>216</v>
      </c>
      <c r="P2059" s="53" t="n">
        <f aca="false">F2059*$F$9</f>
        <v>0</v>
      </c>
      <c r="Q2059" s="53" t="n">
        <f aca="false">G2059*$G$9</f>
        <v>0</v>
      </c>
      <c r="R2059" s="53" t="n">
        <f aca="false">H2059*$H$9</f>
        <v>0</v>
      </c>
      <c r="S2059" s="53" t="n">
        <f aca="false">(N2059/100)*(I2059*$I$9)+(N2059/100)*(J2059*$J$9)</f>
        <v>54</v>
      </c>
      <c r="T2059" s="53" t="n">
        <f aca="false">(O2059/100)*(K2059*$K$9)</f>
        <v>181.44</v>
      </c>
      <c r="U2059" s="53" t="n">
        <f aca="false">(P2059/100)*(K2059*$K$9)+(P2059/100)*(L2059*$L$9)</f>
        <v>0</v>
      </c>
      <c r="V2059" s="53" t="n">
        <f aca="false">(Q2059/100)*(L2059*$L$9)</f>
        <v>0</v>
      </c>
      <c r="W2059" s="53" t="n">
        <f aca="false">(R2059/100)*(K2059*$K$9)+(R2059/100)*(L2059*$L$9)</f>
        <v>0</v>
      </c>
      <c r="X2059" s="53" t="n">
        <f aca="false">N2059+S2059</f>
        <v>162</v>
      </c>
      <c r="Y2059" s="53" t="n">
        <f aca="false">O2059+T2059</f>
        <v>397.44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559.4</v>
      </c>
      <c r="AD2059" s="55" t="n">
        <f aca="false">(ROUND(AC2059-AC2053,1)/AC2053)</f>
        <v>0.248660714285714</v>
      </c>
      <c r="AE2059" s="46"/>
      <c r="AF2059" s="47"/>
      <c r="AH2059" s="3"/>
    </row>
    <row r="2060" customFormat="false" ht="15" hidden="false" customHeight="false" outlineLevel="0" collapsed="false">
      <c r="A2060" s="48" t="s">
        <v>35</v>
      </c>
      <c r="B2060" s="61"/>
      <c r="C2060" s="50" t="s">
        <v>11</v>
      </c>
      <c r="D2060" s="51" t="n">
        <v>80</v>
      </c>
      <c r="E2060" s="51" t="n">
        <v>0</v>
      </c>
      <c r="F2060" s="51" t="n">
        <v>160</v>
      </c>
      <c r="G2060" s="51" t="n">
        <v>0</v>
      </c>
      <c r="H2060" s="51" t="n">
        <v>0</v>
      </c>
      <c r="I2060" s="52" t="n">
        <v>40</v>
      </c>
      <c r="J2060" s="52" t="n">
        <v>10</v>
      </c>
      <c r="K2060" s="52" t="n">
        <v>30</v>
      </c>
      <c r="L2060" s="52" t="n">
        <v>30</v>
      </c>
      <c r="M2060" s="52" t="n">
        <v>0</v>
      </c>
      <c r="N2060" s="53" t="n">
        <f aca="false">D2060*$D$10</f>
        <v>108</v>
      </c>
      <c r="O2060" s="53" t="n">
        <f aca="false">E2060*$E$10</f>
        <v>0</v>
      </c>
      <c r="P2060" s="53" t="n">
        <f aca="false">F2060*$F$10</f>
        <v>216</v>
      </c>
      <c r="Q2060" s="53" t="n">
        <f aca="false">G2060*$G$10</f>
        <v>0</v>
      </c>
      <c r="R2060" s="53" t="n">
        <f aca="false">H2060*$H$10</f>
        <v>0</v>
      </c>
      <c r="S2060" s="53" t="n">
        <f aca="false">(N2060/100)*(I2060*$I$10)+(N2060/100)*(J2060*$J$10)</f>
        <v>54</v>
      </c>
      <c r="T2060" s="53" t="n">
        <f aca="false">(O2060/100)*(K2060*$J$10)</f>
        <v>0</v>
      </c>
      <c r="U2060" s="53" t="n">
        <f aca="false">(P2060/100)*(K2060*$K$10)+(P2060/100)*(L2060*$L$10)</f>
        <v>181.44</v>
      </c>
      <c r="V2060" s="53" t="n">
        <f aca="false">(Q2060/100)*(L2060*$L$10)</f>
        <v>0</v>
      </c>
      <c r="W2060" s="53" t="n">
        <f aca="false">(R2060/100)*(K2060*$K$10)+(R2060/100)*(L2060*$L$10)</f>
        <v>0</v>
      </c>
      <c r="X2060" s="53" t="n">
        <f aca="false">N2060+S2060</f>
        <v>162</v>
      </c>
      <c r="Y2060" s="53" t="n">
        <f aca="false">O2060+T2060</f>
        <v>0</v>
      </c>
      <c r="Z2060" s="53" t="n">
        <f aca="false">P2060+U2060</f>
        <v>397.44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559.4</v>
      </c>
      <c r="AD2060" s="55" t="n">
        <f aca="false">(ROUND(AC2060-AC2053,1)/AC2053)</f>
        <v>0.248660714285714</v>
      </c>
      <c r="AE2060" s="46"/>
      <c r="AF2060" s="47"/>
      <c r="AH2060" s="3"/>
    </row>
    <row r="2061" customFormat="false" ht="15" hidden="false" customHeight="false" outlineLevel="0" collapsed="false">
      <c r="A2061" s="48" t="s">
        <v>36</v>
      </c>
      <c r="B2061" s="61"/>
      <c r="C2061" s="50" t="s">
        <v>12</v>
      </c>
      <c r="D2061" s="51" t="n">
        <v>80</v>
      </c>
      <c r="E2061" s="51" t="n">
        <v>0</v>
      </c>
      <c r="F2061" s="51" t="n">
        <v>0</v>
      </c>
      <c r="G2061" s="51" t="n">
        <v>160</v>
      </c>
      <c r="H2061" s="51" t="n">
        <v>0</v>
      </c>
      <c r="I2061" s="52" t="n">
        <v>40</v>
      </c>
      <c r="J2061" s="52" t="n">
        <v>10</v>
      </c>
      <c r="K2061" s="52" t="n">
        <v>0</v>
      </c>
      <c r="L2061" s="52" t="n">
        <v>60</v>
      </c>
      <c r="M2061" s="52" t="n">
        <v>0</v>
      </c>
      <c r="N2061" s="53" t="n">
        <f aca="false">D2061*$D$11</f>
        <v>108</v>
      </c>
      <c r="O2061" s="53" t="n">
        <f aca="false">E2061*$E$11</f>
        <v>0</v>
      </c>
      <c r="P2061" s="53" t="n">
        <f aca="false">F2061*$F$11</f>
        <v>0</v>
      </c>
      <c r="Q2061" s="53" t="n">
        <f aca="false">G2061*$G$11</f>
        <v>216</v>
      </c>
      <c r="R2061" s="53" t="n">
        <f aca="false">H2061*$H$11</f>
        <v>0</v>
      </c>
      <c r="S2061" s="53" t="n">
        <f aca="false">(N2061/100)*(I2061*$I$11)+(N2061/100)*(J2061*$J$11)</f>
        <v>54</v>
      </c>
      <c r="T2061" s="53" t="n">
        <f aca="false">(O2061/100)*(K2061*$K$11)</f>
        <v>0</v>
      </c>
      <c r="U2061" s="53" t="n">
        <f aca="false">(P2061/100)*(K2061*$K$11)+(P2061/100)*(L2061*$L$11)</f>
        <v>0</v>
      </c>
      <c r="V2061" s="53" t="n">
        <f aca="false">(Q2061/100)*(L2061*$L$11)</f>
        <v>181.44</v>
      </c>
      <c r="W2061" s="53" t="n">
        <f aca="false">(R2061/100)*(K2061*$K$11)+(R2061/100)*(L2061*$L$11)</f>
        <v>0</v>
      </c>
      <c r="X2061" s="53" t="n">
        <f aca="false">N2061+S2061</f>
        <v>162</v>
      </c>
      <c r="Y2061" s="53" t="n">
        <f aca="false">O2061+T2061</f>
        <v>0</v>
      </c>
      <c r="Z2061" s="53" t="n">
        <f aca="false">P2061+U2061</f>
        <v>0</v>
      </c>
      <c r="AA2061" s="53" t="n">
        <f aca="false">Q2061+V2061</f>
        <v>397.44</v>
      </c>
      <c r="AB2061" s="53" t="n">
        <f aca="false">R2061+W2061</f>
        <v>0</v>
      </c>
      <c r="AC2061" s="54" t="n">
        <f aca="false">ROUND(X2061+Y2061+Z2061+AA2061+AB2061,1)</f>
        <v>559.4</v>
      </c>
      <c r="AD2061" s="55" t="n">
        <f aca="false">(ROUND(AC2061-AC2053,1)/AC2053)</f>
        <v>0.248660714285714</v>
      </c>
      <c r="AE2061" s="46"/>
      <c r="AF2061" s="47"/>
      <c r="AH2061" s="3"/>
    </row>
    <row r="2062" customFormat="false" ht="15" hidden="false" customHeight="false" outlineLevel="0" collapsed="false">
      <c r="A2062" s="48" t="s">
        <v>37</v>
      </c>
      <c r="B2062" s="61"/>
      <c r="C2062" s="50" t="s">
        <v>13</v>
      </c>
      <c r="D2062" s="51" t="n">
        <v>80</v>
      </c>
      <c r="E2062" s="51" t="n">
        <v>0</v>
      </c>
      <c r="F2062" s="51" t="n">
        <v>0</v>
      </c>
      <c r="G2062" s="51" t="n">
        <v>0</v>
      </c>
      <c r="H2062" s="51" t="n">
        <v>160</v>
      </c>
      <c r="I2062" s="52" t="n">
        <v>40</v>
      </c>
      <c r="J2062" s="52" t="n">
        <v>10</v>
      </c>
      <c r="K2062" s="52" t="n">
        <v>30</v>
      </c>
      <c r="L2062" s="52" t="n">
        <v>30</v>
      </c>
      <c r="M2062" s="52" t="n">
        <v>0</v>
      </c>
      <c r="N2062" s="53" t="n">
        <f aca="false">D2062*$D$12</f>
        <v>108</v>
      </c>
      <c r="O2062" s="53" t="n">
        <f aca="false">E2062*$E$12</f>
        <v>0</v>
      </c>
      <c r="P2062" s="53" t="n">
        <f aca="false">F2062*$F$12</f>
        <v>0</v>
      </c>
      <c r="Q2062" s="53" t="n">
        <f aca="false">G2062*$G$12</f>
        <v>0</v>
      </c>
      <c r="R2062" s="53" t="n">
        <f aca="false">H2062*$H$12</f>
        <v>216</v>
      </c>
      <c r="S2062" s="53" t="n">
        <f aca="false">(N2062/100)*(I2062*$I$12)+(N2062/100)*(J2062*$J$12)</f>
        <v>54</v>
      </c>
      <c r="T2062" s="53" t="n">
        <f aca="false">(O2062/100)*(K2062*$K$12)</f>
        <v>0</v>
      </c>
      <c r="U2062" s="53" t="n">
        <f aca="false">(P2062/100)*(K2062*$K$12)+(P2062/100)*(L2062*$L$12)</f>
        <v>0</v>
      </c>
      <c r="V2062" s="53" t="n">
        <f aca="false">(Q2062/100)*(L2062*$L$12)</f>
        <v>0</v>
      </c>
      <c r="W2062" s="53" t="n">
        <f aca="false">(R2062/100)*(K2062*$K$12)+(R2062/100)*(L2062*$L$12)</f>
        <v>181.44</v>
      </c>
      <c r="X2062" s="53" t="n">
        <f aca="false">N2062+S2062</f>
        <v>162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0</v>
      </c>
      <c r="AB2062" s="53" t="n">
        <f aca="false">R2062+W2062</f>
        <v>397.44</v>
      </c>
      <c r="AC2062" s="54" t="n">
        <f aca="false">ROUND(X2062+Y2062+Z2062+AA2062+AB2062,1)</f>
        <v>559.4</v>
      </c>
      <c r="AD2062" s="55" t="n">
        <f aca="false">(ROUND(AC2062-AC2053,1)/AC2053)</f>
        <v>0.248660714285714</v>
      </c>
      <c r="AE2062" s="46"/>
      <c r="AF2062" s="47"/>
      <c r="AH2062" s="3"/>
    </row>
    <row r="2063" customFormat="false" ht="15" hidden="false" customHeight="false" outlineLevel="0" collapsed="false">
      <c r="A2063" s="48" t="s">
        <v>38</v>
      </c>
      <c r="B2063" s="61"/>
      <c r="C2063" s="50" t="s">
        <v>14</v>
      </c>
      <c r="D2063" s="51" t="n">
        <v>160</v>
      </c>
      <c r="E2063" s="51" t="n">
        <v>0</v>
      </c>
      <c r="F2063" s="51" t="n">
        <v>0</v>
      </c>
      <c r="G2063" s="51" t="n">
        <v>0</v>
      </c>
      <c r="H2063" s="51" t="n">
        <v>0</v>
      </c>
      <c r="I2063" s="52" t="n">
        <v>0</v>
      </c>
      <c r="J2063" s="52" t="n">
        <v>0</v>
      </c>
      <c r="K2063" s="52" t="n">
        <v>0</v>
      </c>
      <c r="L2063" s="52" t="n">
        <v>0</v>
      </c>
      <c r="M2063" s="52" t="n">
        <v>75</v>
      </c>
      <c r="N2063" s="53" t="n">
        <f aca="false">D2063*$D$13</f>
        <v>216</v>
      </c>
      <c r="O2063" s="53" t="n">
        <f aca="false">E2063*$E$13</f>
        <v>0</v>
      </c>
      <c r="P2063" s="53" t="n">
        <f aca="false">F2063*$F$13</f>
        <v>0</v>
      </c>
      <c r="Q2063" s="53" t="n">
        <f aca="false">G2063*$G$13</f>
        <v>0</v>
      </c>
      <c r="R2063" s="53" t="n">
        <f aca="false">H2063*$H$13</f>
        <v>0</v>
      </c>
      <c r="S2063" s="53" t="n">
        <f aca="false">(N2063/100)*(I2063*$I$13)+(N2063/100)*(J2063*$J$13)+(N2063/100)*(M2063*$M$13)</f>
        <v>324</v>
      </c>
      <c r="T2063" s="53" t="n">
        <f aca="false">(O2063/100)*(K2063*$K$13)+(O2063/100)*(M2063*$M$13)</f>
        <v>0</v>
      </c>
      <c r="U2063" s="53" t="n">
        <f aca="false">(P2063/100)*(K2063*$K$13)+(P2063/100)*(L2063*$L$13)+(P2063/100)*(M2063*$M$13)</f>
        <v>0</v>
      </c>
      <c r="V2063" s="53" t="n">
        <f aca="false">(Q2063/100)*(L2063*$L$13)+(Q2063/100)*(M2063*$M$13)</f>
        <v>0</v>
      </c>
      <c r="W2063" s="53" t="n">
        <f aca="false">(R2063/100)*(K2063*$K$13)+(R2063/100)*(L2063*$L$13)+(R2063/100)*(M2063*$M$13)</f>
        <v>0</v>
      </c>
      <c r="X2063" s="53" t="n">
        <f aca="false">N2063+S2063</f>
        <v>540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0</v>
      </c>
      <c r="AC2063" s="54" t="n">
        <f aca="false">ROUND(X2063+Y2063+Z2063+AA2063+AB2063,1)</f>
        <v>540</v>
      </c>
      <c r="AD2063" s="55" t="n">
        <f aca="false">(ROUND(AC2063-AC2053,1)/AC2053)</f>
        <v>0.205357142857143</v>
      </c>
      <c r="AE2063" s="46"/>
      <c r="AF2063" s="47"/>
      <c r="AH2063" s="3"/>
    </row>
    <row r="2064" customFormat="false" ht="15" hidden="false" customHeight="false" outlineLevel="0" collapsed="false">
      <c r="A2064" s="48" t="s">
        <v>39</v>
      </c>
      <c r="B2064" s="61"/>
      <c r="C2064" s="50" t="s">
        <v>15</v>
      </c>
      <c r="D2064" s="51" t="n">
        <v>160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40</v>
      </c>
      <c r="J2064" s="52" t="n">
        <v>10</v>
      </c>
      <c r="K2064" s="52" t="n">
        <v>50</v>
      </c>
      <c r="L2064" s="52" t="n">
        <v>0</v>
      </c>
      <c r="M2064" s="52" t="n">
        <v>0</v>
      </c>
      <c r="N2064" s="53" t="n">
        <f aca="false">D2064*$D$14</f>
        <v>216</v>
      </c>
      <c r="O2064" s="53" t="n">
        <f aca="false">E2064*$E$14</f>
        <v>0</v>
      </c>
      <c r="P2064" s="53" t="n">
        <f aca="false">F2064*$F$14</f>
        <v>0</v>
      </c>
      <c r="Q2064" s="53" t="n">
        <f aca="false">G2064*$G$14</f>
        <v>0</v>
      </c>
      <c r="R2064" s="53" t="n">
        <f aca="false">H2064*$H$14</f>
        <v>0</v>
      </c>
      <c r="S2064" s="53" t="n">
        <f aca="false">(N2064/100)*(I2064*$I$14)+(N2064/100)*(J2064*$J$14)+(N2064/100)*(K2064*$K$14)</f>
        <v>324</v>
      </c>
      <c r="T2064" s="53" t="n">
        <f aca="false">(O2064/100)*(K2064*$K$14)</f>
        <v>0</v>
      </c>
      <c r="U2064" s="53" t="n">
        <f aca="false">(P2064/100)*(K2064*$K$14)+(P2064/100)*(L2064*$L$14)</f>
        <v>0</v>
      </c>
      <c r="V2064" s="53" t="n">
        <f aca="false">(Q2064/100)*(L2064*$L$14)</f>
        <v>0</v>
      </c>
      <c r="W2064" s="53" t="n">
        <f aca="false">(R2064/100)*(K2064*$L$14)+(R2064/100)*(L2064*$M$14)</f>
        <v>0</v>
      </c>
      <c r="X2064" s="53" t="n">
        <f aca="false">N2064+S2064</f>
        <v>540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540</v>
      </c>
      <c r="AD2064" s="55" t="n">
        <f aca="false">(ROUND(AC2064-AC2053,1)/AC2053)</f>
        <v>0.205357142857143</v>
      </c>
      <c r="AE2064" s="46"/>
      <c r="AF2064" s="47"/>
      <c r="AH2064" s="3"/>
    </row>
    <row r="2065" customFormat="false" ht="15" hidden="false" customHeight="false" outlineLevel="0" collapsed="false">
      <c r="A2065" s="48"/>
      <c r="B2065" s="61"/>
      <c r="C2065" s="50" t="s">
        <v>16</v>
      </c>
      <c r="D2065" s="51" t="n">
        <v>160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40</v>
      </c>
      <c r="J2065" s="52" t="n">
        <v>10</v>
      </c>
      <c r="K2065" s="52" t="n">
        <v>0</v>
      </c>
      <c r="L2065" s="52" t="n">
        <v>50</v>
      </c>
      <c r="M2065" s="52" t="n">
        <v>0</v>
      </c>
      <c r="N2065" s="53" t="n">
        <f aca="false">D2065*$D$15</f>
        <v>216</v>
      </c>
      <c r="O2065" s="53" t="n">
        <f aca="false">E2065*$E$15</f>
        <v>0</v>
      </c>
      <c r="P2065" s="53" t="n">
        <f aca="false">F2065*$F$15</f>
        <v>0</v>
      </c>
      <c r="Q2065" s="53" t="n">
        <f aca="false">G2065*$G$15</f>
        <v>0</v>
      </c>
      <c r="R2065" s="53" t="n">
        <f aca="false">H2065*$H$15</f>
        <v>0</v>
      </c>
      <c r="S2065" s="53" t="n">
        <f aca="false">(N2065/100)*(I2065*$I$15)+(N2065/100)*(J2065*$J$15)+(N2065/100)*(L2065*$L$15)</f>
        <v>324</v>
      </c>
      <c r="T2065" s="53" t="n">
        <f aca="false">(O2065/100)*(K2065*$K$15)</f>
        <v>0</v>
      </c>
      <c r="U2065" s="53" t="n">
        <f aca="false">(P2065/100)*(K2065*$K$15)+(P2065/100)*(L2065*$L$15)</f>
        <v>0</v>
      </c>
      <c r="V2065" s="53" t="n">
        <f aca="false">(Q2065/100)*(L2065*$L$15)</f>
        <v>0</v>
      </c>
      <c r="W2065" s="53" t="n">
        <f aca="false">(R2065/100)*(K2065*$K$15)+(R2065/100)*(L2065*$L$15)</f>
        <v>0</v>
      </c>
      <c r="X2065" s="53" t="n">
        <f aca="false">N2065+S2065</f>
        <v>540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540</v>
      </c>
      <c r="AD2065" s="55" t="n">
        <f aca="false">(ROUND(AC2065-AC2053,1)/AC2053)</f>
        <v>0.205357142857143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61"/>
      <c r="C2066" s="50" t="s">
        <v>17</v>
      </c>
      <c r="D2066" s="51" t="n">
        <v>160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40</v>
      </c>
      <c r="J2066" s="52" t="n">
        <v>40</v>
      </c>
      <c r="K2066" s="52" t="n">
        <v>0</v>
      </c>
      <c r="L2066" s="52" t="n">
        <v>0</v>
      </c>
      <c r="M2066" s="52" t="n">
        <v>0</v>
      </c>
      <c r="N2066" s="53" t="n">
        <f aca="false">D2066*$D$16</f>
        <v>216</v>
      </c>
      <c r="O2066" s="53" t="n">
        <f aca="false">E2066*$E$16</f>
        <v>0</v>
      </c>
      <c r="P2066" s="53" t="n">
        <f aca="false">F2066*$F$16</f>
        <v>0</v>
      </c>
      <c r="Q2066" s="53" t="n">
        <f aca="false">G2066*$G$16</f>
        <v>0</v>
      </c>
      <c r="R2066" s="53" t="n">
        <f aca="false">H2066*$H$16</f>
        <v>0</v>
      </c>
      <c r="S2066" s="53" t="n">
        <f aca="false">(N2066/100)*(I2066*$I$16)+(N2066/100)*(J2066*$J$16)</f>
        <v>302.4</v>
      </c>
      <c r="T2066" s="53" t="n">
        <f aca="false">(O2066/100)*(K2066*$K$16)</f>
        <v>0</v>
      </c>
      <c r="U2066" s="53" t="n">
        <f aca="false">(P2066/100)*(K2066*$K$16)+(P2066/100)*(L2066*$L$16)</f>
        <v>0</v>
      </c>
      <c r="V2066" s="53" t="n">
        <f aca="false">(Q2066/100)*(L2066*$L$16)</f>
        <v>0</v>
      </c>
      <c r="W2066" s="53" t="n">
        <f aca="false">(R2066/100)*(K2066*$K$16)+(R2066/100)*(L2066*$L$16)</f>
        <v>0</v>
      </c>
      <c r="X2066" s="53" t="n">
        <f aca="false">N2066+S2066</f>
        <v>518.4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518.4</v>
      </c>
      <c r="AD2066" s="55" t="n">
        <f aca="false">(ROUND(AC2066-AC2053,1)/AC2053)</f>
        <v>0.157142857142857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61"/>
      <c r="C2067" s="50" t="s">
        <v>18</v>
      </c>
      <c r="D2067" s="51" t="n">
        <v>160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55</v>
      </c>
      <c r="J2067" s="52" t="n">
        <v>10</v>
      </c>
      <c r="K2067" s="52" t="n">
        <v>0</v>
      </c>
      <c r="L2067" s="52" t="n">
        <v>0</v>
      </c>
      <c r="M2067" s="52" t="n">
        <v>0</v>
      </c>
      <c r="N2067" s="53" t="n">
        <f aca="false">D2067*$D$17</f>
        <v>216</v>
      </c>
      <c r="O2067" s="53" t="n">
        <f aca="false">E2067*$E$17</f>
        <v>0</v>
      </c>
      <c r="P2067" s="53" t="n">
        <f aca="false">F2067*$F$17</f>
        <v>0</v>
      </c>
      <c r="Q2067" s="53" t="n">
        <f aca="false">G2067*$G$17</f>
        <v>0</v>
      </c>
      <c r="R2067" s="53" t="n">
        <f aca="false">H2067*$H$17</f>
        <v>0</v>
      </c>
      <c r="S2067" s="53" t="n">
        <f aca="false">(N2067/100)*(I2067*$I$17)+(N2067/100)*(J2067*$J$17)</f>
        <v>318.6</v>
      </c>
      <c r="T2067" s="53" t="n">
        <f aca="false">(O2067/100)*(K2067*$K$17)</f>
        <v>0</v>
      </c>
      <c r="U2067" s="53" t="n">
        <f aca="false">(P2067/100)*(K2067*$K$17)+(P2067/100)*(L2067*$L$17)</f>
        <v>0</v>
      </c>
      <c r="V2067" s="53" t="n">
        <f aca="false">(Q2067/100)*(L2067*$L$17)</f>
        <v>0</v>
      </c>
      <c r="W2067" s="53" t="n">
        <f aca="false">(R2067/100)*(K2067*$K$17)+(R2067/100)*(L2067*$L$17)</f>
        <v>0</v>
      </c>
      <c r="X2067" s="53" t="n">
        <f aca="false">N2067+S2067</f>
        <v>534.6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534.6</v>
      </c>
      <c r="AD2067" s="55" t="n">
        <f aca="false">(ROUND(AC2067-AC2053,1)/AC2053)</f>
        <v>0.193303571428571</v>
      </c>
      <c r="AE2067" s="46"/>
      <c r="AF2067" s="47"/>
      <c r="AH2067" s="3"/>
    </row>
    <row r="2068" customFormat="false" ht="15" hidden="false" customHeight="false" outlineLevel="0" collapsed="false">
      <c r="A2068" s="56" t="s">
        <v>19</v>
      </c>
      <c r="B2068" s="62" t="s">
        <v>186</v>
      </c>
      <c r="C2068" s="40" t="s">
        <v>50</v>
      </c>
      <c r="D2068" s="41" t="n">
        <v>140</v>
      </c>
      <c r="E2068" s="41" t="n">
        <v>0</v>
      </c>
      <c r="F2068" s="41" t="n">
        <v>0</v>
      </c>
      <c r="G2068" s="41" t="n">
        <v>0</v>
      </c>
      <c r="H2068" s="41" t="n">
        <v>0</v>
      </c>
      <c r="I2068" s="42" t="n">
        <v>10</v>
      </c>
      <c r="J2068" s="42" t="n">
        <v>70</v>
      </c>
      <c r="K2068" s="42" t="n">
        <v>0</v>
      </c>
      <c r="L2068" s="42" t="n">
        <v>0</v>
      </c>
      <c r="M2068" s="42" t="n">
        <v>0</v>
      </c>
      <c r="N2068" s="43" t="n">
        <f aca="false">D2068*$D$3</f>
        <v>196</v>
      </c>
      <c r="O2068" s="43" t="n">
        <f aca="false">E2068*$E$3</f>
        <v>0</v>
      </c>
      <c r="P2068" s="43" t="n">
        <f aca="false">F2068*$F$3</f>
        <v>0</v>
      </c>
      <c r="Q2068" s="43" t="n">
        <f aca="false">G2068*$G$3</f>
        <v>0</v>
      </c>
      <c r="R2068" s="43" t="n">
        <f aca="false">H2068*$H$3</f>
        <v>0</v>
      </c>
      <c r="S2068" s="43" t="n">
        <f aca="false">(N2068/100)*(I2068*$I$3)+(N2068/100)*(J2068*$J$3)</f>
        <v>313.6</v>
      </c>
      <c r="T2068" s="43" t="n">
        <f aca="false">(O2068/100)*(K2068*$K$3)</f>
        <v>0</v>
      </c>
      <c r="U2068" s="43" t="n">
        <f aca="false">(P2068/100)*(K2068*$K$3)+(P2068/100)*(L2068*$L$3)</f>
        <v>0</v>
      </c>
      <c r="V2068" s="43" t="n">
        <f aca="false">(Q2068/100)*(L2068*$L$3)</f>
        <v>0</v>
      </c>
      <c r="W2068" s="43" t="n">
        <f aca="false">(R2068/100)*(K2068*$K$3)+(R2068/100)*(L2068*$L$3)</f>
        <v>0</v>
      </c>
      <c r="X2068" s="43" t="n">
        <f aca="false">N2068+S2068</f>
        <v>509.6</v>
      </c>
      <c r="Y2068" s="43" t="n">
        <f aca="false">O2068+T2068</f>
        <v>0</v>
      </c>
      <c r="Z2068" s="43" t="n">
        <f aca="false">P2068+U2068</f>
        <v>0</v>
      </c>
      <c r="AA2068" s="43" t="n">
        <f aca="false">Q2068+V2068</f>
        <v>0</v>
      </c>
      <c r="AB2068" s="43" t="n">
        <f aca="false">R2068+W2068</f>
        <v>0</v>
      </c>
      <c r="AC2068" s="44" t="n">
        <f aca="false">ROUND(X2068+Y2068+Z2068+AA2068+AB2068,1)</f>
        <v>509.6</v>
      </c>
      <c r="AD2068" s="45"/>
      <c r="AE2068" s="46" t="s">
        <v>28</v>
      </c>
      <c r="AF2068" s="47"/>
      <c r="AH2068" s="3"/>
    </row>
    <row r="2069" customFormat="false" ht="15" hidden="false" customHeight="false" outlineLevel="0" collapsed="false">
      <c r="A2069" s="48" t="s">
        <v>29</v>
      </c>
      <c r="B2069" s="63" t="n">
        <v>0</v>
      </c>
      <c r="C2069" s="50" t="s">
        <v>5</v>
      </c>
      <c r="D2069" s="51" t="n">
        <v>140</v>
      </c>
      <c r="E2069" s="51" t="n">
        <v>0</v>
      </c>
      <c r="F2069" s="51" t="n">
        <v>0</v>
      </c>
      <c r="G2069" s="51" t="n">
        <v>0</v>
      </c>
      <c r="H2069" s="51" t="n">
        <v>0</v>
      </c>
      <c r="I2069" s="52" t="n">
        <v>25</v>
      </c>
      <c r="J2069" s="52" t="n">
        <v>80</v>
      </c>
      <c r="K2069" s="52" t="n">
        <v>0</v>
      </c>
      <c r="L2069" s="52" t="n">
        <v>0</v>
      </c>
      <c r="M2069" s="52" t="n">
        <v>0</v>
      </c>
      <c r="N2069" s="53" t="n">
        <f aca="false">D2069*$D$4</f>
        <v>189</v>
      </c>
      <c r="O2069" s="53" t="n">
        <f aca="false">E2069*$E$4</f>
        <v>0</v>
      </c>
      <c r="P2069" s="53" t="n">
        <f aca="false">F2069*$F$4</f>
        <v>0</v>
      </c>
      <c r="Q2069" s="53" t="n">
        <f aca="false">G2069*$G$4</f>
        <v>0</v>
      </c>
      <c r="R2069" s="53" t="n">
        <f aca="false">H2069*$H$4</f>
        <v>0</v>
      </c>
      <c r="S2069" s="53" t="n">
        <f aca="false">(N2069/100)*(I2069*$I$4)+(N2069/100)*(J2069*$J$4)</f>
        <v>396.9</v>
      </c>
      <c r="T2069" s="53" t="n">
        <f aca="false">(O2069/100)*(K2069*$K$4)</f>
        <v>0</v>
      </c>
      <c r="U2069" s="53" t="n">
        <f aca="false">(P2069/100)*(K2069*$K$4)+(P2069/100)*(L2069*$L$4)</f>
        <v>0</v>
      </c>
      <c r="V2069" s="53" t="n">
        <f aca="false">(Q2069/100)*(L2069*$L$4)</f>
        <v>0</v>
      </c>
      <c r="W2069" s="53" t="n">
        <f aca="false">(R2069/100)*(K2069*$K$4)+(R2069/100)*(L2069*$L$4)</f>
        <v>0</v>
      </c>
      <c r="X2069" s="53" t="n">
        <f aca="false">N2069+S2069</f>
        <v>585.9</v>
      </c>
      <c r="Y2069" s="53" t="n">
        <f aca="false">O2069+T2069</f>
        <v>0</v>
      </c>
      <c r="Z2069" s="53" t="n">
        <f aca="false">P2069+U2069</f>
        <v>0</v>
      </c>
      <c r="AA2069" s="53" t="n">
        <f aca="false">Q2069+V2069</f>
        <v>0</v>
      </c>
      <c r="AB2069" s="53" t="n">
        <f aca="false">R2069+W2069</f>
        <v>0</v>
      </c>
      <c r="AC2069" s="54" t="n">
        <f aca="false">ROUND(X2069+Y2069+Z2069+AA2069+AB2069,1)</f>
        <v>585.9</v>
      </c>
      <c r="AD2069" s="55" t="n">
        <f aca="false">(ROUND(AC2069-AC2068,1)/AC2068)</f>
        <v>0.149725274725275</v>
      </c>
      <c r="AE2069" s="46"/>
      <c r="AF2069" s="47"/>
      <c r="AH2069" s="3"/>
    </row>
    <row r="2070" customFormat="false" ht="15" hidden="false" customHeight="false" outlineLevel="0" collapsed="false">
      <c r="A2070" s="48" t="s">
        <v>30</v>
      </c>
      <c r="B2070" s="63" t="n">
        <v>40</v>
      </c>
      <c r="C2070" s="50" t="s">
        <v>6</v>
      </c>
      <c r="D2070" s="51" t="n">
        <v>140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10</v>
      </c>
      <c r="J2070" s="52" t="n">
        <v>70</v>
      </c>
      <c r="K2070" s="52" t="n">
        <v>0</v>
      </c>
      <c r="L2070" s="52" t="n">
        <v>0</v>
      </c>
      <c r="M2070" s="52" t="n">
        <v>0</v>
      </c>
      <c r="N2070" s="53" t="n">
        <f aca="false">D2070*$D$5</f>
        <v>196</v>
      </c>
      <c r="O2070" s="53" t="n">
        <f aca="false">E2070*$E$5</f>
        <v>0</v>
      </c>
      <c r="P2070" s="53" t="n">
        <f aca="false">F2070*$F$5</f>
        <v>0</v>
      </c>
      <c r="Q2070" s="53" t="n">
        <f aca="false">G2070*$G$5</f>
        <v>0</v>
      </c>
      <c r="R2070" s="53" t="n">
        <f aca="false">H2070*$H$5</f>
        <v>0</v>
      </c>
      <c r="S2070" s="53" t="n">
        <f aca="false">(N2070/100)*(I2070*$I$5)+(N2070/100)*(J2070*$J$5)</f>
        <v>313.6</v>
      </c>
      <c r="T2070" s="53" t="n">
        <f aca="false">(O2070/100)*(K2070*$K$5)</f>
        <v>0</v>
      </c>
      <c r="U2070" s="53" t="n">
        <f aca="false">(P2070/100)*(K2070*$K$5)+(P2070/100)*(L2070*$L$5)</f>
        <v>0</v>
      </c>
      <c r="V2070" s="53" t="n">
        <f aca="false">(Q2070/100)*(L2070*$L$5)</f>
        <v>0</v>
      </c>
      <c r="W2070" s="53" t="n">
        <f aca="false">(R2070/100)*(K2070*$K$5)+(R2070/100)*(L2070*$L$5)</f>
        <v>0</v>
      </c>
      <c r="X2070" s="53" t="n">
        <f aca="false">N2070+S2070</f>
        <v>509.6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509.6</v>
      </c>
      <c r="AD2070" s="55" t="n">
        <f aca="false">(ROUND(AC2070-AC2068,1)/AC2068)</f>
        <v>0</v>
      </c>
      <c r="AE2070" s="46"/>
      <c r="AF2070" s="47"/>
      <c r="AH2070" s="3"/>
    </row>
    <row r="2071" customFormat="false" ht="15" hidden="false" customHeight="false" outlineLevel="0" collapsed="false">
      <c r="A2071" s="48" t="s">
        <v>31</v>
      </c>
      <c r="B2071" s="63" t="n">
        <v>0</v>
      </c>
      <c r="C2071" s="50" t="s">
        <v>7</v>
      </c>
      <c r="D2071" s="51" t="n">
        <v>140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10</v>
      </c>
      <c r="J2071" s="52" t="n">
        <v>70</v>
      </c>
      <c r="K2071" s="52" t="n">
        <v>0</v>
      </c>
      <c r="L2071" s="52" t="n">
        <v>0</v>
      </c>
      <c r="M2071" s="52" t="n">
        <v>0</v>
      </c>
      <c r="N2071" s="53" t="n">
        <f aca="false">D2071*$D$6</f>
        <v>196</v>
      </c>
      <c r="O2071" s="53" t="n">
        <f aca="false">E2071*$E$6</f>
        <v>0</v>
      </c>
      <c r="P2071" s="53" t="n">
        <f aca="false">F2071*$F$6</f>
        <v>0</v>
      </c>
      <c r="Q2071" s="53" t="n">
        <f aca="false">G2071*$G$6</f>
        <v>0</v>
      </c>
      <c r="R2071" s="53" t="n">
        <f aca="false">H2071*$H$6</f>
        <v>0</v>
      </c>
      <c r="S2071" s="53" t="n">
        <f aca="false">(N2071/100)*(I2071*$I$6)+(N2071/100)*(J2071*$J$6)</f>
        <v>313.6</v>
      </c>
      <c r="T2071" s="53" t="n">
        <f aca="false">(O2071/100)*(K2071*$K$6)</f>
        <v>0</v>
      </c>
      <c r="U2071" s="53" t="n">
        <f aca="false">(P2071/100)*(K2071*$K$6)+(P2071/100)*(L2071*$L$6)</f>
        <v>0</v>
      </c>
      <c r="V2071" s="53" t="n">
        <f aca="false">(Q2071/100)*(L2071*$L$6)</f>
        <v>0</v>
      </c>
      <c r="W2071" s="53" t="n">
        <f aca="false">(R2071/100)*(K2071*$K$6)+(R2071/100)*(L2071*$L$6)</f>
        <v>0</v>
      </c>
      <c r="X2071" s="53" t="n">
        <f aca="false">N2071+S2071</f>
        <v>509.6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509.6</v>
      </c>
      <c r="AD2071" s="55" t="n">
        <f aca="false">(ROUND(AC2071-AC2068,1)/AC2068)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32</v>
      </c>
      <c r="B2072" s="63" t="n">
        <v>0</v>
      </c>
      <c r="C2072" s="50" t="s">
        <v>8</v>
      </c>
      <c r="D2072" s="51" t="n">
        <v>140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10</v>
      </c>
      <c r="J2072" s="52" t="n">
        <v>70</v>
      </c>
      <c r="K2072" s="52" t="n">
        <v>0</v>
      </c>
      <c r="L2072" s="52" t="n">
        <v>0</v>
      </c>
      <c r="M2072" s="52" t="n">
        <v>0</v>
      </c>
      <c r="N2072" s="53" t="n">
        <f aca="false">D2072*$D$7</f>
        <v>196</v>
      </c>
      <c r="O2072" s="53" t="n">
        <f aca="false">E2072*$E$7</f>
        <v>0</v>
      </c>
      <c r="P2072" s="53" t="n">
        <f aca="false">F2072*$F$7</f>
        <v>0</v>
      </c>
      <c r="Q2072" s="53" t="n">
        <f aca="false">G2072*$G$7</f>
        <v>0</v>
      </c>
      <c r="R2072" s="53" t="n">
        <f aca="false">H2072*$H$7</f>
        <v>0</v>
      </c>
      <c r="S2072" s="53" t="n">
        <f aca="false">(N2072/100)*(I2072*$I$7)+(N2072/100)*(J2072*$J$7)</f>
        <v>313.6</v>
      </c>
      <c r="T2072" s="53" t="n">
        <f aca="false">(O2072/100)*(K2072*$K$7)</f>
        <v>0</v>
      </c>
      <c r="U2072" s="53" t="n">
        <f aca="false">(P2072/100)*(K2072*$K$7)+(P2072/100)*(L2072*$L$7)</f>
        <v>0</v>
      </c>
      <c r="V2072" s="53" t="n">
        <f aca="false">(Q2072/100)*(L2072*$L$7)</f>
        <v>0</v>
      </c>
      <c r="W2072" s="53" t="n">
        <f aca="false">(R2072/100)*(K2072*$K$7)+(R2072/100)*(L2072*$L$7)</f>
        <v>0</v>
      </c>
      <c r="X2072" s="53" t="n">
        <f aca="false">N2072+S2072</f>
        <v>509.6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509.6</v>
      </c>
      <c r="AD2072" s="55" t="n">
        <f aca="false">(ROUND(AC2072-AC2068,1)/AC2068)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33</v>
      </c>
      <c r="B2073" s="63"/>
      <c r="C2073" s="50" t="s">
        <v>9</v>
      </c>
      <c r="D2073" s="51" t="n">
        <v>140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10</v>
      </c>
      <c r="J2073" s="52" t="n">
        <v>70</v>
      </c>
      <c r="K2073" s="52" t="n">
        <v>0</v>
      </c>
      <c r="L2073" s="52" t="n">
        <v>0</v>
      </c>
      <c r="M2073" s="52" t="n">
        <v>0</v>
      </c>
      <c r="N2073" s="53" t="n">
        <f aca="false">D2073*$D$8</f>
        <v>196</v>
      </c>
      <c r="O2073" s="53" t="n">
        <f aca="false">E2073*$E$8</f>
        <v>0</v>
      </c>
      <c r="P2073" s="53" t="n">
        <f aca="false">F2073*$F$8</f>
        <v>0</v>
      </c>
      <c r="Q2073" s="53" t="n">
        <f aca="false">G2073*$G$8</f>
        <v>0</v>
      </c>
      <c r="R2073" s="53" t="n">
        <f aca="false">H2073*$H$8</f>
        <v>0</v>
      </c>
      <c r="S2073" s="53" t="n">
        <f aca="false">(N2073/100)*(I2073*$I$8)+(N2073/100)*(J2073*$J$8)</f>
        <v>313.6</v>
      </c>
      <c r="T2073" s="53" t="n">
        <f aca="false">(O2073/100)*(K2073*$K$8)</f>
        <v>0</v>
      </c>
      <c r="U2073" s="53" t="n">
        <f aca="false">(P2073/100)*(K2073*$K$8)+(P2073/100)*(L2073*$L$8)</f>
        <v>0</v>
      </c>
      <c r="V2073" s="53" t="n">
        <f aca="false">(Q2073/100)*(L2073*$L$8)</f>
        <v>0</v>
      </c>
      <c r="W2073" s="53" t="n">
        <f aca="false">(R2073/100)*(K2073*$K$8)+(R2073/100)*(L2073*$L$8)</f>
        <v>0</v>
      </c>
      <c r="X2073" s="53" t="n">
        <f aca="false">N2073+S2073</f>
        <v>509.6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509.6</v>
      </c>
      <c r="AD2073" s="55" t="n">
        <f aca="false">(ROUND(AC2073-AC2068,1)/AC2068)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34</v>
      </c>
      <c r="B2074" s="63"/>
      <c r="C2074" s="50" t="s">
        <v>10</v>
      </c>
      <c r="D2074" s="51" t="n">
        <v>70</v>
      </c>
      <c r="E2074" s="51" t="n">
        <v>140</v>
      </c>
      <c r="F2074" s="51" t="n">
        <v>0</v>
      </c>
      <c r="G2074" s="51" t="n">
        <v>0</v>
      </c>
      <c r="H2074" s="51" t="n">
        <v>0</v>
      </c>
      <c r="I2074" s="52" t="n">
        <v>10</v>
      </c>
      <c r="J2074" s="52" t="n">
        <v>70</v>
      </c>
      <c r="K2074" s="52" t="n">
        <v>85</v>
      </c>
      <c r="L2074" s="52" t="n">
        <v>0</v>
      </c>
      <c r="M2074" s="52" t="n">
        <v>0</v>
      </c>
      <c r="N2074" s="53" t="n">
        <f aca="false">D2074*$D$9</f>
        <v>94.5</v>
      </c>
      <c r="O2074" s="53" t="n">
        <f aca="false">E2074*$E$9</f>
        <v>189</v>
      </c>
      <c r="P2074" s="53" t="n">
        <f aca="false">F2074*$F$9</f>
        <v>0</v>
      </c>
      <c r="Q2074" s="53" t="n">
        <f aca="false">G2074*$G$9</f>
        <v>0</v>
      </c>
      <c r="R2074" s="53" t="n">
        <f aca="false">H2074*$H$9</f>
        <v>0</v>
      </c>
      <c r="S2074" s="53" t="n">
        <f aca="false">(N2074/100)*(I2074*$I$9)+(N2074/100)*(J2074*$J$9)</f>
        <v>75.6</v>
      </c>
      <c r="T2074" s="53" t="n">
        <f aca="false">(O2074/100)*(K2074*$K$9)</f>
        <v>224.91</v>
      </c>
      <c r="U2074" s="53" t="n">
        <f aca="false">(P2074/100)*(K2074*$K$9)+(P2074/100)*(L2074*$L$9)</f>
        <v>0</v>
      </c>
      <c r="V2074" s="53" t="n">
        <f aca="false">(Q2074/100)*(L2074*$L$9)</f>
        <v>0</v>
      </c>
      <c r="W2074" s="53" t="n">
        <f aca="false">(R2074/100)*(K2074*$K$9)+(R2074/100)*(L2074*$L$9)</f>
        <v>0</v>
      </c>
      <c r="X2074" s="53" t="n">
        <f aca="false">N2074+S2074</f>
        <v>170.1</v>
      </c>
      <c r="Y2074" s="53" t="n">
        <f aca="false">O2074+T2074</f>
        <v>413.91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584</v>
      </c>
      <c r="AD2074" s="55" t="n">
        <f aca="false">(ROUND(AC2074-AC2068,1)/AC2068)</f>
        <v>0.145996860282575</v>
      </c>
      <c r="AE2074" s="46"/>
      <c r="AF2074" s="47"/>
      <c r="AH2074" s="3"/>
    </row>
    <row r="2075" customFormat="false" ht="15" hidden="false" customHeight="false" outlineLevel="0" collapsed="false">
      <c r="A2075" s="48" t="s">
        <v>35</v>
      </c>
      <c r="B2075" s="63"/>
      <c r="C2075" s="50" t="s">
        <v>11</v>
      </c>
      <c r="D2075" s="51" t="n">
        <v>70</v>
      </c>
      <c r="E2075" s="51" t="n">
        <v>0</v>
      </c>
      <c r="F2075" s="51" t="n">
        <v>140</v>
      </c>
      <c r="G2075" s="51" t="n">
        <v>0</v>
      </c>
      <c r="H2075" s="51" t="n">
        <v>0</v>
      </c>
      <c r="I2075" s="52" t="n">
        <v>10</v>
      </c>
      <c r="J2075" s="52" t="n">
        <v>70</v>
      </c>
      <c r="K2075" s="52" t="n">
        <v>42.5</v>
      </c>
      <c r="L2075" s="52" t="n">
        <v>42.5</v>
      </c>
      <c r="M2075" s="52" t="n">
        <v>0</v>
      </c>
      <c r="N2075" s="53" t="n">
        <f aca="false">D2075*$D$10</f>
        <v>94.5</v>
      </c>
      <c r="O2075" s="53" t="n">
        <f aca="false">E2075*$E$10</f>
        <v>0</v>
      </c>
      <c r="P2075" s="53" t="n">
        <f aca="false">F2075*$F$10</f>
        <v>189</v>
      </c>
      <c r="Q2075" s="53" t="n">
        <f aca="false">G2075*$G$10</f>
        <v>0</v>
      </c>
      <c r="R2075" s="53" t="n">
        <f aca="false">H2075*$H$10</f>
        <v>0</v>
      </c>
      <c r="S2075" s="53" t="n">
        <f aca="false">(N2075/100)*(I2075*$I$10)+(N2075/100)*(J2075*$J$10)</f>
        <v>75.6</v>
      </c>
      <c r="T2075" s="53" t="n">
        <f aca="false">(O2075/100)*(K2075*$J$10)</f>
        <v>0</v>
      </c>
      <c r="U2075" s="53" t="n">
        <f aca="false">(P2075/100)*(K2075*$K$10)+(P2075/100)*(L2075*$L$10)</f>
        <v>224.91</v>
      </c>
      <c r="V2075" s="53" t="n">
        <f aca="false">(Q2075/100)*(L2075*$L$10)</f>
        <v>0</v>
      </c>
      <c r="W2075" s="53" t="n">
        <f aca="false">(R2075/100)*(K2075*$K$10)+(R2075/100)*(L2075*$L$10)</f>
        <v>0</v>
      </c>
      <c r="X2075" s="53" t="n">
        <f aca="false">N2075+S2075</f>
        <v>170.1</v>
      </c>
      <c r="Y2075" s="53" t="n">
        <f aca="false">O2075+T2075</f>
        <v>0</v>
      </c>
      <c r="Z2075" s="53" t="n">
        <f aca="false">P2075+U2075</f>
        <v>413.91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584</v>
      </c>
      <c r="AD2075" s="55" t="n">
        <f aca="false">(ROUND(AC2075-AC2068,1)/AC2068)</f>
        <v>0.145996860282575</v>
      </c>
      <c r="AE2075" s="46"/>
      <c r="AF2075" s="47"/>
      <c r="AH2075" s="3"/>
    </row>
    <row r="2076" customFormat="false" ht="15" hidden="false" customHeight="false" outlineLevel="0" collapsed="false">
      <c r="A2076" s="48" t="s">
        <v>36</v>
      </c>
      <c r="B2076" s="63"/>
      <c r="C2076" s="50" t="s">
        <v>12</v>
      </c>
      <c r="D2076" s="51" t="n">
        <v>70</v>
      </c>
      <c r="E2076" s="51" t="n">
        <v>0</v>
      </c>
      <c r="F2076" s="51" t="n">
        <v>0</v>
      </c>
      <c r="G2076" s="51" t="n">
        <v>140</v>
      </c>
      <c r="H2076" s="51" t="n">
        <v>0</v>
      </c>
      <c r="I2076" s="52" t="n">
        <v>10</v>
      </c>
      <c r="J2076" s="52" t="n">
        <v>70</v>
      </c>
      <c r="K2076" s="52" t="n">
        <v>0</v>
      </c>
      <c r="L2076" s="52" t="n">
        <v>85</v>
      </c>
      <c r="M2076" s="52" t="n">
        <v>0</v>
      </c>
      <c r="N2076" s="53" t="n">
        <f aca="false">D2076*$D$11</f>
        <v>94.5</v>
      </c>
      <c r="O2076" s="53" t="n">
        <f aca="false">E2076*$E$11</f>
        <v>0</v>
      </c>
      <c r="P2076" s="53" t="n">
        <f aca="false">F2076*$F$11</f>
        <v>0</v>
      </c>
      <c r="Q2076" s="53" t="n">
        <f aca="false">G2076*$G$11</f>
        <v>189</v>
      </c>
      <c r="R2076" s="53" t="n">
        <f aca="false">H2076*$H$11</f>
        <v>0</v>
      </c>
      <c r="S2076" s="53" t="n">
        <f aca="false">(N2076/100)*(I2076*$I$11)+(N2076/100)*(J2076*$J$11)</f>
        <v>75.6</v>
      </c>
      <c r="T2076" s="53" t="n">
        <f aca="false">(O2076/100)*(K2076*$K$11)</f>
        <v>0</v>
      </c>
      <c r="U2076" s="53" t="n">
        <f aca="false">(P2076/100)*(K2076*$K$11)+(P2076/100)*(L2076*$L$11)</f>
        <v>0</v>
      </c>
      <c r="V2076" s="53" t="n">
        <f aca="false">(Q2076/100)*(L2076*$L$11)</f>
        <v>224.91</v>
      </c>
      <c r="W2076" s="53" t="n">
        <f aca="false">(R2076/100)*(K2076*$K$11)+(R2076/100)*(L2076*$L$11)</f>
        <v>0</v>
      </c>
      <c r="X2076" s="53" t="n">
        <f aca="false">N2076+S2076</f>
        <v>170.1</v>
      </c>
      <c r="Y2076" s="53" t="n">
        <f aca="false">O2076+T2076</f>
        <v>0</v>
      </c>
      <c r="Z2076" s="53" t="n">
        <f aca="false">P2076+U2076</f>
        <v>0</v>
      </c>
      <c r="AA2076" s="53" t="n">
        <f aca="false">Q2076+V2076</f>
        <v>413.91</v>
      </c>
      <c r="AB2076" s="53" t="n">
        <f aca="false">R2076+W2076</f>
        <v>0</v>
      </c>
      <c r="AC2076" s="54" t="n">
        <f aca="false">ROUND(X2076+Y2076+Z2076+AA2076+AB2076,1)</f>
        <v>584</v>
      </c>
      <c r="AD2076" s="55" t="n">
        <f aca="false">(ROUND(AC2076-AC2068,1)/AC2068)</f>
        <v>0.145996860282575</v>
      </c>
      <c r="AE2076" s="46"/>
      <c r="AF2076" s="47"/>
      <c r="AH2076" s="3"/>
    </row>
    <row r="2077" customFormat="false" ht="15" hidden="false" customHeight="false" outlineLevel="0" collapsed="false">
      <c r="A2077" s="48" t="s">
        <v>37</v>
      </c>
      <c r="B2077" s="63"/>
      <c r="C2077" s="50" t="s">
        <v>13</v>
      </c>
      <c r="D2077" s="51" t="n">
        <v>70</v>
      </c>
      <c r="E2077" s="51" t="n">
        <v>0</v>
      </c>
      <c r="F2077" s="51" t="n">
        <v>0</v>
      </c>
      <c r="G2077" s="51" t="n">
        <v>0</v>
      </c>
      <c r="H2077" s="51" t="n">
        <v>140</v>
      </c>
      <c r="I2077" s="52" t="n">
        <v>10</v>
      </c>
      <c r="J2077" s="52" t="n">
        <v>70</v>
      </c>
      <c r="K2077" s="52" t="n">
        <v>42.5</v>
      </c>
      <c r="L2077" s="52" t="n">
        <v>42.5</v>
      </c>
      <c r="M2077" s="52" t="n">
        <v>0</v>
      </c>
      <c r="N2077" s="53" t="n">
        <f aca="false">D2077*$D$12</f>
        <v>94.5</v>
      </c>
      <c r="O2077" s="53" t="n">
        <f aca="false">E2077*$E$12</f>
        <v>0</v>
      </c>
      <c r="P2077" s="53" t="n">
        <f aca="false">F2077*$F$12</f>
        <v>0</v>
      </c>
      <c r="Q2077" s="53" t="n">
        <f aca="false">G2077*$G$12</f>
        <v>0</v>
      </c>
      <c r="R2077" s="53" t="n">
        <f aca="false">H2077*$H$12</f>
        <v>189</v>
      </c>
      <c r="S2077" s="53" t="n">
        <f aca="false">(N2077/100)*(I2077*$I$12)+(N2077/100)*(J2077*$J$12)</f>
        <v>75.6</v>
      </c>
      <c r="T2077" s="53" t="n">
        <f aca="false">(O2077/100)*(K2077*$K$12)</f>
        <v>0</v>
      </c>
      <c r="U2077" s="53" t="n">
        <f aca="false">(P2077/100)*(K2077*$K$12)+(P2077/100)*(L2077*$L$12)</f>
        <v>0</v>
      </c>
      <c r="V2077" s="53" t="n">
        <f aca="false">(Q2077/100)*(L2077*$L$12)</f>
        <v>0</v>
      </c>
      <c r="W2077" s="53" t="n">
        <f aca="false">(R2077/100)*(K2077*$K$12)+(R2077/100)*(L2077*$L$12)</f>
        <v>224.91</v>
      </c>
      <c r="X2077" s="53" t="n">
        <f aca="false">N2077+S2077</f>
        <v>170.1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0</v>
      </c>
      <c r="AB2077" s="53" t="n">
        <f aca="false">R2077+W2077</f>
        <v>413.91</v>
      </c>
      <c r="AC2077" s="54" t="n">
        <f aca="false">ROUND(X2077+Y2077+Z2077+AA2077+AB2077,1)</f>
        <v>584</v>
      </c>
      <c r="AD2077" s="55" t="n">
        <f aca="false">(ROUND(AC2077-AC2068,1)/AC2068)</f>
        <v>0.145996860282575</v>
      </c>
      <c r="AE2077" s="46"/>
      <c r="AF2077" s="47"/>
      <c r="AH2077" s="3"/>
    </row>
    <row r="2078" customFormat="false" ht="15" hidden="false" customHeight="false" outlineLevel="0" collapsed="false">
      <c r="A2078" s="48" t="s">
        <v>38</v>
      </c>
      <c r="B2078" s="63"/>
      <c r="C2078" s="50" t="s">
        <v>14</v>
      </c>
      <c r="D2078" s="51" t="n">
        <v>140</v>
      </c>
      <c r="E2078" s="51" t="n">
        <v>0</v>
      </c>
      <c r="F2078" s="51" t="n">
        <v>0</v>
      </c>
      <c r="G2078" s="51" t="n">
        <v>0</v>
      </c>
      <c r="H2078" s="51" t="n">
        <v>0</v>
      </c>
      <c r="I2078" s="52" t="n">
        <v>0</v>
      </c>
      <c r="J2078" s="52" t="n">
        <v>0</v>
      </c>
      <c r="K2078" s="52" t="n">
        <v>0</v>
      </c>
      <c r="L2078" s="52" t="n">
        <v>0</v>
      </c>
      <c r="M2078" s="52" t="n">
        <v>110</v>
      </c>
      <c r="N2078" s="53" t="n">
        <f aca="false">D2078*$D$13</f>
        <v>189</v>
      </c>
      <c r="O2078" s="53" t="n">
        <f aca="false">E2078*$E$13</f>
        <v>0</v>
      </c>
      <c r="P2078" s="53" t="n">
        <f aca="false">F2078*$F$13</f>
        <v>0</v>
      </c>
      <c r="Q2078" s="53" t="n">
        <f aca="false">G2078*$G$13</f>
        <v>0</v>
      </c>
      <c r="R2078" s="53" t="n">
        <f aca="false">H2078*$H$13</f>
        <v>0</v>
      </c>
      <c r="S2078" s="53" t="n">
        <f aca="false">(N2078/100)*(I2078*$I$13)+(N2078/100)*(J2078*$J$13)+(N2078/100)*(M2078*$M$13)</f>
        <v>415.8</v>
      </c>
      <c r="T2078" s="53" t="n">
        <f aca="false">(O2078/100)*(K2078*$K$13)+(O2078/100)*(M2078*$M$13)</f>
        <v>0</v>
      </c>
      <c r="U2078" s="53" t="n">
        <f aca="false">(P2078/100)*(K2078*$K$13)+(P2078/100)*(L2078*$L$13)+(P2078/100)*(M2078*$M$13)</f>
        <v>0</v>
      </c>
      <c r="V2078" s="53" t="n">
        <f aca="false">(Q2078/100)*(L2078*$L$13)+(Q2078/100)*(M2078*$M$13)</f>
        <v>0</v>
      </c>
      <c r="W2078" s="53" t="n">
        <f aca="false">(R2078/100)*(K2078*$K$13)+(R2078/100)*(L2078*$L$13)+(R2078/100)*(M2078*$M$13)</f>
        <v>0</v>
      </c>
      <c r="X2078" s="53" t="n">
        <f aca="false">N2078+S2078</f>
        <v>604.8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0</v>
      </c>
      <c r="AC2078" s="54" t="n">
        <f aca="false">ROUND(X2078+Y2078+Z2078+AA2078+AB2078,1)</f>
        <v>604.8</v>
      </c>
      <c r="AD2078" s="55" t="n">
        <f aca="false">(ROUND(AC2078-AC2068,1)/AC2068)</f>
        <v>0.186813186813187</v>
      </c>
      <c r="AE2078" s="46"/>
      <c r="AF2078" s="47"/>
      <c r="AH2078" s="3"/>
    </row>
    <row r="2079" customFormat="false" ht="15" hidden="false" customHeight="false" outlineLevel="0" collapsed="false">
      <c r="A2079" s="48" t="s">
        <v>39</v>
      </c>
      <c r="B2079" s="63"/>
      <c r="C2079" s="50" t="s">
        <v>15</v>
      </c>
      <c r="D2079" s="51" t="n">
        <v>140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10</v>
      </c>
      <c r="J2079" s="52" t="n">
        <v>70</v>
      </c>
      <c r="K2079" s="52" t="n">
        <v>70</v>
      </c>
      <c r="L2079" s="52" t="n">
        <v>0</v>
      </c>
      <c r="M2079" s="52" t="n">
        <v>0</v>
      </c>
      <c r="N2079" s="53" t="n">
        <f aca="false">D2079*$D$14</f>
        <v>189</v>
      </c>
      <c r="O2079" s="53" t="n">
        <f aca="false">E2079*$E$14</f>
        <v>0</v>
      </c>
      <c r="P2079" s="53" t="n">
        <f aca="false">F2079*$F$14</f>
        <v>0</v>
      </c>
      <c r="Q2079" s="53" t="n">
        <f aca="false">G2079*$G$14</f>
        <v>0</v>
      </c>
      <c r="R2079" s="53" t="n">
        <f aca="false">H2079*$H$14</f>
        <v>0</v>
      </c>
      <c r="S2079" s="53" t="n">
        <f aca="false">(N2079/100)*(I2079*$I$14)+(N2079/100)*(J2079*$J$14)+(N2079/100)*(K2079*$K$14)</f>
        <v>415.8</v>
      </c>
      <c r="T2079" s="53" t="n">
        <f aca="false">(O2079/100)*(K2079*$K$14)</f>
        <v>0</v>
      </c>
      <c r="U2079" s="53" t="n">
        <f aca="false">(P2079/100)*(K2079*$K$14)+(P2079/100)*(L2079*$L$14)</f>
        <v>0</v>
      </c>
      <c r="V2079" s="53" t="n">
        <f aca="false">(Q2079/100)*(L2079*$L$14)</f>
        <v>0</v>
      </c>
      <c r="W2079" s="53" t="n">
        <f aca="false">(R2079/100)*(K2079*$L$14)+(R2079/100)*(L2079*$M$14)</f>
        <v>0</v>
      </c>
      <c r="X2079" s="53" t="n">
        <f aca="false">N2079+S2079</f>
        <v>604.8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604.8</v>
      </c>
      <c r="AD2079" s="55" t="n">
        <f aca="false">(ROUND(AC2079-AC2068,1)/AC2068)</f>
        <v>0.186813186813187</v>
      </c>
      <c r="AE2079" s="46"/>
      <c r="AF2079" s="47"/>
      <c r="AH2079" s="3"/>
    </row>
    <row r="2080" customFormat="false" ht="15" hidden="false" customHeight="false" outlineLevel="0" collapsed="false">
      <c r="A2080" s="48"/>
      <c r="B2080" s="63"/>
      <c r="C2080" s="50" t="s">
        <v>16</v>
      </c>
      <c r="D2080" s="51" t="n">
        <v>140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10</v>
      </c>
      <c r="J2080" s="52" t="n">
        <v>70</v>
      </c>
      <c r="K2080" s="52" t="n">
        <v>0</v>
      </c>
      <c r="L2080" s="52" t="n">
        <v>70</v>
      </c>
      <c r="M2080" s="52" t="n">
        <v>0</v>
      </c>
      <c r="N2080" s="53" t="n">
        <f aca="false">D2080*$D$15</f>
        <v>189</v>
      </c>
      <c r="O2080" s="53" t="n">
        <f aca="false">E2080*$E$15</f>
        <v>0</v>
      </c>
      <c r="P2080" s="53" t="n">
        <f aca="false">F2080*$F$15</f>
        <v>0</v>
      </c>
      <c r="Q2080" s="53" t="n">
        <f aca="false">G2080*$G$15</f>
        <v>0</v>
      </c>
      <c r="R2080" s="53" t="n">
        <f aca="false">H2080*$H$15</f>
        <v>0</v>
      </c>
      <c r="S2080" s="53" t="n">
        <f aca="false">(N2080/100)*(I2080*$I$15)+(N2080/100)*(J2080*$J$15)+(N2080/100)*(L2080*$L$15)</f>
        <v>415.8</v>
      </c>
      <c r="T2080" s="53" t="n">
        <f aca="false">(O2080/100)*(K2080*$K$15)</f>
        <v>0</v>
      </c>
      <c r="U2080" s="53" t="n">
        <f aca="false">(P2080/100)*(K2080*$K$15)+(P2080/100)*(L2080*$L$15)</f>
        <v>0</v>
      </c>
      <c r="V2080" s="53" t="n">
        <f aca="false">(Q2080/100)*(L2080*$L$15)</f>
        <v>0</v>
      </c>
      <c r="W2080" s="53" t="n">
        <f aca="false">(R2080/100)*(K2080*$K$15)+(R2080/100)*(L2080*$L$15)</f>
        <v>0</v>
      </c>
      <c r="X2080" s="53" t="n">
        <f aca="false">N2080+S2080</f>
        <v>604.8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604.8</v>
      </c>
      <c r="AD2080" s="55" t="n">
        <f aca="false">(ROUND(AC2080-AC2068,1)/AC2068)</f>
        <v>0.186813186813187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63"/>
      <c r="C2081" s="50" t="s">
        <v>17</v>
      </c>
      <c r="D2081" s="51" t="n">
        <v>140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10</v>
      </c>
      <c r="J2081" s="52" t="n">
        <v>95</v>
      </c>
      <c r="K2081" s="52" t="n">
        <v>0</v>
      </c>
      <c r="L2081" s="52" t="n">
        <v>0</v>
      </c>
      <c r="M2081" s="52" t="n">
        <v>0</v>
      </c>
      <c r="N2081" s="53" t="n">
        <f aca="false">D2081*$D$16</f>
        <v>189</v>
      </c>
      <c r="O2081" s="53" t="n">
        <f aca="false">E2081*$E$16</f>
        <v>0</v>
      </c>
      <c r="P2081" s="53" t="n">
        <f aca="false">F2081*$F$16</f>
        <v>0</v>
      </c>
      <c r="Q2081" s="53" t="n">
        <f aca="false">G2081*$G$16</f>
        <v>0</v>
      </c>
      <c r="R2081" s="53" t="n">
        <f aca="false">H2081*$H$16</f>
        <v>0</v>
      </c>
      <c r="S2081" s="53" t="n">
        <f aca="false">(N2081/100)*(I2081*$I$16)+(N2081/100)*(J2081*$J$16)</f>
        <v>467.775</v>
      </c>
      <c r="T2081" s="53" t="n">
        <f aca="false">(O2081/100)*(K2081*$K$16)</f>
        <v>0</v>
      </c>
      <c r="U2081" s="53" t="n">
        <f aca="false">(P2081/100)*(K2081*$K$16)+(P2081/100)*(L2081*$L$16)</f>
        <v>0</v>
      </c>
      <c r="V2081" s="53" t="n">
        <f aca="false">(Q2081/100)*(L2081*$L$16)</f>
        <v>0</v>
      </c>
      <c r="W2081" s="53" t="n">
        <f aca="false">(R2081/100)*(K2081*$K$16)+(R2081/100)*(L2081*$L$16)</f>
        <v>0</v>
      </c>
      <c r="X2081" s="53" t="n">
        <f aca="false">N2081+S2081</f>
        <v>656.775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656.8</v>
      </c>
      <c r="AD2081" s="55" t="n">
        <f aca="false">(ROUND(AC2081-AC2068,1)/AC2068)</f>
        <v>0.288854003139717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63"/>
      <c r="C2082" s="50" t="s">
        <v>18</v>
      </c>
      <c r="D2082" s="51" t="n">
        <v>140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50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D2082*$D$17</f>
        <v>189</v>
      </c>
      <c r="O2082" s="53" t="n">
        <f aca="false">E2082*$E$17</f>
        <v>0</v>
      </c>
      <c r="P2082" s="53" t="n">
        <f aca="false">F2082*$F$17</f>
        <v>0</v>
      </c>
      <c r="Q2082" s="53" t="n">
        <f aca="false">G2082*$G$17</f>
        <v>0</v>
      </c>
      <c r="R2082" s="53" t="n">
        <f aca="false">H2082*$H$17</f>
        <v>0</v>
      </c>
      <c r="S2082" s="53" t="n">
        <f aca="false">(N2082/100)*(I2082*$I$17)+(N2082/100)*(J2082*$J$17)</f>
        <v>368.55</v>
      </c>
      <c r="T2082" s="53" t="n">
        <f aca="false">(O2082/100)*(K2082*$K$17)</f>
        <v>0</v>
      </c>
      <c r="U2082" s="53" t="n">
        <f aca="false">(P2082/100)*(K2082*$K$17)+(P2082/100)*(L2082*$L$17)</f>
        <v>0</v>
      </c>
      <c r="V2082" s="53" t="n">
        <f aca="false">(Q2082/100)*(L2082*$L$17)</f>
        <v>0</v>
      </c>
      <c r="W2082" s="53" t="n">
        <f aca="false">(R2082/100)*(K2082*$K$17)+(R2082/100)*(L2082*$L$17)</f>
        <v>0</v>
      </c>
      <c r="X2082" s="53" t="n">
        <f aca="false">N2082+S2082</f>
        <v>557.55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557.6</v>
      </c>
      <c r="AD2082" s="55" t="n">
        <f aca="false">(ROUND(AC2082-AC2068,1)/AC2068)</f>
        <v>0.0941915227629513</v>
      </c>
      <c r="AE2082" s="46"/>
      <c r="AF2082" s="15"/>
      <c r="AH2082" s="3"/>
    </row>
    <row r="2083" customFormat="false" ht="15" hidden="false" customHeight="false" outlineLevel="0" collapsed="false">
      <c r="A2083" s="64"/>
      <c r="B2083" s="65" t="s">
        <v>187</v>
      </c>
      <c r="C2083" s="65"/>
      <c r="D2083" s="65"/>
      <c r="E2083" s="65"/>
      <c r="F2083" s="65"/>
      <c r="G2083" s="65"/>
      <c r="H2083" s="65"/>
      <c r="I2083" s="65"/>
      <c r="J2083" s="65"/>
      <c r="K2083" s="65"/>
      <c r="L2083" s="65"/>
      <c r="M2083" s="65"/>
      <c r="N2083" s="65"/>
      <c r="O2083" s="65"/>
      <c r="P2083" s="65"/>
      <c r="Q2083" s="65"/>
      <c r="R2083" s="65"/>
      <c r="S2083" s="65"/>
      <c r="T2083" s="65"/>
      <c r="U2083" s="65"/>
      <c r="V2083" s="65"/>
      <c r="W2083" s="65"/>
      <c r="X2083" s="65"/>
      <c r="Y2083" s="65"/>
      <c r="Z2083" s="65"/>
      <c r="AA2083" s="65"/>
      <c r="AB2083" s="65"/>
      <c r="AC2083" s="12" t="n">
        <v>500</v>
      </c>
      <c r="AD2083" s="12"/>
      <c r="AE2083" s="46" t="s">
        <v>28</v>
      </c>
      <c r="AF2083" s="47"/>
      <c r="AH2083" s="3"/>
    </row>
    <row r="2084" customFormat="false" ht="15" hidden="false" customHeight="false" outlineLevel="0" collapsed="false">
      <c r="A2084" s="56" t="s">
        <v>19</v>
      </c>
      <c r="B2084" s="49" t="s">
        <v>188</v>
      </c>
      <c r="C2084" s="50" t="s">
        <v>4</v>
      </c>
      <c r="D2084" s="51" t="n">
        <v>90</v>
      </c>
      <c r="E2084" s="51" t="n">
        <v>0</v>
      </c>
      <c r="F2084" s="51" t="n">
        <v>0</v>
      </c>
      <c r="G2084" s="51" t="n">
        <v>0</v>
      </c>
      <c r="H2084" s="51" t="n">
        <v>0</v>
      </c>
      <c r="I2084" s="52" t="n">
        <v>20</v>
      </c>
      <c r="J2084" s="52" t="n">
        <v>70</v>
      </c>
      <c r="K2084" s="52" t="n">
        <v>0</v>
      </c>
      <c r="L2084" s="52" t="n">
        <v>0</v>
      </c>
      <c r="M2084" s="52" t="n">
        <v>0</v>
      </c>
      <c r="N2084" s="53" t="n">
        <f aca="false">D2084*$D$3</f>
        <v>126</v>
      </c>
      <c r="O2084" s="53" t="n">
        <f aca="false">E2084*$E$3</f>
        <v>0</v>
      </c>
      <c r="P2084" s="53" t="n">
        <f aca="false">F2084*$F$3</f>
        <v>0</v>
      </c>
      <c r="Q2084" s="53" t="n">
        <f aca="false">G2084*$G$3</f>
        <v>0</v>
      </c>
      <c r="R2084" s="53" t="n">
        <f aca="false">H2084*$H$3</f>
        <v>0</v>
      </c>
      <c r="S2084" s="53" t="n">
        <f aca="false">(N2084/100)*(I2084*$I$3)+(N2084/100)*(J2084*$J$3)</f>
        <v>226.8</v>
      </c>
      <c r="T2084" s="53" t="n">
        <f aca="false">(O2084/100)*(K2084*$K$3)</f>
        <v>0</v>
      </c>
      <c r="U2084" s="53" t="n">
        <f aca="false">(P2084/100)*(K2084*$K$3)+(P2084/100)*(L2084*$L$3)</f>
        <v>0</v>
      </c>
      <c r="V2084" s="53" t="n">
        <f aca="false">(Q2084/100)*(L2084*$L$3)</f>
        <v>0</v>
      </c>
      <c r="W2084" s="53" t="n">
        <f aca="false">(R2084/100)*(K2084*$K$3)+(R2084/100)*(L2084*$L$3)</f>
        <v>0</v>
      </c>
      <c r="X2084" s="53" t="n">
        <f aca="false">N2084+S2084</f>
        <v>352.8</v>
      </c>
      <c r="Y2084" s="53" t="n">
        <f aca="false">O2084+T2084</f>
        <v>0</v>
      </c>
      <c r="Z2084" s="53" t="n">
        <f aca="false">P2084+U2084</f>
        <v>0</v>
      </c>
      <c r="AA2084" s="53" t="n">
        <f aca="false">Q2084+V2084</f>
        <v>0</v>
      </c>
      <c r="AB2084" s="53" t="n">
        <f aca="false">R2084+W2084</f>
        <v>0</v>
      </c>
      <c r="AC2084" s="54" t="n">
        <f aca="false">ROUND(X2084+Y2084+Z2084+AA2084+AB2084,1)</f>
        <v>352.8</v>
      </c>
      <c r="AD2084" s="55" t="n">
        <v>0</v>
      </c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49" t="n">
        <v>6</v>
      </c>
      <c r="C2085" s="50" t="s">
        <v>5</v>
      </c>
      <c r="D2085" s="51" t="n">
        <v>90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85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121.5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291.6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413.1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413.1</v>
      </c>
      <c r="AD2085" s="55" t="n">
        <f aca="false">(ROUND(AC2085-AC2084,1)/AC2084)</f>
        <v>0.170918367346939</v>
      </c>
      <c r="AE2085" s="46"/>
      <c r="AF2085" s="47"/>
      <c r="AH2085" s="3"/>
    </row>
    <row r="2086" customFormat="false" ht="15" hidden="false" customHeight="false" outlineLevel="0" collapsed="false">
      <c r="A2086" s="48" t="s">
        <v>30</v>
      </c>
      <c r="B2086" s="49" t="n">
        <v>12</v>
      </c>
      <c r="C2086" s="50" t="s">
        <v>6</v>
      </c>
      <c r="D2086" s="51" t="n">
        <v>90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70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126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226.8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352.8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352.8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49" t="n">
        <v>0</v>
      </c>
      <c r="C2087" s="50" t="s">
        <v>7</v>
      </c>
      <c r="D2087" s="51" t="n">
        <v>90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70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126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226.8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352.8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352.8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49" t="n">
        <v>0</v>
      </c>
      <c r="C2088" s="50" t="s">
        <v>8</v>
      </c>
      <c r="D2088" s="51" t="n">
        <v>90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70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126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226.8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352.8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352.8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49"/>
      <c r="C2089" s="50" t="s">
        <v>9</v>
      </c>
      <c r="D2089" s="51" t="n">
        <v>90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70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126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226.8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352.8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352.8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49"/>
      <c r="C2090" s="50" t="s">
        <v>10</v>
      </c>
      <c r="D2090" s="51" t="n">
        <v>45</v>
      </c>
      <c r="E2090" s="51" t="n">
        <v>100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70</v>
      </c>
      <c r="K2090" s="52" t="n">
        <v>95</v>
      </c>
      <c r="L2090" s="52" t="n">
        <v>0</v>
      </c>
      <c r="M2090" s="52" t="n">
        <v>0</v>
      </c>
      <c r="N2090" s="53" t="n">
        <f aca="false">D2090*$D$9</f>
        <v>60.75</v>
      </c>
      <c r="O2090" s="53" t="n">
        <f aca="false">E2090*$E$9</f>
        <v>135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54.675</v>
      </c>
      <c r="T2090" s="53" t="n">
        <f aca="false">(O2090/100)*(K2090*$K$9)</f>
        <v>179.55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115.425</v>
      </c>
      <c r="Y2090" s="53" t="n">
        <f aca="false">O2090+T2090</f>
        <v>314.55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430</v>
      </c>
      <c r="AD2090" s="55" t="n">
        <f aca="false">(ROUND(AC2090-AC2084,1)/AC2084)</f>
        <v>0.218820861678005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49"/>
      <c r="C2091" s="50" t="s">
        <v>11</v>
      </c>
      <c r="D2091" s="51" t="n">
        <v>45</v>
      </c>
      <c r="E2091" s="51" t="n">
        <v>0</v>
      </c>
      <c r="F2091" s="51" t="n">
        <v>100</v>
      </c>
      <c r="G2091" s="51" t="n">
        <v>0</v>
      </c>
      <c r="H2091" s="51" t="n">
        <v>0</v>
      </c>
      <c r="I2091" s="52" t="n">
        <v>20</v>
      </c>
      <c r="J2091" s="52" t="n">
        <v>70</v>
      </c>
      <c r="K2091" s="52" t="n">
        <v>47.5</v>
      </c>
      <c r="L2091" s="52" t="n">
        <v>47.5</v>
      </c>
      <c r="M2091" s="52" t="n">
        <v>0</v>
      </c>
      <c r="N2091" s="53" t="n">
        <f aca="false">D2091*$D$10</f>
        <v>60.75</v>
      </c>
      <c r="O2091" s="53" t="n">
        <f aca="false">E2091*$E$10</f>
        <v>0</v>
      </c>
      <c r="P2091" s="53" t="n">
        <f aca="false">F2091*$F$10</f>
        <v>135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54.675</v>
      </c>
      <c r="T2091" s="53" t="n">
        <f aca="false">(O2091/100)*(K2091*$J$10)</f>
        <v>0</v>
      </c>
      <c r="U2091" s="53" t="n">
        <f aca="false">(P2091/100)*(K2091*$K$10)+(P2091/100)*(L2091*$L$10)</f>
        <v>179.55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115.425</v>
      </c>
      <c r="Y2091" s="53" t="n">
        <f aca="false">O2091+T2091</f>
        <v>0</v>
      </c>
      <c r="Z2091" s="53" t="n">
        <f aca="false">P2091+U2091</f>
        <v>314.55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430</v>
      </c>
      <c r="AD2091" s="55" t="n">
        <f aca="false">(ROUND(AC2091-AC2084,1)/AC2084)</f>
        <v>0.218820861678005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49"/>
      <c r="C2092" s="50" t="s">
        <v>12</v>
      </c>
      <c r="D2092" s="51" t="n">
        <v>45</v>
      </c>
      <c r="E2092" s="51" t="n">
        <v>0</v>
      </c>
      <c r="F2092" s="51" t="n">
        <v>0</v>
      </c>
      <c r="G2092" s="51" t="n">
        <v>100</v>
      </c>
      <c r="H2092" s="51" t="n">
        <v>0</v>
      </c>
      <c r="I2092" s="52" t="n">
        <v>20</v>
      </c>
      <c r="J2092" s="52" t="n">
        <v>70</v>
      </c>
      <c r="K2092" s="52" t="n">
        <v>0</v>
      </c>
      <c r="L2092" s="52" t="n">
        <v>95</v>
      </c>
      <c r="M2092" s="52" t="n">
        <v>0</v>
      </c>
      <c r="N2092" s="53" t="n">
        <f aca="false">D2092*$D$11</f>
        <v>60.75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135</v>
      </c>
      <c r="R2092" s="53" t="n">
        <f aca="false">H2092*$H$11</f>
        <v>0</v>
      </c>
      <c r="S2092" s="53" t="n">
        <f aca="false">(N2092/100)*(I2092*$I$11)+(N2092/100)*(J2092*$J$11)</f>
        <v>54.675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179.55</v>
      </c>
      <c r="W2092" s="53" t="n">
        <f aca="false">(R2092/100)*(K2092*$K$11)+(R2092/100)*(L2092*$L$11)</f>
        <v>0</v>
      </c>
      <c r="X2092" s="53" t="n">
        <f aca="false">N2092+S2092</f>
        <v>115.425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314.55</v>
      </c>
      <c r="AB2092" s="53" t="n">
        <f aca="false">R2092+W2092</f>
        <v>0</v>
      </c>
      <c r="AC2092" s="54" t="n">
        <f aca="false">ROUND(X2092+Y2092+Z2092+AA2092+AB2092,1)</f>
        <v>430</v>
      </c>
      <c r="AD2092" s="55" t="n">
        <f aca="false">(ROUND(AC2092-AC2084,1)/AC2084)</f>
        <v>0.218820861678005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49"/>
      <c r="C2093" s="50" t="s">
        <v>13</v>
      </c>
      <c r="D2093" s="51" t="n">
        <v>45</v>
      </c>
      <c r="E2093" s="51" t="n">
        <v>0</v>
      </c>
      <c r="F2093" s="51" t="n">
        <v>0</v>
      </c>
      <c r="G2093" s="51" t="n">
        <v>0</v>
      </c>
      <c r="H2093" s="51" t="n">
        <v>100</v>
      </c>
      <c r="I2093" s="52" t="n">
        <v>20</v>
      </c>
      <c r="J2093" s="52" t="n">
        <v>70</v>
      </c>
      <c r="K2093" s="52" t="n">
        <v>47.5</v>
      </c>
      <c r="L2093" s="52" t="n">
        <v>47.5</v>
      </c>
      <c r="M2093" s="52" t="n">
        <v>0</v>
      </c>
      <c r="N2093" s="53" t="n">
        <f aca="false">D2093*$D$12</f>
        <v>60.75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135</v>
      </c>
      <c r="S2093" s="53" t="n">
        <f aca="false">(N2093/100)*(I2093*$I$12)+(N2093/100)*(J2093*$J$12)</f>
        <v>54.675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179.55</v>
      </c>
      <c r="X2093" s="53" t="n">
        <f aca="false">N2093+S2093</f>
        <v>115.425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314.55</v>
      </c>
      <c r="AC2093" s="54" t="n">
        <f aca="false">ROUND(X2093+Y2093+Z2093+AA2093+AB2093,1)</f>
        <v>430</v>
      </c>
      <c r="AD2093" s="55" t="n">
        <f aca="false">(ROUND(AC2093-AC2084,1)/AC2084)</f>
        <v>0.218820861678005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49"/>
      <c r="C2094" s="50" t="s">
        <v>14</v>
      </c>
      <c r="D2094" s="51" t="n">
        <v>90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101</v>
      </c>
      <c r="N2094" s="53" t="n">
        <f aca="false">D2094*$D$13</f>
        <v>121.5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245.43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366.93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366.9</v>
      </c>
      <c r="AD2094" s="55" t="n">
        <f aca="false">(ROUND(AC2094-AC2084,1)/AC2084)</f>
        <v>0.0399659863945578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49"/>
      <c r="C2095" s="50" t="s">
        <v>15</v>
      </c>
      <c r="D2095" s="51" t="n">
        <v>90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70</v>
      </c>
      <c r="K2095" s="52" t="n">
        <v>75</v>
      </c>
      <c r="L2095" s="52" t="n">
        <v>0</v>
      </c>
      <c r="M2095" s="52" t="n">
        <v>0</v>
      </c>
      <c r="N2095" s="53" t="n">
        <f aca="false">D2095*$D$14</f>
        <v>121.5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291.6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413.1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413.1</v>
      </c>
      <c r="AD2095" s="55" t="n">
        <f aca="false">(ROUND(AC2095-AC2084,1)/AC2084)</f>
        <v>0.170918367346939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49"/>
      <c r="C2096" s="50" t="s">
        <v>16</v>
      </c>
      <c r="D2096" s="51" t="n">
        <v>90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70</v>
      </c>
      <c r="K2096" s="52" t="n">
        <v>0</v>
      </c>
      <c r="L2096" s="52" t="n">
        <v>75</v>
      </c>
      <c r="M2096" s="52" t="n">
        <v>0</v>
      </c>
      <c r="N2096" s="53" t="n">
        <f aca="false">D2096*$D$15</f>
        <v>121.5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291.6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413.1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413.1</v>
      </c>
      <c r="AD2096" s="55" t="n">
        <f aca="false">(ROUND(AC2096-AC2084,1)/AC2084)</f>
        <v>0.170918367346939</v>
      </c>
      <c r="AE2096" s="37"/>
      <c r="AF2096" s="47"/>
      <c r="AH2096" s="3"/>
    </row>
    <row r="2097" customFormat="false" ht="15" hidden="false" customHeight="false" outlineLevel="0" collapsed="false">
      <c r="A2097" s="48"/>
      <c r="B2097" s="49"/>
      <c r="C2097" s="50" t="s">
        <v>17</v>
      </c>
      <c r="D2097" s="51" t="n">
        <v>90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90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121.5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297.675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419.175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419.2</v>
      </c>
      <c r="AD2097" s="55" t="n">
        <f aca="false">(ROUND(AC2097-AC2084,1)/AC2084)</f>
        <v>0.188208616780045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49"/>
      <c r="C2098" s="50" t="s">
        <v>18</v>
      </c>
      <c r="D2098" s="51" t="n">
        <v>90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70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121.5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267.3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388.8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388.8</v>
      </c>
      <c r="AD2098" s="55" t="n">
        <f aca="false">(ROUND(AC2098-AC2084,1)/AC2084)</f>
        <v>0.102040816326531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57" t="s">
        <v>189</v>
      </c>
      <c r="C2099" s="40" t="s">
        <v>4</v>
      </c>
      <c r="D2099" s="41" t="n">
        <v>98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50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137.2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219.52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356.72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356.7</v>
      </c>
      <c r="AD2099" s="45" t="n">
        <v>0</v>
      </c>
      <c r="AE2099" s="46" t="s">
        <v>28</v>
      </c>
      <c r="AF2099" s="47"/>
      <c r="AH2099" s="3"/>
    </row>
    <row r="2100" customFormat="false" ht="15" hidden="false" customHeight="false" outlineLevel="0" collapsed="false">
      <c r="A2100" s="48" t="s">
        <v>29</v>
      </c>
      <c r="B2100" s="58" t="n">
        <v>12</v>
      </c>
      <c r="C2100" s="50" t="s">
        <v>5</v>
      </c>
      <c r="D2100" s="51" t="n">
        <v>98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45</v>
      </c>
      <c r="J2100" s="52" t="n">
        <v>65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132.3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291.06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423.36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423.4</v>
      </c>
      <c r="AD2100" s="55" t="n">
        <f aca="false">(ROUND(AC2100-AC2099,1)/AC2099)</f>
        <v>0.186991869918699</v>
      </c>
      <c r="AE2100" s="46"/>
      <c r="AF2100" s="47"/>
      <c r="AH2100" s="3"/>
    </row>
    <row r="2101" customFormat="false" ht="15" hidden="false" customHeight="false" outlineLevel="0" collapsed="false">
      <c r="A2101" s="48" t="s">
        <v>30</v>
      </c>
      <c r="B2101" s="58" t="n">
        <v>8</v>
      </c>
      <c r="C2101" s="50" t="s">
        <v>6</v>
      </c>
      <c r="D2101" s="51" t="n">
        <v>98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50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137.2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219.52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356.72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356.7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58" t="n">
        <v>0</v>
      </c>
      <c r="C2102" s="50" t="s">
        <v>7</v>
      </c>
      <c r="D2102" s="51" t="n">
        <v>98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50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137.2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219.52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356.72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356.7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58" t="n">
        <v>0</v>
      </c>
      <c r="C2103" s="50" t="s">
        <v>8</v>
      </c>
      <c r="D2103" s="51" t="n">
        <v>98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50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137.2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219.52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356.72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356.7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58"/>
      <c r="C2104" s="50" t="s">
        <v>9</v>
      </c>
      <c r="D2104" s="51" t="n">
        <v>98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50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137.2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219.52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356.72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356.7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58"/>
      <c r="C2105" s="50" t="s">
        <v>10</v>
      </c>
      <c r="D2105" s="51" t="n">
        <v>49</v>
      </c>
      <c r="E2105" s="51" t="n">
        <v>106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50</v>
      </c>
      <c r="K2105" s="52" t="n">
        <v>85</v>
      </c>
      <c r="L2105" s="52" t="n">
        <v>0</v>
      </c>
      <c r="M2105" s="52" t="n">
        <v>0</v>
      </c>
      <c r="N2105" s="53" t="n">
        <f aca="false">D2105*$D$9</f>
        <v>66.15</v>
      </c>
      <c r="O2105" s="53" t="n">
        <f aca="false">E2105*$E$9</f>
        <v>143.1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52.92</v>
      </c>
      <c r="T2105" s="53" t="n">
        <f aca="false">(O2105/100)*(K2105*$K$9)</f>
        <v>170.289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119.07</v>
      </c>
      <c r="Y2105" s="53" t="n">
        <f aca="false">O2105+T2105</f>
        <v>313.389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432.5</v>
      </c>
      <c r="AD2105" s="55" t="n">
        <f aca="false">(ROUND(AC2105-AC2099,1)/AC2099)</f>
        <v>0.212503504345388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58"/>
      <c r="C2106" s="50" t="s">
        <v>11</v>
      </c>
      <c r="D2106" s="51" t="n">
        <v>49</v>
      </c>
      <c r="E2106" s="51" t="n">
        <v>0</v>
      </c>
      <c r="F2106" s="51" t="n">
        <v>106</v>
      </c>
      <c r="G2106" s="51" t="n">
        <v>0</v>
      </c>
      <c r="H2106" s="51" t="n">
        <v>0</v>
      </c>
      <c r="I2106" s="52" t="n">
        <v>30</v>
      </c>
      <c r="J2106" s="52" t="n">
        <v>50</v>
      </c>
      <c r="K2106" s="52" t="n">
        <v>42.5</v>
      </c>
      <c r="L2106" s="52" t="n">
        <v>42.5</v>
      </c>
      <c r="M2106" s="52" t="n">
        <v>0</v>
      </c>
      <c r="N2106" s="53" t="n">
        <f aca="false">D2106*$D$10</f>
        <v>66.15</v>
      </c>
      <c r="O2106" s="53" t="n">
        <f aca="false">E2106*$E$10</f>
        <v>0</v>
      </c>
      <c r="P2106" s="53" t="n">
        <f aca="false">F2106*$F$10</f>
        <v>143.1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52.92</v>
      </c>
      <c r="T2106" s="53" t="n">
        <f aca="false">(O2106/100)*(K2106*$J$10)</f>
        <v>0</v>
      </c>
      <c r="U2106" s="53" t="n">
        <f aca="false">(P2106/100)*(K2106*$K$10)+(P2106/100)*(L2106*$L$10)</f>
        <v>170.289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119.07</v>
      </c>
      <c r="Y2106" s="53" t="n">
        <f aca="false">O2106+T2106</f>
        <v>0</v>
      </c>
      <c r="Z2106" s="53" t="n">
        <f aca="false">P2106+U2106</f>
        <v>313.389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432.5</v>
      </c>
      <c r="AD2106" s="55" t="n">
        <f aca="false">(ROUND(AC2106-AC2099,1)/AC2099)</f>
        <v>0.212503504345388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58"/>
      <c r="C2107" s="50" t="s">
        <v>12</v>
      </c>
      <c r="D2107" s="51" t="n">
        <v>49</v>
      </c>
      <c r="E2107" s="51" t="n">
        <v>0</v>
      </c>
      <c r="F2107" s="51" t="n">
        <v>0</v>
      </c>
      <c r="G2107" s="51" t="n">
        <v>106</v>
      </c>
      <c r="H2107" s="51" t="n">
        <v>0</v>
      </c>
      <c r="I2107" s="52" t="n">
        <v>30</v>
      </c>
      <c r="J2107" s="52" t="n">
        <v>50</v>
      </c>
      <c r="K2107" s="52" t="n">
        <v>0</v>
      </c>
      <c r="L2107" s="52" t="n">
        <v>85</v>
      </c>
      <c r="M2107" s="52" t="n">
        <v>0</v>
      </c>
      <c r="N2107" s="53" t="n">
        <f aca="false">D2107*$D$11</f>
        <v>66.15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143.1</v>
      </c>
      <c r="R2107" s="53" t="n">
        <f aca="false">H2107*$H$11</f>
        <v>0</v>
      </c>
      <c r="S2107" s="53" t="n">
        <f aca="false">(N2107/100)*(I2107*$I$11)+(N2107/100)*(J2107*$J$11)</f>
        <v>52.92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170.289</v>
      </c>
      <c r="W2107" s="53" t="n">
        <f aca="false">(R2107/100)*(K2107*$K$11)+(R2107/100)*(L2107*$L$11)</f>
        <v>0</v>
      </c>
      <c r="X2107" s="53" t="n">
        <f aca="false">N2107+S2107</f>
        <v>119.07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313.389</v>
      </c>
      <c r="AB2107" s="53" t="n">
        <f aca="false">R2107+W2107</f>
        <v>0</v>
      </c>
      <c r="AC2107" s="54" t="n">
        <f aca="false">ROUND(X2107+Y2107+Z2107+AA2107+AB2107,1)</f>
        <v>432.5</v>
      </c>
      <c r="AD2107" s="55" t="n">
        <f aca="false">(ROUND(AC2107-AC2099,1)/AC2099)</f>
        <v>0.212503504345388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58"/>
      <c r="C2108" s="50" t="s">
        <v>13</v>
      </c>
      <c r="D2108" s="51" t="n">
        <v>49</v>
      </c>
      <c r="E2108" s="51" t="n">
        <v>0</v>
      </c>
      <c r="F2108" s="51" t="n">
        <v>0</v>
      </c>
      <c r="G2108" s="51" t="n">
        <v>0</v>
      </c>
      <c r="H2108" s="51" t="n">
        <v>106</v>
      </c>
      <c r="I2108" s="52" t="n">
        <v>30</v>
      </c>
      <c r="J2108" s="52" t="n">
        <v>50</v>
      </c>
      <c r="K2108" s="52" t="n">
        <v>42.5</v>
      </c>
      <c r="L2108" s="52" t="n">
        <v>42.5</v>
      </c>
      <c r="M2108" s="52" t="n">
        <v>0</v>
      </c>
      <c r="N2108" s="53" t="n">
        <f aca="false">D2108*$D$12</f>
        <v>66.15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143.1</v>
      </c>
      <c r="S2108" s="53" t="n">
        <f aca="false">(N2108/100)*(I2108*$I$12)+(N2108/100)*(J2108*$J$12)</f>
        <v>52.92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170.289</v>
      </c>
      <c r="X2108" s="53" t="n">
        <f aca="false">N2108+S2108</f>
        <v>119.07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313.389</v>
      </c>
      <c r="AC2108" s="54" t="n">
        <f aca="false">ROUND(X2108+Y2108+Z2108+AA2108+AB2108,1)</f>
        <v>432.5</v>
      </c>
      <c r="AD2108" s="55" t="n">
        <f aca="false">(ROUND(AC2108-AC2099,1)/AC2099)</f>
        <v>0.212503504345388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58"/>
      <c r="C2109" s="50" t="s">
        <v>14</v>
      </c>
      <c r="D2109" s="51" t="n">
        <v>98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100</v>
      </c>
      <c r="N2109" s="53" t="n">
        <f aca="false">D2109*$D$13</f>
        <v>132.3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264.6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396.9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396.9</v>
      </c>
      <c r="AD2109" s="55" t="n">
        <f aca="false">(ROUND(AC2109-AC2099,1)/AC2099)</f>
        <v>0.112699747687132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58"/>
      <c r="C2110" s="50" t="s">
        <v>15</v>
      </c>
      <c r="D2110" s="51" t="n">
        <v>98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50</v>
      </c>
      <c r="K2110" s="52" t="n">
        <v>70</v>
      </c>
      <c r="L2110" s="52" t="n">
        <v>0</v>
      </c>
      <c r="M2110" s="52" t="n">
        <v>0</v>
      </c>
      <c r="N2110" s="53" t="n">
        <f aca="false">D2110*$D$14</f>
        <v>132.3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291.06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423.36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423.4</v>
      </c>
      <c r="AD2110" s="55" t="n">
        <f aca="false">(ROUND(AC2110-AC2099,1)/AC2099)</f>
        <v>0.186991869918699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58"/>
      <c r="C2111" s="50" t="s">
        <v>16</v>
      </c>
      <c r="D2111" s="51" t="n">
        <v>98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50</v>
      </c>
      <c r="K2111" s="52" t="n">
        <v>0</v>
      </c>
      <c r="L2111" s="52" t="n">
        <v>70</v>
      </c>
      <c r="M2111" s="52" t="n">
        <v>0</v>
      </c>
      <c r="N2111" s="53" t="n">
        <f aca="false">D2111*$D$15</f>
        <v>132.3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291.06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423.36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423.4</v>
      </c>
      <c r="AD2111" s="55" t="n">
        <f aca="false">(ROUND(AC2111-AC2099,1)/AC2099)</f>
        <v>0.186991869918699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58"/>
      <c r="C2112" s="50" t="s">
        <v>17</v>
      </c>
      <c r="D2112" s="51" t="n">
        <v>98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80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132.3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304.29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436.59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436.6</v>
      </c>
      <c r="AD2112" s="55" t="n">
        <f aca="false">(ROUND(AC2112-AC2099,1)/AC2099)</f>
        <v>0.223997757218951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58"/>
      <c r="C2113" s="50" t="s">
        <v>18</v>
      </c>
      <c r="D2113" s="51" t="n">
        <v>98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60</v>
      </c>
      <c r="J2113" s="52" t="n">
        <v>50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132.3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264.6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396.9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396.9</v>
      </c>
      <c r="AD2113" s="55" t="n">
        <f aca="false">(ROUND(AC2113-AC2099,1)/AC2099)</f>
        <v>0.112699747687132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39" t="s">
        <v>190</v>
      </c>
      <c r="C2114" s="40" t="s">
        <v>4</v>
      </c>
      <c r="D2114" s="41" t="n">
        <v>108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20</v>
      </c>
      <c r="J2114" s="42" t="n">
        <v>50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151.2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211.68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362.88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362.9</v>
      </c>
      <c r="AD2114" s="45" t="n">
        <v>0</v>
      </c>
      <c r="AE2114" s="46" t="s">
        <v>28</v>
      </c>
      <c r="AF2114" s="47"/>
      <c r="AH2114" s="3"/>
    </row>
    <row r="2115" customFormat="false" ht="15" hidden="false" customHeight="false" outlineLevel="0" collapsed="false">
      <c r="A2115" s="48" t="s">
        <v>29</v>
      </c>
      <c r="B2115" s="49" t="n">
        <v>8</v>
      </c>
      <c r="C2115" s="50" t="s">
        <v>5</v>
      </c>
      <c r="D2115" s="51" t="n">
        <v>108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35</v>
      </c>
      <c r="J2115" s="52" t="n">
        <v>60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145.8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277.02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422.82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422.8</v>
      </c>
      <c r="AD2115" s="55" t="n">
        <f aca="false">(ROUND(AC2115-AC2114,1)/AC2114)</f>
        <v>0.165059244971066</v>
      </c>
      <c r="AE2115" s="46"/>
      <c r="AF2115" s="47"/>
      <c r="AH2115" s="3"/>
    </row>
    <row r="2116" customFormat="false" ht="15" hidden="false" customHeight="false" outlineLevel="0" collapsed="false">
      <c r="A2116" s="48" t="s">
        <v>30</v>
      </c>
      <c r="B2116" s="49" t="n">
        <v>12</v>
      </c>
      <c r="C2116" s="50" t="s">
        <v>6</v>
      </c>
      <c r="D2116" s="51" t="n">
        <v>108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20</v>
      </c>
      <c r="J2116" s="52" t="n">
        <v>50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151.2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211.68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362.88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362.9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49" t="n">
        <v>0</v>
      </c>
      <c r="C2117" s="50" t="s">
        <v>7</v>
      </c>
      <c r="D2117" s="51" t="n">
        <v>108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20</v>
      </c>
      <c r="J2117" s="52" t="n">
        <v>50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151.2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211.68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362.88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362.9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49" t="n">
        <v>0</v>
      </c>
      <c r="C2118" s="50" t="s">
        <v>8</v>
      </c>
      <c r="D2118" s="51" t="n">
        <v>108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20</v>
      </c>
      <c r="J2118" s="52" t="n">
        <v>50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151.2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211.68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362.88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362.9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49"/>
      <c r="C2119" s="50" t="s">
        <v>9</v>
      </c>
      <c r="D2119" s="51" t="n">
        <v>108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20</v>
      </c>
      <c r="J2119" s="52" t="n">
        <v>50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151.2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211.68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362.88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362.9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49"/>
      <c r="C2120" s="50" t="s">
        <v>10</v>
      </c>
      <c r="D2120" s="51" t="n">
        <v>54</v>
      </c>
      <c r="E2120" s="51" t="n">
        <v>118</v>
      </c>
      <c r="F2120" s="51" t="n">
        <v>0</v>
      </c>
      <c r="G2120" s="51" t="n">
        <v>0</v>
      </c>
      <c r="H2120" s="51" t="n">
        <v>0</v>
      </c>
      <c r="I2120" s="52" t="n">
        <v>20</v>
      </c>
      <c r="J2120" s="52" t="n">
        <v>50</v>
      </c>
      <c r="K2120" s="52" t="n">
        <v>75</v>
      </c>
      <c r="L2120" s="52" t="n">
        <v>0</v>
      </c>
      <c r="M2120" s="52" t="n">
        <v>0</v>
      </c>
      <c r="N2120" s="53" t="n">
        <f aca="false">D2120*$D$9</f>
        <v>72.9</v>
      </c>
      <c r="O2120" s="53" t="n">
        <f aca="false">E2120*$E$9</f>
        <v>159.3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51.03</v>
      </c>
      <c r="T2120" s="53" t="n">
        <f aca="false">(O2120/100)*(K2120*$K$9)</f>
        <v>167.265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123.93</v>
      </c>
      <c r="Y2120" s="53" t="n">
        <f aca="false">O2120+T2120</f>
        <v>326.565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450.5</v>
      </c>
      <c r="AD2120" s="55" t="n">
        <f aca="false">(ROUND(AC2120-AC2114,1)/AC2114)</f>
        <v>0.241388812344999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49"/>
      <c r="C2121" s="50" t="s">
        <v>11</v>
      </c>
      <c r="D2121" s="51" t="n">
        <v>54</v>
      </c>
      <c r="E2121" s="51" t="n">
        <v>0</v>
      </c>
      <c r="F2121" s="51" t="n">
        <v>118</v>
      </c>
      <c r="G2121" s="51" t="n">
        <v>0</v>
      </c>
      <c r="H2121" s="51" t="n">
        <v>0</v>
      </c>
      <c r="I2121" s="52" t="n">
        <v>20</v>
      </c>
      <c r="J2121" s="52" t="n">
        <v>50</v>
      </c>
      <c r="K2121" s="52" t="n">
        <v>37.5</v>
      </c>
      <c r="L2121" s="52" t="n">
        <v>37.5</v>
      </c>
      <c r="M2121" s="52" t="n">
        <v>0</v>
      </c>
      <c r="N2121" s="53" t="n">
        <f aca="false">D2121*$D$10</f>
        <v>72.9</v>
      </c>
      <c r="O2121" s="53" t="n">
        <f aca="false">E2121*$E$10</f>
        <v>0</v>
      </c>
      <c r="P2121" s="53" t="n">
        <f aca="false">F2121*$F$10</f>
        <v>159.3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51.03</v>
      </c>
      <c r="T2121" s="53" t="n">
        <f aca="false">(O2121/100)*(K2121*$J$10)</f>
        <v>0</v>
      </c>
      <c r="U2121" s="53" t="n">
        <f aca="false">(P2121/100)*(K2121*$K$10)+(P2121/100)*(L2121*$L$10)</f>
        <v>167.265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123.93</v>
      </c>
      <c r="Y2121" s="53" t="n">
        <f aca="false">O2121+T2121</f>
        <v>0</v>
      </c>
      <c r="Z2121" s="53" t="n">
        <f aca="false">P2121+U2121</f>
        <v>326.565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450.5</v>
      </c>
      <c r="AD2121" s="55" t="n">
        <f aca="false">(ROUND(AC2121-AC2114,1)/AC2114)</f>
        <v>0.241388812344999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49"/>
      <c r="C2122" s="50" t="s">
        <v>12</v>
      </c>
      <c r="D2122" s="51" t="n">
        <v>54</v>
      </c>
      <c r="E2122" s="51" t="n">
        <v>0</v>
      </c>
      <c r="F2122" s="51" t="n">
        <v>0</v>
      </c>
      <c r="G2122" s="51" t="n">
        <v>118</v>
      </c>
      <c r="H2122" s="51" t="n">
        <v>0</v>
      </c>
      <c r="I2122" s="52" t="n">
        <v>20</v>
      </c>
      <c r="J2122" s="52" t="n">
        <v>50</v>
      </c>
      <c r="K2122" s="52" t="n">
        <v>0</v>
      </c>
      <c r="L2122" s="52" t="n">
        <v>75</v>
      </c>
      <c r="M2122" s="52" t="n">
        <v>0</v>
      </c>
      <c r="N2122" s="53" t="n">
        <f aca="false">D2122*$D$11</f>
        <v>72.9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159.3</v>
      </c>
      <c r="R2122" s="53" t="n">
        <f aca="false">H2122*$H$11</f>
        <v>0</v>
      </c>
      <c r="S2122" s="53" t="n">
        <f aca="false">(N2122/100)*(I2122*$I$11)+(N2122/100)*(J2122*$J$11)</f>
        <v>51.03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167.265</v>
      </c>
      <c r="W2122" s="53" t="n">
        <f aca="false">(R2122/100)*(K2122*$K$11)+(R2122/100)*(L2122*$L$11)</f>
        <v>0</v>
      </c>
      <c r="X2122" s="53" t="n">
        <f aca="false">N2122+S2122</f>
        <v>123.93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326.565</v>
      </c>
      <c r="AB2122" s="53" t="n">
        <f aca="false">R2122+W2122</f>
        <v>0</v>
      </c>
      <c r="AC2122" s="54" t="n">
        <f aca="false">ROUND(X2122+Y2122+Z2122+AA2122+AB2122,1)</f>
        <v>450.5</v>
      </c>
      <c r="AD2122" s="55" t="n">
        <f aca="false">(ROUND(AC2122-AC2114,1)/AC2114)</f>
        <v>0.241388812344999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49"/>
      <c r="C2123" s="50" t="s">
        <v>13</v>
      </c>
      <c r="D2123" s="51" t="n">
        <v>54</v>
      </c>
      <c r="E2123" s="51" t="n">
        <v>0</v>
      </c>
      <c r="F2123" s="51" t="n">
        <v>0</v>
      </c>
      <c r="G2123" s="51" t="n">
        <v>0</v>
      </c>
      <c r="H2123" s="51" t="n">
        <v>118</v>
      </c>
      <c r="I2123" s="52" t="n">
        <v>20</v>
      </c>
      <c r="J2123" s="52" t="n">
        <v>50</v>
      </c>
      <c r="K2123" s="52" t="n">
        <v>37.5</v>
      </c>
      <c r="L2123" s="52" t="n">
        <v>37.5</v>
      </c>
      <c r="M2123" s="52" t="n">
        <v>0</v>
      </c>
      <c r="N2123" s="53" t="n">
        <f aca="false">D2123*$D$12</f>
        <v>72.9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159.3</v>
      </c>
      <c r="S2123" s="53" t="n">
        <f aca="false">(N2123/100)*(I2123*$I$12)+(N2123/100)*(J2123*$J$12)</f>
        <v>51.03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167.265</v>
      </c>
      <c r="X2123" s="53" t="n">
        <f aca="false">N2123+S2123</f>
        <v>123.93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326.565</v>
      </c>
      <c r="AC2123" s="54" t="n">
        <f aca="false">ROUND(X2123+Y2123+Z2123+AA2123+AB2123,1)</f>
        <v>450.5</v>
      </c>
      <c r="AD2123" s="55" t="n">
        <f aca="false">(ROUND(AC2123-AC2114,1)/AC2114)</f>
        <v>0.241388812344999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49"/>
      <c r="C2124" s="50" t="s">
        <v>14</v>
      </c>
      <c r="D2124" s="51" t="n">
        <v>108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87</v>
      </c>
      <c r="N2124" s="53" t="n">
        <f aca="false">D2124*$D$13</f>
        <v>145.8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253.692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399.492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399.5</v>
      </c>
      <c r="AD2124" s="55" t="n">
        <f aca="false">(ROUND(AC2124-AC2114,1)/AC2114)</f>
        <v>0.100854229815376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49"/>
      <c r="C2125" s="50" t="s">
        <v>15</v>
      </c>
      <c r="D2125" s="51" t="n">
        <v>108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20</v>
      </c>
      <c r="J2125" s="52" t="n">
        <v>50</v>
      </c>
      <c r="K2125" s="52" t="n">
        <v>65</v>
      </c>
      <c r="L2125" s="52" t="n">
        <v>0</v>
      </c>
      <c r="M2125" s="52" t="n">
        <v>0</v>
      </c>
      <c r="N2125" s="53" t="n">
        <f aca="false">D2125*$D$14</f>
        <v>145.8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437.4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437.4</v>
      </c>
      <c r="AD2125" s="55" t="n">
        <f aca="false">(ROUND(AC2125-AC2114,1)/AC2114)</f>
        <v>0.205290713695233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49"/>
      <c r="C2126" s="50" t="s">
        <v>16</v>
      </c>
      <c r="D2126" s="51" t="n">
        <v>108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20</v>
      </c>
      <c r="J2126" s="52" t="n">
        <v>50</v>
      </c>
      <c r="K2126" s="52" t="n">
        <v>0</v>
      </c>
      <c r="L2126" s="52" t="n">
        <v>65</v>
      </c>
      <c r="M2126" s="52" t="n">
        <v>0</v>
      </c>
      <c r="N2126" s="53" t="n">
        <f aca="false">D2126*$D$15</f>
        <v>145.8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437.4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437.4</v>
      </c>
      <c r="AD2126" s="55" t="n">
        <f aca="false">(ROUND(AC2126-AC2114,1)/AC2114)</f>
        <v>0.205290713695233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49"/>
      <c r="C2127" s="50" t="s">
        <v>17</v>
      </c>
      <c r="D2127" s="51" t="n">
        <v>108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20</v>
      </c>
      <c r="J2127" s="52" t="n">
        <v>70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145.8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284.31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430.11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430.1</v>
      </c>
      <c r="AD2127" s="55" t="n">
        <f aca="false">(ROUND(AC2127-AC2114,1)/AC2114)</f>
        <v>0.18517497933315</v>
      </c>
      <c r="AE2127" s="37"/>
      <c r="AF2127" s="47"/>
      <c r="AH2127" s="3"/>
    </row>
    <row r="2128" customFormat="false" ht="15" hidden="false" customHeight="false" outlineLevel="0" collapsed="false">
      <c r="A2128" s="48"/>
      <c r="B2128" s="49"/>
      <c r="C2128" s="50" t="s">
        <v>18</v>
      </c>
      <c r="D2128" s="51" t="n">
        <v>108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50</v>
      </c>
      <c r="J2128" s="52" t="n">
        <v>50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145.8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255.15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400.95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</v>
      </c>
      <c r="AD2128" s="55" t="n">
        <f aca="false">(ROUND(AC2128-AC2114,1)/AC2114)</f>
        <v>0.104987599889777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57" t="s">
        <v>191</v>
      </c>
      <c r="C2129" s="40" t="s">
        <v>4</v>
      </c>
      <c r="D2129" s="41" t="n">
        <v>112</v>
      </c>
      <c r="E2129" s="41" t="n">
        <v>0</v>
      </c>
      <c r="F2129" s="41" t="n">
        <v>0</v>
      </c>
      <c r="G2129" s="41" t="n">
        <v>0</v>
      </c>
      <c r="H2129" s="41" t="n">
        <v>0</v>
      </c>
      <c r="I2129" s="42" t="n">
        <v>60</v>
      </c>
      <c r="J2129" s="42" t="n">
        <v>0</v>
      </c>
      <c r="K2129" s="42" t="n">
        <v>0</v>
      </c>
      <c r="L2129" s="42" t="n">
        <v>0</v>
      </c>
      <c r="M2129" s="42" t="n">
        <v>0</v>
      </c>
      <c r="N2129" s="43" t="n">
        <f aca="false">D2129*$D$3</f>
        <v>156.8</v>
      </c>
      <c r="O2129" s="43" t="n">
        <f aca="false">E2129*$E$3</f>
        <v>0</v>
      </c>
      <c r="P2129" s="43" t="n">
        <f aca="false">F2129*$F$3</f>
        <v>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188.16</v>
      </c>
      <c r="T2129" s="43" t="n">
        <f aca="false">(O2129/100)*(K2129*$K$3)</f>
        <v>0</v>
      </c>
      <c r="U2129" s="43" t="n">
        <f aca="false">(P2129/100)*(K2129*$K$3)+(P2129/100)*(L2129*$L$3)</f>
        <v>0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344.96</v>
      </c>
      <c r="Y2129" s="43" t="n">
        <f aca="false">O2129+T2129</f>
        <v>0</v>
      </c>
      <c r="Z2129" s="43" t="n">
        <f aca="false">P2129+U2129</f>
        <v>0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345</v>
      </c>
      <c r="AD2129" s="45" t="n">
        <v>0</v>
      </c>
      <c r="AE2129" s="46" t="s">
        <v>28</v>
      </c>
      <c r="AF2129" s="47"/>
      <c r="AH2129" s="3"/>
    </row>
    <row r="2130" customFormat="false" ht="15" hidden="false" customHeight="false" outlineLevel="0" collapsed="false">
      <c r="A2130" s="48" t="s">
        <v>29</v>
      </c>
      <c r="B2130" s="58" t="n">
        <v>32</v>
      </c>
      <c r="C2130" s="50" t="s">
        <v>5</v>
      </c>
      <c r="D2130" s="51" t="n">
        <v>112</v>
      </c>
      <c r="E2130" s="51" t="n">
        <v>0</v>
      </c>
      <c r="F2130" s="51" t="n">
        <v>0</v>
      </c>
      <c r="G2130" s="51" t="n">
        <v>0</v>
      </c>
      <c r="H2130" s="51" t="n">
        <v>0</v>
      </c>
      <c r="I2130" s="52" t="n">
        <v>70</v>
      </c>
      <c r="J2130" s="52" t="n">
        <v>15</v>
      </c>
      <c r="K2130" s="52" t="n">
        <v>0</v>
      </c>
      <c r="L2130" s="52" t="n">
        <v>0</v>
      </c>
      <c r="M2130" s="52" t="n">
        <v>0</v>
      </c>
      <c r="N2130" s="53" t="n">
        <f aca="false">D2130*$D$4</f>
        <v>151.2</v>
      </c>
      <c r="O2130" s="53" t="n">
        <f aca="false">E2130*$E$4</f>
        <v>0</v>
      </c>
      <c r="P2130" s="53" t="n">
        <f aca="false">F2130*$F$4</f>
        <v>0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257.04</v>
      </c>
      <c r="T2130" s="53" t="n">
        <f aca="false">(O2130/100)*(K2130*$K$4)</f>
        <v>0</v>
      </c>
      <c r="U2130" s="53" t="n">
        <f aca="false">(P2130/100)*(K2130*$K$4)+(P2130/100)*(L2130*$L$4)</f>
        <v>0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408.24</v>
      </c>
      <c r="Y2130" s="53" t="n">
        <f aca="false">O2130+T2130</f>
        <v>0</v>
      </c>
      <c r="Z2130" s="53" t="n">
        <f aca="false">P2130+U2130</f>
        <v>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408.2</v>
      </c>
      <c r="AD2130" s="55" t="n">
        <f aca="false">(ROUND(AC2130-AC2129,1)/AC2129)</f>
        <v>0.183188405797101</v>
      </c>
      <c r="AE2130" s="46"/>
      <c r="AF2130" s="47"/>
      <c r="AH2130" s="3"/>
    </row>
    <row r="2131" customFormat="false" ht="15" hidden="false" customHeight="false" outlineLevel="0" collapsed="false">
      <c r="A2131" s="48" t="s">
        <v>30</v>
      </c>
      <c r="B2131" s="58" t="n">
        <v>0</v>
      </c>
      <c r="C2131" s="50" t="s">
        <v>6</v>
      </c>
      <c r="D2131" s="51" t="n">
        <v>112</v>
      </c>
      <c r="E2131" s="51" t="n">
        <v>0</v>
      </c>
      <c r="F2131" s="51" t="n">
        <v>0</v>
      </c>
      <c r="G2131" s="51" t="n">
        <v>0</v>
      </c>
      <c r="H2131" s="51" t="n">
        <v>0</v>
      </c>
      <c r="I2131" s="52" t="n">
        <v>60</v>
      </c>
      <c r="J2131" s="52" t="n">
        <v>0</v>
      </c>
      <c r="K2131" s="52" t="n">
        <v>0</v>
      </c>
      <c r="L2131" s="52" t="n">
        <v>0</v>
      </c>
      <c r="M2131" s="52" t="n">
        <v>0</v>
      </c>
      <c r="N2131" s="53" t="n">
        <f aca="false">D2131*$D$5</f>
        <v>156.8</v>
      </c>
      <c r="O2131" s="53" t="n">
        <f aca="false">E2131*$E$5</f>
        <v>0</v>
      </c>
      <c r="P2131" s="53" t="n">
        <f aca="false">F2131*$F$5</f>
        <v>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188.16</v>
      </c>
      <c r="T2131" s="53" t="n">
        <f aca="false">(O2131/100)*(K2131*$K$5)</f>
        <v>0</v>
      </c>
      <c r="U2131" s="53" t="n">
        <f aca="false">(P2131/100)*(K2131*$K$5)+(P2131/100)*(L2131*$L$5)</f>
        <v>0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344.96</v>
      </c>
      <c r="Y2131" s="53" t="n">
        <f aca="false">O2131+T2131</f>
        <v>0</v>
      </c>
      <c r="Z2131" s="53" t="n">
        <f aca="false">P2131+U2131</f>
        <v>0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345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58" t="n">
        <v>0</v>
      </c>
      <c r="C2132" s="50" t="s">
        <v>7</v>
      </c>
      <c r="D2132" s="51" t="n">
        <v>112</v>
      </c>
      <c r="E2132" s="51" t="n">
        <v>0</v>
      </c>
      <c r="F2132" s="51" t="n">
        <v>0</v>
      </c>
      <c r="G2132" s="51" t="n">
        <v>0</v>
      </c>
      <c r="H2132" s="51" t="n">
        <v>0</v>
      </c>
      <c r="I2132" s="52" t="n">
        <v>60</v>
      </c>
      <c r="J2132" s="52" t="n">
        <v>0</v>
      </c>
      <c r="K2132" s="52" t="n">
        <v>0</v>
      </c>
      <c r="L2132" s="52" t="n">
        <v>0</v>
      </c>
      <c r="M2132" s="52" t="n">
        <v>0</v>
      </c>
      <c r="N2132" s="53" t="n">
        <f aca="false">D2132*$D$6</f>
        <v>156.8</v>
      </c>
      <c r="O2132" s="53" t="n">
        <f aca="false">E2132*$E$6</f>
        <v>0</v>
      </c>
      <c r="P2132" s="53" t="n">
        <f aca="false">F2132*$F$6</f>
        <v>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188.16</v>
      </c>
      <c r="T2132" s="53" t="n">
        <f aca="false">(O2132/100)*(K2132*$K$6)</f>
        <v>0</v>
      </c>
      <c r="U2132" s="53" t="n">
        <f aca="false">(P2132/100)*(K2132*$K$6)+(P2132/100)*(L2132*$L$6)</f>
        <v>0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344.96</v>
      </c>
      <c r="Y2132" s="53" t="n">
        <f aca="false">O2132+T2132</f>
        <v>0</v>
      </c>
      <c r="Z2132" s="53" t="n">
        <f aca="false">P2132+U2132</f>
        <v>0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345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58" t="n">
        <v>0</v>
      </c>
      <c r="C2133" s="50" t="s">
        <v>8</v>
      </c>
      <c r="D2133" s="51" t="n">
        <v>112</v>
      </c>
      <c r="E2133" s="51" t="n">
        <v>0</v>
      </c>
      <c r="F2133" s="51" t="n">
        <v>0</v>
      </c>
      <c r="G2133" s="51" t="n">
        <v>0</v>
      </c>
      <c r="H2133" s="51" t="n">
        <v>0</v>
      </c>
      <c r="I2133" s="52" t="n">
        <v>60</v>
      </c>
      <c r="J2133" s="52" t="n">
        <v>0</v>
      </c>
      <c r="K2133" s="52" t="n">
        <v>0</v>
      </c>
      <c r="L2133" s="52" t="n">
        <v>0</v>
      </c>
      <c r="M2133" s="52" t="n">
        <v>0</v>
      </c>
      <c r="N2133" s="53" t="n">
        <f aca="false">D2133*$D$7</f>
        <v>156.8</v>
      </c>
      <c r="O2133" s="53" t="n">
        <f aca="false">E2133*$E$7</f>
        <v>0</v>
      </c>
      <c r="P2133" s="53" t="n">
        <f aca="false">F2133*$F$7</f>
        <v>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188.16</v>
      </c>
      <c r="T2133" s="53" t="n">
        <f aca="false">(O2133/100)*(K2133*$K$7)</f>
        <v>0</v>
      </c>
      <c r="U2133" s="53" t="n">
        <f aca="false">(P2133/100)*(K2133*$K$7)+(P2133/100)*(L2133*$L$7)</f>
        <v>0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344.96</v>
      </c>
      <c r="Y2133" s="53" t="n">
        <f aca="false">O2133+T2133</f>
        <v>0</v>
      </c>
      <c r="Z2133" s="53" t="n">
        <f aca="false">P2133+U2133</f>
        <v>0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345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58"/>
      <c r="C2134" s="50" t="s">
        <v>9</v>
      </c>
      <c r="D2134" s="51" t="n">
        <v>112</v>
      </c>
      <c r="E2134" s="51" t="n">
        <v>0</v>
      </c>
      <c r="F2134" s="51" t="n">
        <v>0</v>
      </c>
      <c r="G2134" s="51" t="n">
        <v>0</v>
      </c>
      <c r="H2134" s="51" t="n">
        <v>0</v>
      </c>
      <c r="I2134" s="52" t="n">
        <v>60</v>
      </c>
      <c r="J2134" s="52" t="n">
        <v>0</v>
      </c>
      <c r="K2134" s="52" t="n">
        <v>0</v>
      </c>
      <c r="L2134" s="52" t="n">
        <v>0</v>
      </c>
      <c r="M2134" s="52" t="n">
        <v>0</v>
      </c>
      <c r="N2134" s="53" t="n">
        <f aca="false">D2134*$D$8</f>
        <v>156.8</v>
      </c>
      <c r="O2134" s="53" t="n">
        <f aca="false">E2134*$E$8</f>
        <v>0</v>
      </c>
      <c r="P2134" s="53" t="n">
        <f aca="false">F2134*$F$8</f>
        <v>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188.16</v>
      </c>
      <c r="T2134" s="53" t="n">
        <f aca="false">(O2134/100)*(K2134*$K$8)</f>
        <v>0</v>
      </c>
      <c r="U2134" s="53" t="n">
        <f aca="false">(P2134/100)*(K2134*$K$8)+(P2134/100)*(L2134*$L$8)</f>
        <v>0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344.96</v>
      </c>
      <c r="Y2134" s="53" t="n">
        <f aca="false">O2134+T2134</f>
        <v>0</v>
      </c>
      <c r="Z2134" s="53" t="n">
        <f aca="false">P2134+U2134</f>
        <v>0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345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58"/>
      <c r="C2135" s="50" t="s">
        <v>10</v>
      </c>
      <c r="D2135" s="51" t="n">
        <v>57</v>
      </c>
      <c r="E2135" s="51" t="n">
        <v>116</v>
      </c>
      <c r="F2135" s="51" t="n">
        <v>0</v>
      </c>
      <c r="G2135" s="51" t="n">
        <v>0</v>
      </c>
      <c r="H2135" s="51" t="n">
        <v>0</v>
      </c>
      <c r="I2135" s="52" t="n">
        <v>60</v>
      </c>
      <c r="J2135" s="52" t="n">
        <v>0</v>
      </c>
      <c r="K2135" s="52" t="n">
        <v>60</v>
      </c>
      <c r="L2135" s="52" t="n">
        <v>0</v>
      </c>
      <c r="M2135" s="52" t="n">
        <v>0</v>
      </c>
      <c r="N2135" s="53" t="n">
        <f aca="false">D2135*$D$9</f>
        <v>76.95</v>
      </c>
      <c r="O2135" s="53" t="n">
        <f aca="false">E2135*$E$9</f>
        <v>156.6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46.17</v>
      </c>
      <c r="T2135" s="53" t="n">
        <f aca="false">(O2135/100)*(K2135*$K$9)</f>
        <v>131.544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123.12</v>
      </c>
      <c r="Y2135" s="53" t="n">
        <f aca="false">O2135+T2135</f>
        <v>288.144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411.3</v>
      </c>
      <c r="AD2135" s="55" t="n">
        <f aca="false">(ROUND(AC2135-AC2129,1)/AC2129)</f>
        <v>0.192173913043478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58"/>
      <c r="C2136" s="50" t="s">
        <v>11</v>
      </c>
      <c r="D2136" s="51" t="n">
        <v>57</v>
      </c>
      <c r="E2136" s="51" t="n">
        <v>0</v>
      </c>
      <c r="F2136" s="51" t="n">
        <v>116</v>
      </c>
      <c r="G2136" s="51" t="n">
        <v>0</v>
      </c>
      <c r="H2136" s="51" t="n">
        <v>0</v>
      </c>
      <c r="I2136" s="52" t="n">
        <v>60</v>
      </c>
      <c r="J2136" s="52" t="n">
        <v>0</v>
      </c>
      <c r="K2136" s="52" t="n">
        <v>30</v>
      </c>
      <c r="L2136" s="52" t="n">
        <v>30</v>
      </c>
      <c r="M2136" s="52" t="n">
        <v>0</v>
      </c>
      <c r="N2136" s="53" t="n">
        <f aca="false">D2136*$D$10</f>
        <v>76.95</v>
      </c>
      <c r="O2136" s="53" t="n">
        <f aca="false">E2136*$E$10</f>
        <v>0</v>
      </c>
      <c r="P2136" s="53" t="n">
        <f aca="false">F2136*$F$10</f>
        <v>156.6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46.17</v>
      </c>
      <c r="T2136" s="53" t="n">
        <f aca="false">(O2136/100)*(K2136*$J$10)</f>
        <v>0</v>
      </c>
      <c r="U2136" s="53" t="n">
        <f aca="false">(P2136/100)*(K2136*$K$10)+(P2136/100)*(L2136*$L$10)</f>
        <v>131.544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123.12</v>
      </c>
      <c r="Y2136" s="53" t="n">
        <f aca="false">O2136+T2136</f>
        <v>0</v>
      </c>
      <c r="Z2136" s="53" t="n">
        <f aca="false">P2136+U2136</f>
        <v>288.144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411.3</v>
      </c>
      <c r="AD2136" s="55" t="n">
        <f aca="false">(ROUND(AC2136-AC2129,1)/AC2129)</f>
        <v>0.192173913043478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58"/>
      <c r="C2137" s="50" t="s">
        <v>12</v>
      </c>
      <c r="D2137" s="51" t="n">
        <v>57</v>
      </c>
      <c r="E2137" s="51" t="n">
        <v>0</v>
      </c>
      <c r="F2137" s="51" t="n">
        <v>0</v>
      </c>
      <c r="G2137" s="51" t="n">
        <v>116</v>
      </c>
      <c r="H2137" s="51" t="n">
        <v>0</v>
      </c>
      <c r="I2137" s="52" t="n">
        <v>60</v>
      </c>
      <c r="J2137" s="52" t="n">
        <v>0</v>
      </c>
      <c r="K2137" s="52" t="n">
        <v>0</v>
      </c>
      <c r="L2137" s="52" t="n">
        <v>60</v>
      </c>
      <c r="M2137" s="52" t="n">
        <v>0</v>
      </c>
      <c r="N2137" s="53" t="n">
        <f aca="false">D2137*$D$11</f>
        <v>76.95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156.6</v>
      </c>
      <c r="R2137" s="53" t="n">
        <f aca="false">H2137*$H$11</f>
        <v>0</v>
      </c>
      <c r="S2137" s="53" t="n">
        <f aca="false">(N2137/100)*(I2137*$I$11)+(N2137/100)*(J2137*$J$11)</f>
        <v>46.17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131.544</v>
      </c>
      <c r="W2137" s="53" t="n">
        <f aca="false">(R2137/100)*(K2137*$K$11)+(R2137/100)*(L2137*$L$11)</f>
        <v>0</v>
      </c>
      <c r="X2137" s="53" t="n">
        <f aca="false">N2137+S2137</f>
        <v>123.12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288.144</v>
      </c>
      <c r="AB2137" s="53" t="n">
        <f aca="false">R2137+W2137</f>
        <v>0</v>
      </c>
      <c r="AC2137" s="54" t="n">
        <f aca="false">ROUND(X2137+Y2137+Z2137+AA2137+AB2137,1)</f>
        <v>411.3</v>
      </c>
      <c r="AD2137" s="55" t="n">
        <f aca="false">(ROUND(AC2137-AC2129,1)/AC2129)</f>
        <v>0.192173913043478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58"/>
      <c r="C2138" s="50" t="s">
        <v>13</v>
      </c>
      <c r="D2138" s="51" t="n">
        <v>57</v>
      </c>
      <c r="E2138" s="51" t="n">
        <v>0</v>
      </c>
      <c r="F2138" s="51" t="n">
        <v>0</v>
      </c>
      <c r="G2138" s="51" t="n">
        <v>0</v>
      </c>
      <c r="H2138" s="51" t="n">
        <v>116</v>
      </c>
      <c r="I2138" s="52" t="n">
        <v>60</v>
      </c>
      <c r="J2138" s="52" t="n">
        <v>0</v>
      </c>
      <c r="K2138" s="52" t="n">
        <v>30</v>
      </c>
      <c r="L2138" s="52" t="n">
        <v>30</v>
      </c>
      <c r="M2138" s="52" t="n">
        <v>0</v>
      </c>
      <c r="N2138" s="53" t="n">
        <f aca="false">D2138*$D$12</f>
        <v>76.95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156.6</v>
      </c>
      <c r="S2138" s="53" t="n">
        <f aca="false">(N2138/100)*(I2138*$I$12)+(N2138/100)*(J2138*$J$12)</f>
        <v>46.17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131.544</v>
      </c>
      <c r="X2138" s="53" t="n">
        <f aca="false">N2138+S2138</f>
        <v>123.12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288.144</v>
      </c>
      <c r="AC2138" s="54" t="n">
        <f aca="false">ROUND(X2138+Y2138+Z2138+AA2138+AB2138,1)</f>
        <v>411.3</v>
      </c>
      <c r="AD2138" s="55" t="n">
        <f aca="false">(ROUND(AC2138-AC2129,1)/AC2129)</f>
        <v>0.192173913043478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58"/>
      <c r="C2139" s="50" t="s">
        <v>14</v>
      </c>
      <c r="D2139" s="51" t="n">
        <v>112</v>
      </c>
      <c r="E2139" s="51" t="n">
        <v>0</v>
      </c>
      <c r="F2139" s="51" t="n">
        <v>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90</v>
      </c>
      <c r="N2139" s="53" t="n">
        <f aca="false">D2139*$D$13</f>
        <v>151.2</v>
      </c>
      <c r="O2139" s="53" t="n">
        <f aca="false">E2139*$E$13</f>
        <v>0</v>
      </c>
      <c r="P2139" s="53" t="n">
        <f aca="false">F2139*$F$13</f>
        <v>0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272.16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0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423.36</v>
      </c>
      <c r="Y2139" s="53" t="n">
        <f aca="false">O2139+T2139</f>
        <v>0</v>
      </c>
      <c r="Z2139" s="53" t="n">
        <f aca="false">P2139+U2139</f>
        <v>0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423.4</v>
      </c>
      <c r="AD2139" s="55" t="n">
        <f aca="false">(ROUND(AC2139-AC2129,1)/AC2129)</f>
        <v>0.227246376811594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58"/>
      <c r="C2140" s="50" t="s">
        <v>15</v>
      </c>
      <c r="D2140" s="51" t="n">
        <v>112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60</v>
      </c>
      <c r="J2140" s="52" t="n">
        <v>0</v>
      </c>
      <c r="K2140" s="52" t="n">
        <v>55</v>
      </c>
      <c r="L2140" s="52" t="n">
        <v>0</v>
      </c>
      <c r="M2140" s="52" t="n">
        <v>0</v>
      </c>
      <c r="N2140" s="53" t="n">
        <f aca="false">D2140*$D$14</f>
        <v>151.2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257.04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408.24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408.2</v>
      </c>
      <c r="AD2140" s="55" t="n">
        <f aca="false">(ROUND(AC2140-AC2129,1)/AC2129)</f>
        <v>0.183188405797101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58"/>
      <c r="C2141" s="50" t="s">
        <v>16</v>
      </c>
      <c r="D2141" s="51" t="n">
        <v>112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60</v>
      </c>
      <c r="J2141" s="52" t="n">
        <v>0</v>
      </c>
      <c r="K2141" s="52" t="n">
        <v>0</v>
      </c>
      <c r="L2141" s="52" t="n">
        <v>55</v>
      </c>
      <c r="M2141" s="52" t="n">
        <v>0</v>
      </c>
      <c r="N2141" s="53" t="n">
        <f aca="false">D2141*$D$15</f>
        <v>151.2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257.04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408.24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408.2</v>
      </c>
      <c r="AD2141" s="55" t="n">
        <f aca="false">(ROUND(AC2141-AC2129,1)/AC2129)</f>
        <v>0.183188405797101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58"/>
      <c r="C2142" s="50" t="s">
        <v>17</v>
      </c>
      <c r="D2142" s="51" t="n">
        <v>112</v>
      </c>
      <c r="E2142" s="51" t="n">
        <v>0</v>
      </c>
      <c r="F2142" s="51" t="n">
        <v>0</v>
      </c>
      <c r="G2142" s="51" t="n">
        <v>0</v>
      </c>
      <c r="H2142" s="51" t="n">
        <v>0</v>
      </c>
      <c r="I2142" s="52" t="n">
        <v>60</v>
      </c>
      <c r="J2142" s="52" t="n">
        <v>35</v>
      </c>
      <c r="K2142" s="52" t="n">
        <v>0</v>
      </c>
      <c r="L2142" s="52" t="n">
        <v>0</v>
      </c>
      <c r="M2142" s="52" t="n">
        <v>0</v>
      </c>
      <c r="N2142" s="53" t="n">
        <f aca="false">D2142*$D$16</f>
        <v>151.2</v>
      </c>
      <c r="O2142" s="53" t="n">
        <f aca="false">E2142*$E$16</f>
        <v>0</v>
      </c>
      <c r="P2142" s="53" t="n">
        <f aca="false">F2142*$F$16</f>
        <v>0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223.02</v>
      </c>
      <c r="T2142" s="53" t="n">
        <f aca="false">(O2142/100)*(K2142*$K$16)</f>
        <v>0</v>
      </c>
      <c r="U2142" s="53" t="n">
        <f aca="false">(P2142/100)*(K2142*$K$16)+(P2142/100)*(L2142*$L$16)</f>
        <v>0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374.22</v>
      </c>
      <c r="Y2142" s="53" t="n">
        <f aca="false">O2142+T2142</f>
        <v>0</v>
      </c>
      <c r="Z2142" s="53" t="n">
        <f aca="false">P2142+U2142</f>
        <v>0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374.2</v>
      </c>
      <c r="AD2142" s="55" t="n">
        <f aca="false">(ROUND(AC2142-AC2129,1)/AC2129)</f>
        <v>0.0846376811594203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58"/>
      <c r="C2143" s="50" t="s">
        <v>18</v>
      </c>
      <c r="D2143" s="51" t="n">
        <v>112</v>
      </c>
      <c r="E2143" s="51" t="n">
        <v>0</v>
      </c>
      <c r="F2143" s="51" t="n">
        <v>0</v>
      </c>
      <c r="G2143" s="51" t="n">
        <v>0</v>
      </c>
      <c r="H2143" s="51" t="n">
        <v>0</v>
      </c>
      <c r="I2143" s="52" t="n">
        <v>72</v>
      </c>
      <c r="J2143" s="52" t="n">
        <v>0</v>
      </c>
      <c r="K2143" s="52" t="n">
        <v>0</v>
      </c>
      <c r="L2143" s="52" t="n">
        <v>0</v>
      </c>
      <c r="M2143" s="52" t="n">
        <v>0</v>
      </c>
      <c r="N2143" s="53" t="n">
        <f aca="false">D2143*$D$17</f>
        <v>151.2</v>
      </c>
      <c r="O2143" s="53" t="n">
        <f aca="false">E2143*$E$17</f>
        <v>0</v>
      </c>
      <c r="P2143" s="53" t="n">
        <f aca="false">F2143*$F$17</f>
        <v>0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272.16</v>
      </c>
      <c r="T2143" s="53" t="n">
        <f aca="false">(O2143/100)*(K2143*$K$17)</f>
        <v>0</v>
      </c>
      <c r="U2143" s="53" t="n">
        <f aca="false">(P2143/100)*(K2143*$K$17)+(P2143/100)*(L2143*$L$17)</f>
        <v>0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423.36</v>
      </c>
      <c r="Y2143" s="53" t="n">
        <f aca="false">O2143+T2143</f>
        <v>0</v>
      </c>
      <c r="Z2143" s="53" t="n">
        <f aca="false">P2143+U2143</f>
        <v>0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423.4</v>
      </c>
      <c r="AD2143" s="55" t="n">
        <f aca="false">(ROUND(AC2143-AC2129,1)/AC2129)</f>
        <v>0.227246376811594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2" t="s">
        <v>192</v>
      </c>
      <c r="C2144" s="40" t="s">
        <v>50</v>
      </c>
      <c r="D2144" s="41" t="n">
        <v>87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30</v>
      </c>
      <c r="J2144" s="42" t="n">
        <v>65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121.8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231.42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353.22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353.2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3" t="n">
        <v>0</v>
      </c>
      <c r="C2145" s="50" t="s">
        <v>5</v>
      </c>
      <c r="D2145" s="51" t="n">
        <v>87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50</v>
      </c>
      <c r="J2145" s="52" t="n">
        <v>70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117.45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281.88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399.33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399.3</v>
      </c>
      <c r="AD2145" s="55" t="n">
        <f aca="false">(ROUND(AC2145-AC2144,1)/AC2144)</f>
        <v>0.130520951302378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3" t="n">
        <v>24</v>
      </c>
      <c r="C2146" s="50" t="s">
        <v>6</v>
      </c>
      <c r="D2146" s="51" t="n">
        <v>87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30</v>
      </c>
      <c r="J2146" s="52" t="n">
        <v>65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121.8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231.42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353.22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353.2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3" t="n">
        <v>0</v>
      </c>
      <c r="C2147" s="50" t="s">
        <v>7</v>
      </c>
      <c r="D2147" s="51" t="n">
        <v>87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30</v>
      </c>
      <c r="J2147" s="52" t="n">
        <v>65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121.8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231.42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353.22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353.2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3" t="n">
        <v>0</v>
      </c>
      <c r="C2148" s="50" t="s">
        <v>8</v>
      </c>
      <c r="D2148" s="51" t="n">
        <v>87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30</v>
      </c>
      <c r="J2148" s="52" t="n">
        <v>65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121.8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231.42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353.22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353.2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3"/>
      <c r="C2149" s="50" t="s">
        <v>9</v>
      </c>
      <c r="D2149" s="51" t="n">
        <v>87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30</v>
      </c>
      <c r="J2149" s="52" t="n">
        <v>65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121.8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231.42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353.22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353.2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3"/>
      <c r="C2150" s="50" t="s">
        <v>10</v>
      </c>
      <c r="D2150" s="51" t="n">
        <v>43</v>
      </c>
      <c r="E2150" s="51" t="n">
        <v>95</v>
      </c>
      <c r="F2150" s="51" t="n">
        <v>0</v>
      </c>
      <c r="G2150" s="51" t="n">
        <v>0</v>
      </c>
      <c r="H2150" s="51" t="n">
        <v>0</v>
      </c>
      <c r="I2150" s="52" t="n">
        <v>30</v>
      </c>
      <c r="J2150" s="52" t="n">
        <v>65</v>
      </c>
      <c r="K2150" s="52" t="n">
        <v>100</v>
      </c>
      <c r="L2150" s="52" t="n">
        <v>0</v>
      </c>
      <c r="M2150" s="52" t="n">
        <v>0</v>
      </c>
      <c r="N2150" s="53" t="n">
        <f aca="false">D2150*$D$9</f>
        <v>58.05</v>
      </c>
      <c r="O2150" s="53" t="n">
        <f aca="false">E2150*$E$9</f>
        <v>128.25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55.1475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113.1975</v>
      </c>
      <c r="Y2150" s="53" t="n">
        <f aca="false">O2150+T2150</f>
        <v>307.8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421</v>
      </c>
      <c r="AD2150" s="55" t="n">
        <f aca="false">(ROUND(AC2150-AC2144,1)/AC2144)</f>
        <v>0.191959229898075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3"/>
      <c r="C2151" s="50" t="s">
        <v>11</v>
      </c>
      <c r="D2151" s="51" t="n">
        <v>43</v>
      </c>
      <c r="E2151" s="51" t="n">
        <v>0</v>
      </c>
      <c r="F2151" s="51" t="n">
        <v>95</v>
      </c>
      <c r="G2151" s="51" t="n">
        <v>0</v>
      </c>
      <c r="H2151" s="51" t="n">
        <v>0</v>
      </c>
      <c r="I2151" s="52" t="n">
        <v>30</v>
      </c>
      <c r="J2151" s="52" t="n">
        <v>65</v>
      </c>
      <c r="K2151" s="52" t="n">
        <v>50</v>
      </c>
      <c r="L2151" s="52" t="n">
        <v>50</v>
      </c>
      <c r="M2151" s="52" t="n">
        <v>0</v>
      </c>
      <c r="N2151" s="53" t="n">
        <f aca="false">D2151*$D$10</f>
        <v>58.05</v>
      </c>
      <c r="O2151" s="53" t="n">
        <f aca="false">E2151*$E$10</f>
        <v>0</v>
      </c>
      <c r="P2151" s="53" t="n">
        <f aca="false">F2151*$F$10</f>
        <v>128.25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55.1475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113.1975</v>
      </c>
      <c r="Y2151" s="53" t="n">
        <f aca="false">O2151+T2151</f>
        <v>0</v>
      </c>
      <c r="Z2151" s="53" t="n">
        <f aca="false">P2151+U2151</f>
        <v>307.8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421</v>
      </c>
      <c r="AD2151" s="55" t="n">
        <f aca="false">(ROUND(AC2151-AC2144,1)/AC2144)</f>
        <v>0.191959229898075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3"/>
      <c r="C2152" s="50" t="s">
        <v>12</v>
      </c>
      <c r="D2152" s="51" t="n">
        <v>43</v>
      </c>
      <c r="E2152" s="51" t="n">
        <v>0</v>
      </c>
      <c r="F2152" s="51" t="n">
        <v>0</v>
      </c>
      <c r="G2152" s="51" t="n">
        <v>95</v>
      </c>
      <c r="H2152" s="51" t="n">
        <v>0</v>
      </c>
      <c r="I2152" s="52" t="n">
        <v>30</v>
      </c>
      <c r="J2152" s="52" t="n">
        <v>65</v>
      </c>
      <c r="K2152" s="52" t="n">
        <v>0</v>
      </c>
      <c r="L2152" s="52" t="n">
        <v>100</v>
      </c>
      <c r="M2152" s="52" t="n">
        <v>0</v>
      </c>
      <c r="N2152" s="53" t="n">
        <f aca="false">D2152*$D$11</f>
        <v>58.05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128.25</v>
      </c>
      <c r="R2152" s="53" t="n">
        <f aca="false">H2152*$H$11</f>
        <v>0</v>
      </c>
      <c r="S2152" s="53" t="n">
        <f aca="false">(N2152/100)*(I2152*$I$11)+(N2152/100)*(J2152*$J$11)</f>
        <v>55.1475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113.1975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307.8</v>
      </c>
      <c r="AB2152" s="53" t="n">
        <f aca="false">R2152+W2152</f>
        <v>0</v>
      </c>
      <c r="AC2152" s="54" t="n">
        <f aca="false">ROUND(X2152+Y2152+Z2152+AA2152+AB2152,1)</f>
        <v>421</v>
      </c>
      <c r="AD2152" s="55" t="n">
        <f aca="false">(ROUND(AC2152-AC2144,1)/AC2144)</f>
        <v>0.191959229898075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3"/>
      <c r="C2153" s="50" t="s">
        <v>13</v>
      </c>
      <c r="D2153" s="51" t="n">
        <v>43</v>
      </c>
      <c r="E2153" s="51" t="n">
        <v>0</v>
      </c>
      <c r="F2153" s="51" t="n">
        <v>0</v>
      </c>
      <c r="G2153" s="51" t="n">
        <v>0</v>
      </c>
      <c r="H2153" s="51" t="n">
        <v>95</v>
      </c>
      <c r="I2153" s="52" t="n">
        <v>30</v>
      </c>
      <c r="J2153" s="52" t="n">
        <v>65</v>
      </c>
      <c r="K2153" s="52" t="n">
        <v>50</v>
      </c>
      <c r="L2153" s="52" t="n">
        <v>50</v>
      </c>
      <c r="M2153" s="52" t="n">
        <v>0</v>
      </c>
      <c r="N2153" s="53" t="n">
        <f aca="false">D2153*$D$12</f>
        <v>58.05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128.25</v>
      </c>
      <c r="S2153" s="53" t="n">
        <f aca="false">(N2153/100)*(I2153*$I$12)+(N2153/100)*(J2153*$J$12)</f>
        <v>55.1475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113.1975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307.8</v>
      </c>
      <c r="AC2153" s="54" t="n">
        <f aca="false">ROUND(X2153+Y2153+Z2153+AA2153+AB2153,1)</f>
        <v>421</v>
      </c>
      <c r="AD2153" s="55" t="n">
        <f aca="false">(ROUND(AC2153-AC2144,1)/AC2144)</f>
        <v>0.191959229898075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3"/>
      <c r="C2154" s="50" t="s">
        <v>14</v>
      </c>
      <c r="D2154" s="51" t="n">
        <v>87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113</v>
      </c>
      <c r="N2154" s="53" t="n">
        <f aca="false">D2154*$D$13</f>
        <v>117.45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265.437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382.887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382.9</v>
      </c>
      <c r="AD2154" s="55" t="n">
        <f aca="false">(ROUND(AC2154-AC2144,1)/AC2144)</f>
        <v>0.0840883352208381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3"/>
      <c r="C2155" s="50" t="s">
        <v>15</v>
      </c>
      <c r="D2155" s="51" t="n">
        <v>87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30</v>
      </c>
      <c r="J2155" s="52" t="n">
        <v>65</v>
      </c>
      <c r="K2155" s="52" t="n">
        <v>77</v>
      </c>
      <c r="L2155" s="52" t="n">
        <v>0</v>
      </c>
      <c r="M2155" s="52" t="n">
        <v>0</v>
      </c>
      <c r="N2155" s="53" t="n">
        <f aca="false">D2155*$D$14</f>
        <v>117.45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292.4505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409.9005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409.9</v>
      </c>
      <c r="AD2155" s="55" t="n">
        <f aca="false">(ROUND(AC2155-AC2144,1)/AC2144)</f>
        <v>0.160532276330691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3"/>
      <c r="C2156" s="50" t="s">
        <v>16</v>
      </c>
      <c r="D2156" s="51" t="n">
        <v>87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30</v>
      </c>
      <c r="J2156" s="52" t="n">
        <v>65</v>
      </c>
      <c r="K2156" s="52" t="n">
        <v>0</v>
      </c>
      <c r="L2156" s="52" t="n">
        <v>77</v>
      </c>
      <c r="M2156" s="52" t="n">
        <v>0</v>
      </c>
      <c r="N2156" s="53" t="n">
        <f aca="false">D2156*$D$15</f>
        <v>117.45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292.4505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409.9005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409.9</v>
      </c>
      <c r="AD2156" s="55" t="n">
        <f aca="false">(ROUND(AC2156-AC2144,1)/AC2144)</f>
        <v>0.160532276330691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3"/>
      <c r="C2157" s="50" t="s">
        <v>17</v>
      </c>
      <c r="D2157" s="51" t="n">
        <v>87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30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117.45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299.4975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416.9475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416.9</v>
      </c>
      <c r="AD2157" s="55" t="n">
        <f aca="false">(ROUND(AC2157-AC2144,1)/AC2144)</f>
        <v>0.18035107587769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3"/>
      <c r="C2158" s="50" t="s">
        <v>18</v>
      </c>
      <c r="D2158" s="51" t="n">
        <v>87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65</v>
      </c>
      <c r="J2158" s="52" t="n">
        <v>65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117.45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267.19875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384.64875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384.6</v>
      </c>
      <c r="AD2158" s="55" t="n">
        <f aca="false">(ROUND(AC2158-AC2144,1)/AC2144)</f>
        <v>0.0889014722536806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0" t="s">
        <v>193</v>
      </c>
      <c r="C2159" s="40" t="s">
        <v>50</v>
      </c>
      <c r="D2159" s="41" t="n">
        <v>98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60</v>
      </c>
      <c r="J2159" s="42" t="n">
        <v>20</v>
      </c>
      <c r="K2159" s="42" t="n">
        <v>0</v>
      </c>
      <c r="L2159" s="42" t="n">
        <v>0</v>
      </c>
      <c r="M2159" s="42" t="n">
        <v>0</v>
      </c>
      <c r="N2159" s="43" t="n">
        <f aca="false">D2159*$D$3</f>
        <v>137.2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</f>
        <v>219.52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356.72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356.7</v>
      </c>
      <c r="AD2159" s="45"/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1" t="n">
        <v>28</v>
      </c>
      <c r="C2160" s="50" t="s">
        <v>5</v>
      </c>
      <c r="D2160" s="51" t="n">
        <v>98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75</v>
      </c>
      <c r="J2160" s="52" t="n">
        <v>35</v>
      </c>
      <c r="K2160" s="52" t="n">
        <v>0</v>
      </c>
      <c r="L2160" s="52" t="n">
        <v>0</v>
      </c>
      <c r="M2160" s="52" t="n">
        <v>0</v>
      </c>
      <c r="N2160" s="53" t="n">
        <f aca="false">D2160*$D$4</f>
        <v>132.3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</f>
        <v>291.06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423.36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423.4</v>
      </c>
      <c r="AD2160" s="55" t="n">
        <f aca="false">(ROUND(AC2160-AC2159,1)/AC2159)</f>
        <v>0.186991869918699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1" t="n">
        <v>0</v>
      </c>
      <c r="C2161" s="50" t="s">
        <v>6</v>
      </c>
      <c r="D2161" s="51" t="n">
        <v>98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60</v>
      </c>
      <c r="J2161" s="52" t="n">
        <v>20</v>
      </c>
      <c r="K2161" s="52" t="n">
        <v>0</v>
      </c>
      <c r="L2161" s="52" t="n">
        <v>0</v>
      </c>
      <c r="M2161" s="52" t="n">
        <v>0</v>
      </c>
      <c r="N2161" s="53" t="n">
        <f aca="false">D2161*$D$5</f>
        <v>137.2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</f>
        <v>219.52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356.72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356.7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1" t="n">
        <v>0</v>
      </c>
      <c r="C2162" s="50" t="s">
        <v>7</v>
      </c>
      <c r="D2162" s="51" t="n">
        <v>98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60</v>
      </c>
      <c r="J2162" s="52" t="n">
        <v>20</v>
      </c>
      <c r="K2162" s="52" t="n">
        <v>0</v>
      </c>
      <c r="L2162" s="52" t="n">
        <v>0</v>
      </c>
      <c r="M2162" s="52" t="n">
        <v>0</v>
      </c>
      <c r="N2162" s="53" t="n">
        <f aca="false">D2162*$D$6</f>
        <v>137.2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</f>
        <v>219.52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356.72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356.7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1" t="n">
        <v>0</v>
      </c>
      <c r="C2163" s="50" t="s">
        <v>8</v>
      </c>
      <c r="D2163" s="51" t="n">
        <v>98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60</v>
      </c>
      <c r="J2163" s="52" t="n">
        <v>20</v>
      </c>
      <c r="K2163" s="52" t="n">
        <v>0</v>
      </c>
      <c r="L2163" s="52" t="n">
        <v>0</v>
      </c>
      <c r="M2163" s="52" t="n">
        <v>0</v>
      </c>
      <c r="N2163" s="53" t="n">
        <f aca="false">D2163*$D$7</f>
        <v>137.2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</f>
        <v>219.52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356.72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356.7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1"/>
      <c r="C2164" s="50" t="s">
        <v>9</v>
      </c>
      <c r="D2164" s="51" t="n">
        <v>98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60</v>
      </c>
      <c r="J2164" s="52" t="n">
        <v>20</v>
      </c>
      <c r="K2164" s="52" t="n">
        <v>0</v>
      </c>
      <c r="L2164" s="52" t="n">
        <v>0</v>
      </c>
      <c r="M2164" s="52" t="n">
        <v>0</v>
      </c>
      <c r="N2164" s="53" t="n">
        <f aca="false">D2164*$D$8</f>
        <v>137.2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</f>
        <v>219.52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356.72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356.7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1"/>
      <c r="C2165" s="50" t="s">
        <v>10</v>
      </c>
      <c r="D2165" s="51" t="n">
        <v>49</v>
      </c>
      <c r="E2165" s="51" t="n">
        <v>106</v>
      </c>
      <c r="F2165" s="51" t="n">
        <v>0</v>
      </c>
      <c r="G2165" s="51" t="n">
        <v>0</v>
      </c>
      <c r="H2165" s="51" t="n">
        <v>0</v>
      </c>
      <c r="I2165" s="52" t="n">
        <v>60</v>
      </c>
      <c r="J2165" s="52" t="n">
        <v>20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66.15</v>
      </c>
      <c r="O2165" s="53" t="n">
        <f aca="false">E2165*$E$9</f>
        <v>143.1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</f>
        <v>52.92</v>
      </c>
      <c r="T2165" s="53" t="n">
        <f aca="false">(O2165/100)*(K2165*$K$9)</f>
        <v>170.289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119.07</v>
      </c>
      <c r="Y2165" s="53" t="n">
        <f aca="false">O2165+T2165</f>
        <v>313.389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432.5</v>
      </c>
      <c r="AD2165" s="55" t="n">
        <f aca="false">(ROUND(AC2165-AC2159,1)/AC2159)</f>
        <v>0.212503504345388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1"/>
      <c r="C2166" s="50" t="s">
        <v>11</v>
      </c>
      <c r="D2166" s="51" t="n">
        <v>49</v>
      </c>
      <c r="E2166" s="51" t="n">
        <v>0</v>
      </c>
      <c r="F2166" s="51" t="n">
        <v>106</v>
      </c>
      <c r="G2166" s="51" t="n">
        <v>0</v>
      </c>
      <c r="H2166" s="51" t="n">
        <v>0</v>
      </c>
      <c r="I2166" s="52" t="n">
        <v>60</v>
      </c>
      <c r="J2166" s="52" t="n">
        <v>20</v>
      </c>
      <c r="K2166" s="52" t="n">
        <v>42.5</v>
      </c>
      <c r="L2166" s="52" t="n">
        <v>42.5</v>
      </c>
      <c r="M2166" s="52" t="n">
        <v>0</v>
      </c>
      <c r="N2166" s="53" t="n">
        <f aca="false">D2166*$D$10</f>
        <v>66.15</v>
      </c>
      <c r="O2166" s="53" t="n">
        <f aca="false">E2166*$E$10</f>
        <v>0</v>
      </c>
      <c r="P2166" s="53" t="n">
        <f aca="false">F2166*$F$10</f>
        <v>143.1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</f>
        <v>52.92</v>
      </c>
      <c r="T2166" s="53" t="n">
        <f aca="false">(O2166/100)*(K2166*$J$10)</f>
        <v>0</v>
      </c>
      <c r="U2166" s="53" t="n">
        <f aca="false">(P2166/100)*(K2166*$K$10)+(P2166/100)*(L2166*$L$10)</f>
        <v>170.289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119.07</v>
      </c>
      <c r="Y2166" s="53" t="n">
        <f aca="false">O2166+T2166</f>
        <v>0</v>
      </c>
      <c r="Z2166" s="53" t="n">
        <f aca="false">P2166+U2166</f>
        <v>313.389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432.5</v>
      </c>
      <c r="AD2166" s="55" t="n">
        <f aca="false">(ROUND(AC2166-AC2159,1)/AC2159)</f>
        <v>0.212503504345388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1"/>
      <c r="C2167" s="50" t="s">
        <v>12</v>
      </c>
      <c r="D2167" s="51" t="n">
        <v>49</v>
      </c>
      <c r="E2167" s="51" t="n">
        <v>0</v>
      </c>
      <c r="F2167" s="51" t="n">
        <v>0</v>
      </c>
      <c r="G2167" s="51" t="n">
        <v>106</v>
      </c>
      <c r="H2167" s="51" t="n">
        <v>0</v>
      </c>
      <c r="I2167" s="52" t="n">
        <v>60</v>
      </c>
      <c r="J2167" s="52" t="n">
        <v>20</v>
      </c>
      <c r="K2167" s="52" t="n">
        <v>0</v>
      </c>
      <c r="L2167" s="52" t="n">
        <v>85</v>
      </c>
      <c r="M2167" s="52" t="n">
        <v>0</v>
      </c>
      <c r="N2167" s="53" t="n">
        <f aca="false">D2167*$D$11</f>
        <v>66.15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143.1</v>
      </c>
      <c r="R2167" s="53" t="n">
        <f aca="false">H2167*$H$11</f>
        <v>0</v>
      </c>
      <c r="S2167" s="53" t="n">
        <f aca="false">(N2167/100)*(I2167*$I$11)+(N2167/100)*(J2167*$J$11)</f>
        <v>52.92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170.289</v>
      </c>
      <c r="W2167" s="53" t="n">
        <f aca="false">(R2167/100)*(K2167*$K$11)+(R2167/100)*(L2167*$L$11)</f>
        <v>0</v>
      </c>
      <c r="X2167" s="53" t="n">
        <f aca="false">N2167+S2167</f>
        <v>119.07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313.389</v>
      </c>
      <c r="AB2167" s="53" t="n">
        <f aca="false">R2167+W2167</f>
        <v>0</v>
      </c>
      <c r="AC2167" s="54" t="n">
        <f aca="false">ROUND(X2167+Y2167+Z2167+AA2167+AB2167,1)</f>
        <v>432.5</v>
      </c>
      <c r="AD2167" s="55" t="n">
        <f aca="false">(ROUND(AC2167-AC2159,1)/AC2159)</f>
        <v>0.212503504345388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1"/>
      <c r="C2168" s="50" t="s">
        <v>13</v>
      </c>
      <c r="D2168" s="51" t="n">
        <v>49</v>
      </c>
      <c r="E2168" s="51" t="n">
        <v>0</v>
      </c>
      <c r="F2168" s="51" t="n">
        <v>0</v>
      </c>
      <c r="G2168" s="51" t="n">
        <v>0</v>
      </c>
      <c r="H2168" s="51" t="n">
        <v>106</v>
      </c>
      <c r="I2168" s="52" t="n">
        <v>60</v>
      </c>
      <c r="J2168" s="52" t="n">
        <v>20</v>
      </c>
      <c r="K2168" s="52" t="n">
        <v>42.5</v>
      </c>
      <c r="L2168" s="52" t="n">
        <v>42.5</v>
      </c>
      <c r="M2168" s="52" t="n">
        <v>0</v>
      </c>
      <c r="N2168" s="53" t="n">
        <f aca="false">D2168*$D$12</f>
        <v>66.15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143.1</v>
      </c>
      <c r="S2168" s="53" t="n">
        <f aca="false">(N2168/100)*(I2168*$I$12)+(N2168/100)*(J2168*$J$12)</f>
        <v>52.92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170.289</v>
      </c>
      <c r="X2168" s="53" t="n">
        <f aca="false">N2168+S2168</f>
        <v>119.07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313.389</v>
      </c>
      <c r="AC2168" s="54" t="n">
        <f aca="false">ROUND(X2168+Y2168+Z2168+AA2168+AB2168,1)</f>
        <v>432.5</v>
      </c>
      <c r="AD2168" s="55" t="n">
        <f aca="false">(ROUND(AC2168-AC2159,1)/AC2159)</f>
        <v>0.212503504345388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1"/>
      <c r="C2169" s="50" t="s">
        <v>14</v>
      </c>
      <c r="D2169" s="51" t="n">
        <v>98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98</v>
      </c>
      <c r="N2169" s="53" t="n">
        <f aca="false">D2169*$D$13</f>
        <v>132.3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</f>
        <v>259.308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391.608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391.6</v>
      </c>
      <c r="AD2169" s="55" t="n">
        <f aca="false">(ROUND(AC2169-AC2159,1)/AC2159)</f>
        <v>0.0978413232408186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1"/>
      <c r="C2170" s="50" t="s">
        <v>15</v>
      </c>
      <c r="D2170" s="51" t="n">
        <v>98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60</v>
      </c>
      <c r="J2170" s="52" t="n">
        <v>20</v>
      </c>
      <c r="K2170" s="52" t="n">
        <v>70</v>
      </c>
      <c r="L2170" s="52" t="n">
        <v>0</v>
      </c>
      <c r="M2170" s="52" t="n">
        <v>0</v>
      </c>
      <c r="N2170" s="53" t="n">
        <f aca="false">D2170*$D$14</f>
        <v>132.3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291.06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423.36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423.4</v>
      </c>
      <c r="AD2170" s="55" t="n">
        <f aca="false">(ROUND(AC2170-AC2159,1)/AC2159)</f>
        <v>0.186991869918699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1"/>
      <c r="C2171" s="50" t="s">
        <v>16</v>
      </c>
      <c r="D2171" s="51" t="n">
        <v>98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60</v>
      </c>
      <c r="J2171" s="52" t="n">
        <v>20</v>
      </c>
      <c r="K2171" s="52" t="n">
        <v>0</v>
      </c>
      <c r="L2171" s="52" t="n">
        <v>70</v>
      </c>
      <c r="M2171" s="52" t="n">
        <v>0</v>
      </c>
      <c r="N2171" s="53" t="n">
        <f aca="false">D2171*$D$15</f>
        <v>132.3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291.06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423.36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423.4</v>
      </c>
      <c r="AD2171" s="55" t="n">
        <f aca="false">(ROUND(AC2171-AC2159,1)/AC2159)</f>
        <v>0.186991869918699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1"/>
      <c r="C2172" s="50" t="s">
        <v>17</v>
      </c>
      <c r="D2172" s="51" t="n">
        <v>98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60</v>
      </c>
      <c r="J2172" s="52" t="n">
        <v>55</v>
      </c>
      <c r="K2172" s="52" t="n">
        <v>0</v>
      </c>
      <c r="L2172" s="52" t="n">
        <v>0</v>
      </c>
      <c r="M2172" s="52" t="n">
        <v>0</v>
      </c>
      <c r="N2172" s="53" t="n">
        <f aca="false">D2172*$D$16</f>
        <v>132.3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</f>
        <v>261.2925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393.5925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393.6</v>
      </c>
      <c r="AD2172" s="55" t="n">
        <f aca="false">(ROUND(AC2172-AC2159,1)/AC2159)</f>
        <v>0.103448275862069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1"/>
      <c r="C2173" s="50" t="s">
        <v>18</v>
      </c>
      <c r="D2173" s="51" t="n">
        <v>98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83</v>
      </c>
      <c r="J2173" s="52" t="n">
        <v>20</v>
      </c>
      <c r="K2173" s="52" t="n">
        <v>0</v>
      </c>
      <c r="L2173" s="52" t="n">
        <v>0</v>
      </c>
      <c r="M2173" s="52" t="n">
        <v>0</v>
      </c>
      <c r="N2173" s="53" t="n">
        <f aca="false">D2173*$D$17</f>
        <v>132.3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</f>
        <v>300.9825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433.2825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433.3</v>
      </c>
      <c r="AD2173" s="55" t="n">
        <f aca="false">(ROUND(AC2173-AC2159,1)/AC2159)</f>
        <v>0.214746285393888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2" t="s">
        <v>194</v>
      </c>
      <c r="C2174" s="40" t="s">
        <v>53</v>
      </c>
      <c r="D2174" s="41" t="n">
        <v>80</v>
      </c>
      <c r="E2174" s="41" t="n">
        <v>0</v>
      </c>
      <c r="F2174" s="41" t="n">
        <v>50</v>
      </c>
      <c r="G2174" s="41" t="n">
        <v>0</v>
      </c>
      <c r="H2174" s="41" t="n">
        <v>0</v>
      </c>
      <c r="I2174" s="42" t="n">
        <v>30</v>
      </c>
      <c r="J2174" s="42" t="n">
        <v>30</v>
      </c>
      <c r="K2174" s="42" t="n">
        <v>15</v>
      </c>
      <c r="L2174" s="42" t="n">
        <v>15</v>
      </c>
      <c r="M2174" s="42" t="n">
        <v>0</v>
      </c>
      <c r="N2174" s="43" t="n">
        <f aca="false">D2174*$D$3</f>
        <v>112</v>
      </c>
      <c r="O2174" s="43" t="n">
        <f aca="false">E2174*$E$3</f>
        <v>0</v>
      </c>
      <c r="P2174" s="43" t="n">
        <f aca="false">F2174*$F$3</f>
        <v>70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134.4</v>
      </c>
      <c r="T2174" s="43" t="n">
        <f aca="false">(O2174/100)*(K2174*$K$3)</f>
        <v>0</v>
      </c>
      <c r="U2174" s="43" t="n">
        <f aca="false">(P2174/100)*(K2174*$K$3)+(P2174/100)*(L2174*$L$3)</f>
        <v>42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246.4</v>
      </c>
      <c r="Y2174" s="43" t="n">
        <f aca="false">O2174+T2174</f>
        <v>0</v>
      </c>
      <c r="Z2174" s="43" t="n">
        <f aca="false">P2174+U2174</f>
        <v>112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358.4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3" t="n">
        <v>12</v>
      </c>
      <c r="C2175" s="50" t="s">
        <v>5</v>
      </c>
      <c r="D2175" s="51" t="n">
        <v>80</v>
      </c>
      <c r="E2175" s="51" t="n">
        <v>0</v>
      </c>
      <c r="F2175" s="51" t="n">
        <v>50</v>
      </c>
      <c r="G2175" s="51" t="n">
        <v>0</v>
      </c>
      <c r="H2175" s="51" t="n">
        <v>0</v>
      </c>
      <c r="I2175" s="52" t="n">
        <v>55</v>
      </c>
      <c r="J2175" s="52" t="n">
        <v>55</v>
      </c>
      <c r="K2175" s="52" t="n">
        <v>15</v>
      </c>
      <c r="L2175" s="52" t="n">
        <v>15</v>
      </c>
      <c r="M2175" s="52" t="n">
        <v>0</v>
      </c>
      <c r="N2175" s="53" t="n">
        <f aca="false">D2175*$D$4</f>
        <v>108</v>
      </c>
      <c r="O2175" s="53" t="n">
        <f aca="false">E2175*$E$4</f>
        <v>0</v>
      </c>
      <c r="P2175" s="53" t="n">
        <f aca="false">F2175*$F$4</f>
        <v>67.5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237.6</v>
      </c>
      <c r="T2175" s="53" t="n">
        <f aca="false">(O2175/100)*(K2175*$K$4)</f>
        <v>0</v>
      </c>
      <c r="U2175" s="53" t="n">
        <f aca="false">(P2175/100)*(K2175*$K$4)+(P2175/100)*(L2175*$L$4)</f>
        <v>40.5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345.6</v>
      </c>
      <c r="Y2175" s="53" t="n">
        <f aca="false">O2175+T2175</f>
        <v>0</v>
      </c>
      <c r="Z2175" s="53" t="n">
        <f aca="false">P2175+U2175</f>
        <v>108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453.6</v>
      </c>
      <c r="AD2175" s="55" t="n">
        <f aca="false">(ROUND(AC2175-AC2174,1)/AC2174)</f>
        <v>0.265625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3" t="n">
        <v>18</v>
      </c>
      <c r="C2176" s="50" t="s">
        <v>6</v>
      </c>
      <c r="D2176" s="51" t="n">
        <v>80</v>
      </c>
      <c r="E2176" s="51" t="n">
        <v>0</v>
      </c>
      <c r="F2176" s="51" t="n">
        <v>50</v>
      </c>
      <c r="G2176" s="51" t="n">
        <v>0</v>
      </c>
      <c r="H2176" s="51" t="n">
        <v>0</v>
      </c>
      <c r="I2176" s="52" t="n">
        <v>30</v>
      </c>
      <c r="J2176" s="52" t="n">
        <v>30</v>
      </c>
      <c r="K2176" s="52" t="n">
        <v>15</v>
      </c>
      <c r="L2176" s="52" t="n">
        <v>15</v>
      </c>
      <c r="M2176" s="52" t="n">
        <v>0</v>
      </c>
      <c r="N2176" s="53" t="n">
        <f aca="false">D2176*$D$5</f>
        <v>112</v>
      </c>
      <c r="O2176" s="53" t="n">
        <f aca="false">E2176*$E$5</f>
        <v>0</v>
      </c>
      <c r="P2176" s="53" t="n">
        <f aca="false">F2176*$F$5</f>
        <v>70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134.4</v>
      </c>
      <c r="T2176" s="53" t="n">
        <f aca="false">(O2176/100)*(K2176*$K$5)</f>
        <v>0</v>
      </c>
      <c r="U2176" s="53" t="n">
        <f aca="false">(P2176/100)*(K2176*$K$5)+(P2176/100)*(L2176*$L$5)</f>
        <v>42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246.4</v>
      </c>
      <c r="Y2176" s="53" t="n">
        <f aca="false">O2176+T2176</f>
        <v>0</v>
      </c>
      <c r="Z2176" s="53" t="n">
        <f aca="false">P2176+U2176</f>
        <v>112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358.4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3" t="n">
        <v>20</v>
      </c>
      <c r="C2177" s="50" t="s">
        <v>7</v>
      </c>
      <c r="D2177" s="51" t="n">
        <v>80</v>
      </c>
      <c r="E2177" s="51" t="n">
        <v>0</v>
      </c>
      <c r="F2177" s="51" t="n">
        <v>50</v>
      </c>
      <c r="G2177" s="51" t="n">
        <v>0</v>
      </c>
      <c r="H2177" s="51" t="n">
        <v>0</v>
      </c>
      <c r="I2177" s="52" t="n">
        <v>30</v>
      </c>
      <c r="J2177" s="52" t="n">
        <v>30</v>
      </c>
      <c r="K2177" s="52" t="n">
        <v>15</v>
      </c>
      <c r="L2177" s="52" t="n">
        <v>15</v>
      </c>
      <c r="M2177" s="52" t="n">
        <v>0</v>
      </c>
      <c r="N2177" s="53" t="n">
        <f aca="false">D2177*$D$6</f>
        <v>112</v>
      </c>
      <c r="O2177" s="53" t="n">
        <f aca="false">E2177*$E$6</f>
        <v>0</v>
      </c>
      <c r="P2177" s="53" t="n">
        <f aca="false">F2177*$F$6</f>
        <v>70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134.4</v>
      </c>
      <c r="T2177" s="53" t="n">
        <f aca="false">(O2177/100)*(K2177*$K$6)</f>
        <v>0</v>
      </c>
      <c r="U2177" s="53" t="n">
        <f aca="false">(P2177/100)*(K2177*$K$6)+(P2177/100)*(L2177*$L$6)</f>
        <v>42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246.4</v>
      </c>
      <c r="Y2177" s="53" t="n">
        <f aca="false">O2177+T2177</f>
        <v>0</v>
      </c>
      <c r="Z2177" s="53" t="n">
        <f aca="false">P2177+U2177</f>
        <v>112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358.4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3" t="n">
        <v>20</v>
      </c>
      <c r="C2178" s="50" t="s">
        <v>8</v>
      </c>
      <c r="D2178" s="51" t="n">
        <v>80</v>
      </c>
      <c r="E2178" s="51" t="n">
        <v>0</v>
      </c>
      <c r="F2178" s="51" t="n">
        <v>50</v>
      </c>
      <c r="G2178" s="51" t="n">
        <v>0</v>
      </c>
      <c r="H2178" s="51" t="n">
        <v>0</v>
      </c>
      <c r="I2178" s="52" t="n">
        <v>30</v>
      </c>
      <c r="J2178" s="52" t="n">
        <v>30</v>
      </c>
      <c r="K2178" s="52" t="n">
        <v>15</v>
      </c>
      <c r="L2178" s="52" t="n">
        <v>15</v>
      </c>
      <c r="M2178" s="52" t="n">
        <v>0</v>
      </c>
      <c r="N2178" s="53" t="n">
        <f aca="false">D2178*$D$7</f>
        <v>112</v>
      </c>
      <c r="O2178" s="53" t="n">
        <f aca="false">E2178*$E$7</f>
        <v>0</v>
      </c>
      <c r="P2178" s="53" t="n">
        <f aca="false">F2178*$F$7</f>
        <v>70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134.4</v>
      </c>
      <c r="T2178" s="53" t="n">
        <f aca="false">(O2178/100)*(K2178*$K$7)</f>
        <v>0</v>
      </c>
      <c r="U2178" s="53" t="n">
        <f aca="false">(P2178/100)*(K2178*$K$7)+(P2178/100)*(L2178*$L$7)</f>
        <v>42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246.4</v>
      </c>
      <c r="Y2178" s="53" t="n">
        <f aca="false">O2178+T2178</f>
        <v>0</v>
      </c>
      <c r="Z2178" s="53" t="n">
        <f aca="false">P2178+U2178</f>
        <v>112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358.4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3"/>
      <c r="C2179" s="50" t="s">
        <v>9</v>
      </c>
      <c r="D2179" s="51" t="n">
        <v>80</v>
      </c>
      <c r="E2179" s="51" t="n">
        <v>0</v>
      </c>
      <c r="F2179" s="51" t="n">
        <v>50</v>
      </c>
      <c r="G2179" s="51" t="n">
        <v>0</v>
      </c>
      <c r="H2179" s="51" t="n">
        <v>0</v>
      </c>
      <c r="I2179" s="52" t="n">
        <v>30</v>
      </c>
      <c r="J2179" s="52" t="n">
        <v>30</v>
      </c>
      <c r="K2179" s="52" t="n">
        <v>15</v>
      </c>
      <c r="L2179" s="52" t="n">
        <v>15</v>
      </c>
      <c r="M2179" s="52" t="n">
        <v>0</v>
      </c>
      <c r="N2179" s="53" t="n">
        <f aca="false">D2179*$D$8</f>
        <v>112</v>
      </c>
      <c r="O2179" s="53" t="n">
        <f aca="false">E2179*$E$8</f>
        <v>0</v>
      </c>
      <c r="P2179" s="53" t="n">
        <f aca="false">F2179*$F$8</f>
        <v>70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134.4</v>
      </c>
      <c r="T2179" s="53" t="n">
        <f aca="false">(O2179/100)*(K2179*$K$8)</f>
        <v>0</v>
      </c>
      <c r="U2179" s="53" t="n">
        <f aca="false">(P2179/100)*(K2179*$K$8)+(P2179/100)*(L2179*$L$8)</f>
        <v>42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246.4</v>
      </c>
      <c r="Y2179" s="53" t="n">
        <f aca="false">O2179+T2179</f>
        <v>0</v>
      </c>
      <c r="Z2179" s="53" t="n">
        <f aca="false">P2179+U2179</f>
        <v>112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358.4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3"/>
      <c r="C2180" s="50" t="s">
        <v>10</v>
      </c>
      <c r="D2180" s="51" t="n">
        <v>40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30</v>
      </c>
      <c r="J2180" s="52" t="n">
        <v>30</v>
      </c>
      <c r="K2180" s="52" t="n">
        <v>100</v>
      </c>
      <c r="L2180" s="52" t="n">
        <v>0</v>
      </c>
      <c r="M2180" s="52" t="n">
        <v>0</v>
      </c>
      <c r="N2180" s="53" t="n">
        <f aca="false">D2180*$D$9</f>
        <v>54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32.4</v>
      </c>
      <c r="T2180" s="53" t="n">
        <f aca="false">(O2180/100)*(K2180*$K$9)</f>
        <v>207.9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86.4</v>
      </c>
      <c r="Y2180" s="53" t="n">
        <f aca="false">O2180+T2180</f>
        <v>356.4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442.8</v>
      </c>
      <c r="AD2180" s="55" t="n">
        <f aca="false">(ROUND(AC2180-AC2174,1)/AC2174)</f>
        <v>0.235491071428571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3"/>
      <c r="C2181" s="50" t="s">
        <v>11</v>
      </c>
      <c r="D2181" s="51" t="n">
        <v>40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30</v>
      </c>
      <c r="J2181" s="52" t="n">
        <v>30</v>
      </c>
      <c r="K2181" s="52" t="n">
        <v>55</v>
      </c>
      <c r="L2181" s="52" t="n">
        <v>55</v>
      </c>
      <c r="M2181" s="52" t="n">
        <v>0</v>
      </c>
      <c r="N2181" s="53" t="n">
        <f aca="false">D2181*$D$10</f>
        <v>54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32.4</v>
      </c>
      <c r="T2181" s="53" t="n">
        <f aca="false">(O2181/100)*(K2181*$J$10)</f>
        <v>0</v>
      </c>
      <c r="U2181" s="53" t="n">
        <f aca="false">(P2181/100)*(K2181*$K$10)+(P2181/100)*(L2181*$L$10)</f>
        <v>228.69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86.4</v>
      </c>
      <c r="Y2181" s="53" t="n">
        <f aca="false">O2181+T2181</f>
        <v>0</v>
      </c>
      <c r="Z2181" s="53" t="n">
        <f aca="false">P2181+U2181</f>
        <v>377.19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463.6</v>
      </c>
      <c r="AD2181" s="55" t="n">
        <f aca="false">(ROUND(AC2181-AC2174,1)/AC2174)</f>
        <v>0.293526785714286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3"/>
      <c r="C2182" s="50" t="s">
        <v>12</v>
      </c>
      <c r="D2182" s="51" t="n">
        <v>40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30</v>
      </c>
      <c r="J2182" s="52" t="n">
        <v>30</v>
      </c>
      <c r="K2182" s="52" t="n">
        <v>0</v>
      </c>
      <c r="L2182" s="52" t="n">
        <v>100</v>
      </c>
      <c r="M2182" s="52" t="n">
        <v>0</v>
      </c>
      <c r="N2182" s="53" t="n">
        <f aca="false">D2182*$D$11</f>
        <v>54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32.4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207.9</v>
      </c>
      <c r="W2182" s="53" t="n">
        <f aca="false">(R2182/100)*(K2182*$K$11)+(R2182/100)*(L2182*$L$11)</f>
        <v>0</v>
      </c>
      <c r="X2182" s="53" t="n">
        <f aca="false">N2182+S2182</f>
        <v>86.4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356.4</v>
      </c>
      <c r="AB2182" s="53" t="n">
        <f aca="false">R2182+W2182</f>
        <v>0</v>
      </c>
      <c r="AC2182" s="54" t="n">
        <f aca="false">ROUND(X2182+Y2182+Z2182+AA2182+AB2182,1)</f>
        <v>442.8</v>
      </c>
      <c r="AD2182" s="55" t="n">
        <f aca="false">(ROUND(AC2182-AC2174,1)/AC2174)</f>
        <v>0.235491071428571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3"/>
      <c r="C2183" s="50" t="s">
        <v>13</v>
      </c>
      <c r="D2183" s="51" t="n">
        <v>40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30</v>
      </c>
      <c r="J2183" s="52" t="n">
        <v>30</v>
      </c>
      <c r="K2183" s="52" t="n">
        <v>50</v>
      </c>
      <c r="L2183" s="52" t="n">
        <v>50</v>
      </c>
      <c r="M2183" s="52" t="n">
        <v>0</v>
      </c>
      <c r="N2183" s="53" t="n">
        <f aca="false">D2183*$D$12</f>
        <v>54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32.4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207.9</v>
      </c>
      <c r="X2183" s="53" t="n">
        <f aca="false">N2183+S2183</f>
        <v>86.4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356.4</v>
      </c>
      <c r="AC2183" s="54" t="n">
        <f aca="false">ROUND(X2183+Y2183+Z2183+AA2183+AB2183,1)</f>
        <v>442.8</v>
      </c>
      <c r="AD2183" s="55" t="n">
        <f aca="false">(ROUND(AC2183-AC2174,1)/AC2174)</f>
        <v>0.235491071428571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3"/>
      <c r="C2184" s="50" t="s">
        <v>14</v>
      </c>
      <c r="D2184" s="51" t="n">
        <v>80</v>
      </c>
      <c r="E2184" s="51" t="n">
        <v>0</v>
      </c>
      <c r="F2184" s="51" t="n">
        <v>50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82</v>
      </c>
      <c r="N2184" s="53" t="n">
        <f aca="false">D2184*$D$13</f>
        <v>108</v>
      </c>
      <c r="O2184" s="53" t="n">
        <f aca="false">E2184*$E$13</f>
        <v>0</v>
      </c>
      <c r="P2184" s="53" t="n">
        <f aca="false">F2184*$F$13</f>
        <v>67.5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177.12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110.7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285.12</v>
      </c>
      <c r="Y2184" s="53" t="n">
        <f aca="false">O2184+T2184</f>
        <v>0</v>
      </c>
      <c r="Z2184" s="53" t="n">
        <f aca="false">P2184+U2184</f>
        <v>178.2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463.3</v>
      </c>
      <c r="AD2184" s="55" t="n">
        <f aca="false">(ROUND(AC2184-AC2174,1)/AC2174)</f>
        <v>0.292689732142857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3"/>
      <c r="C2185" s="50" t="s">
        <v>15</v>
      </c>
      <c r="D2185" s="51" t="n">
        <v>90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30</v>
      </c>
      <c r="J2185" s="52" t="n">
        <v>30</v>
      </c>
      <c r="K2185" s="52" t="n">
        <v>100</v>
      </c>
      <c r="L2185" s="52" t="n">
        <v>0</v>
      </c>
      <c r="M2185" s="52" t="n">
        <v>0</v>
      </c>
      <c r="N2185" s="53" t="n">
        <f aca="false">D2185*$D$14</f>
        <v>121.5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315.9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437.4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437.4</v>
      </c>
      <c r="AD2185" s="55" t="n">
        <f aca="false">(ROUND(AC2185-AC2174,1)/AC2174)</f>
        <v>0.220424107142857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3"/>
      <c r="C2186" s="50" t="s">
        <v>16</v>
      </c>
      <c r="D2186" s="51" t="n">
        <v>90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30</v>
      </c>
      <c r="J2186" s="52" t="n">
        <v>30</v>
      </c>
      <c r="K2186" s="52" t="n">
        <v>0</v>
      </c>
      <c r="L2186" s="52" t="n">
        <v>100</v>
      </c>
      <c r="M2186" s="52" t="n">
        <v>0</v>
      </c>
      <c r="N2186" s="53" t="n">
        <f aca="false">D2186*$D$15</f>
        <v>121.5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315.9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437.4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437.4</v>
      </c>
      <c r="AD2186" s="55" t="n">
        <f aca="false">(ROUND(AC2186-AC2174,1)/AC2174)</f>
        <v>0.220424107142857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3"/>
      <c r="C2187" s="50" t="s">
        <v>17</v>
      </c>
      <c r="D2187" s="51" t="n">
        <v>80</v>
      </c>
      <c r="E2187" s="51" t="n">
        <v>0</v>
      </c>
      <c r="F2187" s="51" t="n">
        <v>50</v>
      </c>
      <c r="G2187" s="51" t="n">
        <v>0</v>
      </c>
      <c r="H2187" s="51" t="n">
        <v>0</v>
      </c>
      <c r="I2187" s="52" t="n">
        <v>30</v>
      </c>
      <c r="J2187" s="52" t="n">
        <v>65</v>
      </c>
      <c r="K2187" s="52" t="n">
        <v>15</v>
      </c>
      <c r="L2187" s="52" t="n">
        <v>15</v>
      </c>
      <c r="M2187" s="52" t="n">
        <v>0</v>
      </c>
      <c r="N2187" s="53" t="n">
        <f aca="false">D2187*$D$16</f>
        <v>108</v>
      </c>
      <c r="O2187" s="53" t="n">
        <f aca="false">E2187*$E$16</f>
        <v>0</v>
      </c>
      <c r="P2187" s="53" t="n">
        <f aca="false">F2187*$F$16</f>
        <v>67.5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207.9</v>
      </c>
      <c r="T2187" s="53" t="n">
        <f aca="false">(O2187/100)*(K2187*$K$16)</f>
        <v>0</v>
      </c>
      <c r="U2187" s="53" t="n">
        <f aca="false">(P2187/100)*(K2187*$K$16)+(P2187/100)*(L2187*$L$16)</f>
        <v>20.25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315.9</v>
      </c>
      <c r="Y2187" s="53" t="n">
        <f aca="false">O2187+T2187</f>
        <v>0</v>
      </c>
      <c r="Z2187" s="53" t="n">
        <f aca="false">P2187+U2187</f>
        <v>87.75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403.7</v>
      </c>
      <c r="AD2187" s="55" t="n">
        <f aca="false">(ROUND(AC2187-AC2174,1)/AC2174)</f>
        <v>0.126395089285714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3"/>
      <c r="C2188" s="50" t="s">
        <v>18</v>
      </c>
      <c r="D2188" s="51" t="n">
        <v>80</v>
      </c>
      <c r="E2188" s="51" t="n">
        <v>0</v>
      </c>
      <c r="F2188" s="51" t="n">
        <v>50</v>
      </c>
      <c r="G2188" s="51" t="n">
        <v>0</v>
      </c>
      <c r="H2188" s="51" t="n">
        <v>0</v>
      </c>
      <c r="I2188" s="52" t="n">
        <v>65</v>
      </c>
      <c r="J2188" s="52" t="n">
        <v>30</v>
      </c>
      <c r="K2188" s="52" t="n">
        <v>15</v>
      </c>
      <c r="L2188" s="52" t="n">
        <v>15</v>
      </c>
      <c r="M2188" s="52" t="n">
        <v>0</v>
      </c>
      <c r="N2188" s="53" t="n">
        <f aca="false">D2188*$D$17</f>
        <v>108</v>
      </c>
      <c r="O2188" s="53" t="n">
        <f aca="false">E2188*$E$17</f>
        <v>0</v>
      </c>
      <c r="P2188" s="53" t="n">
        <f aca="false">F2188*$F$17</f>
        <v>67.5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207.9</v>
      </c>
      <c r="T2188" s="53" t="n">
        <f aca="false">(O2188/100)*(K2188*$K$17)</f>
        <v>0</v>
      </c>
      <c r="U2188" s="53" t="n">
        <f aca="false">(P2188/100)*(K2188*$K$17)+(P2188/100)*(L2188*$L$17)</f>
        <v>20.25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315.9</v>
      </c>
      <c r="Y2188" s="53" t="n">
        <f aca="false">O2188+T2188</f>
        <v>0</v>
      </c>
      <c r="Z2188" s="53" t="n">
        <f aca="false">P2188+U2188</f>
        <v>87.75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403.7</v>
      </c>
      <c r="AD2188" s="55" t="n">
        <f aca="false">(ROUND(AC2188-AC2174,1)/AC2174)</f>
        <v>0.126395089285714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0" t="s">
        <v>195</v>
      </c>
      <c r="C2189" s="40" t="s">
        <v>50</v>
      </c>
      <c r="D2189" s="41" t="n">
        <v>90</v>
      </c>
      <c r="E2189" s="41" t="n">
        <v>0</v>
      </c>
      <c r="F2189" s="41" t="n">
        <v>0</v>
      </c>
      <c r="G2189" s="41" t="n">
        <v>0</v>
      </c>
      <c r="H2189" s="41" t="n">
        <v>0</v>
      </c>
      <c r="I2189" s="42" t="n">
        <v>15</v>
      </c>
      <c r="J2189" s="42" t="n">
        <v>75</v>
      </c>
      <c r="K2189" s="42" t="n">
        <v>0</v>
      </c>
      <c r="L2189" s="42" t="n">
        <v>0</v>
      </c>
      <c r="M2189" s="42" t="n">
        <v>0</v>
      </c>
      <c r="N2189" s="43" t="n">
        <f aca="false">D2189*$D$3</f>
        <v>126</v>
      </c>
      <c r="O2189" s="43" t="n">
        <f aca="false">E2189*$E$3</f>
        <v>0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226.8</v>
      </c>
      <c r="T2189" s="43" t="n">
        <f aca="false">(O2189/100)*(K2189*$K$3)</f>
        <v>0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352.8</v>
      </c>
      <c r="Y2189" s="43" t="n">
        <f aca="false">O2189+T2189</f>
        <v>0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352.8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1" t="n">
        <v>8</v>
      </c>
      <c r="C2190" s="50" t="s">
        <v>5</v>
      </c>
      <c r="D2190" s="51" t="n">
        <v>90</v>
      </c>
      <c r="E2190" s="51" t="n">
        <v>0</v>
      </c>
      <c r="F2190" s="51" t="n">
        <v>0</v>
      </c>
      <c r="G2190" s="51" t="n">
        <v>0</v>
      </c>
      <c r="H2190" s="51" t="n">
        <v>0</v>
      </c>
      <c r="I2190" s="52" t="n">
        <v>30</v>
      </c>
      <c r="J2190" s="52" t="n">
        <v>90</v>
      </c>
      <c r="K2190" s="52" t="n">
        <v>0</v>
      </c>
      <c r="L2190" s="52" t="n">
        <v>0</v>
      </c>
      <c r="M2190" s="52" t="n">
        <v>0</v>
      </c>
      <c r="N2190" s="53" t="n">
        <f aca="false">D2190*$D$4</f>
        <v>121.5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291.6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413.1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413.1</v>
      </c>
      <c r="AD2190" s="55" t="n">
        <f aca="false">(ROUND(AC2190-AC2189,1)/AC2189)</f>
        <v>0.170918367346939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1" t="n">
        <v>16</v>
      </c>
      <c r="C2191" s="50" t="s">
        <v>6</v>
      </c>
      <c r="D2191" s="51" t="n">
        <v>90</v>
      </c>
      <c r="E2191" s="51" t="n">
        <v>0</v>
      </c>
      <c r="F2191" s="51" t="n">
        <v>0</v>
      </c>
      <c r="G2191" s="51" t="n">
        <v>0</v>
      </c>
      <c r="H2191" s="51" t="n">
        <v>0</v>
      </c>
      <c r="I2191" s="52" t="n">
        <v>15</v>
      </c>
      <c r="J2191" s="52" t="n">
        <v>75</v>
      </c>
      <c r="K2191" s="52" t="n">
        <v>0</v>
      </c>
      <c r="L2191" s="52" t="n">
        <v>0</v>
      </c>
      <c r="M2191" s="52" t="n">
        <v>0</v>
      </c>
      <c r="N2191" s="53" t="n">
        <f aca="false">D2191*$D$5</f>
        <v>126</v>
      </c>
      <c r="O2191" s="53" t="n">
        <f aca="false">E2191*$E$5</f>
        <v>0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226.8</v>
      </c>
      <c r="T2191" s="53" t="n">
        <f aca="false">(O2191/100)*(K2191*$K$5)</f>
        <v>0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352.8</v>
      </c>
      <c r="Y2191" s="53" t="n">
        <f aca="false">O2191+T2191</f>
        <v>0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352.8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1" t="n">
        <v>0</v>
      </c>
      <c r="C2192" s="50" t="s">
        <v>7</v>
      </c>
      <c r="D2192" s="51" t="n">
        <v>90</v>
      </c>
      <c r="E2192" s="51" t="n">
        <v>0</v>
      </c>
      <c r="F2192" s="51" t="n">
        <v>0</v>
      </c>
      <c r="G2192" s="51" t="n">
        <v>0</v>
      </c>
      <c r="H2192" s="51" t="n">
        <v>0</v>
      </c>
      <c r="I2192" s="52" t="n">
        <v>15</v>
      </c>
      <c r="J2192" s="52" t="n">
        <v>75</v>
      </c>
      <c r="K2192" s="52" t="n">
        <v>0</v>
      </c>
      <c r="L2192" s="52" t="n">
        <v>0</v>
      </c>
      <c r="M2192" s="52" t="n">
        <v>0</v>
      </c>
      <c r="N2192" s="53" t="n">
        <f aca="false">D2192*$D$6</f>
        <v>126</v>
      </c>
      <c r="O2192" s="53" t="n">
        <f aca="false">E2192*$E$6</f>
        <v>0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226.8</v>
      </c>
      <c r="T2192" s="53" t="n">
        <f aca="false">(O2192/100)*(K2192*$K$6)</f>
        <v>0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352.8</v>
      </c>
      <c r="Y2192" s="53" t="n">
        <f aca="false">O2192+T2192</f>
        <v>0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352.8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1" t="n">
        <v>0</v>
      </c>
      <c r="C2193" s="50" t="s">
        <v>8</v>
      </c>
      <c r="D2193" s="51" t="n">
        <v>90</v>
      </c>
      <c r="E2193" s="51" t="n">
        <v>0</v>
      </c>
      <c r="F2193" s="51" t="n">
        <v>0</v>
      </c>
      <c r="G2193" s="51" t="n">
        <v>0</v>
      </c>
      <c r="H2193" s="51" t="n">
        <v>0</v>
      </c>
      <c r="I2193" s="52" t="n">
        <v>15</v>
      </c>
      <c r="J2193" s="52" t="n">
        <v>75</v>
      </c>
      <c r="K2193" s="52" t="n">
        <v>0</v>
      </c>
      <c r="L2193" s="52" t="n">
        <v>0</v>
      </c>
      <c r="M2193" s="52" t="n">
        <v>0</v>
      </c>
      <c r="N2193" s="53" t="n">
        <f aca="false">D2193*$D$7</f>
        <v>126</v>
      </c>
      <c r="O2193" s="53" t="n">
        <f aca="false">E2193*$E$7</f>
        <v>0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226.8</v>
      </c>
      <c r="T2193" s="53" t="n">
        <f aca="false">(O2193/100)*(K2193*$K$7)</f>
        <v>0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352.8</v>
      </c>
      <c r="Y2193" s="53" t="n">
        <f aca="false">O2193+T2193</f>
        <v>0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352.8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1"/>
      <c r="C2194" s="50" t="s">
        <v>9</v>
      </c>
      <c r="D2194" s="51" t="n">
        <v>90</v>
      </c>
      <c r="E2194" s="51" t="n">
        <v>0</v>
      </c>
      <c r="F2194" s="51" t="n">
        <v>0</v>
      </c>
      <c r="G2194" s="51" t="n">
        <v>0</v>
      </c>
      <c r="H2194" s="51" t="n">
        <v>0</v>
      </c>
      <c r="I2194" s="52" t="n">
        <v>15</v>
      </c>
      <c r="J2194" s="52" t="n">
        <v>75</v>
      </c>
      <c r="K2194" s="52" t="n">
        <v>0</v>
      </c>
      <c r="L2194" s="52" t="n">
        <v>0</v>
      </c>
      <c r="M2194" s="52" t="n">
        <v>0</v>
      </c>
      <c r="N2194" s="53" t="n">
        <f aca="false">D2194*$D$8</f>
        <v>126</v>
      </c>
      <c r="O2194" s="53" t="n">
        <f aca="false">E2194*$E$8</f>
        <v>0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226.8</v>
      </c>
      <c r="T2194" s="53" t="n">
        <f aca="false">(O2194/100)*(K2194*$K$8)</f>
        <v>0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352.8</v>
      </c>
      <c r="Y2194" s="53" t="n">
        <f aca="false">O2194+T2194</f>
        <v>0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352.8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1"/>
      <c r="C2195" s="50" t="s">
        <v>10</v>
      </c>
      <c r="D2195" s="51" t="n">
        <v>45</v>
      </c>
      <c r="E2195" s="51" t="n">
        <v>100</v>
      </c>
      <c r="F2195" s="51" t="n">
        <v>0</v>
      </c>
      <c r="G2195" s="51" t="n">
        <v>0</v>
      </c>
      <c r="H2195" s="51" t="n">
        <v>0</v>
      </c>
      <c r="I2195" s="52" t="n">
        <v>15</v>
      </c>
      <c r="J2195" s="52" t="n">
        <v>75</v>
      </c>
      <c r="K2195" s="52" t="n">
        <v>95</v>
      </c>
      <c r="L2195" s="52" t="n">
        <v>0</v>
      </c>
      <c r="M2195" s="52" t="n">
        <v>0</v>
      </c>
      <c r="N2195" s="53" t="n">
        <f aca="false">D2195*$D$9</f>
        <v>60.75</v>
      </c>
      <c r="O2195" s="53" t="n">
        <f aca="false">E2195*$E$9</f>
        <v>135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54.675</v>
      </c>
      <c r="T2195" s="53" t="n">
        <f aca="false">(O2195/100)*(K2195*$K$9)</f>
        <v>179.55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115.425</v>
      </c>
      <c r="Y2195" s="53" t="n">
        <f aca="false">O2195+T2195</f>
        <v>314.55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430</v>
      </c>
      <c r="AD2195" s="55" t="n">
        <f aca="false">(ROUND(AC2195-AC2189,1)/AC2189)</f>
        <v>0.218820861678005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1"/>
      <c r="C2196" s="50" t="s">
        <v>11</v>
      </c>
      <c r="D2196" s="51" t="n">
        <v>45</v>
      </c>
      <c r="E2196" s="51" t="n">
        <v>0</v>
      </c>
      <c r="F2196" s="51" t="n">
        <v>100</v>
      </c>
      <c r="G2196" s="51" t="n">
        <v>0</v>
      </c>
      <c r="H2196" s="51" t="n">
        <v>0</v>
      </c>
      <c r="I2196" s="52" t="n">
        <v>15</v>
      </c>
      <c r="J2196" s="52" t="n">
        <v>75</v>
      </c>
      <c r="K2196" s="52" t="n">
        <v>47.5</v>
      </c>
      <c r="L2196" s="52" t="n">
        <v>47.5</v>
      </c>
      <c r="M2196" s="52" t="n">
        <v>0</v>
      </c>
      <c r="N2196" s="53" t="n">
        <f aca="false">D2196*$D$10</f>
        <v>60.75</v>
      </c>
      <c r="O2196" s="53" t="n">
        <f aca="false">E2196*$E$10</f>
        <v>0</v>
      </c>
      <c r="P2196" s="53" t="n">
        <f aca="false">F2196*$F$10</f>
        <v>135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54.675</v>
      </c>
      <c r="T2196" s="53" t="n">
        <f aca="false">(O2196/100)*(K2196*$J$10)</f>
        <v>0</v>
      </c>
      <c r="U2196" s="53" t="n">
        <f aca="false">(P2196/100)*(K2196*$K$10)+(P2196/100)*(L2196*$L$10)</f>
        <v>179.55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115.425</v>
      </c>
      <c r="Y2196" s="53" t="n">
        <f aca="false">O2196+T2196</f>
        <v>0</v>
      </c>
      <c r="Z2196" s="53" t="n">
        <f aca="false">P2196+U2196</f>
        <v>314.55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430</v>
      </c>
      <c r="AD2196" s="55" t="n">
        <f aca="false">(ROUND(AC2196-AC2189,1)/AC2189)</f>
        <v>0.218820861678005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1"/>
      <c r="C2197" s="50" t="s">
        <v>12</v>
      </c>
      <c r="D2197" s="51" t="n">
        <v>45</v>
      </c>
      <c r="E2197" s="51" t="n">
        <v>0</v>
      </c>
      <c r="F2197" s="51" t="n">
        <v>0</v>
      </c>
      <c r="G2197" s="51" t="n">
        <v>100</v>
      </c>
      <c r="H2197" s="51" t="n">
        <v>0</v>
      </c>
      <c r="I2197" s="52" t="n">
        <v>15</v>
      </c>
      <c r="J2197" s="52" t="n">
        <v>75</v>
      </c>
      <c r="K2197" s="52" t="n">
        <v>0</v>
      </c>
      <c r="L2197" s="52" t="n">
        <v>95</v>
      </c>
      <c r="M2197" s="52" t="n">
        <v>0</v>
      </c>
      <c r="N2197" s="53" t="n">
        <f aca="false">D2197*$D$11</f>
        <v>60.75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135</v>
      </c>
      <c r="R2197" s="53" t="n">
        <f aca="false">H2197*$H$11</f>
        <v>0</v>
      </c>
      <c r="S2197" s="53" t="n">
        <f aca="false">(N2197/100)*(I2197*$I$11)+(N2197/100)*(J2197*$J$11)</f>
        <v>54.675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179.55</v>
      </c>
      <c r="W2197" s="53" t="n">
        <f aca="false">(R2197/100)*(K2197*$K$11)+(R2197/100)*(L2197*$L$11)</f>
        <v>0</v>
      </c>
      <c r="X2197" s="53" t="n">
        <f aca="false">N2197+S2197</f>
        <v>115.425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314.55</v>
      </c>
      <c r="AB2197" s="53" t="n">
        <f aca="false">R2197+W2197</f>
        <v>0</v>
      </c>
      <c r="AC2197" s="54" t="n">
        <f aca="false">ROUND(X2197+Y2197+Z2197+AA2197+AB2197,1)</f>
        <v>430</v>
      </c>
      <c r="AD2197" s="55" t="n">
        <f aca="false">(ROUND(AC2197-AC2189,1)/AC2189)</f>
        <v>0.218820861678005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1"/>
      <c r="C2198" s="50" t="s">
        <v>13</v>
      </c>
      <c r="D2198" s="51" t="n">
        <v>45</v>
      </c>
      <c r="E2198" s="51" t="n">
        <v>0</v>
      </c>
      <c r="F2198" s="51" t="n">
        <v>0</v>
      </c>
      <c r="G2198" s="51" t="n">
        <v>0</v>
      </c>
      <c r="H2198" s="51" t="n">
        <v>100</v>
      </c>
      <c r="I2198" s="52" t="n">
        <v>15</v>
      </c>
      <c r="J2198" s="52" t="n">
        <v>75</v>
      </c>
      <c r="K2198" s="52" t="n">
        <v>47.5</v>
      </c>
      <c r="L2198" s="52" t="n">
        <v>47.5</v>
      </c>
      <c r="M2198" s="52" t="n">
        <v>0</v>
      </c>
      <c r="N2198" s="53" t="n">
        <f aca="false">D2198*$D$12</f>
        <v>60.75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135</v>
      </c>
      <c r="S2198" s="53" t="n">
        <f aca="false">(N2198/100)*(I2198*$I$12)+(N2198/100)*(J2198*$J$12)</f>
        <v>54.675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179.55</v>
      </c>
      <c r="X2198" s="53" t="n">
        <f aca="false">N2198+S2198</f>
        <v>115.425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314.55</v>
      </c>
      <c r="AC2198" s="54" t="n">
        <f aca="false">ROUND(X2198+Y2198+Z2198+AA2198+AB2198,1)</f>
        <v>430</v>
      </c>
      <c r="AD2198" s="55" t="n">
        <f aca="false">(ROUND(AC2198-AC2189,1)/AC2189)</f>
        <v>0.218820861678005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1"/>
      <c r="C2199" s="50" t="s">
        <v>14</v>
      </c>
      <c r="D2199" s="51" t="n">
        <v>90</v>
      </c>
      <c r="E2199" s="51" t="n">
        <v>0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108</v>
      </c>
      <c r="N2199" s="53" t="n">
        <f aca="false">D2199*$D$13</f>
        <v>121.5</v>
      </c>
      <c r="O2199" s="53" t="n">
        <f aca="false">E2199*$E$13</f>
        <v>0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262.44</v>
      </c>
      <c r="T2199" s="53" t="n">
        <f aca="false">(O2199/100)*(K2199*$K$13)+(O2199/100)*(M2199*$M$13)</f>
        <v>0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383.94</v>
      </c>
      <c r="Y2199" s="53" t="n">
        <f aca="false">O2199+T2199</f>
        <v>0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383.9</v>
      </c>
      <c r="AD2199" s="55" t="n">
        <f aca="false">(ROUND(AC2199-AC2189,1)/AC2189)</f>
        <v>0.0881519274376417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1"/>
      <c r="C2200" s="50" t="s">
        <v>15</v>
      </c>
      <c r="D2200" s="51" t="n">
        <v>90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15</v>
      </c>
      <c r="J2200" s="52" t="n">
        <v>75</v>
      </c>
      <c r="K2200" s="52" t="n">
        <v>75</v>
      </c>
      <c r="L2200" s="52" t="n">
        <v>0</v>
      </c>
      <c r="M2200" s="52" t="n">
        <v>0</v>
      </c>
      <c r="N2200" s="53" t="n">
        <f aca="false">D2200*$D$14</f>
        <v>121.5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291.6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413.1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413.1</v>
      </c>
      <c r="AD2200" s="55" t="n">
        <f aca="false">(ROUND(AC2200-AC2189,1)/AC2189)</f>
        <v>0.170918367346939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1"/>
      <c r="C2201" s="50" t="s">
        <v>16</v>
      </c>
      <c r="D2201" s="51" t="n">
        <v>90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15</v>
      </c>
      <c r="J2201" s="52" t="n">
        <v>75</v>
      </c>
      <c r="K2201" s="52" t="n">
        <v>0</v>
      </c>
      <c r="L2201" s="52" t="n">
        <v>75</v>
      </c>
      <c r="M2201" s="52" t="n">
        <v>0</v>
      </c>
      <c r="N2201" s="53" t="n">
        <f aca="false">D2201*$D$15</f>
        <v>121.5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291.6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413.1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413.1</v>
      </c>
      <c r="AD2201" s="55" t="n">
        <f aca="false">(ROUND(AC2201-AC2189,1)/AC2189)</f>
        <v>0.170918367346939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1"/>
      <c r="C2202" s="50" t="s">
        <v>17</v>
      </c>
      <c r="D2202" s="51" t="n">
        <v>90</v>
      </c>
      <c r="E2202" s="51" t="n">
        <v>0</v>
      </c>
      <c r="F2202" s="51" t="n">
        <v>0</v>
      </c>
      <c r="G2202" s="51" t="n">
        <v>0</v>
      </c>
      <c r="H2202" s="51" t="n">
        <v>0</v>
      </c>
      <c r="I2202" s="52" t="n">
        <v>15</v>
      </c>
      <c r="J2202" s="52" t="n">
        <v>90</v>
      </c>
      <c r="K2202" s="52" t="n">
        <v>0</v>
      </c>
      <c r="L2202" s="52" t="n">
        <v>0</v>
      </c>
      <c r="M2202" s="52" t="n">
        <v>0</v>
      </c>
      <c r="N2202" s="53" t="n">
        <f aca="false">D2202*$D$16</f>
        <v>121.5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291.6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413.1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413.1</v>
      </c>
      <c r="AD2202" s="55" t="n">
        <f aca="false">(ROUND(AC2202-AC2189,1)/AC2189)</f>
        <v>0.170918367346939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1"/>
      <c r="C2203" s="50" t="s">
        <v>18</v>
      </c>
      <c r="D2203" s="51" t="n">
        <v>90</v>
      </c>
      <c r="E2203" s="51" t="n">
        <v>0</v>
      </c>
      <c r="F2203" s="51" t="n">
        <v>0</v>
      </c>
      <c r="G2203" s="51" t="n">
        <v>0</v>
      </c>
      <c r="H2203" s="51" t="n">
        <v>0</v>
      </c>
      <c r="I2203" s="52" t="n">
        <v>57</v>
      </c>
      <c r="J2203" s="52" t="n">
        <v>75</v>
      </c>
      <c r="K2203" s="52" t="n">
        <v>0</v>
      </c>
      <c r="L2203" s="52" t="n">
        <v>0</v>
      </c>
      <c r="M2203" s="52" t="n">
        <v>0</v>
      </c>
      <c r="N2203" s="53" t="n">
        <f aca="false">D2203*$D$17</f>
        <v>121.5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264.2625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385.7625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385.8</v>
      </c>
      <c r="AD2203" s="55" t="n">
        <f aca="false">(ROUND(AC2203-AC2189,1)/AC2189)</f>
        <v>0.0935374149659864</v>
      </c>
      <c r="AE2203" s="46"/>
      <c r="AF2203" s="47"/>
      <c r="AH2203" s="3"/>
    </row>
    <row r="2204" customFormat="false" ht="15" hidden="false" customHeight="false" outlineLevel="0" collapsed="false">
      <c r="A2204" s="56" t="s">
        <v>19</v>
      </c>
      <c r="B2204" s="62" t="s">
        <v>196</v>
      </c>
      <c r="C2204" s="40" t="s">
        <v>50</v>
      </c>
      <c r="D2204" s="41" t="n">
        <v>88</v>
      </c>
      <c r="E2204" s="41" t="n">
        <v>0</v>
      </c>
      <c r="F2204" s="41" t="n">
        <v>0</v>
      </c>
      <c r="G2204" s="41" t="n">
        <v>0</v>
      </c>
      <c r="H2204" s="41" t="n">
        <v>0</v>
      </c>
      <c r="I2204" s="42" t="n">
        <v>10</v>
      </c>
      <c r="J2204" s="42" t="n">
        <v>50</v>
      </c>
      <c r="K2204" s="42" t="n">
        <v>40</v>
      </c>
      <c r="L2204" s="42" t="n">
        <v>0</v>
      </c>
      <c r="M2204" s="42" t="n">
        <v>0</v>
      </c>
      <c r="N2204" s="43" t="n">
        <f aca="false">D2204*$D$3</f>
        <v>123.2</v>
      </c>
      <c r="O2204" s="43" t="n">
        <f aca="false">E2204*$E$3</f>
        <v>0</v>
      </c>
      <c r="P2204" s="43" t="n">
        <f aca="false">F2204*$F$3</f>
        <v>0</v>
      </c>
      <c r="Q2204" s="43" t="n">
        <f aca="false">G2204*$G$3</f>
        <v>0</v>
      </c>
      <c r="R2204" s="43" t="n">
        <f aca="false">H2204*$H$3</f>
        <v>0</v>
      </c>
      <c r="S2204" s="43" t="n">
        <f aca="false">(N2204/100)*(I2204*$I$3)+(N2204/100)*(J2204*$J$3)+(N2204/100)*(K2204*$L$3)</f>
        <v>246.4</v>
      </c>
      <c r="T2204" s="43" t="n">
        <f aca="false">(O2204/100)*(K2204*$K$3)</f>
        <v>0</v>
      </c>
      <c r="U2204" s="43" t="n">
        <f aca="false">(P2204/100)*(K2204*$K$3)+(P2204/100)*(L2204*$L$3)</f>
        <v>0</v>
      </c>
      <c r="V2204" s="43" t="n">
        <f aca="false">(Q2204/100)*(L2204*$L$3)</f>
        <v>0</v>
      </c>
      <c r="W2204" s="43" t="n">
        <f aca="false">(R2204/100)*(K2204*$K$3)+(R2204/100)*(L2204*$L$3)</f>
        <v>0</v>
      </c>
      <c r="X2204" s="43" t="n">
        <f aca="false">N2204+S2204</f>
        <v>369.6</v>
      </c>
      <c r="Y2204" s="43" t="n">
        <f aca="false">O2204+T2204</f>
        <v>0</v>
      </c>
      <c r="Z2204" s="43" t="n">
        <f aca="false">P2204+U2204</f>
        <v>0</v>
      </c>
      <c r="AA2204" s="43" t="n">
        <f aca="false">Q2204+V2204</f>
        <v>0</v>
      </c>
      <c r="AB2204" s="43" t="n">
        <f aca="false">R2204+W2204</f>
        <v>0</v>
      </c>
      <c r="AC2204" s="44" t="n">
        <f aca="false">ROUND(X2204+Y2204+Z2204+AA2204+AB2204,1)</f>
        <v>369.6</v>
      </c>
      <c r="AD2204" s="45" t="s">
        <v>15</v>
      </c>
      <c r="AE2204" s="46"/>
      <c r="AF2204" s="47"/>
      <c r="AH2204" s="3"/>
    </row>
    <row r="2205" customFormat="false" ht="15" hidden="false" customHeight="false" outlineLevel="0" collapsed="false">
      <c r="A2205" s="48" t="s">
        <v>29</v>
      </c>
      <c r="B2205" s="63" t="n">
        <v>0</v>
      </c>
      <c r="C2205" s="50" t="s">
        <v>5</v>
      </c>
      <c r="D2205" s="51" t="n">
        <v>88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40</v>
      </c>
      <c r="L2205" s="52" t="n">
        <v>0</v>
      </c>
      <c r="M2205" s="52" t="n">
        <v>0</v>
      </c>
      <c r="N2205" s="53" t="n">
        <f aca="false">D2205*$D$4</f>
        <v>118.8</v>
      </c>
      <c r="O2205" s="53" t="n">
        <f aca="false">E2205*$E$4</f>
        <v>0</v>
      </c>
      <c r="P2205" s="53" t="n">
        <f aca="false">F2205*$F$4</f>
        <v>0</v>
      </c>
      <c r="Q2205" s="53" t="n">
        <f aca="false">G2205*$G$4</f>
        <v>0</v>
      </c>
      <c r="R2205" s="53" t="n">
        <f aca="false">H2205*$H$4</f>
        <v>0</v>
      </c>
      <c r="S2205" s="53" t="n">
        <f aca="false">(N2205/100)*(I2205*$I$4)+(N2205/100)*(J2205*$J$4)+(N2205/100)*(K2205*$L$4)</f>
        <v>285.12</v>
      </c>
      <c r="T2205" s="53" t="n">
        <f aca="false">(O2205/100)*(K2205*$K$4)</f>
        <v>0</v>
      </c>
      <c r="U2205" s="53" t="n">
        <f aca="false">(P2205/100)*(K2205*$K$4)+(P2205/100)*(L2205*$L$4)</f>
        <v>0</v>
      </c>
      <c r="V2205" s="53" t="n">
        <f aca="false">(Q2205/100)*(L2205*$L$4)</f>
        <v>0</v>
      </c>
      <c r="W2205" s="53" t="n">
        <f aca="false">(R2205/100)*(K2205*$K$4)+(R2205/100)*(L2205*$L$4)</f>
        <v>0</v>
      </c>
      <c r="X2205" s="53" t="n">
        <f aca="false">N2205+S2205</f>
        <v>403.92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403.9</v>
      </c>
      <c r="AD2205" s="55" t="n">
        <f aca="false">(ROUND(AC2205-AC2204,1)/AC2204)</f>
        <v>0.0928030303030303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30</v>
      </c>
      <c r="B2206" s="63" t="n">
        <v>20</v>
      </c>
      <c r="C2206" s="50" t="s">
        <v>6</v>
      </c>
      <c r="D2206" s="51" t="n">
        <v>88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10</v>
      </c>
      <c r="J2206" s="52" t="n">
        <v>50</v>
      </c>
      <c r="K2206" s="52" t="n">
        <v>40</v>
      </c>
      <c r="L2206" s="52" t="n">
        <v>0</v>
      </c>
      <c r="M2206" s="52" t="n">
        <v>0</v>
      </c>
      <c r="N2206" s="53" t="n">
        <f aca="false">D2206*$D$5</f>
        <v>123.2</v>
      </c>
      <c r="O2206" s="53" t="n">
        <f aca="false">E2206*$E$5</f>
        <v>0</v>
      </c>
      <c r="P2206" s="53" t="n">
        <f aca="false">F2206*$F$5</f>
        <v>0</v>
      </c>
      <c r="Q2206" s="53" t="n">
        <f aca="false">G2206*$G$5</f>
        <v>0</v>
      </c>
      <c r="R2206" s="53" t="n">
        <f aca="false">H2206*$H$5</f>
        <v>0</v>
      </c>
      <c r="S2206" s="53" t="n">
        <f aca="false">(N2206/100)*(I2206*$I$5)+(N2206/100)*(J2206*$J$5)+(N2206/100)*(K2206*$L$5)</f>
        <v>246.4</v>
      </c>
      <c r="T2206" s="53" t="n">
        <f aca="false">(O2206/100)*(K2206*$K$5)</f>
        <v>0</v>
      </c>
      <c r="U2206" s="53" t="n">
        <f aca="false">(P2206/100)*(K2206*$K$5)+(P2206/100)*(L2206*$L$5)</f>
        <v>0</v>
      </c>
      <c r="V2206" s="53" t="n">
        <f aca="false">(Q2206/100)*(L2206*$L$5)</f>
        <v>0</v>
      </c>
      <c r="W2206" s="53" t="n">
        <f aca="false">(R2206/100)*(K2206*$K$5)+(R2206/100)*(L2206*$L$5)</f>
        <v>0</v>
      </c>
      <c r="X2206" s="53" t="n">
        <f aca="false">N2206+S2206</f>
        <v>369.6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369.6</v>
      </c>
      <c r="AD2206" s="55" t="n">
        <f aca="false">(ROUND(AC2206-AC2204,1)/AC2204)</f>
        <v>0</v>
      </c>
      <c r="AE2206" s="46"/>
      <c r="AF2206" s="47"/>
      <c r="AH2206" s="3"/>
    </row>
    <row r="2207" customFormat="false" ht="15" hidden="false" customHeight="false" outlineLevel="0" collapsed="false">
      <c r="A2207" s="48" t="s">
        <v>31</v>
      </c>
      <c r="B2207" s="63" t="n">
        <v>32</v>
      </c>
      <c r="C2207" s="50" t="s">
        <v>7</v>
      </c>
      <c r="D2207" s="51" t="n">
        <v>88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10</v>
      </c>
      <c r="J2207" s="52" t="n">
        <v>50</v>
      </c>
      <c r="K2207" s="52" t="n">
        <v>40</v>
      </c>
      <c r="L2207" s="52" t="n">
        <v>0</v>
      </c>
      <c r="M2207" s="52" t="n">
        <v>0</v>
      </c>
      <c r="N2207" s="53" t="n">
        <f aca="false">D2207*$D$6</f>
        <v>123.2</v>
      </c>
      <c r="O2207" s="53" t="n">
        <f aca="false">E2207*$E$6</f>
        <v>0</v>
      </c>
      <c r="P2207" s="53" t="n">
        <f aca="false">F2207*$F$6</f>
        <v>0</v>
      </c>
      <c r="Q2207" s="53" t="n">
        <f aca="false">G2207*$G$6</f>
        <v>0</v>
      </c>
      <c r="R2207" s="53" t="n">
        <f aca="false">H2207*$H$6</f>
        <v>0</v>
      </c>
      <c r="S2207" s="53" t="n">
        <f aca="false">(N2207/100)*(I2207*$I$6)+(N2207/100)*(J2207*$J$6)+(N2207/100)*(K2207*$L$6)</f>
        <v>246.4</v>
      </c>
      <c r="T2207" s="53" t="n">
        <f aca="false">(O2207/100)*(K2207*$K$6)</f>
        <v>0</v>
      </c>
      <c r="U2207" s="53" t="n">
        <f aca="false">(P2207/100)*(K2207*$K$6)+(P2207/100)*(L2207*$L$6)</f>
        <v>0</v>
      </c>
      <c r="V2207" s="53" t="n">
        <f aca="false">(Q2207/100)*(L2207*$L$6)</f>
        <v>0</v>
      </c>
      <c r="W2207" s="53" t="n">
        <f aca="false">(R2207/100)*(K2207*$K$6)+(R2207/100)*(L2207*$L$6)</f>
        <v>0</v>
      </c>
      <c r="X2207" s="53" t="n">
        <f aca="false">N2207+S2207</f>
        <v>369.6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369.6</v>
      </c>
      <c r="AD2207" s="55" t="n">
        <f aca="false">(ROUND(AC2207-AC2204,1)/AC2204)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32</v>
      </c>
      <c r="B2208" s="63" t="n">
        <v>0</v>
      </c>
      <c r="C2208" s="50" t="s">
        <v>8</v>
      </c>
      <c r="D2208" s="51" t="n">
        <v>88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10</v>
      </c>
      <c r="J2208" s="52" t="n">
        <v>50</v>
      </c>
      <c r="K2208" s="52" t="n">
        <v>40</v>
      </c>
      <c r="L2208" s="52" t="n">
        <v>0</v>
      </c>
      <c r="M2208" s="52" t="n">
        <v>0</v>
      </c>
      <c r="N2208" s="53" t="n">
        <f aca="false">D2208*$D$7</f>
        <v>123.2</v>
      </c>
      <c r="O2208" s="53" t="n">
        <f aca="false">E2208*$E$7</f>
        <v>0</v>
      </c>
      <c r="P2208" s="53" t="n">
        <f aca="false">F2208*$F$7</f>
        <v>0</v>
      </c>
      <c r="Q2208" s="53" t="n">
        <f aca="false">G2208*$G$7</f>
        <v>0</v>
      </c>
      <c r="R2208" s="53" t="n">
        <f aca="false">H2208*$H$7</f>
        <v>0</v>
      </c>
      <c r="S2208" s="53" t="n">
        <f aca="false">(N2208/100)*(I2208*$I$7)+(N2208/100)*(J2208*$J$7)+(N2208/100)*(K2208*$L$7)</f>
        <v>246.4</v>
      </c>
      <c r="T2208" s="53" t="n">
        <f aca="false">(O2208/100)*(K2208*$K$7)</f>
        <v>0</v>
      </c>
      <c r="U2208" s="53" t="n">
        <f aca="false">(P2208/100)*(K2208*$K$7)+(P2208/100)*(L2208*$L$7)</f>
        <v>0</v>
      </c>
      <c r="V2208" s="53" t="n">
        <f aca="false">(Q2208/100)*(L2208*$L$7)</f>
        <v>0</v>
      </c>
      <c r="W2208" s="53" t="n">
        <f aca="false">(R2208/100)*(K2208*$K$7)+(R2208/100)*(L2208*$L$7)</f>
        <v>0</v>
      </c>
      <c r="X2208" s="53" t="n">
        <f aca="false">N2208+S2208</f>
        <v>369.6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369.6</v>
      </c>
      <c r="AD2208" s="55" t="n">
        <f aca="false">(ROUND(AC2208-AC2204,1)/AC2204)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33</v>
      </c>
      <c r="B2209" s="63"/>
      <c r="C2209" s="50" t="s">
        <v>9</v>
      </c>
      <c r="D2209" s="51" t="n">
        <v>88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10</v>
      </c>
      <c r="J2209" s="52" t="n">
        <v>50</v>
      </c>
      <c r="K2209" s="52" t="n">
        <v>40</v>
      </c>
      <c r="L2209" s="52" t="n">
        <v>0</v>
      </c>
      <c r="M2209" s="52" t="n">
        <v>0</v>
      </c>
      <c r="N2209" s="53" t="n">
        <f aca="false">D2209*$D$8</f>
        <v>123.2</v>
      </c>
      <c r="O2209" s="53" t="n">
        <f aca="false">E2209*$E$8</f>
        <v>0</v>
      </c>
      <c r="P2209" s="53" t="n">
        <f aca="false">F2209*$F$8</f>
        <v>0</v>
      </c>
      <c r="Q2209" s="53" t="n">
        <f aca="false">G2209*$G$8</f>
        <v>0</v>
      </c>
      <c r="R2209" s="53" t="n">
        <f aca="false">H2209*$H$8</f>
        <v>0</v>
      </c>
      <c r="S2209" s="53" t="n">
        <f aca="false">(N2209/100)*(I2209*$I$8)+(N2209/100)*(J2209*$J$8)+(N2209/100)*(K2209*$L$8)</f>
        <v>246.4</v>
      </c>
      <c r="T2209" s="53" t="n">
        <f aca="false">(O2209/100)*(K2209*$K$8)</f>
        <v>0</v>
      </c>
      <c r="U2209" s="53" t="n">
        <f aca="false">(P2209/100)*(K2209*$K$8)+(P2209/100)*(L2209*$L$8)</f>
        <v>0</v>
      </c>
      <c r="V2209" s="53" t="n">
        <f aca="false">(Q2209/100)*(L2209*$L$8)</f>
        <v>0</v>
      </c>
      <c r="W2209" s="53" t="n">
        <f aca="false">(R2209/100)*(K2209*$K$8)+(R2209/100)*(L2209*$L$8)</f>
        <v>0</v>
      </c>
      <c r="X2209" s="53" t="n">
        <f aca="false">N2209+S2209</f>
        <v>369.6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369.6</v>
      </c>
      <c r="AD2209" s="55" t="n">
        <f aca="false">(ROUND(AC2209-AC2204,1)/AC2204)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34</v>
      </c>
      <c r="B2210" s="63"/>
      <c r="C2210" s="50" t="s">
        <v>10</v>
      </c>
      <c r="D2210" s="51" t="n">
        <v>44</v>
      </c>
      <c r="E2210" s="51" t="n">
        <v>100</v>
      </c>
      <c r="F2210" s="51" t="n">
        <v>0</v>
      </c>
      <c r="G2210" s="51" t="n">
        <v>0</v>
      </c>
      <c r="H2210" s="51" t="n">
        <v>0</v>
      </c>
      <c r="I2210" s="52" t="n">
        <v>10</v>
      </c>
      <c r="J2210" s="52" t="n">
        <v>50</v>
      </c>
      <c r="K2210" s="52" t="n">
        <v>85</v>
      </c>
      <c r="L2210" s="52" t="n">
        <v>0</v>
      </c>
      <c r="M2210" s="52" t="n">
        <v>0</v>
      </c>
      <c r="N2210" s="53" t="n">
        <f aca="false">D2210*$D$9</f>
        <v>59.4</v>
      </c>
      <c r="O2210" s="53" t="n">
        <f aca="false">E2210*$E$9</f>
        <v>135</v>
      </c>
      <c r="P2210" s="53" t="n">
        <f aca="false">F2210*$F$9</f>
        <v>0</v>
      </c>
      <c r="Q2210" s="53" t="n">
        <f aca="false">G2210*$G$9</f>
        <v>0</v>
      </c>
      <c r="R2210" s="53" t="n">
        <f aca="false">H2210*$H$9</f>
        <v>0</v>
      </c>
      <c r="S2210" s="53" t="n">
        <f aca="false">(N2210/100)*(I2210*$I$9)+(N2210/100)*(J2210*$J$9)+(N2210/100)*(K2210*$L$9)</f>
        <v>86.13</v>
      </c>
      <c r="T2210" s="53" t="n">
        <f aca="false">(O2210/100)*(K2210*$K$9)</f>
        <v>160.65</v>
      </c>
      <c r="U2210" s="53" t="n">
        <f aca="false">(P2210/100)*(K2210*$K$9)+(P2210/100)*(L2210*$L$9)</f>
        <v>0</v>
      </c>
      <c r="V2210" s="53" t="n">
        <f aca="false">(Q2210/100)*(L2210*$L$9)</f>
        <v>0</v>
      </c>
      <c r="W2210" s="53" t="n">
        <f aca="false">(R2210/100)*(K2210*$K$9)+(R2210/100)*(L2210*$L$9)</f>
        <v>0</v>
      </c>
      <c r="X2210" s="53" t="n">
        <f aca="false">N2210+S2210</f>
        <v>145.53</v>
      </c>
      <c r="Y2210" s="53" t="n">
        <f aca="false">O2210+T2210</f>
        <v>295.65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441.2</v>
      </c>
      <c r="AD2210" s="55" t="n">
        <f aca="false">(ROUND(AC2210-AC2204,1)/AC2204)</f>
        <v>0.193722943722944</v>
      </c>
      <c r="AE2210" s="46"/>
      <c r="AF2210" s="47"/>
      <c r="AH2210" s="3"/>
    </row>
    <row r="2211" customFormat="false" ht="15" hidden="false" customHeight="false" outlineLevel="0" collapsed="false">
      <c r="A2211" s="48" t="s">
        <v>35</v>
      </c>
      <c r="B2211" s="63"/>
      <c r="C2211" s="50" t="s">
        <v>11</v>
      </c>
      <c r="D2211" s="51" t="n">
        <v>44</v>
      </c>
      <c r="E2211" s="51" t="n">
        <v>0</v>
      </c>
      <c r="F2211" s="51" t="n">
        <v>100</v>
      </c>
      <c r="G2211" s="51" t="n">
        <v>0</v>
      </c>
      <c r="H2211" s="51" t="n">
        <v>0</v>
      </c>
      <c r="I2211" s="52" t="n">
        <v>10</v>
      </c>
      <c r="J2211" s="52" t="n">
        <v>50</v>
      </c>
      <c r="K2211" s="52" t="n">
        <v>50</v>
      </c>
      <c r="L2211" s="52" t="n">
        <v>50</v>
      </c>
      <c r="M2211" s="52" t="n">
        <v>0</v>
      </c>
      <c r="N2211" s="53" t="n">
        <f aca="false">D2211*$D$10</f>
        <v>59.4</v>
      </c>
      <c r="O2211" s="53" t="n">
        <f aca="false">E2211*$E$10</f>
        <v>0</v>
      </c>
      <c r="P2211" s="53" t="n">
        <f aca="false">F2211*$F$10</f>
        <v>135</v>
      </c>
      <c r="Q2211" s="53" t="n">
        <f aca="false">G2211*$G$10</f>
        <v>0</v>
      </c>
      <c r="R2211" s="53" t="n">
        <f aca="false">H2211*$H$10</f>
        <v>0</v>
      </c>
      <c r="S2211" s="53" t="n">
        <f aca="false">(N2211/100)*(I2211*$I$10)+(N2211/100)*(J2211*$J$10)+(N2211/100)*(K2211*$L$10)</f>
        <v>77.22</v>
      </c>
      <c r="T2211" s="53" t="n">
        <f aca="false">(O2211/100)*(K2211*$J$10)</f>
        <v>0</v>
      </c>
      <c r="U2211" s="53" t="n">
        <f aca="false">(P2211/100)*(K2211*$K$10)+(P2211/100)*(L2211*$L$10)</f>
        <v>189</v>
      </c>
      <c r="V2211" s="53" t="n">
        <f aca="false">(Q2211/100)*(L2211*$L$10)</f>
        <v>0</v>
      </c>
      <c r="W2211" s="53" t="n">
        <f aca="false">(R2211/100)*(K2211*$K$10)+(R2211/100)*(L2211*$L$10)</f>
        <v>0</v>
      </c>
      <c r="X2211" s="53" t="n">
        <f aca="false">N2211+S2211</f>
        <v>136.62</v>
      </c>
      <c r="Y2211" s="53" t="n">
        <f aca="false">O2211+T2211</f>
        <v>0</v>
      </c>
      <c r="Z2211" s="53" t="n">
        <f aca="false">P2211+U2211</f>
        <v>324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460.6</v>
      </c>
      <c r="AD2211" s="55" t="n">
        <f aca="false">(ROUND(AC2211-AC2204,1)/AC2204)</f>
        <v>0.246212121212121</v>
      </c>
      <c r="AE2211" s="46"/>
      <c r="AF2211" s="47"/>
      <c r="AH2211" s="3"/>
    </row>
    <row r="2212" customFormat="false" ht="15" hidden="false" customHeight="false" outlineLevel="0" collapsed="false">
      <c r="A2212" s="48" t="s">
        <v>36</v>
      </c>
      <c r="B2212" s="63"/>
      <c r="C2212" s="50" t="s">
        <v>12</v>
      </c>
      <c r="D2212" s="51" t="n">
        <v>44</v>
      </c>
      <c r="E2212" s="51" t="n">
        <v>0</v>
      </c>
      <c r="F2212" s="51" t="n">
        <v>0</v>
      </c>
      <c r="G2212" s="51" t="n">
        <v>100</v>
      </c>
      <c r="H2212" s="51" t="n">
        <v>0</v>
      </c>
      <c r="I2212" s="52" t="n">
        <v>10</v>
      </c>
      <c r="J2212" s="52" t="n">
        <v>50</v>
      </c>
      <c r="K2212" s="52" t="n">
        <v>0</v>
      </c>
      <c r="L2212" s="52" t="n">
        <v>120</v>
      </c>
      <c r="M2212" s="52" t="n">
        <v>0</v>
      </c>
      <c r="N2212" s="53" t="n">
        <f aca="false">D2212*$D$11</f>
        <v>59.4</v>
      </c>
      <c r="O2212" s="53" t="n">
        <f aca="false">E2212*$E$11</f>
        <v>0</v>
      </c>
      <c r="P2212" s="53" t="n">
        <f aca="false">F2212*$F$11</f>
        <v>0</v>
      </c>
      <c r="Q2212" s="53" t="n">
        <f aca="false">G2212*$G$11</f>
        <v>135</v>
      </c>
      <c r="R2212" s="53" t="n">
        <f aca="false">H2212*$H$11</f>
        <v>0</v>
      </c>
      <c r="S2212" s="53" t="n">
        <f aca="false">(N2212/100)*(I2212*$I$11)+(N2212/100)*(J2212*$J$11)+(N2212/100)*(K2212*$L$11)</f>
        <v>35.64</v>
      </c>
      <c r="T2212" s="53" t="n">
        <f aca="false">(O2212/100)*(K2212*$K$11)</f>
        <v>0</v>
      </c>
      <c r="U2212" s="53" t="n">
        <f aca="false">(P2212/100)*(K2212*$K$11)+(P2212/100)*(L2212*$L$11)</f>
        <v>0</v>
      </c>
      <c r="V2212" s="53" t="n">
        <f aca="false">(Q2212/100)*(L2212*$L$11)</f>
        <v>226.8</v>
      </c>
      <c r="W2212" s="53" t="n">
        <f aca="false">(R2212/100)*(K2212*$K$11)+(R2212/100)*(L2212*$L$11)</f>
        <v>0</v>
      </c>
      <c r="X2212" s="53" t="n">
        <f aca="false">N2212+S2212</f>
        <v>95.04</v>
      </c>
      <c r="Y2212" s="53" t="n">
        <f aca="false">O2212+T2212</f>
        <v>0</v>
      </c>
      <c r="Z2212" s="53" t="n">
        <f aca="false">P2212+U2212</f>
        <v>0</v>
      </c>
      <c r="AA2212" s="53" t="n">
        <f aca="false">Q2212+V2212</f>
        <v>361.8</v>
      </c>
      <c r="AB2212" s="53" t="n">
        <f aca="false">R2212+W2212</f>
        <v>0</v>
      </c>
      <c r="AC2212" s="54" t="n">
        <f aca="false">ROUND(X2212+Y2212+Z2212+AA2212+AB2212,1)</f>
        <v>456.8</v>
      </c>
      <c r="AD2212" s="55" t="n">
        <f aca="false">(ROUND(AC2212-AC2204,1)/AC2204)</f>
        <v>0.235930735930736</v>
      </c>
      <c r="AE2212" s="46"/>
      <c r="AF2212" s="47"/>
      <c r="AH2212" s="3"/>
    </row>
    <row r="2213" customFormat="false" ht="15" hidden="false" customHeight="false" outlineLevel="0" collapsed="false">
      <c r="A2213" s="48" t="s">
        <v>37</v>
      </c>
      <c r="B2213" s="63"/>
      <c r="C2213" s="50" t="s">
        <v>13</v>
      </c>
      <c r="D2213" s="51" t="n">
        <v>44</v>
      </c>
      <c r="E2213" s="51" t="n">
        <v>0</v>
      </c>
      <c r="F2213" s="51" t="n">
        <v>0</v>
      </c>
      <c r="G2213" s="51" t="n">
        <v>0</v>
      </c>
      <c r="H2213" s="51" t="n">
        <v>100</v>
      </c>
      <c r="I2213" s="52" t="n">
        <v>10</v>
      </c>
      <c r="J2213" s="52" t="n">
        <v>50</v>
      </c>
      <c r="K2213" s="52" t="n">
        <v>50</v>
      </c>
      <c r="L2213" s="52" t="n">
        <v>50</v>
      </c>
      <c r="M2213" s="52" t="n">
        <v>0</v>
      </c>
      <c r="N2213" s="53" t="n">
        <f aca="false">D2213*$D$12</f>
        <v>59.4</v>
      </c>
      <c r="O2213" s="53" t="n">
        <f aca="false">E2213*$E$12</f>
        <v>0</v>
      </c>
      <c r="P2213" s="53" t="n">
        <f aca="false">F2213*$F$12</f>
        <v>0</v>
      </c>
      <c r="Q2213" s="53" t="n">
        <f aca="false">G2213*$G$12</f>
        <v>0</v>
      </c>
      <c r="R2213" s="53" t="n">
        <f aca="false">H2213*$H$12</f>
        <v>135</v>
      </c>
      <c r="S2213" s="53" t="n">
        <f aca="false">(N2213/100)*(I2213*$I$12)+(N2213/100)*(J2213*$J$12)+(N2213/100)*(K2213*$L$12)</f>
        <v>77.22</v>
      </c>
      <c r="T2213" s="53" t="n">
        <f aca="false">(O2213/100)*(K2213*$K$12)</f>
        <v>0</v>
      </c>
      <c r="U2213" s="53" t="n">
        <f aca="false">(P2213/100)*(K2213*$K$12)+(P2213/100)*(L2213*$L$12)</f>
        <v>0</v>
      </c>
      <c r="V2213" s="53" t="n">
        <f aca="false">(Q2213/100)*(L2213*$L$12)</f>
        <v>0</v>
      </c>
      <c r="W2213" s="53" t="n">
        <f aca="false">(R2213/100)*(K2213*$K$12)+(R2213/100)*(L2213*$L$12)</f>
        <v>189</v>
      </c>
      <c r="X2213" s="53" t="n">
        <f aca="false">N2213+S2213</f>
        <v>136.62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0</v>
      </c>
      <c r="AB2213" s="53" t="n">
        <f aca="false">R2213+W2213</f>
        <v>324</v>
      </c>
      <c r="AC2213" s="54" t="n">
        <f aca="false">ROUND(X2213+Y2213+Z2213+AA2213+AB2213,1)</f>
        <v>460.6</v>
      </c>
      <c r="AD2213" s="55" t="n">
        <f aca="false">(ROUND(AC2213-AC2204,1)/AC2204)</f>
        <v>0.246212121212121</v>
      </c>
      <c r="AE2213" s="46"/>
      <c r="AF2213" s="47"/>
      <c r="AH2213" s="3"/>
    </row>
    <row r="2214" customFormat="false" ht="15" hidden="false" customHeight="false" outlineLevel="0" collapsed="false">
      <c r="A2214" s="48" t="s">
        <v>38</v>
      </c>
      <c r="B2214" s="63"/>
      <c r="C2214" s="50" t="s">
        <v>14</v>
      </c>
      <c r="D2214" s="51" t="n">
        <v>88</v>
      </c>
      <c r="E2214" s="51" t="n">
        <v>0</v>
      </c>
      <c r="F2214" s="51" t="n">
        <v>0</v>
      </c>
      <c r="G2214" s="51" t="n">
        <v>0</v>
      </c>
      <c r="H2214" s="51" t="n">
        <v>0</v>
      </c>
      <c r="I2214" s="52" t="n">
        <v>0</v>
      </c>
      <c r="J2214" s="52" t="n">
        <v>0</v>
      </c>
      <c r="K2214" s="52" t="n">
        <v>0</v>
      </c>
      <c r="L2214" s="52" t="n">
        <v>0</v>
      </c>
      <c r="M2214" s="52" t="n">
        <v>135</v>
      </c>
      <c r="N2214" s="53" t="n">
        <f aca="false">D2214*$D$13</f>
        <v>118.8</v>
      </c>
      <c r="O2214" s="53" t="n">
        <f aca="false">E2214*$E$13</f>
        <v>0</v>
      </c>
      <c r="P2214" s="53" t="n">
        <f aca="false">F2214*$F$13</f>
        <v>0</v>
      </c>
      <c r="Q2214" s="53" t="n">
        <f aca="false">G2214*$G$13</f>
        <v>0</v>
      </c>
      <c r="R2214" s="53" t="n">
        <f aca="false">H2214*$H$13</f>
        <v>0</v>
      </c>
      <c r="S2214" s="53" t="n">
        <f aca="false">(N2214/100)*(I2214*$I$13)+(N2214/100)*(J2214*$J$13)+(N2214/100)*(M2214*$M$13)+(N2214/100)*(K2214*$K$10)</f>
        <v>320.76</v>
      </c>
      <c r="T2214" s="53" t="n">
        <f aca="false">(O2214/100)*(K2214*$K$13)+(O2214/100)*(M2214*$M$13)</f>
        <v>0</v>
      </c>
      <c r="U2214" s="53" t="n">
        <f aca="false">(P2214/100)*(K2214*$K$13)+(P2214/100)*(L2214*$L$13)+(P2214/100)*(M2214*$M$13)</f>
        <v>0</v>
      </c>
      <c r="V2214" s="53" t="n">
        <f aca="false">(Q2214/100)*(L2214*$L$13)+(Q2214/100)*(M2214*$M$13)</f>
        <v>0</v>
      </c>
      <c r="W2214" s="53" t="n">
        <f aca="false">(R2214/100)*(K2214*$K$13)+(R2214/100)*(L2214*$L$13)+(R2214/100)*(M2214*$M$13)</f>
        <v>0</v>
      </c>
      <c r="X2214" s="53" t="n">
        <f aca="false">N2214+S2214</f>
        <v>439.56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0</v>
      </c>
      <c r="AC2214" s="54" t="n">
        <f aca="false">ROUND(X2214+Y2214+Z2214+AA2214+AB2214,1)</f>
        <v>439.6</v>
      </c>
      <c r="AD2214" s="55" t="n">
        <f aca="false">(ROUND(AC2214-AC2204,1)/AC2204)</f>
        <v>0.189393939393939</v>
      </c>
      <c r="AE2214" s="46"/>
      <c r="AF2214" s="47"/>
      <c r="AH2214" s="3"/>
    </row>
    <row r="2215" customFormat="false" ht="15" hidden="false" customHeight="false" outlineLevel="0" collapsed="false">
      <c r="A2215" s="48" t="s">
        <v>39</v>
      </c>
      <c r="B2215" s="63"/>
      <c r="C2215" s="50" t="s">
        <v>15</v>
      </c>
      <c r="D2215" s="51" t="n">
        <v>105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10</v>
      </c>
      <c r="J2215" s="52" t="n">
        <v>50</v>
      </c>
      <c r="K2215" s="52" t="n">
        <v>75</v>
      </c>
      <c r="L2215" s="52" t="n">
        <v>0</v>
      </c>
      <c r="M2215" s="52" t="n">
        <v>0</v>
      </c>
      <c r="N2215" s="53" t="n">
        <f aca="false">D2215*$D$14</f>
        <v>141.75</v>
      </c>
      <c r="O2215" s="53" t="n">
        <f aca="false">E2215*$E$14</f>
        <v>0</v>
      </c>
      <c r="P2215" s="53" t="n">
        <f aca="false">F2215*$F$14</f>
        <v>0</v>
      </c>
      <c r="Q2215" s="53" t="n">
        <f aca="false">G2215*$G$14</f>
        <v>0</v>
      </c>
      <c r="R2215" s="53" t="n">
        <f aca="false">H2215*$H$14</f>
        <v>0</v>
      </c>
      <c r="S2215" s="53" t="n">
        <f aca="false">(N2215/100)*(I2215*$I$14)+(N2215/100)*(J2215*$J$14)+(N2215/100)*(K2215*$K$14)</f>
        <v>297.675</v>
      </c>
      <c r="T2215" s="53" t="n">
        <f aca="false">(O2215/100)*(K2215*$K$14)</f>
        <v>0</v>
      </c>
      <c r="U2215" s="53" t="n">
        <f aca="false">(P2215/100)*(K2215*$K$14)+(P2215/100)*(L2215*$L$14)</f>
        <v>0</v>
      </c>
      <c r="V2215" s="53" t="n">
        <f aca="false">(Q2215/100)*(L2215*$L$14)</f>
        <v>0</v>
      </c>
      <c r="W2215" s="53" t="n">
        <f aca="false">(R2215/100)*(K2215*$L$14)+(R2215/100)*(L2215*$M$14)</f>
        <v>0</v>
      </c>
      <c r="X2215" s="53" t="n">
        <f aca="false">N2215+S2215</f>
        <v>439.425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439.4</v>
      </c>
      <c r="AD2215" s="55" t="n">
        <f aca="false">(ROUND(AC2215-AC2204,1)/AC2204)</f>
        <v>0.188852813852814</v>
      </c>
      <c r="AE2215" s="46"/>
      <c r="AF2215" s="47"/>
      <c r="AH2215" s="3"/>
    </row>
    <row r="2216" customFormat="false" ht="15" hidden="false" customHeight="false" outlineLevel="0" collapsed="false">
      <c r="A2216" s="48"/>
      <c r="B2216" s="63"/>
      <c r="C2216" s="50" t="s">
        <v>16</v>
      </c>
      <c r="D2216" s="51" t="n">
        <v>105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10</v>
      </c>
      <c r="J2216" s="52" t="n">
        <v>50</v>
      </c>
      <c r="K2216" s="52" t="n">
        <v>0</v>
      </c>
      <c r="L2216" s="52" t="n">
        <v>75</v>
      </c>
      <c r="M2216" s="52" t="n">
        <v>0</v>
      </c>
      <c r="N2216" s="53" t="n">
        <f aca="false">D2216*$D$15</f>
        <v>141.75</v>
      </c>
      <c r="O2216" s="53" t="n">
        <f aca="false">E2216*$E$15</f>
        <v>0</v>
      </c>
      <c r="P2216" s="53" t="n">
        <f aca="false">F2216*$F$15</f>
        <v>0</v>
      </c>
      <c r="Q2216" s="53" t="n">
        <f aca="false">G2216*$G$15</f>
        <v>0</v>
      </c>
      <c r="R2216" s="53" t="n">
        <f aca="false">H2216*$H$15</f>
        <v>0</v>
      </c>
      <c r="S2216" s="53" t="n">
        <f aca="false">(N2216/100)*(I2216*$I$15)+(N2216/100)*(J2216*$J$15)+(N2216/100)*(L2216*$L$15)</f>
        <v>297.675</v>
      </c>
      <c r="T2216" s="53" t="n">
        <f aca="false">(O2216/100)*(K2216*$K$15)</f>
        <v>0</v>
      </c>
      <c r="U2216" s="53" t="n">
        <f aca="false">(P2216/100)*(K2216*$K$15)+(P2216/100)*(L2216*$L$15)</f>
        <v>0</v>
      </c>
      <c r="V2216" s="53" t="n">
        <f aca="false">(Q2216/100)*(L2216*$L$15)</f>
        <v>0</v>
      </c>
      <c r="W2216" s="53" t="n">
        <f aca="false">(R2216/100)*(K2216*$K$15)+(R2216/100)*(L2216*$L$15)</f>
        <v>0</v>
      </c>
      <c r="X2216" s="53" t="n">
        <f aca="false">N2216+S2216</f>
        <v>439.425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439.4</v>
      </c>
      <c r="AD2216" s="55" t="n">
        <f aca="false">(ROUND(AC2216-AC2204,1)/AC2204)</f>
        <v>0.188852813852814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63"/>
      <c r="C2217" s="50" t="s">
        <v>17</v>
      </c>
      <c r="D2217" s="51" t="n">
        <v>88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10</v>
      </c>
      <c r="J2217" s="52" t="n">
        <v>90</v>
      </c>
      <c r="K2217" s="52" t="n">
        <v>40</v>
      </c>
      <c r="L2217" s="52" t="n">
        <v>0</v>
      </c>
      <c r="M2217" s="52" t="n">
        <v>0</v>
      </c>
      <c r="N2217" s="53" t="n">
        <f aca="false">D2217*$D$16</f>
        <v>118.8</v>
      </c>
      <c r="O2217" s="53" t="n">
        <f aca="false">E2217*$E$16</f>
        <v>0</v>
      </c>
      <c r="P2217" s="53" t="n">
        <f aca="false">F2217*$F$16</f>
        <v>0</v>
      </c>
      <c r="Q2217" s="53" t="n">
        <f aca="false">G2217*$G$16</f>
        <v>0</v>
      </c>
      <c r="R2217" s="53" t="n">
        <f aca="false">H2217*$H$16</f>
        <v>0</v>
      </c>
      <c r="S2217" s="53" t="n">
        <f aca="false">(N2217/100)*(I2217*$I$16)+(N2217/100)*(J2217*$J$16)+(N2217/100)*(K2217*$L$16)</f>
        <v>326.7</v>
      </c>
      <c r="T2217" s="53" t="n">
        <f aca="false">(O2217/100)*(K2217*$K$16)</f>
        <v>0</v>
      </c>
      <c r="U2217" s="53" t="n">
        <f aca="false">(P2217/100)*(K2217*$K$16)+(P2217/100)*(L2217*$L$16)</f>
        <v>0</v>
      </c>
      <c r="V2217" s="53" t="n">
        <f aca="false">(Q2217/100)*(L2217*$L$16)</f>
        <v>0</v>
      </c>
      <c r="W2217" s="53" t="n">
        <f aca="false">(R2217/100)*(K2217*$K$16)+(R2217/100)*(L2217*$L$16)</f>
        <v>0</v>
      </c>
      <c r="X2217" s="53" t="n">
        <f aca="false">N2217+S2217</f>
        <v>445.5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445.5</v>
      </c>
      <c r="AD2217" s="55" t="n">
        <f aca="false">(ROUND(AC2217-AC2204,1)/AC2204)</f>
        <v>0.205357142857143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63"/>
      <c r="C2218" s="50" t="s">
        <v>18</v>
      </c>
      <c r="D2218" s="51" t="n">
        <v>88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50</v>
      </c>
      <c r="J2218" s="52" t="n">
        <v>50</v>
      </c>
      <c r="K2218" s="52" t="n">
        <v>40</v>
      </c>
      <c r="L2218" s="52" t="n">
        <v>0</v>
      </c>
      <c r="M2218" s="52" t="n">
        <v>0</v>
      </c>
      <c r="N2218" s="53" t="n">
        <f aca="false">D2218*$D$17</f>
        <v>118.8</v>
      </c>
      <c r="O2218" s="53" t="n">
        <f aca="false">E2218*$E$17</f>
        <v>0</v>
      </c>
      <c r="P2218" s="53" t="n">
        <f aca="false">F2218*$F$17</f>
        <v>0</v>
      </c>
      <c r="Q2218" s="53" t="n">
        <f aca="false">G2218*$G$17</f>
        <v>0</v>
      </c>
      <c r="R2218" s="53" t="n">
        <f aca="false">H2218*$H$17</f>
        <v>0</v>
      </c>
      <c r="S2218" s="53" t="n">
        <f aca="false">(N2218/100)*(I2218*$I$17)+(N2218/100)*(J2218*$J$17)+(N2218/100)*(K2218*$L$17)</f>
        <v>255.42</v>
      </c>
      <c r="T2218" s="53" t="n">
        <f aca="false">(O2218/100)*(K2218*$K$17)</f>
        <v>0</v>
      </c>
      <c r="U2218" s="53" t="n">
        <f aca="false">(P2218/100)*(K2218*$K$17)+(P2218/100)*(L2218*$L$17)</f>
        <v>0</v>
      </c>
      <c r="V2218" s="53" t="n">
        <f aca="false">(Q2218/100)*(L2218*$L$17)</f>
        <v>0</v>
      </c>
      <c r="W2218" s="53" t="n">
        <f aca="false">(R2218/100)*(K2218*$K$17)+(R2218/100)*(L2218*$L$17)</f>
        <v>0</v>
      </c>
      <c r="X2218" s="53" t="n">
        <f aca="false">N2218+S2218</f>
        <v>374.22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374.2</v>
      </c>
      <c r="AD2218" s="55" t="n">
        <f aca="false">(ROUND(AC2218-AC2204,1)/AC2204)</f>
        <v>0.0124458874458874</v>
      </c>
      <c r="AE2218" s="46"/>
      <c r="AF2218" s="47"/>
      <c r="AH2218" s="3"/>
    </row>
    <row r="2219" customFormat="false" ht="15" hidden="false" customHeight="false" outlineLevel="0" collapsed="false">
      <c r="A2219" s="56" t="s">
        <v>19</v>
      </c>
      <c r="B2219" s="60" t="s">
        <v>197</v>
      </c>
      <c r="C2219" s="40" t="s">
        <v>50</v>
      </c>
      <c r="D2219" s="41" t="n">
        <v>100</v>
      </c>
      <c r="E2219" s="41" t="n">
        <v>0</v>
      </c>
      <c r="F2219" s="41" t="n">
        <v>0</v>
      </c>
      <c r="G2219" s="41" t="n">
        <v>0</v>
      </c>
      <c r="H2219" s="41" t="n">
        <v>0</v>
      </c>
      <c r="I2219" s="42" t="n">
        <v>40</v>
      </c>
      <c r="J2219" s="42" t="n">
        <v>40</v>
      </c>
      <c r="K2219" s="42" t="n">
        <v>0</v>
      </c>
      <c r="L2219" s="42" t="n">
        <v>0</v>
      </c>
      <c r="M2219" s="42" t="n">
        <v>0</v>
      </c>
      <c r="N2219" s="43" t="n">
        <f aca="false">D2219*$D$3</f>
        <v>140</v>
      </c>
      <c r="O2219" s="43" t="n">
        <f aca="false">E2219*$E$3</f>
        <v>0</v>
      </c>
      <c r="P2219" s="43" t="n">
        <f aca="false">F2219*$F$3</f>
        <v>0</v>
      </c>
      <c r="Q2219" s="43" t="n">
        <f aca="false">G2219*$G$3</f>
        <v>0</v>
      </c>
      <c r="R2219" s="43" t="n">
        <f aca="false">H2219*$H$3</f>
        <v>0</v>
      </c>
      <c r="S2219" s="43" t="n">
        <f aca="false">(N2219/100)*(I2219*$I$3)+(N2219/100)*(J2219*$J$3)</f>
        <v>224</v>
      </c>
      <c r="T2219" s="43" t="n">
        <f aca="false">(O2219/100)*(K2219*$K$3)</f>
        <v>0</v>
      </c>
      <c r="U2219" s="43" t="n">
        <f aca="false">(P2219/100)*(K2219*$K$3)+(P2219/100)*(L2219*$L$3)</f>
        <v>0</v>
      </c>
      <c r="V2219" s="43" t="n">
        <f aca="false">(Q2219/100)*(L2219*$L$3)</f>
        <v>0</v>
      </c>
      <c r="W2219" s="43" t="n">
        <f aca="false">(R2219/100)*(K2219*$K$3)+(R2219/100)*(L2219*$L$3)</f>
        <v>0</v>
      </c>
      <c r="X2219" s="43" t="n">
        <f aca="false">N2219+S2219</f>
        <v>364</v>
      </c>
      <c r="Y2219" s="43" t="n">
        <f aca="false">O2219+T2219</f>
        <v>0</v>
      </c>
      <c r="Z2219" s="43" t="n">
        <f aca="false">P2219+U2219</f>
        <v>0</v>
      </c>
      <c r="AA2219" s="43" t="n">
        <f aca="false">Q2219+V2219</f>
        <v>0</v>
      </c>
      <c r="AB2219" s="43" t="n">
        <f aca="false">R2219+W2219</f>
        <v>0</v>
      </c>
      <c r="AC2219" s="44" t="n">
        <f aca="false">ROUND(X2219+Y2219+Z2219+AA2219+AB2219,1)</f>
        <v>364</v>
      </c>
      <c r="AD2219" s="45"/>
      <c r="AE2219" s="46"/>
      <c r="AF2219" s="47"/>
      <c r="AH2219" s="3"/>
    </row>
    <row r="2220" customFormat="false" ht="15" hidden="false" customHeight="false" outlineLevel="0" collapsed="false">
      <c r="A2220" s="48" t="s">
        <v>29</v>
      </c>
      <c r="B2220" s="61" t="n">
        <v>10</v>
      </c>
      <c r="C2220" s="50" t="s">
        <v>5</v>
      </c>
      <c r="D2220" s="51" t="n">
        <v>100</v>
      </c>
      <c r="E2220" s="51" t="n">
        <v>0</v>
      </c>
      <c r="F2220" s="51" t="n">
        <v>0</v>
      </c>
      <c r="G2220" s="51" t="n">
        <v>0</v>
      </c>
      <c r="H2220" s="51" t="n">
        <v>0</v>
      </c>
      <c r="I2220" s="52" t="n">
        <v>60</v>
      </c>
      <c r="J2220" s="52" t="n">
        <v>60</v>
      </c>
      <c r="K2220" s="52" t="n">
        <v>0</v>
      </c>
      <c r="L2220" s="52" t="n">
        <v>0</v>
      </c>
      <c r="M2220" s="52" t="n">
        <v>0</v>
      </c>
      <c r="N2220" s="53" t="n">
        <f aca="false">D2220*$D$4</f>
        <v>135</v>
      </c>
      <c r="O2220" s="53" t="n">
        <f aca="false">E2220*$E$4</f>
        <v>0</v>
      </c>
      <c r="P2220" s="53" t="n">
        <f aca="false">F2220*$F$4</f>
        <v>0</v>
      </c>
      <c r="Q2220" s="53" t="n">
        <f aca="false">G2220*$G$4</f>
        <v>0</v>
      </c>
      <c r="R2220" s="53" t="n">
        <f aca="false">H2220*$H$4</f>
        <v>0</v>
      </c>
      <c r="S2220" s="53" t="n">
        <f aca="false">(N2220/100)*(I2220*$I$4)+(N2220/100)*(J2220*$J$4)</f>
        <v>324</v>
      </c>
      <c r="T2220" s="53" t="n">
        <f aca="false">(O2220/100)*(K2220*$K$4)</f>
        <v>0</v>
      </c>
      <c r="U2220" s="53" t="n">
        <f aca="false">(P2220/100)*(K2220*$K$4)+(P2220/100)*(L2220*$L$4)</f>
        <v>0</v>
      </c>
      <c r="V2220" s="53" t="n">
        <f aca="false">(Q2220/100)*(L2220*$L$4)</f>
        <v>0</v>
      </c>
      <c r="W2220" s="53" t="n">
        <f aca="false">(R2220/100)*(K2220*$K$4)+(R2220/100)*(L2220*$L$4)</f>
        <v>0</v>
      </c>
      <c r="X2220" s="53" t="n">
        <f aca="false">N2220+S2220</f>
        <v>459</v>
      </c>
      <c r="Y2220" s="53" t="n">
        <f aca="false">O2220+T2220</f>
        <v>0</v>
      </c>
      <c r="Z2220" s="53" t="n">
        <f aca="false">P2220+U2220</f>
        <v>0</v>
      </c>
      <c r="AA2220" s="53" t="n">
        <f aca="false">Q2220+V2220</f>
        <v>0</v>
      </c>
      <c r="AB2220" s="53" t="n">
        <f aca="false">R2220+W2220</f>
        <v>0</v>
      </c>
      <c r="AC2220" s="54" t="n">
        <f aca="false">ROUND(X2220+Y2220+Z2220+AA2220+AB2220,1)</f>
        <v>459</v>
      </c>
      <c r="AD2220" s="55" t="n">
        <f aca="false">(ROUND(AC2220-AC2219,1)/AC2219)</f>
        <v>0.260989010989011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30</v>
      </c>
      <c r="B2221" s="61" t="n">
        <v>18</v>
      </c>
      <c r="C2221" s="50" t="s">
        <v>6</v>
      </c>
      <c r="D2221" s="51" t="n">
        <v>100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40</v>
      </c>
      <c r="J2221" s="52" t="n">
        <v>40</v>
      </c>
      <c r="K2221" s="52" t="n">
        <v>0</v>
      </c>
      <c r="L2221" s="52" t="n">
        <v>0</v>
      </c>
      <c r="M2221" s="52" t="n">
        <v>0</v>
      </c>
      <c r="N2221" s="53" t="n">
        <f aca="false">D2221*$D$5</f>
        <v>140</v>
      </c>
      <c r="O2221" s="53" t="n">
        <f aca="false">E2221*$E$5</f>
        <v>0</v>
      </c>
      <c r="P2221" s="53" t="n">
        <f aca="false">F2221*$F$5</f>
        <v>0</v>
      </c>
      <c r="Q2221" s="53" t="n">
        <f aca="false">G2221*$G$5</f>
        <v>0</v>
      </c>
      <c r="R2221" s="53" t="n">
        <f aca="false">H2221*$H$5</f>
        <v>0</v>
      </c>
      <c r="S2221" s="53" t="n">
        <f aca="false">(N2221/100)*(I2221*$I$5)+(N2221/100)*(J2221*$J$5)</f>
        <v>224</v>
      </c>
      <c r="T2221" s="53" t="n">
        <f aca="false">(O2221/100)*(K2221*$K$5)</f>
        <v>0</v>
      </c>
      <c r="U2221" s="53" t="n">
        <f aca="false">(P2221/100)*(K2221*$K$5)+(P2221/100)*(L2221*$L$5)</f>
        <v>0</v>
      </c>
      <c r="V2221" s="53" t="n">
        <f aca="false">(Q2221/100)*(L2221*$L$5)</f>
        <v>0</v>
      </c>
      <c r="W2221" s="53" t="n">
        <f aca="false">(R2221/100)*(K2221*$K$5)+(R2221/100)*(L2221*$L$5)</f>
        <v>0</v>
      </c>
      <c r="X2221" s="53" t="n">
        <f aca="false">N2221+S2221</f>
        <v>364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364</v>
      </c>
      <c r="AD2221" s="55" t="n">
        <f aca="false">(ROUND(AC2221-AC2219,1)/AC2219)</f>
        <v>0</v>
      </c>
      <c r="AE2221" s="46"/>
      <c r="AF2221" s="47"/>
      <c r="AH2221" s="3"/>
    </row>
    <row r="2222" customFormat="false" ht="15" hidden="false" customHeight="false" outlineLevel="0" collapsed="false">
      <c r="A2222" s="48" t="s">
        <v>31</v>
      </c>
      <c r="B2222" s="61" t="n">
        <v>0</v>
      </c>
      <c r="C2222" s="50" t="s">
        <v>7</v>
      </c>
      <c r="D2222" s="51" t="n">
        <v>100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40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D2222*$D$6</f>
        <v>140</v>
      </c>
      <c r="O2222" s="53" t="n">
        <f aca="false">E2222*$E$6</f>
        <v>0</v>
      </c>
      <c r="P2222" s="53" t="n">
        <f aca="false">F2222*$F$6</f>
        <v>0</v>
      </c>
      <c r="Q2222" s="53" t="n">
        <f aca="false">G2222*$G$6</f>
        <v>0</v>
      </c>
      <c r="R2222" s="53" t="n">
        <f aca="false">H2222*$H$6</f>
        <v>0</v>
      </c>
      <c r="S2222" s="53" t="n">
        <f aca="false">(N2222/100)*(I2222*$I$6)+(N2222/100)*(J2222*$J$6)</f>
        <v>224</v>
      </c>
      <c r="T2222" s="53" t="n">
        <f aca="false">(O2222/100)*(K2222*$K$6)</f>
        <v>0</v>
      </c>
      <c r="U2222" s="53" t="n">
        <f aca="false">(P2222/100)*(K2222*$K$6)+(P2222/100)*(L2222*$L$6)</f>
        <v>0</v>
      </c>
      <c r="V2222" s="53" t="n">
        <f aca="false">(Q2222/100)*(L2222*$L$6)</f>
        <v>0</v>
      </c>
      <c r="W2222" s="53" t="n">
        <f aca="false">(R2222/100)*(K2222*$K$6)+(R2222/100)*(L2222*$L$6)</f>
        <v>0</v>
      </c>
      <c r="X2222" s="53" t="n">
        <f aca="false">N2222+S2222</f>
        <v>364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364</v>
      </c>
      <c r="AD2222" s="55" t="n">
        <f aca="false">(ROUND(AC2222-AC2219,1)/AC2219)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32</v>
      </c>
      <c r="B2223" s="61" t="n">
        <v>0</v>
      </c>
      <c r="C2223" s="50" t="s">
        <v>8</v>
      </c>
      <c r="D2223" s="51" t="n">
        <v>100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40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D2223*$D$7</f>
        <v>140</v>
      </c>
      <c r="O2223" s="53" t="n">
        <f aca="false">E2223*$E$7</f>
        <v>0</v>
      </c>
      <c r="P2223" s="53" t="n">
        <f aca="false">F2223*$F$7</f>
        <v>0</v>
      </c>
      <c r="Q2223" s="53" t="n">
        <f aca="false">G2223*$G$7</f>
        <v>0</v>
      </c>
      <c r="R2223" s="53" t="n">
        <f aca="false">H2223*$H$7</f>
        <v>0</v>
      </c>
      <c r="S2223" s="53" t="n">
        <f aca="false">(N2223/100)*(I2223*$I$7)+(N2223/100)*(J2223*$J$7)</f>
        <v>224</v>
      </c>
      <c r="T2223" s="53" t="n">
        <f aca="false">(O2223/100)*(K2223*$K$7)</f>
        <v>0</v>
      </c>
      <c r="U2223" s="53" t="n">
        <f aca="false">(P2223/100)*(K2223*$K$7)+(P2223/100)*(L2223*$L$7)</f>
        <v>0</v>
      </c>
      <c r="V2223" s="53" t="n">
        <f aca="false">(Q2223/100)*(L2223*$L$7)</f>
        <v>0</v>
      </c>
      <c r="W2223" s="53" t="n">
        <f aca="false">(R2223/100)*(K2223*$K$7)+(R2223/100)*(L2223*$L$7)</f>
        <v>0</v>
      </c>
      <c r="X2223" s="53" t="n">
        <f aca="false">N2223+S2223</f>
        <v>364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364</v>
      </c>
      <c r="AD2223" s="55" t="n">
        <f aca="false">(ROUND(AC2223-AC2219,1)/AC2219)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33</v>
      </c>
      <c r="B2224" s="61"/>
      <c r="C2224" s="50" t="s">
        <v>9</v>
      </c>
      <c r="D2224" s="51" t="n">
        <v>100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40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D2224*$D$8</f>
        <v>140</v>
      </c>
      <c r="O2224" s="53" t="n">
        <f aca="false">E2224*$E$8</f>
        <v>0</v>
      </c>
      <c r="P2224" s="53" t="n">
        <f aca="false">F2224*$F$8</f>
        <v>0</v>
      </c>
      <c r="Q2224" s="53" t="n">
        <f aca="false">G2224*$G$8</f>
        <v>0</v>
      </c>
      <c r="R2224" s="53" t="n">
        <f aca="false">H2224*$H$8</f>
        <v>0</v>
      </c>
      <c r="S2224" s="53" t="n">
        <f aca="false">(N2224/100)*(I2224*$I$8)+(N2224/100)*(J2224*$J$8)</f>
        <v>224</v>
      </c>
      <c r="T2224" s="53" t="n">
        <f aca="false">(O2224/100)*(K2224*$K$8)</f>
        <v>0</v>
      </c>
      <c r="U2224" s="53" t="n">
        <f aca="false">(P2224/100)*(K2224*$K$8)+(P2224/100)*(L2224*$L$8)</f>
        <v>0</v>
      </c>
      <c r="V2224" s="53" t="n">
        <f aca="false">(Q2224/100)*(L2224*$L$8)</f>
        <v>0</v>
      </c>
      <c r="W2224" s="53" t="n">
        <f aca="false">(R2224/100)*(K2224*$K$8)+(R2224/100)*(L2224*$L$8)</f>
        <v>0</v>
      </c>
      <c r="X2224" s="53" t="n">
        <f aca="false">N2224+S2224</f>
        <v>364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364</v>
      </c>
      <c r="AD2224" s="55" t="n">
        <f aca="false">(ROUND(AC2224-AC2219,1)/AC2219)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34</v>
      </c>
      <c r="B2225" s="61"/>
      <c r="C2225" s="50" t="s">
        <v>10</v>
      </c>
      <c r="D2225" s="51" t="n">
        <v>50</v>
      </c>
      <c r="E2225" s="51" t="n">
        <v>110</v>
      </c>
      <c r="F2225" s="51" t="n">
        <v>0</v>
      </c>
      <c r="G2225" s="51" t="n">
        <v>0</v>
      </c>
      <c r="H2225" s="51" t="n">
        <v>0</v>
      </c>
      <c r="I2225" s="52" t="n">
        <v>40</v>
      </c>
      <c r="J2225" s="52" t="n">
        <v>40</v>
      </c>
      <c r="K2225" s="52" t="n">
        <v>85</v>
      </c>
      <c r="L2225" s="52" t="n">
        <v>0</v>
      </c>
      <c r="M2225" s="52" t="n">
        <v>0</v>
      </c>
      <c r="N2225" s="53" t="n">
        <f aca="false">D2225*$D$9</f>
        <v>67.5</v>
      </c>
      <c r="O2225" s="53" t="n">
        <f aca="false">E2225*$E$9</f>
        <v>148.5</v>
      </c>
      <c r="P2225" s="53" t="n">
        <f aca="false">F2225*$F$9</f>
        <v>0</v>
      </c>
      <c r="Q2225" s="53" t="n">
        <f aca="false">G2225*$G$9</f>
        <v>0</v>
      </c>
      <c r="R2225" s="53" t="n">
        <f aca="false">H2225*$H$9</f>
        <v>0</v>
      </c>
      <c r="S2225" s="53" t="n">
        <f aca="false">(N2225/100)*(I2225*$I$9)+(N2225/100)*(J2225*$J$9)</f>
        <v>54</v>
      </c>
      <c r="T2225" s="53" t="n">
        <f aca="false">(O2225/100)*(K2225*$K$9)</f>
        <v>176.715</v>
      </c>
      <c r="U2225" s="53" t="n">
        <f aca="false">(P2225/100)*(K2225*$K$9)+(P2225/100)*(L2225*$L$9)</f>
        <v>0</v>
      </c>
      <c r="V2225" s="53" t="n">
        <f aca="false">(Q2225/100)*(L2225*$L$9)</f>
        <v>0</v>
      </c>
      <c r="W2225" s="53" t="n">
        <f aca="false">(R2225/100)*(K2225*$K$9)+(R2225/100)*(L2225*$L$9)</f>
        <v>0</v>
      </c>
      <c r="X2225" s="53" t="n">
        <f aca="false">N2225+S2225</f>
        <v>121.5</v>
      </c>
      <c r="Y2225" s="53" t="n">
        <f aca="false">O2225+T2225</f>
        <v>325.215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446.7</v>
      </c>
      <c r="AD2225" s="55" t="n">
        <f aca="false">(ROUND(AC2225-AC2219,1)/AC2219)</f>
        <v>0.227197802197802</v>
      </c>
      <c r="AE2225" s="46"/>
      <c r="AF2225" s="47"/>
      <c r="AH2225" s="3"/>
    </row>
    <row r="2226" customFormat="false" ht="15" hidden="false" customHeight="false" outlineLevel="0" collapsed="false">
      <c r="A2226" s="48" t="s">
        <v>35</v>
      </c>
      <c r="B2226" s="61"/>
      <c r="C2226" s="50" t="s">
        <v>11</v>
      </c>
      <c r="D2226" s="51" t="n">
        <v>50</v>
      </c>
      <c r="E2226" s="51" t="n">
        <v>0</v>
      </c>
      <c r="F2226" s="51" t="n">
        <v>110</v>
      </c>
      <c r="G2226" s="51" t="n">
        <v>0</v>
      </c>
      <c r="H2226" s="51" t="n">
        <v>0</v>
      </c>
      <c r="I2226" s="52" t="n">
        <v>40</v>
      </c>
      <c r="J2226" s="52" t="n">
        <v>40</v>
      </c>
      <c r="K2226" s="52" t="n">
        <v>42.5</v>
      </c>
      <c r="L2226" s="52" t="n">
        <v>42.5</v>
      </c>
      <c r="M2226" s="52" t="n">
        <v>0</v>
      </c>
      <c r="N2226" s="53" t="n">
        <f aca="false">D2226*$D$10</f>
        <v>67.5</v>
      </c>
      <c r="O2226" s="53" t="n">
        <f aca="false">E2226*$E$10</f>
        <v>0</v>
      </c>
      <c r="P2226" s="53" t="n">
        <f aca="false">F2226*$F$10</f>
        <v>148.5</v>
      </c>
      <c r="Q2226" s="53" t="n">
        <f aca="false">G2226*$G$10</f>
        <v>0</v>
      </c>
      <c r="R2226" s="53" t="n">
        <f aca="false">H2226*$H$10</f>
        <v>0</v>
      </c>
      <c r="S2226" s="53" t="n">
        <f aca="false">(N2226/100)*(I2226*$I$10)+(N2226/100)*(J2226*$J$10)</f>
        <v>54</v>
      </c>
      <c r="T2226" s="53" t="n">
        <f aca="false">(O2226/100)*(K2226*$J$10)</f>
        <v>0</v>
      </c>
      <c r="U2226" s="53" t="n">
        <f aca="false">(P2226/100)*(K2226*$K$10)+(P2226/100)*(L2226*$L$10)</f>
        <v>176.715</v>
      </c>
      <c r="V2226" s="53" t="n">
        <f aca="false">(Q2226/100)*(L2226*$L$10)</f>
        <v>0</v>
      </c>
      <c r="W2226" s="53" t="n">
        <f aca="false">(R2226/100)*(K2226*$K$10)+(R2226/100)*(L2226*$L$10)</f>
        <v>0</v>
      </c>
      <c r="X2226" s="53" t="n">
        <f aca="false">N2226+S2226</f>
        <v>121.5</v>
      </c>
      <c r="Y2226" s="53" t="n">
        <f aca="false">O2226+T2226</f>
        <v>0</v>
      </c>
      <c r="Z2226" s="53" t="n">
        <f aca="false">P2226+U2226</f>
        <v>325.215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446.7</v>
      </c>
      <c r="AD2226" s="55" t="n">
        <f aca="false">(ROUND(AC2226-AC2219,1)/AC2219)</f>
        <v>0.227197802197802</v>
      </c>
      <c r="AE2226" s="46"/>
      <c r="AF2226" s="47"/>
      <c r="AH2226" s="3"/>
    </row>
    <row r="2227" customFormat="false" ht="15" hidden="false" customHeight="false" outlineLevel="0" collapsed="false">
      <c r="A2227" s="48" t="s">
        <v>36</v>
      </c>
      <c r="B2227" s="61"/>
      <c r="C2227" s="50" t="s">
        <v>12</v>
      </c>
      <c r="D2227" s="51" t="n">
        <v>50</v>
      </c>
      <c r="E2227" s="51" t="n">
        <v>0</v>
      </c>
      <c r="F2227" s="51" t="n">
        <v>0</v>
      </c>
      <c r="G2227" s="51" t="n">
        <v>110</v>
      </c>
      <c r="H2227" s="51" t="n">
        <v>0</v>
      </c>
      <c r="I2227" s="52" t="n">
        <v>40</v>
      </c>
      <c r="J2227" s="52" t="n">
        <v>40</v>
      </c>
      <c r="K2227" s="52" t="n">
        <v>0</v>
      </c>
      <c r="L2227" s="52" t="n">
        <v>85</v>
      </c>
      <c r="M2227" s="52" t="n">
        <v>0</v>
      </c>
      <c r="N2227" s="53" t="n">
        <f aca="false">D2227*$D$11</f>
        <v>67.5</v>
      </c>
      <c r="O2227" s="53" t="n">
        <f aca="false">E2227*$E$11</f>
        <v>0</v>
      </c>
      <c r="P2227" s="53" t="n">
        <f aca="false">F2227*$F$11</f>
        <v>0</v>
      </c>
      <c r="Q2227" s="53" t="n">
        <f aca="false">G2227*$G$11</f>
        <v>148.5</v>
      </c>
      <c r="R2227" s="53" t="n">
        <f aca="false">H2227*$H$11</f>
        <v>0</v>
      </c>
      <c r="S2227" s="53" t="n">
        <f aca="false">(N2227/100)*(I2227*$I$11)+(N2227/100)*(J2227*$J$11)</f>
        <v>54</v>
      </c>
      <c r="T2227" s="53" t="n">
        <f aca="false">(O2227/100)*(K2227*$K$11)</f>
        <v>0</v>
      </c>
      <c r="U2227" s="53" t="n">
        <f aca="false">(P2227/100)*(K2227*$K$11)+(P2227/100)*(L2227*$L$11)</f>
        <v>0</v>
      </c>
      <c r="V2227" s="53" t="n">
        <f aca="false">(Q2227/100)*(L2227*$L$11)</f>
        <v>176.715</v>
      </c>
      <c r="W2227" s="53" t="n">
        <f aca="false">(R2227/100)*(K2227*$K$11)+(R2227/100)*(L2227*$L$11)</f>
        <v>0</v>
      </c>
      <c r="X2227" s="53" t="n">
        <f aca="false">N2227+S2227</f>
        <v>121.5</v>
      </c>
      <c r="Y2227" s="53" t="n">
        <f aca="false">O2227+T2227</f>
        <v>0</v>
      </c>
      <c r="Z2227" s="53" t="n">
        <f aca="false">P2227+U2227</f>
        <v>0</v>
      </c>
      <c r="AA2227" s="53" t="n">
        <f aca="false">Q2227+V2227</f>
        <v>325.215</v>
      </c>
      <c r="AB2227" s="53" t="n">
        <f aca="false">R2227+W2227</f>
        <v>0</v>
      </c>
      <c r="AC2227" s="54" t="n">
        <f aca="false">ROUND(X2227+Y2227+Z2227+AA2227+AB2227,1)</f>
        <v>446.7</v>
      </c>
      <c r="AD2227" s="55" t="n">
        <f aca="false">(ROUND(AC2227-AC2219,1)/AC2219)</f>
        <v>0.227197802197802</v>
      </c>
      <c r="AE2227" s="46"/>
      <c r="AF2227" s="47"/>
      <c r="AH2227" s="3"/>
    </row>
    <row r="2228" customFormat="false" ht="15" hidden="false" customHeight="false" outlineLevel="0" collapsed="false">
      <c r="A2228" s="48" t="s">
        <v>37</v>
      </c>
      <c r="B2228" s="61"/>
      <c r="C2228" s="50" t="s">
        <v>13</v>
      </c>
      <c r="D2228" s="51" t="n">
        <v>50</v>
      </c>
      <c r="E2228" s="51" t="n">
        <v>0</v>
      </c>
      <c r="F2228" s="51" t="n">
        <v>0</v>
      </c>
      <c r="G2228" s="51" t="n">
        <v>0</v>
      </c>
      <c r="H2228" s="51" t="n">
        <v>110</v>
      </c>
      <c r="I2228" s="52" t="n">
        <v>40</v>
      </c>
      <c r="J2228" s="52" t="n">
        <v>40</v>
      </c>
      <c r="K2228" s="52" t="n">
        <v>42.5</v>
      </c>
      <c r="L2228" s="52" t="n">
        <v>42.5</v>
      </c>
      <c r="M2228" s="52" t="n">
        <v>0</v>
      </c>
      <c r="N2228" s="53" t="n">
        <f aca="false">D2228*$D$12</f>
        <v>67.5</v>
      </c>
      <c r="O2228" s="53" t="n">
        <f aca="false">E2228*$E$12</f>
        <v>0</v>
      </c>
      <c r="P2228" s="53" t="n">
        <f aca="false">F2228*$F$12</f>
        <v>0</v>
      </c>
      <c r="Q2228" s="53" t="n">
        <f aca="false">G2228*$G$12</f>
        <v>0</v>
      </c>
      <c r="R2228" s="53" t="n">
        <f aca="false">H2228*$H$12</f>
        <v>148.5</v>
      </c>
      <c r="S2228" s="53" t="n">
        <f aca="false">(N2228/100)*(I2228*$I$12)+(N2228/100)*(J2228*$J$12)</f>
        <v>54</v>
      </c>
      <c r="T2228" s="53" t="n">
        <f aca="false">(O2228/100)*(K2228*$K$12)</f>
        <v>0</v>
      </c>
      <c r="U2228" s="53" t="n">
        <f aca="false">(P2228/100)*(K2228*$K$12)+(P2228/100)*(L2228*$L$12)</f>
        <v>0</v>
      </c>
      <c r="V2228" s="53" t="n">
        <f aca="false">(Q2228/100)*(L2228*$L$12)</f>
        <v>0</v>
      </c>
      <c r="W2228" s="53" t="n">
        <f aca="false">(R2228/100)*(K2228*$K$12)+(R2228/100)*(L2228*$L$12)</f>
        <v>176.715</v>
      </c>
      <c r="X2228" s="53" t="n">
        <f aca="false">N2228+S2228</f>
        <v>121.5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0</v>
      </c>
      <c r="AB2228" s="53" t="n">
        <f aca="false">R2228+W2228</f>
        <v>325.215</v>
      </c>
      <c r="AC2228" s="54" t="n">
        <f aca="false">ROUND(X2228+Y2228+Z2228+AA2228+AB2228,1)</f>
        <v>446.7</v>
      </c>
      <c r="AD2228" s="55" t="n">
        <f aca="false">(ROUND(AC2228-AC2219,1)/AC2219)</f>
        <v>0.227197802197802</v>
      </c>
      <c r="AE2228" s="46"/>
      <c r="AF2228" s="47"/>
      <c r="AH2228" s="3"/>
    </row>
    <row r="2229" customFormat="false" ht="15" hidden="false" customHeight="false" outlineLevel="0" collapsed="false">
      <c r="A2229" s="48" t="s">
        <v>38</v>
      </c>
      <c r="B2229" s="61"/>
      <c r="C2229" s="50" t="s">
        <v>14</v>
      </c>
      <c r="D2229" s="51" t="n">
        <v>100</v>
      </c>
      <c r="E2229" s="51" t="n">
        <v>0</v>
      </c>
      <c r="F2229" s="51" t="n">
        <v>0</v>
      </c>
      <c r="G2229" s="51" t="n">
        <v>0</v>
      </c>
      <c r="H2229" s="51" t="n">
        <v>0</v>
      </c>
      <c r="I2229" s="52" t="n">
        <v>0</v>
      </c>
      <c r="J2229" s="52" t="n">
        <v>0</v>
      </c>
      <c r="K2229" s="52" t="n">
        <v>0</v>
      </c>
      <c r="L2229" s="52" t="n">
        <v>0</v>
      </c>
      <c r="M2229" s="52" t="n">
        <v>106</v>
      </c>
      <c r="N2229" s="53" t="n">
        <f aca="false">D2229*$D$13</f>
        <v>135</v>
      </c>
      <c r="O2229" s="53" t="n">
        <f aca="false">E2229*$E$13</f>
        <v>0</v>
      </c>
      <c r="P2229" s="53" t="n">
        <f aca="false">F2229*$F$13</f>
        <v>0</v>
      </c>
      <c r="Q2229" s="53" t="n">
        <f aca="false">G2229*$G$13</f>
        <v>0</v>
      </c>
      <c r="R2229" s="53" t="n">
        <f aca="false">H2229*$H$13</f>
        <v>0</v>
      </c>
      <c r="S2229" s="53" t="n">
        <f aca="false">(N2229/100)*(I2229*$I$13)+(N2229/100)*(J2229*$J$13)+(N2229/100)*(M2229*$M$13)</f>
        <v>286.2</v>
      </c>
      <c r="T2229" s="53" t="n">
        <f aca="false">(O2229/100)*(K2229*$K$13)+(O2229/100)*(M2229*$M$13)</f>
        <v>0</v>
      </c>
      <c r="U2229" s="53" t="n">
        <f aca="false">(P2229/100)*(K2229*$K$13)+(P2229/100)*(L2229*$L$13)+(P2229/100)*(M2229*$M$13)</f>
        <v>0</v>
      </c>
      <c r="V2229" s="53" t="n">
        <f aca="false">(Q2229/100)*(L2229*$L$13)+(Q2229/100)*(M2229*$M$13)</f>
        <v>0</v>
      </c>
      <c r="W2229" s="53" t="n">
        <f aca="false">(R2229/100)*(K2229*$K$13)+(R2229/100)*(L2229*$L$13)+(R2229/100)*(M2229*$M$13)</f>
        <v>0</v>
      </c>
      <c r="X2229" s="53" t="n">
        <f aca="false">N2229+S2229</f>
        <v>421.2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0</v>
      </c>
      <c r="AC2229" s="54" t="n">
        <f aca="false">ROUND(X2229+Y2229+Z2229+AA2229+AB2229,1)</f>
        <v>421.2</v>
      </c>
      <c r="AD2229" s="55" t="n">
        <f aca="false">(ROUND(AC2229-AC2219,1)/AC2219)</f>
        <v>0.157142857142857</v>
      </c>
      <c r="AE2229" s="46"/>
      <c r="AF2229" s="47"/>
      <c r="AH2229" s="3"/>
    </row>
    <row r="2230" customFormat="false" ht="15" hidden="false" customHeight="false" outlineLevel="0" collapsed="false">
      <c r="A2230" s="48" t="s">
        <v>39</v>
      </c>
      <c r="B2230" s="61"/>
      <c r="C2230" s="50" t="s">
        <v>15</v>
      </c>
      <c r="D2230" s="51" t="n">
        <v>100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40</v>
      </c>
      <c r="J2230" s="52" t="n">
        <v>40</v>
      </c>
      <c r="K2230" s="52" t="n">
        <v>70</v>
      </c>
      <c r="L2230" s="52" t="n">
        <v>0</v>
      </c>
      <c r="M2230" s="52" t="n">
        <v>0</v>
      </c>
      <c r="N2230" s="53" t="n">
        <f aca="false">D2230*$D$14</f>
        <v>135</v>
      </c>
      <c r="O2230" s="53" t="n">
        <f aca="false">E2230*$E$14</f>
        <v>0</v>
      </c>
      <c r="P2230" s="53" t="n">
        <f aca="false">F2230*$F$14</f>
        <v>0</v>
      </c>
      <c r="Q2230" s="53" t="n">
        <f aca="false">G2230*$G$14</f>
        <v>0</v>
      </c>
      <c r="R2230" s="53" t="n">
        <f aca="false">H2230*$H$14</f>
        <v>0</v>
      </c>
      <c r="S2230" s="53" t="n">
        <f aca="false">(N2230/100)*(I2230*$I$14)+(N2230/100)*(J2230*$J$14)+(N2230/100)*(K2230*$K$14)</f>
        <v>297</v>
      </c>
      <c r="T2230" s="53" t="n">
        <f aca="false">(O2230/100)*(K2230*$K$14)</f>
        <v>0</v>
      </c>
      <c r="U2230" s="53" t="n">
        <f aca="false">(P2230/100)*(K2230*$K$14)+(P2230/100)*(L2230*$L$14)</f>
        <v>0</v>
      </c>
      <c r="V2230" s="53" t="n">
        <f aca="false">(Q2230/100)*(L2230*$L$14)</f>
        <v>0</v>
      </c>
      <c r="W2230" s="53" t="n">
        <f aca="false">(R2230/100)*(K2230*$L$14)+(R2230/100)*(L2230*$M$14)</f>
        <v>0</v>
      </c>
      <c r="X2230" s="53" t="n">
        <f aca="false">N2230+S2230</f>
        <v>432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432</v>
      </c>
      <c r="AD2230" s="55" t="n">
        <f aca="false">(ROUND(AC2230-AC2219,1)/AC2219)</f>
        <v>0.186813186813187</v>
      </c>
      <c r="AE2230" s="46"/>
      <c r="AF2230" s="47"/>
      <c r="AH2230" s="3"/>
    </row>
    <row r="2231" customFormat="false" ht="15" hidden="false" customHeight="false" outlineLevel="0" collapsed="false">
      <c r="A2231" s="48"/>
      <c r="B2231" s="61"/>
      <c r="C2231" s="50" t="s">
        <v>16</v>
      </c>
      <c r="D2231" s="51" t="n">
        <v>100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40</v>
      </c>
      <c r="J2231" s="52" t="n">
        <v>40</v>
      </c>
      <c r="K2231" s="52" t="n">
        <v>0</v>
      </c>
      <c r="L2231" s="52" t="n">
        <v>70</v>
      </c>
      <c r="M2231" s="52" t="n">
        <v>0</v>
      </c>
      <c r="N2231" s="53" t="n">
        <f aca="false">D2231*$D$15</f>
        <v>135</v>
      </c>
      <c r="O2231" s="53" t="n">
        <f aca="false">E2231*$E$15</f>
        <v>0</v>
      </c>
      <c r="P2231" s="53" t="n">
        <f aca="false">F2231*$F$15</f>
        <v>0</v>
      </c>
      <c r="Q2231" s="53" t="n">
        <f aca="false">G2231*$G$15</f>
        <v>0</v>
      </c>
      <c r="R2231" s="53" t="n">
        <f aca="false">H2231*$H$15</f>
        <v>0</v>
      </c>
      <c r="S2231" s="53" t="n">
        <f aca="false">(N2231/100)*(I2231*$I$15)+(N2231/100)*(J2231*$J$15)+(N2231/100)*(L2231*$L$15)</f>
        <v>297</v>
      </c>
      <c r="T2231" s="53" t="n">
        <f aca="false">(O2231/100)*(K2231*$K$15)</f>
        <v>0</v>
      </c>
      <c r="U2231" s="53" t="n">
        <f aca="false">(P2231/100)*(K2231*$K$15)+(P2231/100)*(L2231*$L$15)</f>
        <v>0</v>
      </c>
      <c r="V2231" s="53" t="n">
        <f aca="false">(Q2231/100)*(L2231*$L$15)</f>
        <v>0</v>
      </c>
      <c r="W2231" s="53" t="n">
        <f aca="false">(R2231/100)*(K2231*$K$15)+(R2231/100)*(L2231*$L$15)</f>
        <v>0</v>
      </c>
      <c r="X2231" s="53" t="n">
        <f aca="false">N2231+S2231</f>
        <v>432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432</v>
      </c>
      <c r="AD2231" s="55" t="n">
        <f aca="false">(ROUND(AC2231-AC2219,1)/AC2219)</f>
        <v>0.186813186813187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61"/>
      <c r="C2232" s="50" t="s">
        <v>17</v>
      </c>
      <c r="D2232" s="51" t="n">
        <v>100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40</v>
      </c>
      <c r="J2232" s="52" t="n">
        <v>69</v>
      </c>
      <c r="K2232" s="52" t="n">
        <v>0</v>
      </c>
      <c r="L2232" s="52" t="n">
        <v>0</v>
      </c>
      <c r="M2232" s="52" t="n">
        <v>0</v>
      </c>
      <c r="N2232" s="53" t="n">
        <f aca="false">D2232*$D$16</f>
        <v>135</v>
      </c>
      <c r="O2232" s="53" t="n">
        <f aca="false">E2232*$E$16</f>
        <v>0</v>
      </c>
      <c r="P2232" s="53" t="n">
        <f aca="false">F2232*$F$16</f>
        <v>0</v>
      </c>
      <c r="Q2232" s="53" t="n">
        <f aca="false">G2232*$G$16</f>
        <v>0</v>
      </c>
      <c r="R2232" s="53" t="n">
        <f aca="false">H2232*$H$16</f>
        <v>0</v>
      </c>
      <c r="S2232" s="53" t="n">
        <f aca="false">(N2232/100)*(I2232*$I$16)+(N2232/100)*(J2232*$J$16)</f>
        <v>286.875</v>
      </c>
      <c r="T2232" s="53" t="n">
        <f aca="false">(O2232/100)*(K2232*$K$16)</f>
        <v>0</v>
      </c>
      <c r="U2232" s="53" t="n">
        <f aca="false">(P2232/100)*(K2232*$K$16)+(P2232/100)*(L2232*$L$16)</f>
        <v>0</v>
      </c>
      <c r="V2232" s="53" t="n">
        <f aca="false">(Q2232/100)*(L2232*$L$16)</f>
        <v>0</v>
      </c>
      <c r="W2232" s="53" t="n">
        <f aca="false">(R2232/100)*(K2232*$K$16)+(R2232/100)*(L2232*$L$16)</f>
        <v>0</v>
      </c>
      <c r="X2232" s="53" t="n">
        <f aca="false">N2232+S2232</f>
        <v>421.875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421.9</v>
      </c>
      <c r="AD2232" s="55" t="n">
        <f aca="false">(ROUND(AC2232-AC2219,1)/AC2219)</f>
        <v>0.159065934065934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61"/>
      <c r="C2233" s="50" t="s">
        <v>18</v>
      </c>
      <c r="D2233" s="51" t="n">
        <v>100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69</v>
      </c>
      <c r="J2233" s="52" t="n">
        <v>40</v>
      </c>
      <c r="K2233" s="52" t="n">
        <v>0</v>
      </c>
      <c r="L2233" s="52" t="n">
        <v>0</v>
      </c>
      <c r="M2233" s="52" t="n">
        <v>0</v>
      </c>
      <c r="N2233" s="53" t="n">
        <f aca="false">D2233*$D$17</f>
        <v>135</v>
      </c>
      <c r="O2233" s="53" t="n">
        <f aca="false">E2233*$E$17</f>
        <v>0</v>
      </c>
      <c r="P2233" s="53" t="n">
        <f aca="false">F2233*$F$17</f>
        <v>0</v>
      </c>
      <c r="Q2233" s="53" t="n">
        <f aca="false">G2233*$G$17</f>
        <v>0</v>
      </c>
      <c r="R2233" s="53" t="n">
        <f aca="false">H2233*$H$17</f>
        <v>0</v>
      </c>
      <c r="S2233" s="53" t="n">
        <f aca="false">(N2233/100)*(I2233*$I$17)+(N2233/100)*(J2233*$J$17)</f>
        <v>286.875</v>
      </c>
      <c r="T2233" s="53" t="n">
        <f aca="false">(O2233/100)*(K2233*$K$17)</f>
        <v>0</v>
      </c>
      <c r="U2233" s="53" t="n">
        <f aca="false">(P2233/100)*(K2233*$K$17)+(P2233/100)*(L2233*$L$17)</f>
        <v>0</v>
      </c>
      <c r="V2233" s="53" t="n">
        <f aca="false">(Q2233/100)*(L2233*$L$17)</f>
        <v>0</v>
      </c>
      <c r="W2233" s="53" t="n">
        <f aca="false">(R2233/100)*(K2233*$K$17)+(R2233/100)*(L2233*$L$17)</f>
        <v>0</v>
      </c>
      <c r="X2233" s="53" t="n">
        <f aca="false">N2233+S2233</f>
        <v>421.875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421.9</v>
      </c>
      <c r="AD2233" s="55" t="n">
        <f aca="false">(ROUND(AC2233-AC2219,1)/AC2219)</f>
        <v>0.159065934065934</v>
      </c>
      <c r="AE2233" s="46"/>
      <c r="AF2233" s="47"/>
      <c r="AH2233" s="3"/>
    </row>
    <row r="2234" customFormat="false" ht="15" hidden="false" customHeight="false" outlineLevel="0" collapsed="false">
      <c r="A2234" s="56" t="s">
        <v>19</v>
      </c>
      <c r="B2234" s="62" t="s">
        <v>198</v>
      </c>
      <c r="C2234" s="40" t="s">
        <v>50</v>
      </c>
      <c r="D2234" s="41" t="n">
        <v>0</v>
      </c>
      <c r="E2234" s="41" t="n">
        <v>85</v>
      </c>
      <c r="F2234" s="41" t="n">
        <v>0</v>
      </c>
      <c r="G2234" s="41" t="n">
        <v>0</v>
      </c>
      <c r="H2234" s="41" t="n">
        <v>0</v>
      </c>
      <c r="I2234" s="42" t="n">
        <v>0</v>
      </c>
      <c r="J2234" s="42" t="n">
        <v>0</v>
      </c>
      <c r="K2234" s="42" t="n">
        <v>100</v>
      </c>
      <c r="L2234" s="42" t="n">
        <v>0</v>
      </c>
      <c r="M2234" s="42" t="n">
        <v>0</v>
      </c>
      <c r="N2234" s="43" t="n">
        <f aca="false">D2234*$D$3</f>
        <v>0</v>
      </c>
      <c r="O2234" s="43" t="n">
        <f aca="false">E2234*$E$3</f>
        <v>119</v>
      </c>
      <c r="P2234" s="43" t="n">
        <f aca="false">F2234*$F$3</f>
        <v>0</v>
      </c>
      <c r="Q2234" s="43" t="n">
        <f aca="false">G2234*$G$3</f>
        <v>0</v>
      </c>
      <c r="R2234" s="43" t="n">
        <f aca="false">H2234*$H$3</f>
        <v>0</v>
      </c>
      <c r="S2234" s="43" t="n">
        <f aca="false">(N2234/100)*(I2234*$I$3)+(N2234/100)*(J2234*$J$3)</f>
        <v>0</v>
      </c>
      <c r="T2234" s="43" t="n">
        <f aca="false">(O2234/100)*(K2234*$K$3)</f>
        <v>238</v>
      </c>
      <c r="U2234" s="43" t="n">
        <f aca="false">(P2234/100)*(K2234*$K$3)+(P2234/100)*(L2234*$L$3)</f>
        <v>0</v>
      </c>
      <c r="V2234" s="43" t="n">
        <f aca="false">(Q2234/100)*(L2234*$L$3)</f>
        <v>0</v>
      </c>
      <c r="W2234" s="43" t="n">
        <f aca="false">(R2234/100)*(K2234*$K$3)+(R2234/100)*(L2234*$L$3)</f>
        <v>0</v>
      </c>
      <c r="X2234" s="43" t="n">
        <f aca="false">N2234+S2234</f>
        <v>0</v>
      </c>
      <c r="Y2234" s="43" t="n">
        <f aca="false">O2234+T2234</f>
        <v>357</v>
      </c>
      <c r="Z2234" s="43" t="n">
        <f aca="false">P2234+U2234</f>
        <v>0</v>
      </c>
      <c r="AA2234" s="43" t="n">
        <f aca="false">Q2234+V2234</f>
        <v>0</v>
      </c>
      <c r="AB2234" s="43" t="n">
        <f aca="false">R2234+W2234</f>
        <v>0</v>
      </c>
      <c r="AC2234" s="44" t="n">
        <f aca="false">ROUND(X2234+Y2234+Z2234+AA2234+AB2234,1)</f>
        <v>357</v>
      </c>
      <c r="AD2234" s="45"/>
      <c r="AE2234" s="46"/>
      <c r="AF2234" s="47"/>
      <c r="AH2234" s="3"/>
    </row>
    <row r="2235" customFormat="false" ht="15" hidden="false" customHeight="false" outlineLevel="0" collapsed="false">
      <c r="A2235" s="48" t="s">
        <v>29</v>
      </c>
      <c r="B2235" s="62" t="n">
        <v>0</v>
      </c>
      <c r="C2235" s="50"/>
      <c r="D2235" s="51"/>
      <c r="E2235" s="51"/>
      <c r="F2235" s="51"/>
      <c r="G2235" s="51"/>
      <c r="H2235" s="51"/>
      <c r="I2235" s="52"/>
      <c r="J2235" s="52"/>
      <c r="K2235" s="52"/>
      <c r="L2235" s="52"/>
      <c r="M2235" s="52"/>
      <c r="N2235" s="53" t="n">
        <f aca="false">D2235*$D$4</f>
        <v>0</v>
      </c>
      <c r="O2235" s="53" t="n">
        <f aca="false">E2235*$E$4</f>
        <v>0</v>
      </c>
      <c r="P2235" s="53" t="n">
        <f aca="false">F2235*$F$4</f>
        <v>0</v>
      </c>
      <c r="Q2235" s="53" t="n">
        <f aca="false">G2235*$G$4</f>
        <v>0</v>
      </c>
      <c r="R2235" s="53" t="n">
        <f aca="false">H2235*$H$4</f>
        <v>0</v>
      </c>
      <c r="S2235" s="53" t="n">
        <f aca="false">(N2235/100)*(I2235*$I$4)+(N2235/100)*(J2235*$J$4)</f>
        <v>0</v>
      </c>
      <c r="T2235" s="53" t="n">
        <f aca="false">(O2235/100)*(K2235*$K$4)</f>
        <v>0</v>
      </c>
      <c r="U2235" s="53" t="n">
        <f aca="false">(P2235/100)*(K2235*$K$4)+(P2235/100)*(L2235*$L$4)</f>
        <v>0</v>
      </c>
      <c r="V2235" s="53" t="n">
        <f aca="false">(Q2235/100)*(L2235*$L$4)</f>
        <v>0</v>
      </c>
      <c r="W2235" s="53" t="n">
        <f aca="false">(R2235/100)*(K2235*$K$4)+(R2235/100)*(L2235*$L$4)</f>
        <v>0</v>
      </c>
      <c r="X2235" s="53" t="n">
        <f aca="false">N2235+S2235</f>
        <v>0</v>
      </c>
      <c r="Y2235" s="53" t="n">
        <f aca="false">O2235+T2235</f>
        <v>0</v>
      </c>
      <c r="Z2235" s="53" t="n">
        <f aca="false">P2235+U2235</f>
        <v>0</v>
      </c>
      <c r="AA2235" s="53" t="n">
        <f aca="false">Q2235+V2235</f>
        <v>0</v>
      </c>
      <c r="AB2235" s="53" t="n">
        <f aca="false">R2235+W2235</f>
        <v>0</v>
      </c>
      <c r="AC2235" s="54" t="n">
        <f aca="false">ROUND(X2235+Y2235+Z2235+AA2235+AB2235,1)</f>
        <v>0</v>
      </c>
      <c r="AD2235" s="55" t="n">
        <f aca="false">(ROUND(AC2235-AC2234,1)/AC2234)</f>
        <v>-1</v>
      </c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30</v>
      </c>
      <c r="B2236" s="63" t="n">
        <v>20</v>
      </c>
      <c r="C2236" s="50" t="s">
        <v>6</v>
      </c>
      <c r="D2236" s="51" t="n">
        <v>0</v>
      </c>
      <c r="E2236" s="51" t="n">
        <v>85</v>
      </c>
      <c r="F2236" s="51" t="n">
        <v>0</v>
      </c>
      <c r="G2236" s="51" t="n">
        <v>0</v>
      </c>
      <c r="H2236" s="51" t="n">
        <v>0</v>
      </c>
      <c r="I2236" s="52" t="n">
        <v>0</v>
      </c>
      <c r="J2236" s="52" t="n">
        <v>0</v>
      </c>
      <c r="K2236" s="52" t="n">
        <v>100</v>
      </c>
      <c r="L2236" s="52" t="n">
        <v>0</v>
      </c>
      <c r="M2236" s="52" t="n">
        <v>0</v>
      </c>
      <c r="N2236" s="53" t="n">
        <f aca="false">D2236*$D$5</f>
        <v>0</v>
      </c>
      <c r="O2236" s="53" t="n">
        <f aca="false">E2236*$E$5</f>
        <v>119</v>
      </c>
      <c r="P2236" s="53" t="n">
        <f aca="false">F2236*$F$5</f>
        <v>0</v>
      </c>
      <c r="Q2236" s="53" t="n">
        <f aca="false">G2236*$G$5</f>
        <v>0</v>
      </c>
      <c r="R2236" s="53" t="n">
        <f aca="false">H2236*$H$5</f>
        <v>0</v>
      </c>
      <c r="S2236" s="53" t="n">
        <f aca="false">(N2236/100)*(I2236*$I$5)+(N2236/100)*(J2236*$J$5)</f>
        <v>0</v>
      </c>
      <c r="T2236" s="53" t="n">
        <f aca="false">(O2236/100)*(K2236*$K$5)</f>
        <v>238</v>
      </c>
      <c r="U2236" s="53" t="n">
        <f aca="false">(P2236/100)*(K2236*$K$5)+(P2236/100)*(L2236*$L$5)</f>
        <v>0</v>
      </c>
      <c r="V2236" s="53" t="n">
        <f aca="false">(Q2236/100)*(L2236*$L$5)</f>
        <v>0</v>
      </c>
      <c r="W2236" s="53" t="n">
        <f aca="false">(R2236/100)*(K2236*$K$5)+(R2236/100)*(L2236*$L$5)</f>
        <v>0</v>
      </c>
      <c r="X2236" s="53" t="n">
        <f aca="false">N2236+S2236</f>
        <v>0</v>
      </c>
      <c r="Y2236" s="53" t="n">
        <f aca="false">O2236+T2236</f>
        <v>357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357</v>
      </c>
      <c r="AD2236" s="55" t="n">
        <f aca="false">(ROUND(AC2236-AC2234,1)/AC2234)</f>
        <v>0</v>
      </c>
      <c r="AE2236" s="46"/>
      <c r="AF2236" s="47"/>
      <c r="AH2236" s="3"/>
    </row>
    <row r="2237" customFormat="false" ht="15" hidden="false" customHeight="false" outlineLevel="0" collapsed="false">
      <c r="A2237" s="48" t="s">
        <v>31</v>
      </c>
      <c r="B2237" s="63" t="n">
        <v>40</v>
      </c>
      <c r="C2237" s="50" t="s">
        <v>7</v>
      </c>
      <c r="D2237" s="51" t="n">
        <v>0</v>
      </c>
      <c r="E2237" s="51" t="n">
        <v>85</v>
      </c>
      <c r="F2237" s="51" t="n">
        <v>0</v>
      </c>
      <c r="G2237" s="51" t="n">
        <v>0</v>
      </c>
      <c r="H2237" s="51" t="n">
        <v>0</v>
      </c>
      <c r="I2237" s="52" t="n">
        <v>0</v>
      </c>
      <c r="J2237" s="52" t="n">
        <v>0</v>
      </c>
      <c r="K2237" s="52" t="n">
        <v>100</v>
      </c>
      <c r="L2237" s="52" t="n">
        <v>0</v>
      </c>
      <c r="M2237" s="52" t="n">
        <v>0</v>
      </c>
      <c r="N2237" s="53" t="n">
        <f aca="false">D2237*$D$6</f>
        <v>0</v>
      </c>
      <c r="O2237" s="53" t="n">
        <f aca="false">E2237*$E$6</f>
        <v>119</v>
      </c>
      <c r="P2237" s="53" t="n">
        <f aca="false">F2237*$F$6</f>
        <v>0</v>
      </c>
      <c r="Q2237" s="53" t="n">
        <f aca="false">G2237*$G$6</f>
        <v>0</v>
      </c>
      <c r="R2237" s="53" t="n">
        <f aca="false">H2237*$H$6</f>
        <v>0</v>
      </c>
      <c r="S2237" s="53" t="n">
        <f aca="false">(N2237/100)*(I2237*$I$6)+(N2237/100)*(J2237*$J$6)</f>
        <v>0</v>
      </c>
      <c r="T2237" s="53" t="n">
        <f aca="false">(O2237/100)*(K2237*$K$6)</f>
        <v>238</v>
      </c>
      <c r="U2237" s="53" t="n">
        <f aca="false">(P2237/100)*(K2237*$K$6)+(P2237/100)*(L2237*$L$6)</f>
        <v>0</v>
      </c>
      <c r="V2237" s="53" t="n">
        <f aca="false">(Q2237/100)*(L2237*$L$6)</f>
        <v>0</v>
      </c>
      <c r="W2237" s="53" t="n">
        <f aca="false">(R2237/100)*(K2237*$K$6)+(R2237/100)*(L2237*$L$6)</f>
        <v>0</v>
      </c>
      <c r="X2237" s="53" t="n">
        <f aca="false">N2237+S2237</f>
        <v>0</v>
      </c>
      <c r="Y2237" s="53" t="n">
        <f aca="false">O2237+T2237</f>
        <v>357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357</v>
      </c>
      <c r="AD2237" s="55" t="n">
        <f aca="false">(ROUND(AC2237-AC2234,1)/AC2234)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32</v>
      </c>
      <c r="B2238" s="63" t="n">
        <v>0</v>
      </c>
      <c r="C2238" s="50" t="s">
        <v>8</v>
      </c>
      <c r="D2238" s="51" t="n">
        <v>0</v>
      </c>
      <c r="E2238" s="51" t="n">
        <v>85</v>
      </c>
      <c r="F2238" s="51" t="n">
        <v>0</v>
      </c>
      <c r="G2238" s="51" t="n">
        <v>0</v>
      </c>
      <c r="H2238" s="51" t="n">
        <v>0</v>
      </c>
      <c r="I2238" s="52" t="n">
        <v>0</v>
      </c>
      <c r="J2238" s="52" t="n">
        <v>0</v>
      </c>
      <c r="K2238" s="52" t="n">
        <v>100</v>
      </c>
      <c r="L2238" s="52" t="n">
        <v>0</v>
      </c>
      <c r="M2238" s="52" t="n">
        <v>0</v>
      </c>
      <c r="N2238" s="53" t="n">
        <f aca="false">D2238*$D$7</f>
        <v>0</v>
      </c>
      <c r="O2238" s="53" t="n">
        <f aca="false">E2238*$E$7</f>
        <v>119</v>
      </c>
      <c r="P2238" s="53" t="n">
        <f aca="false">F2238*$F$7</f>
        <v>0</v>
      </c>
      <c r="Q2238" s="53" t="n">
        <f aca="false">G2238*$G$7</f>
        <v>0</v>
      </c>
      <c r="R2238" s="53" t="n">
        <f aca="false">H2238*$H$7</f>
        <v>0</v>
      </c>
      <c r="S2238" s="53" t="n">
        <f aca="false">(N2238/100)*(I2238*$I$7)+(N2238/100)*(J2238*$J$7)</f>
        <v>0</v>
      </c>
      <c r="T2238" s="53" t="n">
        <f aca="false">(O2238/100)*(K2238*$K$7)</f>
        <v>238</v>
      </c>
      <c r="U2238" s="53" t="n">
        <f aca="false">(P2238/100)*(K2238*$K$7)+(P2238/100)*(L2238*$L$7)</f>
        <v>0</v>
      </c>
      <c r="V2238" s="53" t="n">
        <f aca="false">(Q2238/100)*(L2238*$L$7)</f>
        <v>0</v>
      </c>
      <c r="W2238" s="53" t="n">
        <f aca="false">(R2238/100)*(K2238*$K$7)+(R2238/100)*(L2238*$L$7)</f>
        <v>0</v>
      </c>
      <c r="X2238" s="53" t="n">
        <f aca="false">N2238+S2238</f>
        <v>0</v>
      </c>
      <c r="Y2238" s="53" t="n">
        <f aca="false">O2238+T2238</f>
        <v>357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357</v>
      </c>
      <c r="AD2238" s="55" t="n">
        <f aca="false">(ROUND(AC2238-AC2234,1)/AC2234)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33</v>
      </c>
      <c r="B2239" s="63"/>
      <c r="C2239" s="50" t="s">
        <v>9</v>
      </c>
      <c r="D2239" s="51" t="n">
        <v>0</v>
      </c>
      <c r="E2239" s="51" t="n">
        <v>85</v>
      </c>
      <c r="F2239" s="51" t="n">
        <v>0</v>
      </c>
      <c r="G2239" s="51" t="n">
        <v>0</v>
      </c>
      <c r="H2239" s="51" t="n">
        <v>0</v>
      </c>
      <c r="I2239" s="52" t="n">
        <v>0</v>
      </c>
      <c r="J2239" s="52" t="n">
        <v>0</v>
      </c>
      <c r="K2239" s="52" t="n">
        <v>100</v>
      </c>
      <c r="L2239" s="52" t="n">
        <v>0</v>
      </c>
      <c r="M2239" s="52" t="n">
        <v>0</v>
      </c>
      <c r="N2239" s="53" t="n">
        <f aca="false">D2239*$D$8</f>
        <v>0</v>
      </c>
      <c r="O2239" s="53" t="n">
        <f aca="false">E2239*$E$8</f>
        <v>119</v>
      </c>
      <c r="P2239" s="53" t="n">
        <f aca="false">F2239*$F$8</f>
        <v>0</v>
      </c>
      <c r="Q2239" s="53" t="n">
        <f aca="false">G2239*$G$8</f>
        <v>0</v>
      </c>
      <c r="R2239" s="53" t="n">
        <f aca="false">H2239*$H$8</f>
        <v>0</v>
      </c>
      <c r="S2239" s="53" t="n">
        <f aca="false">(N2239/100)*(I2239*$I$8)+(N2239/100)*(J2239*$J$8)</f>
        <v>0</v>
      </c>
      <c r="T2239" s="53" t="n">
        <f aca="false">(O2239/100)*(K2239*$K$8)</f>
        <v>238</v>
      </c>
      <c r="U2239" s="53" t="n">
        <f aca="false">(P2239/100)*(K2239*$K$8)+(P2239/100)*(L2239*$L$8)</f>
        <v>0</v>
      </c>
      <c r="V2239" s="53" t="n">
        <f aca="false">(Q2239/100)*(L2239*$L$8)</f>
        <v>0</v>
      </c>
      <c r="W2239" s="53" t="n">
        <f aca="false">(R2239/100)*(K2239*$K$8)+(R2239/100)*(L2239*$L$8)</f>
        <v>0</v>
      </c>
      <c r="X2239" s="53" t="n">
        <f aca="false">N2239+S2239</f>
        <v>0</v>
      </c>
      <c r="Y2239" s="53" t="n">
        <f aca="false">O2239+T2239</f>
        <v>357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357</v>
      </c>
      <c r="AD2239" s="55" t="n">
        <f aca="false">(ROUND(AC2239-AC2234,1)/AC2234)</f>
        <v>0</v>
      </c>
      <c r="AE2239" s="46"/>
      <c r="AF2239" s="47"/>
      <c r="AH2239" s="3"/>
    </row>
    <row r="2240" customFormat="false" ht="15" hidden="false" customHeight="false" outlineLevel="0" collapsed="false">
      <c r="A2240" s="48" t="s">
        <v>34</v>
      </c>
      <c r="B2240" s="63"/>
      <c r="C2240" s="50" t="s">
        <v>10</v>
      </c>
      <c r="D2240" s="51" t="n">
        <v>0</v>
      </c>
      <c r="E2240" s="51" t="n">
        <v>120</v>
      </c>
      <c r="F2240" s="51" t="n">
        <v>0</v>
      </c>
      <c r="G2240" s="51" t="n">
        <v>0</v>
      </c>
      <c r="H2240" s="51" t="n">
        <v>0</v>
      </c>
      <c r="I2240" s="52" t="n">
        <v>0</v>
      </c>
      <c r="J2240" s="52" t="n">
        <v>0</v>
      </c>
      <c r="K2240" s="52" t="n">
        <v>130</v>
      </c>
      <c r="L2240" s="52" t="n">
        <v>0</v>
      </c>
      <c r="M2240" s="52" t="n">
        <v>0</v>
      </c>
      <c r="N2240" s="53" t="n">
        <f aca="false">D2240*$D$9</f>
        <v>0</v>
      </c>
      <c r="O2240" s="53" t="n">
        <f aca="false">E2240*$E$9</f>
        <v>162</v>
      </c>
      <c r="P2240" s="53" t="n">
        <f aca="false">F2240*$F$9</f>
        <v>0</v>
      </c>
      <c r="Q2240" s="53" t="n">
        <f aca="false">G2240*$G$9</f>
        <v>0</v>
      </c>
      <c r="R2240" s="53" t="n">
        <f aca="false">H2240*$H$9</f>
        <v>0</v>
      </c>
      <c r="S2240" s="53" t="n">
        <f aca="false">(N2240/100)*(I2240*$I$9)+(N2240/100)*(J2240*$J$9)</f>
        <v>0</v>
      </c>
      <c r="T2240" s="53" t="n">
        <f aca="false">(O2240/100)*(K2240*$K$9)</f>
        <v>294.84</v>
      </c>
      <c r="U2240" s="53" t="n">
        <f aca="false">(P2240/100)*(K2240*$K$9)+(P2240/100)*(L2240*$L$9)</f>
        <v>0</v>
      </c>
      <c r="V2240" s="53" t="n">
        <f aca="false">(Q2240/100)*(L2240*$L$9)</f>
        <v>0</v>
      </c>
      <c r="W2240" s="53" t="n">
        <f aca="false">(R2240/100)*(K2240*$K$9)+(R2240/100)*(L2240*$L$9)</f>
        <v>0</v>
      </c>
      <c r="X2240" s="53" t="n">
        <f aca="false">N2240+S2240</f>
        <v>0</v>
      </c>
      <c r="Y2240" s="53" t="n">
        <f aca="false">O2240+T2240</f>
        <v>456.84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456.8</v>
      </c>
      <c r="AD2240" s="55" t="n">
        <f aca="false">(ROUND(AC2240-AC2234,1)/AC2234)</f>
        <v>0.279551820728291</v>
      </c>
      <c r="AE2240" s="46"/>
      <c r="AF2240" s="47"/>
      <c r="AH2240" s="3"/>
    </row>
    <row r="2241" customFormat="false" ht="15" hidden="false" customHeight="false" outlineLevel="0" collapsed="false">
      <c r="A2241" s="48" t="s">
        <v>35</v>
      </c>
      <c r="B2241" s="63"/>
      <c r="C2241" s="50" t="s">
        <v>11</v>
      </c>
      <c r="D2241" s="51" t="n">
        <v>0</v>
      </c>
      <c r="E2241" s="51" t="n">
        <v>0</v>
      </c>
      <c r="F2241" s="51" t="n">
        <v>120</v>
      </c>
      <c r="G2241" s="51" t="n">
        <v>0</v>
      </c>
      <c r="H2241" s="51" t="n">
        <v>0</v>
      </c>
      <c r="I2241" s="52" t="n">
        <v>0</v>
      </c>
      <c r="J2241" s="52" t="n">
        <v>0</v>
      </c>
      <c r="K2241" s="52" t="n">
        <v>60</v>
      </c>
      <c r="L2241" s="52" t="n">
        <v>60</v>
      </c>
      <c r="M2241" s="52" t="n">
        <v>0</v>
      </c>
      <c r="N2241" s="53" t="n">
        <f aca="false">D2241*$D$10</f>
        <v>0</v>
      </c>
      <c r="O2241" s="53" t="n">
        <f aca="false">E2241*$E$10</f>
        <v>0</v>
      </c>
      <c r="P2241" s="53" t="n">
        <f aca="false">F2241*$F$10</f>
        <v>162</v>
      </c>
      <c r="Q2241" s="53" t="n">
        <f aca="false">G2241*$G$10</f>
        <v>0</v>
      </c>
      <c r="R2241" s="53" t="n">
        <f aca="false">H2241*$H$10</f>
        <v>0</v>
      </c>
      <c r="S2241" s="53" t="n">
        <f aca="false">(N2241/100)*(I2241*$I$10)+(N2241/100)*(J2241*$J$10)</f>
        <v>0</v>
      </c>
      <c r="T2241" s="53" t="n">
        <f aca="false">(O2241/100)*(K2241*$J$10)</f>
        <v>0</v>
      </c>
      <c r="U2241" s="53" t="n">
        <f aca="false">(P2241/100)*(K2241*$K$10)+(P2241/100)*(L2241*$L$10)</f>
        <v>272.16</v>
      </c>
      <c r="V2241" s="53" t="n">
        <f aca="false">(Q2241/100)*(L2241*$L$10)</f>
        <v>0</v>
      </c>
      <c r="W2241" s="53" t="n">
        <f aca="false">(R2241/100)*(K2241*$K$10)+(R2241/100)*(L2241*$L$10)</f>
        <v>0</v>
      </c>
      <c r="X2241" s="53" t="n">
        <f aca="false">N2241+S2241</f>
        <v>0</v>
      </c>
      <c r="Y2241" s="53" t="n">
        <f aca="false">O2241+T2241</f>
        <v>0</v>
      </c>
      <c r="Z2241" s="53" t="n">
        <f aca="false">P2241+U2241</f>
        <v>434.16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434.2</v>
      </c>
      <c r="AD2241" s="55" t="n">
        <f aca="false">(ROUND(AC2241-AC2234,1)/AC2234)</f>
        <v>0.21624649859944</v>
      </c>
      <c r="AE2241" s="46"/>
      <c r="AF2241" s="47"/>
      <c r="AH2241" s="3"/>
    </row>
    <row r="2242" customFormat="false" ht="15" hidden="false" customHeight="false" outlineLevel="0" collapsed="false">
      <c r="A2242" s="48" t="s">
        <v>36</v>
      </c>
      <c r="B2242" s="63"/>
      <c r="C2242" s="50" t="s">
        <v>12</v>
      </c>
      <c r="D2242" s="51" t="n">
        <v>0</v>
      </c>
      <c r="E2242" s="51" t="n">
        <v>0</v>
      </c>
      <c r="F2242" s="51" t="n">
        <v>0</v>
      </c>
      <c r="G2242" s="51" t="n">
        <v>120</v>
      </c>
      <c r="H2242" s="51" t="n">
        <v>0</v>
      </c>
      <c r="I2242" s="52" t="n">
        <v>0</v>
      </c>
      <c r="J2242" s="52" t="n">
        <v>0</v>
      </c>
      <c r="K2242" s="52" t="n">
        <v>0</v>
      </c>
      <c r="L2242" s="52" t="n">
        <v>120</v>
      </c>
      <c r="M2242" s="52" t="n">
        <v>0</v>
      </c>
      <c r="N2242" s="53" t="n">
        <f aca="false">D2242*$D$11</f>
        <v>0</v>
      </c>
      <c r="O2242" s="53" t="n">
        <f aca="false">E2242*$E$11</f>
        <v>0</v>
      </c>
      <c r="P2242" s="53" t="n">
        <f aca="false">F2242*$F$11</f>
        <v>0</v>
      </c>
      <c r="Q2242" s="53" t="n">
        <f aca="false">G2242*$G$11</f>
        <v>162</v>
      </c>
      <c r="R2242" s="53" t="n">
        <f aca="false">H2242*$H$11</f>
        <v>0</v>
      </c>
      <c r="S2242" s="53" t="n">
        <f aca="false">(N2242/100)*(I2242*$I$11)+(N2242/100)*(J2242*$J$11)</f>
        <v>0</v>
      </c>
      <c r="T2242" s="53" t="n">
        <f aca="false">(O2242/100)*(K2242*$K$11)</f>
        <v>0</v>
      </c>
      <c r="U2242" s="53" t="n">
        <f aca="false">(P2242/100)*(K2242*$K$11)+(P2242/100)*(L2242*$L$11)</f>
        <v>0</v>
      </c>
      <c r="V2242" s="53" t="n">
        <f aca="false">(Q2242/100)*(L2242*$L$11)</f>
        <v>272.16</v>
      </c>
      <c r="W2242" s="53" t="n">
        <f aca="false">(R2242/100)*(K2242*$K$11)+(R2242/100)*(L2242*$L$11)</f>
        <v>0</v>
      </c>
      <c r="X2242" s="53" t="n">
        <f aca="false">N2242+S2242</f>
        <v>0</v>
      </c>
      <c r="Y2242" s="53" t="n">
        <f aca="false">O2242+T2242</f>
        <v>0</v>
      </c>
      <c r="Z2242" s="53" t="n">
        <f aca="false">P2242+U2242</f>
        <v>0</v>
      </c>
      <c r="AA2242" s="53" t="n">
        <f aca="false">Q2242+V2242</f>
        <v>434.16</v>
      </c>
      <c r="AB2242" s="53" t="n">
        <f aca="false">R2242+W2242</f>
        <v>0</v>
      </c>
      <c r="AC2242" s="54" t="n">
        <f aca="false">ROUND(X2242+Y2242+Z2242+AA2242+AB2242,1)</f>
        <v>434.2</v>
      </c>
      <c r="AD2242" s="55" t="n">
        <f aca="false">(ROUND(AC2242-AC2234,1)/AC2234)</f>
        <v>0.21624649859944</v>
      </c>
      <c r="AE2242" s="46"/>
      <c r="AF2242" s="47"/>
      <c r="AH2242" s="3"/>
    </row>
    <row r="2243" customFormat="false" ht="15" hidden="false" customHeight="false" outlineLevel="0" collapsed="false">
      <c r="A2243" s="48" t="s">
        <v>37</v>
      </c>
      <c r="B2243" s="63"/>
      <c r="C2243" s="50" t="s">
        <v>13</v>
      </c>
      <c r="D2243" s="51" t="n">
        <v>0</v>
      </c>
      <c r="E2243" s="51" t="n">
        <v>0</v>
      </c>
      <c r="F2243" s="51" t="n">
        <v>0</v>
      </c>
      <c r="G2243" s="51" t="n">
        <v>0</v>
      </c>
      <c r="H2243" s="51" t="n">
        <v>120</v>
      </c>
      <c r="I2243" s="52" t="n">
        <v>0</v>
      </c>
      <c r="J2243" s="52" t="n">
        <v>0</v>
      </c>
      <c r="K2243" s="52" t="n">
        <v>60</v>
      </c>
      <c r="L2243" s="52" t="n">
        <v>60</v>
      </c>
      <c r="M2243" s="52" t="n">
        <v>0</v>
      </c>
      <c r="N2243" s="53" t="n">
        <f aca="false">D2243*$D$12</f>
        <v>0</v>
      </c>
      <c r="O2243" s="53" t="n">
        <f aca="false">E2243*$E$12</f>
        <v>0</v>
      </c>
      <c r="P2243" s="53" t="n">
        <f aca="false">F2243*$F$12</f>
        <v>0</v>
      </c>
      <c r="Q2243" s="53" t="n">
        <f aca="false">G2243*$G$12</f>
        <v>0</v>
      </c>
      <c r="R2243" s="53" t="n">
        <f aca="false">H2243*$H$12</f>
        <v>162</v>
      </c>
      <c r="S2243" s="53" t="n">
        <f aca="false">(N2243/100)*(I2243*$I$12)+(N2243/100)*(J2243*$J$12)</f>
        <v>0</v>
      </c>
      <c r="T2243" s="53" t="n">
        <f aca="false">(O2243/100)*(K2243*$K$12)</f>
        <v>0</v>
      </c>
      <c r="U2243" s="53" t="n">
        <f aca="false">(P2243/100)*(K2243*$K$12)+(P2243/100)*(L2243*$L$12)</f>
        <v>0</v>
      </c>
      <c r="V2243" s="53" t="n">
        <f aca="false">(Q2243/100)*(L2243*$L$12)</f>
        <v>0</v>
      </c>
      <c r="W2243" s="53" t="n">
        <f aca="false">(R2243/100)*(K2243*$K$12)+(R2243/100)*(L2243*$L$12)</f>
        <v>272.16</v>
      </c>
      <c r="X2243" s="53" t="n">
        <f aca="false">N2243+S2243</f>
        <v>0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0</v>
      </c>
      <c r="AB2243" s="53" t="n">
        <f aca="false">R2243+W2243</f>
        <v>434.16</v>
      </c>
      <c r="AC2243" s="54" t="n">
        <f aca="false">ROUND(X2243+Y2243+Z2243+AA2243+AB2243,1)</f>
        <v>434.2</v>
      </c>
      <c r="AD2243" s="55" t="n">
        <f aca="false">(ROUND(AC2243-AC2234,1)/AC2234)</f>
        <v>0.21624649859944</v>
      </c>
      <c r="AE2243" s="46"/>
      <c r="AF2243" s="47"/>
      <c r="AH2243" s="3"/>
    </row>
    <row r="2244" customFormat="false" ht="15" hidden="false" customHeight="false" outlineLevel="0" collapsed="false">
      <c r="A2244" s="48" t="s">
        <v>38</v>
      </c>
      <c r="B2244" s="63"/>
      <c r="C2244" s="50" t="s">
        <v>14</v>
      </c>
      <c r="D2244" s="51" t="n">
        <v>0</v>
      </c>
      <c r="E2244" s="51" t="n">
        <v>85</v>
      </c>
      <c r="F2244" s="51" t="n">
        <v>0</v>
      </c>
      <c r="G2244" s="51" t="n">
        <v>0</v>
      </c>
      <c r="H2244" s="51" t="n">
        <v>0</v>
      </c>
      <c r="I2244" s="52" t="n">
        <v>0</v>
      </c>
      <c r="J2244" s="52" t="n">
        <v>0</v>
      </c>
      <c r="K2244" s="52" t="n">
        <v>0</v>
      </c>
      <c r="L2244" s="52" t="n">
        <v>0</v>
      </c>
      <c r="M2244" s="52" t="n">
        <v>148</v>
      </c>
      <c r="N2244" s="53" t="n">
        <f aca="false">D2244*$D$13</f>
        <v>0</v>
      </c>
      <c r="O2244" s="53" t="n">
        <f aca="false">E2244*$E$13</f>
        <v>114.75</v>
      </c>
      <c r="P2244" s="53" t="n">
        <f aca="false">F2244*$F$13</f>
        <v>0</v>
      </c>
      <c r="Q2244" s="53" t="n">
        <f aca="false">G2244*$G$13</f>
        <v>0</v>
      </c>
      <c r="R2244" s="53" t="n">
        <f aca="false">H2244*$H$13</f>
        <v>0</v>
      </c>
      <c r="S2244" s="53" t="n">
        <f aca="false">(N2244/100)*(I2244*$I$13)+(N2244/100)*(J2244*$J$13)+(N2244/100)*(M2244*$M$13)</f>
        <v>0</v>
      </c>
      <c r="T2244" s="53" t="n">
        <f aca="false">(O2244/100)*(K2244*$K$13)+(O2244/100)*(M2244*$M$13)</f>
        <v>339.66</v>
      </c>
      <c r="U2244" s="53" t="n">
        <f aca="false">(P2244/100)*(K2244*$K$13)+(P2244/100)*(L2244*$L$13)+(P2244/100)*(M2244*$M$13)</f>
        <v>0</v>
      </c>
      <c r="V2244" s="53" t="n">
        <f aca="false">(Q2244/100)*(L2244*$L$13)+(Q2244/100)*(M2244*$M$13)</f>
        <v>0</v>
      </c>
      <c r="W2244" s="53" t="n">
        <f aca="false">(R2244/100)*(K2244*$K$13)+(R2244/100)*(L2244*$L$13)+(R2244/100)*(M2244*$M$13)</f>
        <v>0</v>
      </c>
      <c r="X2244" s="53" t="n">
        <f aca="false">N2244+S2244</f>
        <v>0</v>
      </c>
      <c r="Y2244" s="53" t="n">
        <f aca="false">O2244+T2244</f>
        <v>454.41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0</v>
      </c>
      <c r="AC2244" s="54" t="n">
        <f aca="false">ROUND(X2244+Y2244+Z2244+AA2244+AB2244,1)</f>
        <v>454.4</v>
      </c>
      <c r="AD2244" s="55" t="n">
        <f aca="false">(ROUND(AC2244-AC2234,1)/AC2234)</f>
        <v>0.272829131652661</v>
      </c>
      <c r="AE2244" s="46"/>
      <c r="AF2244" s="47"/>
      <c r="AH2244" s="3"/>
    </row>
    <row r="2245" customFormat="false" ht="15" hidden="false" customHeight="false" outlineLevel="0" collapsed="false">
      <c r="A2245" s="48" t="s">
        <v>39</v>
      </c>
      <c r="B2245" s="63"/>
      <c r="C2245" s="50" t="s">
        <v>15</v>
      </c>
      <c r="D2245" s="51" t="n">
        <v>120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85</v>
      </c>
      <c r="L2245" s="52" t="n">
        <v>0</v>
      </c>
      <c r="M2245" s="52" t="n">
        <v>0</v>
      </c>
      <c r="N2245" s="53" t="n">
        <f aca="false">D2245*$D$14</f>
        <v>162</v>
      </c>
      <c r="O2245" s="53" t="n">
        <f aca="false">E2245*$E$14</f>
        <v>0</v>
      </c>
      <c r="P2245" s="53" t="n">
        <f aca="false">F2245*$F$14</f>
        <v>0</v>
      </c>
      <c r="Q2245" s="53" t="n">
        <f aca="false">G2245*$G$14</f>
        <v>0</v>
      </c>
      <c r="R2245" s="53" t="n">
        <f aca="false">H2245*$H$14</f>
        <v>0</v>
      </c>
      <c r="S2245" s="53" t="n">
        <f aca="false">(N2245/100)*(I2245*$I$14)+(N2245/100)*(J2245*$J$14)+(N2245/100)*(K2245*$K$14)</f>
        <v>275.4</v>
      </c>
      <c r="T2245" s="53" t="n">
        <f aca="false">(O2245/100)*(K2245*$K$14)</f>
        <v>0</v>
      </c>
      <c r="U2245" s="53" t="n">
        <f aca="false">(P2245/100)*(K2245*$K$14)+(P2245/100)*(L2245*$L$14)</f>
        <v>0</v>
      </c>
      <c r="V2245" s="53" t="n">
        <f aca="false">(Q2245/100)*(L2245*$L$14)</f>
        <v>0</v>
      </c>
      <c r="W2245" s="53" t="n">
        <f aca="false">(R2245/100)*(K2245*$L$14)+(R2245/100)*(L2245*$M$14)</f>
        <v>0</v>
      </c>
      <c r="X2245" s="53" t="n">
        <f aca="false">N2245+S2245</f>
        <v>437.4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437.4</v>
      </c>
      <c r="AD2245" s="55" t="n">
        <f aca="false">(ROUND(AC2245-AC2234,1)/AC2234)</f>
        <v>0.225210084033613</v>
      </c>
      <c r="AE2245" s="46"/>
      <c r="AF2245" s="47"/>
      <c r="AH2245" s="3"/>
    </row>
    <row r="2246" customFormat="false" ht="15" hidden="false" customHeight="false" outlineLevel="0" collapsed="false">
      <c r="A2246" s="48"/>
      <c r="B2246" s="63"/>
      <c r="C2246" s="50" t="s">
        <v>16</v>
      </c>
      <c r="D2246" s="51" t="n">
        <v>120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0</v>
      </c>
      <c r="J2246" s="52" t="n">
        <v>0</v>
      </c>
      <c r="K2246" s="52" t="n">
        <v>0</v>
      </c>
      <c r="L2246" s="52" t="n">
        <v>85</v>
      </c>
      <c r="M2246" s="52" t="n">
        <v>0</v>
      </c>
      <c r="N2246" s="53" t="n">
        <f aca="false">D2246*$D$15</f>
        <v>162</v>
      </c>
      <c r="O2246" s="53" t="n">
        <f aca="false">E2246*$E$15</f>
        <v>0</v>
      </c>
      <c r="P2246" s="53" t="n">
        <f aca="false">F2246*$F$15</f>
        <v>0</v>
      </c>
      <c r="Q2246" s="53" t="n">
        <f aca="false">G2246*$G$15</f>
        <v>0</v>
      </c>
      <c r="R2246" s="53" t="n">
        <f aca="false">H2246*$H$15</f>
        <v>0</v>
      </c>
      <c r="S2246" s="53" t="n">
        <f aca="false">(N2246/100)*(I2246*$I$15)+(N2246/100)*(J2246*$J$15)+(N2246/100)*(L2246*$L$15)</f>
        <v>275.4</v>
      </c>
      <c r="T2246" s="53" t="n">
        <f aca="false">(O2246/100)*(K2246*$K$15)</f>
        <v>0</v>
      </c>
      <c r="U2246" s="53" t="n">
        <f aca="false">(P2246/100)*(K2246*$K$15)+(P2246/100)*(L2246*$L$15)</f>
        <v>0</v>
      </c>
      <c r="V2246" s="53" t="n">
        <f aca="false">(Q2246/100)*(L2246*$L$15)</f>
        <v>0</v>
      </c>
      <c r="W2246" s="53" t="n">
        <f aca="false">(R2246/100)*(K2246*$K$15)+(R2246/100)*(L2246*$L$15)</f>
        <v>0</v>
      </c>
      <c r="X2246" s="53" t="n">
        <f aca="false">N2246+S2246</f>
        <v>437.4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437.4</v>
      </c>
      <c r="AD2246" s="55" t="n">
        <f aca="false">(ROUND(AC2246-AC2234,1)/AC2234)</f>
        <v>0.225210084033613</v>
      </c>
      <c r="AE2246" s="46"/>
      <c r="AF2246" s="47"/>
      <c r="AH2246" s="3"/>
    </row>
    <row r="2247" customFormat="false" ht="15" hidden="false" customHeight="false" outlineLevel="0" collapsed="false">
      <c r="A2247" s="48"/>
      <c r="B2247" s="63"/>
      <c r="C2247" s="50"/>
      <c r="D2247" s="51"/>
      <c r="E2247" s="51"/>
      <c r="F2247" s="51"/>
      <c r="G2247" s="51"/>
      <c r="H2247" s="51"/>
      <c r="I2247" s="52"/>
      <c r="J2247" s="52"/>
      <c r="K2247" s="52"/>
      <c r="L2247" s="52"/>
      <c r="M2247" s="52"/>
      <c r="N2247" s="53" t="n">
        <f aca="false">D2247*$D$16</f>
        <v>0</v>
      </c>
      <c r="O2247" s="53" t="n">
        <f aca="false">E2247*$E$16</f>
        <v>0</v>
      </c>
      <c r="P2247" s="53" t="n">
        <f aca="false">F2247*$F$16</f>
        <v>0</v>
      </c>
      <c r="Q2247" s="53" t="n">
        <f aca="false">G2247*$G$16</f>
        <v>0</v>
      </c>
      <c r="R2247" s="53" t="n">
        <f aca="false">H2247*$H$16</f>
        <v>0</v>
      </c>
      <c r="S2247" s="53" t="n">
        <f aca="false">(N2247/100)*(I2247*$I$16)+(N2247/100)*(J2247*$J$16)</f>
        <v>0</v>
      </c>
      <c r="T2247" s="53" t="n">
        <f aca="false">(O2247/100)*(K2247*$K$16)</f>
        <v>0</v>
      </c>
      <c r="U2247" s="53" t="n">
        <f aca="false">(P2247/100)*(K2247*$K$16)+(P2247/100)*(L2247*$L$16)</f>
        <v>0</v>
      </c>
      <c r="V2247" s="53" t="n">
        <f aca="false">(Q2247/100)*(L2247*$L$16)</f>
        <v>0</v>
      </c>
      <c r="W2247" s="53" t="n">
        <f aca="false">(R2247/100)*(K2247*$K$16)+(R2247/100)*(L2247*$L$16)</f>
        <v>0</v>
      </c>
      <c r="X2247" s="53" t="n">
        <f aca="false">N2247+S2247</f>
        <v>0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0</v>
      </c>
      <c r="AD2247" s="55" t="n">
        <f aca="false">(ROUND(AC2247-AC2234,1)/AC2234)</f>
        <v>-1</v>
      </c>
      <c r="AE2247" s="46"/>
      <c r="AF2247" s="47"/>
      <c r="AH2247" s="3"/>
    </row>
    <row r="2248" customFormat="false" ht="15" hidden="false" customHeight="false" outlineLevel="0" collapsed="false">
      <c r="A2248" s="48"/>
      <c r="B2248" s="63"/>
      <c r="C2248" s="50"/>
      <c r="D2248" s="51"/>
      <c r="E2248" s="51"/>
      <c r="F2248" s="51"/>
      <c r="G2248" s="51"/>
      <c r="H2248" s="51"/>
      <c r="I2248" s="52"/>
      <c r="J2248" s="52"/>
      <c r="K2248" s="52"/>
      <c r="L2248" s="52"/>
      <c r="M2248" s="52"/>
      <c r="N2248" s="53" t="n">
        <f aca="false">D2248*$D$17</f>
        <v>0</v>
      </c>
      <c r="O2248" s="53" t="n">
        <f aca="false">E2248*$E$17</f>
        <v>0</v>
      </c>
      <c r="P2248" s="53" t="n">
        <f aca="false">F2248*$F$17</f>
        <v>0</v>
      </c>
      <c r="Q2248" s="53" t="n">
        <f aca="false">G2248*$G$17</f>
        <v>0</v>
      </c>
      <c r="R2248" s="53" t="n">
        <f aca="false">H2248*$H$17</f>
        <v>0</v>
      </c>
      <c r="S2248" s="53" t="n">
        <f aca="false">(N2248/100)*(I2248*$I$17)+(N2248/100)*(J2248*$J$17)</f>
        <v>0</v>
      </c>
      <c r="T2248" s="53" t="n">
        <f aca="false">(O2248/100)*(K2248*$K$17)</f>
        <v>0</v>
      </c>
      <c r="U2248" s="53" t="n">
        <f aca="false">(P2248/100)*(K2248*$K$17)+(P2248/100)*(L2248*$L$17)</f>
        <v>0</v>
      </c>
      <c r="V2248" s="53" t="n">
        <f aca="false">(Q2248/100)*(L2248*$L$17)</f>
        <v>0</v>
      </c>
      <c r="W2248" s="53" t="n">
        <f aca="false">(R2248/100)*(K2248*$K$17)+(R2248/100)*(L2248*$L$17)</f>
        <v>0</v>
      </c>
      <c r="X2248" s="53" t="n">
        <f aca="false">N2248+S2248</f>
        <v>0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0</v>
      </c>
      <c r="AD2248" s="55" t="n">
        <f aca="false">(ROUND(AC2248-AC2234,1)/AC2234)</f>
        <v>-1</v>
      </c>
      <c r="AE2248" s="46"/>
      <c r="AF2248" s="47"/>
      <c r="AH2248" s="3"/>
    </row>
    <row r="2249" customFormat="false" ht="15" hidden="false" customHeight="false" outlineLevel="0" collapsed="false">
      <c r="A2249" s="64"/>
      <c r="B2249" s="65" t="s">
        <v>199</v>
      </c>
      <c r="C2249" s="65"/>
      <c r="D2249" s="65"/>
      <c r="E2249" s="65"/>
      <c r="F2249" s="65"/>
      <c r="G2249" s="65"/>
      <c r="H2249" s="65"/>
      <c r="I2249" s="65"/>
      <c r="J2249" s="65"/>
      <c r="K2249" s="65"/>
      <c r="L2249" s="65"/>
      <c r="M2249" s="65"/>
      <c r="N2249" s="65"/>
      <c r="O2249" s="65"/>
      <c r="P2249" s="65"/>
      <c r="Q2249" s="65"/>
      <c r="R2249" s="65"/>
      <c r="S2249" s="65"/>
      <c r="T2249" s="65"/>
      <c r="U2249" s="65"/>
      <c r="V2249" s="65"/>
      <c r="W2249" s="65"/>
      <c r="X2249" s="65"/>
      <c r="Y2249" s="65"/>
      <c r="Z2249" s="65"/>
      <c r="AA2249" s="65"/>
      <c r="AB2249" s="65"/>
      <c r="AC2249" s="12" t="n">
        <v>600</v>
      </c>
      <c r="AD2249" s="12"/>
      <c r="AE2249" s="46"/>
      <c r="AF2249" s="47"/>
      <c r="AH2249" s="3"/>
    </row>
    <row r="2250" customFormat="false" ht="15" hidden="false" customHeight="false" outlineLevel="0" collapsed="false">
      <c r="A2250" s="56" t="s">
        <v>19</v>
      </c>
      <c r="B2250" s="49" t="s">
        <v>200</v>
      </c>
      <c r="C2250" s="50" t="s">
        <v>4</v>
      </c>
      <c r="D2250" s="51" t="n">
        <v>116</v>
      </c>
      <c r="E2250" s="51" t="n">
        <v>0</v>
      </c>
      <c r="F2250" s="51" t="n">
        <v>0</v>
      </c>
      <c r="G2250" s="51" t="n">
        <v>0</v>
      </c>
      <c r="H2250" s="51" t="n">
        <v>0</v>
      </c>
      <c r="I2250" s="52" t="n">
        <v>20</v>
      </c>
      <c r="J2250" s="52" t="n">
        <v>60</v>
      </c>
      <c r="K2250" s="52" t="n">
        <v>0</v>
      </c>
      <c r="L2250" s="52" t="n">
        <v>0</v>
      </c>
      <c r="M2250" s="52" t="n">
        <v>0</v>
      </c>
      <c r="N2250" s="53" t="n">
        <f aca="false">D2250*$D$3</f>
        <v>162.4</v>
      </c>
      <c r="O2250" s="53" t="n">
        <f aca="false">E2250*$E$3</f>
        <v>0</v>
      </c>
      <c r="P2250" s="53" t="n">
        <f aca="false">F2250*$F$3</f>
        <v>0</v>
      </c>
      <c r="Q2250" s="53" t="n">
        <f aca="false">G2250*$G$3</f>
        <v>0</v>
      </c>
      <c r="R2250" s="53" t="n">
        <f aca="false">H2250*$H$3</f>
        <v>0</v>
      </c>
      <c r="S2250" s="53" t="n">
        <f aca="false">(N2250/100)*(I2250*$I$3)+(N2250/100)*(J2250*$J$3)</f>
        <v>259.84</v>
      </c>
      <c r="T2250" s="53" t="n">
        <f aca="false">(O2250/100)*(K2250*$K$3)</f>
        <v>0</v>
      </c>
      <c r="U2250" s="53" t="n">
        <f aca="false">(P2250/100)*(K2250*$K$3)+(P2250/100)*(L2250*$L$3)</f>
        <v>0</v>
      </c>
      <c r="V2250" s="53" t="n">
        <f aca="false">(Q2250/100)*(L2250*$L$3)</f>
        <v>0</v>
      </c>
      <c r="W2250" s="53" t="n">
        <f aca="false">(R2250/100)*(K2250*$K$3)+(R2250/100)*(L2250*$L$3)</f>
        <v>0</v>
      </c>
      <c r="X2250" s="53" t="n">
        <f aca="false">N2250+S2250</f>
        <v>422.24</v>
      </c>
      <c r="Y2250" s="53" t="n">
        <f aca="false">O2250+T2250</f>
        <v>0</v>
      </c>
      <c r="Z2250" s="53" t="n">
        <f aca="false">P2250+U2250</f>
        <v>0</v>
      </c>
      <c r="AA2250" s="53" t="n">
        <f aca="false">Q2250+V2250</f>
        <v>0</v>
      </c>
      <c r="AB2250" s="53" t="n">
        <f aca="false">R2250+W2250</f>
        <v>0</v>
      </c>
      <c r="AC2250" s="54" t="n">
        <f aca="false">ROUND(X2250+Y2250+Z2250+AA2250+AB2250,1)</f>
        <v>422.2</v>
      </c>
      <c r="AD2250" s="55" t="n">
        <v>0</v>
      </c>
      <c r="AE2250" s="46" t="s">
        <v>28</v>
      </c>
      <c r="AF2250" s="47"/>
      <c r="AH2250" s="3"/>
    </row>
    <row r="2251" customFormat="false" ht="15" hidden="false" customHeight="false" outlineLevel="0" collapsed="false">
      <c r="A2251" s="48" t="s">
        <v>29</v>
      </c>
      <c r="B2251" s="49" t="n">
        <v>12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  <c r="AH2251" s="3"/>
    </row>
    <row r="2252" customFormat="false" ht="15" hidden="false" customHeight="false" outlineLevel="0" collapsed="false">
      <c r="A2252" s="48" t="s">
        <v>30</v>
      </c>
      <c r="B2252" s="49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  <c r="AH2252" s="3"/>
    </row>
    <row r="2253" customFormat="false" ht="15" hidden="false" customHeight="false" outlineLevel="0" collapsed="false">
      <c r="A2253" s="48" t="s">
        <v>31</v>
      </c>
      <c r="B2253" s="49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  <c r="AH2253" s="3"/>
    </row>
    <row r="2254" customFormat="false" ht="15" hidden="false" customHeight="false" outlineLevel="0" collapsed="false">
      <c r="A2254" s="48" t="s">
        <v>32</v>
      </c>
      <c r="B2254" s="49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  <c r="AH2254" s="3"/>
    </row>
    <row r="2255" customFormat="false" ht="15" hidden="false" customHeight="false" outlineLevel="0" collapsed="false">
      <c r="A2255" s="48" t="s">
        <v>33</v>
      </c>
      <c r="B2255" s="49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  <c r="AH2255" s="3"/>
    </row>
    <row r="2256" customFormat="false" ht="15" hidden="false" customHeight="false" outlineLevel="0" collapsed="false">
      <c r="A2256" s="48" t="s">
        <v>34</v>
      </c>
      <c r="B2256" s="49"/>
      <c r="C2256" s="50" t="s">
        <v>10</v>
      </c>
      <c r="D2256" s="51" t="n">
        <v>58</v>
      </c>
      <c r="E2256" s="51" t="n">
        <v>125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78.3</v>
      </c>
      <c r="O2256" s="53" t="n">
        <f aca="false">E2256*$E$9</f>
        <v>168.75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62.64</v>
      </c>
      <c r="T2256" s="53" t="n">
        <f aca="false">(O2256/100)*(K2256*$K$9)</f>
        <v>200.8125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140.94</v>
      </c>
      <c r="Y2256" s="53" t="n">
        <f aca="false">O2256+T2256</f>
        <v>369.5625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510.5</v>
      </c>
      <c r="AD2256" s="55" t="n">
        <f aca="false">(ROUND(AC2256-AC2250,1)/AC2250)</f>
        <v>0.209142586451919</v>
      </c>
      <c r="AE2256" s="46"/>
      <c r="AF2256" s="47"/>
      <c r="AH2256" s="3"/>
    </row>
    <row r="2257" customFormat="false" ht="15" hidden="false" customHeight="false" outlineLevel="0" collapsed="false">
      <c r="A2257" s="48" t="s">
        <v>35</v>
      </c>
      <c r="B2257" s="49"/>
      <c r="C2257" s="50" t="s">
        <v>11</v>
      </c>
      <c r="D2257" s="51" t="n">
        <v>58</v>
      </c>
      <c r="E2257" s="51" t="n">
        <v>0</v>
      </c>
      <c r="F2257" s="51" t="n">
        <v>125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78.3</v>
      </c>
      <c r="O2257" s="53" t="n">
        <f aca="false">E2257*$E$10</f>
        <v>0</v>
      </c>
      <c r="P2257" s="53" t="n">
        <f aca="false">F2257*$F$10</f>
        <v>168.75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62.64</v>
      </c>
      <c r="T2257" s="53" t="n">
        <f aca="false">(O2257/100)*(K2257*$J$10)</f>
        <v>0</v>
      </c>
      <c r="U2257" s="53" t="n">
        <f aca="false">(P2257/100)*(K2257*$K$10)+(P2257/100)*(L2257*$L$10)</f>
        <v>200.8125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140.94</v>
      </c>
      <c r="Y2257" s="53" t="n">
        <f aca="false">O2257+T2257</f>
        <v>0</v>
      </c>
      <c r="Z2257" s="53" t="n">
        <f aca="false">P2257+U2257</f>
        <v>369.5625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510.5</v>
      </c>
      <c r="AD2257" s="55" t="n">
        <f aca="false">(ROUND(AC2257-AC2250,1)/AC2250)</f>
        <v>0.209142586451919</v>
      </c>
      <c r="AE2257" s="46"/>
      <c r="AF2257" s="47"/>
      <c r="AH2257" s="3"/>
    </row>
    <row r="2258" customFormat="false" ht="15" hidden="false" customHeight="false" outlineLevel="0" collapsed="false">
      <c r="A2258" s="48" t="s">
        <v>36</v>
      </c>
      <c r="B2258" s="49"/>
      <c r="C2258" s="50" t="s">
        <v>12</v>
      </c>
      <c r="D2258" s="51" t="n">
        <v>58</v>
      </c>
      <c r="E2258" s="51" t="n">
        <v>0</v>
      </c>
      <c r="F2258" s="51" t="n">
        <v>0</v>
      </c>
      <c r="G2258" s="51" t="n">
        <v>125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78.3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168.75</v>
      </c>
      <c r="R2258" s="53" t="n">
        <f aca="false">H2258*$H$11</f>
        <v>0</v>
      </c>
      <c r="S2258" s="53" t="n">
        <f aca="false">(N2258/100)*(I2258*$I$11)+(N2258/100)*(J2258*$J$11)</f>
        <v>62.64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200.8125</v>
      </c>
      <c r="W2258" s="53" t="n">
        <f aca="false">(R2258/100)*(K2258*$K$11)+(R2258/100)*(L2258*$L$11)</f>
        <v>0</v>
      </c>
      <c r="X2258" s="53" t="n">
        <f aca="false">N2258+S2258</f>
        <v>140.94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369.5625</v>
      </c>
      <c r="AB2258" s="53" t="n">
        <f aca="false">R2258+W2258</f>
        <v>0</v>
      </c>
      <c r="AC2258" s="54" t="n">
        <f aca="false">ROUND(X2258+Y2258+Z2258+AA2258+AB2258,1)</f>
        <v>510.5</v>
      </c>
      <c r="AD2258" s="55" t="n">
        <f aca="false">(ROUND(AC2258-AC2250,1)/AC2250)</f>
        <v>0.209142586451919</v>
      </c>
      <c r="AE2258" s="46"/>
      <c r="AF2258" s="47"/>
      <c r="AH2258" s="3"/>
    </row>
    <row r="2259" customFormat="false" ht="15" hidden="false" customHeight="false" outlineLevel="0" collapsed="false">
      <c r="A2259" s="48" t="s">
        <v>37</v>
      </c>
      <c r="B2259" s="49"/>
      <c r="C2259" s="50" t="s">
        <v>13</v>
      </c>
      <c r="D2259" s="51" t="n">
        <v>58</v>
      </c>
      <c r="E2259" s="51" t="n">
        <v>0</v>
      </c>
      <c r="F2259" s="51" t="n">
        <v>0</v>
      </c>
      <c r="G2259" s="51" t="n">
        <v>0</v>
      </c>
      <c r="H2259" s="51" t="n">
        <v>125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78.3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168.75</v>
      </c>
      <c r="S2259" s="53" t="n">
        <f aca="false">(N2259/100)*(I2259*$I$12)+(N2259/100)*(J2259*$J$12)</f>
        <v>62.64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200.8125</v>
      </c>
      <c r="X2259" s="53" t="n">
        <f aca="false">N2259+S2259</f>
        <v>140.94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369.5625</v>
      </c>
      <c r="AC2259" s="54" t="n">
        <f aca="false">ROUND(X2259+Y2259+Z2259+AA2259+AB2259,1)</f>
        <v>510.5</v>
      </c>
      <c r="AD2259" s="55" t="n">
        <f aca="false">(ROUND(AC2259-AC2250,1)/AC2250)</f>
        <v>0.209142586451919</v>
      </c>
      <c r="AE2259" s="46"/>
      <c r="AF2259" s="47"/>
      <c r="AH2259" s="3"/>
    </row>
    <row r="2260" customFormat="false" ht="15" hidden="false" customHeight="false" outlineLevel="0" collapsed="false">
      <c r="A2260" s="48" t="s">
        <v>38</v>
      </c>
      <c r="B2260" s="49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98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306.936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463.536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463.5</v>
      </c>
      <c r="AD2260" s="55" t="n">
        <f aca="false">(ROUND(AC2260-AC2250,1)/AC2250)</f>
        <v>0.0978209379441023</v>
      </c>
      <c r="AE2260" s="46"/>
      <c r="AF2260" s="47"/>
      <c r="AH2260" s="3"/>
    </row>
    <row r="2261" customFormat="false" ht="15" hidden="false" customHeight="false" outlineLevel="0" collapsed="false">
      <c r="A2261" s="48" t="s">
        <v>39</v>
      </c>
      <c r="B2261" s="49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  <c r="AH2261" s="3"/>
    </row>
    <row r="2262" customFormat="false" ht="15" hidden="false" customHeight="false" outlineLevel="0" collapsed="false">
      <c r="A2262" s="48"/>
      <c r="B2262" s="49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  <c r="AH2262" s="3"/>
    </row>
    <row r="2263" customFormat="false" ht="15" hidden="false" customHeight="false" outlineLevel="0" collapsed="false">
      <c r="A2263" s="48"/>
      <c r="B2263" s="49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46"/>
      <c r="AF2263" s="15"/>
      <c r="AH2263" s="3"/>
    </row>
    <row r="2264" customFormat="false" ht="15" hidden="false" customHeight="false" outlineLevel="0" collapsed="false">
      <c r="A2264" s="48"/>
      <c r="B2264" s="49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  <c r="AH2264" s="3"/>
    </row>
    <row r="2265" customFormat="false" ht="15" hidden="false" customHeight="false" outlineLevel="0" collapsed="false">
      <c r="A2265" s="56" t="s">
        <v>19</v>
      </c>
      <c r="B2265" s="57" t="s">
        <v>201</v>
      </c>
      <c r="C2265" s="40" t="s">
        <v>4</v>
      </c>
      <c r="D2265" s="41" t="n">
        <v>138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20</v>
      </c>
      <c r="J2265" s="42" t="n">
        <v>40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193.2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231.84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425.04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425</v>
      </c>
      <c r="AD2265" s="45" t="n">
        <v>0</v>
      </c>
      <c r="AE2265" s="46" t="s">
        <v>28</v>
      </c>
      <c r="AF2265" s="47"/>
      <c r="AH2265" s="3"/>
    </row>
    <row r="2266" customFormat="false" ht="15" hidden="false" customHeight="false" outlineLevel="0" collapsed="false">
      <c r="A2266" s="48" t="s">
        <v>29</v>
      </c>
      <c r="B2266" s="58" t="n">
        <v>12</v>
      </c>
      <c r="C2266" s="50" t="s">
        <v>5</v>
      </c>
      <c r="D2266" s="51" t="n">
        <v>138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30</v>
      </c>
      <c r="J2266" s="52" t="n">
        <v>50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186.3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298.08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484.38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484.4</v>
      </c>
      <c r="AD2266" s="55" t="n">
        <f aca="false">(ROUND(AC2266-AC2265,1)/AC2265)</f>
        <v>0.139764705882353</v>
      </c>
      <c r="AE2266" s="46"/>
      <c r="AF2266" s="47"/>
      <c r="AH2266" s="3"/>
    </row>
    <row r="2267" customFormat="false" ht="15" hidden="false" customHeight="false" outlineLevel="0" collapsed="false">
      <c r="A2267" s="48" t="s">
        <v>30</v>
      </c>
      <c r="B2267" s="58" t="n">
        <v>18</v>
      </c>
      <c r="C2267" s="50" t="s">
        <v>6</v>
      </c>
      <c r="D2267" s="51" t="n">
        <v>138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20</v>
      </c>
      <c r="J2267" s="52" t="n">
        <v>40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193.2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231.84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425.04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425</v>
      </c>
      <c r="AD2267" s="55" t="n">
        <f aca="false">(ROUND(AC2267-AC2265,1)/AC2265)</f>
        <v>0</v>
      </c>
      <c r="AE2267" s="46"/>
      <c r="AF2267" s="47"/>
      <c r="AH2267" s="3"/>
    </row>
    <row r="2268" customFormat="false" ht="15" hidden="false" customHeight="false" outlineLevel="0" collapsed="false">
      <c r="A2268" s="48" t="s">
        <v>31</v>
      </c>
      <c r="B2268" s="58" t="n">
        <v>0</v>
      </c>
      <c r="C2268" s="50" t="s">
        <v>7</v>
      </c>
      <c r="D2268" s="51" t="n">
        <v>138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20</v>
      </c>
      <c r="J2268" s="52" t="n">
        <v>40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193.2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231.84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425.04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425</v>
      </c>
      <c r="AD2268" s="55" t="n">
        <f aca="false">(ROUND(AC2268-AC2265,1)/AC2265)</f>
        <v>0</v>
      </c>
      <c r="AE2268" s="46"/>
      <c r="AF2268" s="47"/>
      <c r="AH2268" s="3"/>
    </row>
    <row r="2269" customFormat="false" ht="15" hidden="false" customHeight="false" outlineLevel="0" collapsed="false">
      <c r="A2269" s="48" t="s">
        <v>32</v>
      </c>
      <c r="B2269" s="58" t="n">
        <v>0</v>
      </c>
      <c r="C2269" s="50" t="s">
        <v>8</v>
      </c>
      <c r="D2269" s="51" t="n">
        <v>138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20</v>
      </c>
      <c r="J2269" s="52" t="n">
        <v>40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193.2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231.84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425.04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425</v>
      </c>
      <c r="AD2269" s="55" t="n">
        <f aca="false">(ROUND(AC2269-AC2265,1)/AC2265)</f>
        <v>0</v>
      </c>
      <c r="AE2269" s="46"/>
      <c r="AF2269" s="47"/>
      <c r="AH2269" s="3"/>
    </row>
    <row r="2270" customFormat="false" ht="15" hidden="false" customHeight="false" outlineLevel="0" collapsed="false">
      <c r="A2270" s="48" t="s">
        <v>33</v>
      </c>
      <c r="B2270" s="58"/>
      <c r="C2270" s="50" t="s">
        <v>9</v>
      </c>
      <c r="D2270" s="51" t="n">
        <v>138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20</v>
      </c>
      <c r="J2270" s="52" t="n">
        <v>40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193.2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231.84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425.04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425</v>
      </c>
      <c r="AD2270" s="55" t="n">
        <f aca="false">(ROUND(AC2270-AC2265,1)/AC2265)</f>
        <v>0</v>
      </c>
      <c r="AE2270" s="46"/>
      <c r="AF2270" s="47"/>
      <c r="AH2270" s="3"/>
    </row>
    <row r="2271" customFormat="false" ht="15" hidden="false" customHeight="false" outlineLevel="0" collapsed="false">
      <c r="A2271" s="48" t="s">
        <v>34</v>
      </c>
      <c r="B2271" s="58"/>
      <c r="C2271" s="50" t="s">
        <v>10</v>
      </c>
      <c r="D2271" s="51" t="n">
        <v>69</v>
      </c>
      <c r="E2271" s="51" t="n">
        <v>150</v>
      </c>
      <c r="F2271" s="51" t="n">
        <v>0</v>
      </c>
      <c r="G2271" s="51" t="n">
        <v>0</v>
      </c>
      <c r="H2271" s="51" t="n">
        <v>0</v>
      </c>
      <c r="I2271" s="52" t="n">
        <v>20</v>
      </c>
      <c r="J2271" s="52" t="n">
        <v>40</v>
      </c>
      <c r="K2271" s="52" t="n">
        <v>65</v>
      </c>
      <c r="L2271" s="52" t="n">
        <v>0</v>
      </c>
      <c r="M2271" s="52" t="n">
        <v>0</v>
      </c>
      <c r="N2271" s="53" t="n">
        <f aca="false">D2271*$D$9</f>
        <v>93.15</v>
      </c>
      <c r="O2271" s="53" t="n">
        <f aca="false">E2271*$E$9</f>
        <v>202.5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55.89</v>
      </c>
      <c r="T2271" s="53" t="n">
        <f aca="false">(O2271/100)*(K2271*$K$9)</f>
        <v>184.275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149.04</v>
      </c>
      <c r="Y2271" s="53" t="n">
        <f aca="false">O2271+T2271</f>
        <v>386.775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535.8</v>
      </c>
      <c r="AD2271" s="55" t="n">
        <f aca="false">(ROUND(AC2271-AC2265,1)/AC2265)</f>
        <v>0.260705882352941</v>
      </c>
      <c r="AE2271" s="46"/>
      <c r="AF2271" s="47"/>
      <c r="AH2271" s="3"/>
    </row>
    <row r="2272" customFormat="false" ht="15" hidden="false" customHeight="false" outlineLevel="0" collapsed="false">
      <c r="A2272" s="48" t="s">
        <v>35</v>
      </c>
      <c r="B2272" s="58"/>
      <c r="C2272" s="50" t="s">
        <v>11</v>
      </c>
      <c r="D2272" s="51" t="n">
        <v>69</v>
      </c>
      <c r="E2272" s="51" t="n">
        <v>0</v>
      </c>
      <c r="F2272" s="51" t="n">
        <v>150</v>
      </c>
      <c r="G2272" s="51" t="n">
        <v>0</v>
      </c>
      <c r="H2272" s="51" t="n">
        <v>0</v>
      </c>
      <c r="I2272" s="52" t="n">
        <v>20</v>
      </c>
      <c r="J2272" s="52" t="n">
        <v>40</v>
      </c>
      <c r="K2272" s="52" t="n">
        <v>32.5</v>
      </c>
      <c r="L2272" s="52" t="n">
        <v>32.5</v>
      </c>
      <c r="M2272" s="52" t="n">
        <v>0</v>
      </c>
      <c r="N2272" s="53" t="n">
        <f aca="false">D2272*$D$10</f>
        <v>93.15</v>
      </c>
      <c r="O2272" s="53" t="n">
        <f aca="false">E2272*$E$10</f>
        <v>0</v>
      </c>
      <c r="P2272" s="53" t="n">
        <f aca="false">F2272*$F$10</f>
        <v>202.5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55.89</v>
      </c>
      <c r="T2272" s="53" t="n">
        <f aca="false">(O2272/100)*(K2272*$J$10)</f>
        <v>0</v>
      </c>
      <c r="U2272" s="53" t="n">
        <f aca="false">(P2272/100)*(K2272*$K$10)+(P2272/100)*(L2272*$L$10)</f>
        <v>184.275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149.04</v>
      </c>
      <c r="Y2272" s="53" t="n">
        <f aca="false">O2272+T2272</f>
        <v>0</v>
      </c>
      <c r="Z2272" s="53" t="n">
        <f aca="false">P2272+U2272</f>
        <v>386.775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535.8</v>
      </c>
      <c r="AD2272" s="55" t="n">
        <f aca="false">(ROUND(AC2272-AC2265,1)/AC2265)</f>
        <v>0.260705882352941</v>
      </c>
      <c r="AE2272" s="46"/>
      <c r="AF2272" s="47"/>
      <c r="AH2272" s="3"/>
    </row>
    <row r="2273" customFormat="false" ht="15" hidden="false" customHeight="false" outlineLevel="0" collapsed="false">
      <c r="A2273" s="48" t="s">
        <v>36</v>
      </c>
      <c r="B2273" s="58"/>
      <c r="C2273" s="50" t="s">
        <v>12</v>
      </c>
      <c r="D2273" s="51" t="n">
        <v>69</v>
      </c>
      <c r="E2273" s="51" t="n">
        <v>0</v>
      </c>
      <c r="F2273" s="51" t="n">
        <v>0</v>
      </c>
      <c r="G2273" s="51" t="n">
        <v>150</v>
      </c>
      <c r="H2273" s="51" t="n">
        <v>0</v>
      </c>
      <c r="I2273" s="52" t="n">
        <v>20</v>
      </c>
      <c r="J2273" s="52" t="n">
        <v>40</v>
      </c>
      <c r="K2273" s="52" t="n">
        <v>0</v>
      </c>
      <c r="L2273" s="52" t="n">
        <v>65</v>
      </c>
      <c r="M2273" s="52" t="n">
        <v>0</v>
      </c>
      <c r="N2273" s="53" t="n">
        <f aca="false">D2273*$D$11</f>
        <v>93.15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202.5</v>
      </c>
      <c r="R2273" s="53" t="n">
        <f aca="false">H2273*$H$11</f>
        <v>0</v>
      </c>
      <c r="S2273" s="53" t="n">
        <f aca="false">(N2273/100)*(I2273*$I$11)+(N2273/100)*(J2273*$J$11)</f>
        <v>55.89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184.275</v>
      </c>
      <c r="W2273" s="53" t="n">
        <f aca="false">(R2273/100)*(K2273*$K$11)+(R2273/100)*(L2273*$L$11)</f>
        <v>0</v>
      </c>
      <c r="X2273" s="53" t="n">
        <f aca="false">N2273+S2273</f>
        <v>149.04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386.775</v>
      </c>
      <c r="AB2273" s="53" t="n">
        <f aca="false">R2273+W2273</f>
        <v>0</v>
      </c>
      <c r="AC2273" s="54" t="n">
        <f aca="false">ROUND(X2273+Y2273+Z2273+AA2273+AB2273,1)</f>
        <v>535.8</v>
      </c>
      <c r="AD2273" s="55" t="n">
        <f aca="false">(ROUND(AC2273-AC2265,1)/AC2265)</f>
        <v>0.260705882352941</v>
      </c>
      <c r="AE2273" s="46"/>
      <c r="AF2273" s="47"/>
      <c r="AH2273" s="3"/>
    </row>
    <row r="2274" customFormat="false" ht="15" hidden="false" customHeight="false" outlineLevel="0" collapsed="false">
      <c r="A2274" s="48" t="s">
        <v>37</v>
      </c>
      <c r="B2274" s="58"/>
      <c r="C2274" s="50" t="s">
        <v>13</v>
      </c>
      <c r="D2274" s="51" t="n">
        <v>69</v>
      </c>
      <c r="E2274" s="51" t="n">
        <v>0</v>
      </c>
      <c r="F2274" s="51" t="n">
        <v>0</v>
      </c>
      <c r="G2274" s="51" t="n">
        <v>0</v>
      </c>
      <c r="H2274" s="51" t="n">
        <v>150</v>
      </c>
      <c r="I2274" s="52" t="n">
        <v>20</v>
      </c>
      <c r="J2274" s="52" t="n">
        <v>40</v>
      </c>
      <c r="K2274" s="52" t="n">
        <v>32.5</v>
      </c>
      <c r="L2274" s="52" t="n">
        <v>32.5</v>
      </c>
      <c r="M2274" s="52" t="n">
        <v>0</v>
      </c>
      <c r="N2274" s="53" t="n">
        <f aca="false">D2274*$D$12</f>
        <v>93.15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202.5</v>
      </c>
      <c r="S2274" s="53" t="n">
        <f aca="false">(N2274/100)*(I2274*$I$12)+(N2274/100)*(J2274*$J$12)</f>
        <v>55.89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184.275</v>
      </c>
      <c r="X2274" s="53" t="n">
        <f aca="false">N2274+S2274</f>
        <v>149.04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386.775</v>
      </c>
      <c r="AC2274" s="54" t="n">
        <f aca="false">ROUND(X2274+Y2274+Z2274+AA2274+AB2274,1)</f>
        <v>535.8</v>
      </c>
      <c r="AD2274" s="55" t="n">
        <f aca="false">(ROUND(AC2274-AC2265,1)/AC2265)</f>
        <v>0.260705882352941</v>
      </c>
      <c r="AE2274" s="46"/>
      <c r="AF2274" s="47"/>
      <c r="AH2274" s="3"/>
    </row>
    <row r="2275" customFormat="false" ht="15" hidden="false" customHeight="false" outlineLevel="0" collapsed="false">
      <c r="A2275" s="48" t="s">
        <v>38</v>
      </c>
      <c r="B2275" s="58"/>
      <c r="C2275" s="50" t="s">
        <v>14</v>
      </c>
      <c r="D2275" s="51" t="n">
        <v>138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90</v>
      </c>
      <c r="N2275" s="53" t="n">
        <f aca="false">D2275*$D$13</f>
        <v>186.3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335.34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521.64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521.6</v>
      </c>
      <c r="AD2275" s="55" t="n">
        <f aca="false">(ROUND(AC2275-AC2265,1)/AC2265)</f>
        <v>0.227294117647059</v>
      </c>
      <c r="AE2275" s="46"/>
      <c r="AF2275" s="47"/>
      <c r="AH2275" s="3"/>
    </row>
    <row r="2276" customFormat="false" ht="15" hidden="false" customHeight="false" outlineLevel="0" collapsed="false">
      <c r="A2276" s="48" t="s">
        <v>39</v>
      </c>
      <c r="B2276" s="58"/>
      <c r="C2276" s="50" t="s">
        <v>15</v>
      </c>
      <c r="D2276" s="51" t="n">
        <v>138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20</v>
      </c>
      <c r="J2276" s="52" t="n">
        <v>40</v>
      </c>
      <c r="K2276" s="52" t="n">
        <v>60</v>
      </c>
      <c r="L2276" s="52" t="n">
        <v>0</v>
      </c>
      <c r="M2276" s="52" t="n">
        <v>0</v>
      </c>
      <c r="N2276" s="53" t="n">
        <f aca="false">D2276*$D$14</f>
        <v>186.3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335.34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521.64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521.6</v>
      </c>
      <c r="AD2276" s="55" t="n">
        <f aca="false">(ROUND(AC2276-AC2265,1)/AC2265)</f>
        <v>0.227294117647059</v>
      </c>
      <c r="AE2276" s="46"/>
      <c r="AF2276" s="47"/>
      <c r="AH2276" s="3"/>
    </row>
    <row r="2277" customFormat="false" ht="15" hidden="false" customHeight="false" outlineLevel="0" collapsed="false">
      <c r="A2277" s="48"/>
      <c r="B2277" s="58"/>
      <c r="C2277" s="50" t="s">
        <v>16</v>
      </c>
      <c r="D2277" s="51" t="n">
        <v>138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20</v>
      </c>
      <c r="J2277" s="52" t="n">
        <v>40</v>
      </c>
      <c r="K2277" s="52" t="n">
        <v>0</v>
      </c>
      <c r="L2277" s="52" t="n">
        <v>60</v>
      </c>
      <c r="M2277" s="52" t="n">
        <v>0</v>
      </c>
      <c r="N2277" s="53" t="n">
        <f aca="false">D2277*$D$15</f>
        <v>186.3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335.34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521.64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521.6</v>
      </c>
      <c r="AD2277" s="55" t="n">
        <f aca="false">(ROUND(AC2277-AC2265,1)/AC2265)</f>
        <v>0.227294117647059</v>
      </c>
      <c r="AE2277" s="46"/>
      <c r="AF2277" s="47"/>
      <c r="AH2277" s="3"/>
    </row>
    <row r="2278" customFormat="false" ht="15" hidden="false" customHeight="false" outlineLevel="0" collapsed="false">
      <c r="A2278" s="48"/>
      <c r="B2278" s="58"/>
      <c r="C2278" s="50" t="s">
        <v>17</v>
      </c>
      <c r="D2278" s="51" t="n">
        <v>138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20</v>
      </c>
      <c r="J2278" s="52" t="n">
        <v>70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186.3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363.285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549.585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549.6</v>
      </c>
      <c r="AD2278" s="55" t="n">
        <f aca="false">(ROUND(AC2278-AC2265,1)/AC2265)</f>
        <v>0.293176470588235</v>
      </c>
      <c r="AE2278" s="46"/>
      <c r="AF2278" s="47"/>
      <c r="AH2278" s="3"/>
    </row>
    <row r="2279" customFormat="false" ht="15" hidden="false" customHeight="false" outlineLevel="0" collapsed="false">
      <c r="A2279" s="48"/>
      <c r="B2279" s="58"/>
      <c r="C2279" s="50" t="s">
        <v>18</v>
      </c>
      <c r="D2279" s="51" t="n">
        <v>138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45</v>
      </c>
      <c r="J2279" s="52" t="n">
        <v>40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186.3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284.1075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470.4075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470.4</v>
      </c>
      <c r="AD2279" s="55" t="n">
        <f aca="false">(ROUND(AC2279-AC2265,1)/AC2265)</f>
        <v>0.106823529411765</v>
      </c>
      <c r="AE2279" s="46"/>
      <c r="AF2279" s="47"/>
      <c r="AH2279" s="3"/>
    </row>
    <row r="2280" customFormat="false" ht="15" hidden="false" customHeight="false" outlineLevel="0" collapsed="false">
      <c r="A2280" s="56" t="s">
        <v>19</v>
      </c>
      <c r="B2280" s="60" t="s">
        <v>202</v>
      </c>
      <c r="C2280" s="40" t="s">
        <v>50</v>
      </c>
      <c r="D2280" s="41" t="n">
        <v>118</v>
      </c>
      <c r="E2280" s="41" t="n">
        <v>0</v>
      </c>
      <c r="F2280" s="41" t="n">
        <v>0</v>
      </c>
      <c r="G2280" s="41" t="n">
        <v>0</v>
      </c>
      <c r="H2280" s="41" t="n">
        <v>0</v>
      </c>
      <c r="I2280" s="42" t="n">
        <v>20</v>
      </c>
      <c r="J2280" s="42" t="n">
        <v>60</v>
      </c>
      <c r="K2280" s="42" t="n">
        <v>0</v>
      </c>
      <c r="L2280" s="42" t="n">
        <v>0</v>
      </c>
      <c r="M2280" s="42" t="n">
        <v>0</v>
      </c>
      <c r="N2280" s="43" t="n">
        <f aca="false">D2280*$D$3</f>
        <v>165.2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0</v>
      </c>
      <c r="S2280" s="43" t="n">
        <f aca="false">(N2280/100)*(I2280*$I$3)+(N2280/100)*(J2280*$J$3)</f>
        <v>264.32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0</v>
      </c>
      <c r="X2280" s="43" t="n">
        <f aca="false">N2280+S2280</f>
        <v>429.52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0</v>
      </c>
      <c r="AC2280" s="44" t="n">
        <f aca="false">ROUND(X2280+Y2280+Z2280+AA2280+AB2280,1)</f>
        <v>429.5</v>
      </c>
      <c r="AD2280" s="45"/>
      <c r="AE2280" s="46" t="s">
        <v>28</v>
      </c>
      <c r="AF2280" s="47"/>
      <c r="AH2280" s="3"/>
    </row>
    <row r="2281" customFormat="false" ht="15" hidden="false" customHeight="false" outlineLevel="0" collapsed="false">
      <c r="A2281" s="48" t="s">
        <v>29</v>
      </c>
      <c r="B2281" s="61" t="n">
        <v>18</v>
      </c>
      <c r="C2281" s="50" t="s">
        <v>5</v>
      </c>
      <c r="D2281" s="51" t="n">
        <v>118</v>
      </c>
      <c r="E2281" s="51" t="n">
        <v>0</v>
      </c>
      <c r="F2281" s="51" t="n">
        <v>0</v>
      </c>
      <c r="G2281" s="51" t="n">
        <v>0</v>
      </c>
      <c r="H2281" s="51" t="n">
        <v>0</v>
      </c>
      <c r="I2281" s="52" t="n">
        <v>30</v>
      </c>
      <c r="J2281" s="52" t="n">
        <v>70</v>
      </c>
      <c r="K2281" s="52" t="n">
        <v>0</v>
      </c>
      <c r="L2281" s="52" t="n">
        <v>0</v>
      </c>
      <c r="M2281" s="52" t="n">
        <v>0</v>
      </c>
      <c r="N2281" s="53" t="n">
        <f aca="false">D2281*$D$4</f>
        <v>159.3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0</v>
      </c>
      <c r="S2281" s="53" t="n">
        <f aca="false">(N2281/100)*(I2281*$I$4)+(N2281/100)*(J2281*$J$4)</f>
        <v>318.6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0</v>
      </c>
      <c r="X2281" s="53" t="n">
        <f aca="false">N2281+S2281</f>
        <v>477.9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0</v>
      </c>
      <c r="AC2281" s="54" t="n">
        <f aca="false">ROUND(X2281+Y2281+Z2281+AA2281+AB2281,1)</f>
        <v>477.9</v>
      </c>
      <c r="AD2281" s="55" t="n">
        <f aca="false">(ROUND(AC2281-AC2280,1)/AC2280)</f>
        <v>0.112689173457509</v>
      </c>
      <c r="AE2281" s="46"/>
      <c r="AF2281" s="47"/>
      <c r="AH2281" s="3"/>
    </row>
    <row r="2282" customFormat="false" ht="15" hidden="false" customHeight="false" outlineLevel="0" collapsed="false">
      <c r="A2282" s="48" t="s">
        <v>30</v>
      </c>
      <c r="B2282" s="61" t="n">
        <v>18</v>
      </c>
      <c r="C2282" s="50" t="s">
        <v>6</v>
      </c>
      <c r="D2282" s="51" t="n">
        <v>118</v>
      </c>
      <c r="E2282" s="51" t="n">
        <v>0</v>
      </c>
      <c r="F2282" s="51" t="n">
        <v>0</v>
      </c>
      <c r="G2282" s="51" t="n">
        <v>0</v>
      </c>
      <c r="H2282" s="51" t="n">
        <v>0</v>
      </c>
      <c r="I2282" s="52" t="n">
        <v>20</v>
      </c>
      <c r="J2282" s="52" t="n">
        <v>60</v>
      </c>
      <c r="K2282" s="52" t="n">
        <v>0</v>
      </c>
      <c r="L2282" s="52" t="n">
        <v>0</v>
      </c>
      <c r="M2282" s="52" t="n">
        <v>0</v>
      </c>
      <c r="N2282" s="53" t="n">
        <f aca="false">D2282*$D$5</f>
        <v>165.2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0</v>
      </c>
      <c r="S2282" s="53" t="n">
        <f aca="false">(N2282/100)*(I2282*$I$5)+(N2282/100)*(J2282*$J$5)</f>
        <v>264.32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0</v>
      </c>
      <c r="X2282" s="53" t="n">
        <f aca="false">N2282+S2282</f>
        <v>429.52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0</v>
      </c>
      <c r="AC2282" s="54" t="n">
        <f aca="false">ROUND(X2282+Y2282+Z2282+AA2282+AB2282,1)</f>
        <v>429.5</v>
      </c>
      <c r="AD2282" s="55" t="n">
        <f aca="false">(ROUND(AC2282-AC2280,1)/AC2280)</f>
        <v>0</v>
      </c>
      <c r="AE2282" s="46"/>
      <c r="AF2282" s="47"/>
      <c r="AH2282" s="3"/>
    </row>
    <row r="2283" customFormat="false" ht="15" hidden="false" customHeight="false" outlineLevel="0" collapsed="false">
      <c r="A2283" s="48" t="s">
        <v>31</v>
      </c>
      <c r="B2283" s="61" t="n">
        <v>0</v>
      </c>
      <c r="C2283" s="50" t="s">
        <v>7</v>
      </c>
      <c r="D2283" s="51" t="n">
        <v>118</v>
      </c>
      <c r="E2283" s="51" t="n">
        <v>0</v>
      </c>
      <c r="F2283" s="51" t="n">
        <v>0</v>
      </c>
      <c r="G2283" s="51" t="n">
        <v>0</v>
      </c>
      <c r="H2283" s="51" t="n">
        <v>0</v>
      </c>
      <c r="I2283" s="52" t="n">
        <v>20</v>
      </c>
      <c r="J2283" s="52" t="n">
        <v>60</v>
      </c>
      <c r="K2283" s="52" t="n">
        <v>0</v>
      </c>
      <c r="L2283" s="52" t="n">
        <v>0</v>
      </c>
      <c r="M2283" s="52" t="n">
        <v>0</v>
      </c>
      <c r="N2283" s="53" t="n">
        <f aca="false">D2283*$D$6</f>
        <v>165.2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0</v>
      </c>
      <c r="S2283" s="53" t="n">
        <f aca="false">(N2283/100)*(I2283*$I$6)+(N2283/100)*(J2283*$J$6)</f>
        <v>264.32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0</v>
      </c>
      <c r="X2283" s="53" t="n">
        <f aca="false">N2283+S2283</f>
        <v>429.52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0</v>
      </c>
      <c r="AC2283" s="54" t="n">
        <f aca="false">ROUND(X2283+Y2283+Z2283+AA2283+AB2283,1)</f>
        <v>429.5</v>
      </c>
      <c r="AD2283" s="55" t="n">
        <f aca="false">(ROUND(AC2283-AC2280,1)/AC2280)</f>
        <v>0</v>
      </c>
      <c r="AE2283" s="46"/>
      <c r="AF2283" s="47"/>
      <c r="AH2283" s="3"/>
    </row>
    <row r="2284" customFormat="false" ht="15" hidden="false" customHeight="false" outlineLevel="0" collapsed="false">
      <c r="A2284" s="48" t="s">
        <v>32</v>
      </c>
      <c r="B2284" s="61" t="n">
        <v>0</v>
      </c>
      <c r="C2284" s="50" t="s">
        <v>8</v>
      </c>
      <c r="D2284" s="51" t="n">
        <v>118</v>
      </c>
      <c r="E2284" s="51" t="n">
        <v>0</v>
      </c>
      <c r="F2284" s="51" t="n">
        <v>0</v>
      </c>
      <c r="G2284" s="51" t="n">
        <v>0</v>
      </c>
      <c r="H2284" s="51" t="n">
        <v>0</v>
      </c>
      <c r="I2284" s="52" t="n">
        <v>20</v>
      </c>
      <c r="J2284" s="52" t="n">
        <v>60</v>
      </c>
      <c r="K2284" s="52" t="n">
        <v>0</v>
      </c>
      <c r="L2284" s="52" t="n">
        <v>0</v>
      </c>
      <c r="M2284" s="52" t="n">
        <v>0</v>
      </c>
      <c r="N2284" s="53" t="n">
        <f aca="false">D2284*$D$7</f>
        <v>165.2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0</v>
      </c>
      <c r="S2284" s="53" t="n">
        <f aca="false">(N2284/100)*(I2284*$I$7)+(N2284/100)*(J2284*$J$7)</f>
        <v>264.32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0</v>
      </c>
      <c r="X2284" s="53" t="n">
        <f aca="false">N2284+S2284</f>
        <v>429.52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0</v>
      </c>
      <c r="AC2284" s="54" t="n">
        <f aca="false">ROUND(X2284+Y2284+Z2284+AA2284+AB2284,1)</f>
        <v>429.5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1"/>
      <c r="C2285" s="50" t="s">
        <v>9</v>
      </c>
      <c r="D2285" s="51" t="n">
        <v>118</v>
      </c>
      <c r="E2285" s="51" t="n">
        <v>0</v>
      </c>
      <c r="F2285" s="51" t="n">
        <v>0</v>
      </c>
      <c r="G2285" s="51" t="n">
        <v>0</v>
      </c>
      <c r="H2285" s="51" t="n">
        <v>0</v>
      </c>
      <c r="I2285" s="52" t="n">
        <v>20</v>
      </c>
      <c r="J2285" s="52" t="n">
        <v>60</v>
      </c>
      <c r="K2285" s="52" t="n">
        <v>0</v>
      </c>
      <c r="L2285" s="52" t="n">
        <v>0</v>
      </c>
      <c r="M2285" s="52" t="n">
        <v>0</v>
      </c>
      <c r="N2285" s="53" t="n">
        <f aca="false">D2285*$D$8</f>
        <v>165.2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0</v>
      </c>
      <c r="S2285" s="53" t="n">
        <f aca="false">(N2285/100)*(I2285*$I$8)+(N2285/100)*(J2285*$J$8)</f>
        <v>264.32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0</v>
      </c>
      <c r="X2285" s="53" t="n">
        <f aca="false">N2285+S2285</f>
        <v>429.52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0</v>
      </c>
      <c r="AC2285" s="54" t="n">
        <f aca="false">ROUND(X2285+Y2285+Z2285+AA2285+AB2285,1)</f>
        <v>429.5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1"/>
      <c r="C2286" s="50" t="s">
        <v>10</v>
      </c>
      <c r="D2286" s="51" t="n">
        <v>57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20</v>
      </c>
      <c r="J2286" s="52" t="n">
        <v>60</v>
      </c>
      <c r="K2286" s="52" t="n">
        <v>85</v>
      </c>
      <c r="L2286" s="52" t="n">
        <v>0</v>
      </c>
      <c r="M2286" s="52" t="n">
        <v>0</v>
      </c>
      <c r="N2286" s="53" t="n">
        <f aca="false">D2286*$D$9</f>
        <v>76.95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61.56</v>
      </c>
      <c r="T2286" s="53" t="n">
        <f aca="false">(O2286/100)*(K2286*$K$9)</f>
        <v>208.845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138.51</v>
      </c>
      <c r="Y2286" s="53" t="n">
        <f aca="false">O2286+T2286</f>
        <v>384.345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522.9</v>
      </c>
      <c r="AD2286" s="55" t="n">
        <f aca="false">(ROUND(AC2286-AC2280,1)/AC2280)</f>
        <v>0.217462165308498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1"/>
      <c r="C2287" s="50" t="s">
        <v>11</v>
      </c>
      <c r="D2287" s="51" t="n">
        <v>57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20</v>
      </c>
      <c r="J2287" s="52" t="n">
        <v>60</v>
      </c>
      <c r="K2287" s="52" t="n">
        <v>42.5</v>
      </c>
      <c r="L2287" s="52" t="n">
        <v>42.5</v>
      </c>
      <c r="M2287" s="52" t="n">
        <v>0</v>
      </c>
      <c r="N2287" s="53" t="n">
        <f aca="false">D2287*$D$10</f>
        <v>76.95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61.56</v>
      </c>
      <c r="T2287" s="53" t="n">
        <f aca="false">(O2287/100)*(K2287*$J$10)</f>
        <v>0</v>
      </c>
      <c r="U2287" s="53" t="n">
        <f aca="false">(P2287/100)*(K2287*$K$10)+(P2287/100)*(L2287*$L$10)</f>
        <v>208.845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138.51</v>
      </c>
      <c r="Y2287" s="53" t="n">
        <f aca="false">O2287+T2287</f>
        <v>0</v>
      </c>
      <c r="Z2287" s="53" t="n">
        <f aca="false">P2287+U2287</f>
        <v>384.345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522.9</v>
      </c>
      <c r="AD2287" s="55" t="n">
        <f aca="false">(ROUND(AC2287-AC2280,1)/AC2280)</f>
        <v>0.217462165308498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1"/>
      <c r="C2288" s="50" t="s">
        <v>12</v>
      </c>
      <c r="D2288" s="51" t="n">
        <v>57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20</v>
      </c>
      <c r="J2288" s="52" t="n">
        <v>60</v>
      </c>
      <c r="K2288" s="52" t="n">
        <v>0</v>
      </c>
      <c r="L2288" s="52" t="n">
        <v>85</v>
      </c>
      <c r="M2288" s="52" t="n">
        <v>0</v>
      </c>
      <c r="N2288" s="53" t="n">
        <f aca="false">D2288*$D$11</f>
        <v>76.95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61.56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208.845</v>
      </c>
      <c r="W2288" s="53" t="n">
        <f aca="false">(R2288/100)*(K2288*$K$11)+(R2288/100)*(L2288*$L$11)</f>
        <v>0</v>
      </c>
      <c r="X2288" s="53" t="n">
        <f aca="false">N2288+S2288</f>
        <v>138.51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384.345</v>
      </c>
      <c r="AB2288" s="53" t="n">
        <f aca="false">R2288+W2288</f>
        <v>0</v>
      </c>
      <c r="AC2288" s="54" t="n">
        <f aca="false">ROUND(X2288+Y2288+Z2288+AA2288+AB2288,1)</f>
        <v>522.9</v>
      </c>
      <c r="AD2288" s="55" t="n">
        <f aca="false">(ROUND(AC2288-AC2280,1)/AC2280)</f>
        <v>0.217462165308498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1"/>
      <c r="C2289" s="50" t="s">
        <v>13</v>
      </c>
      <c r="D2289" s="51" t="n">
        <v>57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20</v>
      </c>
      <c r="J2289" s="52" t="n">
        <v>60</v>
      </c>
      <c r="K2289" s="52" t="n">
        <v>42.5</v>
      </c>
      <c r="L2289" s="52" t="n">
        <v>42.5</v>
      </c>
      <c r="M2289" s="52" t="n">
        <v>0</v>
      </c>
      <c r="N2289" s="53" t="n">
        <f aca="false">D2289*$D$12</f>
        <v>76.95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61.56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208.845</v>
      </c>
      <c r="X2289" s="53" t="n">
        <f aca="false">N2289+S2289</f>
        <v>138.51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384.345</v>
      </c>
      <c r="AC2289" s="54" t="n">
        <f aca="false">ROUND(X2289+Y2289+Z2289+AA2289+AB2289,1)</f>
        <v>522.9</v>
      </c>
      <c r="AD2289" s="55" t="n">
        <f aca="false">(ROUND(AC2289-AC2280,1)/AC2280)</f>
        <v>0.217462165308498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1"/>
      <c r="C2290" s="50" t="s">
        <v>14</v>
      </c>
      <c r="D2290" s="51" t="n">
        <v>118</v>
      </c>
      <c r="E2290" s="51" t="n">
        <v>0</v>
      </c>
      <c r="F2290" s="51" t="n">
        <v>0</v>
      </c>
      <c r="G2290" s="51" t="n">
        <v>0</v>
      </c>
      <c r="H2290" s="51" t="n">
        <v>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110</v>
      </c>
      <c r="N2290" s="53" t="n">
        <f aca="false">D2290*$D$13</f>
        <v>159.3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0</v>
      </c>
      <c r="S2290" s="53" t="n">
        <f aca="false">(N2290/100)*(I2290*$I$13)+(N2290/100)*(J2290*$J$13)+(N2290/100)*(M2290*$M$13)</f>
        <v>350.46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0</v>
      </c>
      <c r="X2290" s="53" t="n">
        <f aca="false">N2290+S2290</f>
        <v>509.76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0</v>
      </c>
      <c r="AC2290" s="54" t="n">
        <f aca="false">ROUND(X2290+Y2290+Z2290+AA2290+AB2290,1)</f>
        <v>509.8</v>
      </c>
      <c r="AD2290" s="55" t="n">
        <f aca="false">(ROUND(AC2290-AC2280,1)/AC2280)</f>
        <v>0.186961583236321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1"/>
      <c r="C2291" s="50" t="s">
        <v>15</v>
      </c>
      <c r="D2291" s="51" t="n">
        <v>118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20</v>
      </c>
      <c r="J2291" s="52" t="n">
        <v>60</v>
      </c>
      <c r="K2291" s="52" t="n">
        <v>70</v>
      </c>
      <c r="L2291" s="52" t="n">
        <v>0</v>
      </c>
      <c r="M2291" s="52" t="n">
        <v>0</v>
      </c>
      <c r="N2291" s="53" t="n">
        <f aca="false">D2291*$D$14</f>
        <v>159.3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350.46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509.76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509.8</v>
      </c>
      <c r="AD2291" s="55" t="n">
        <f aca="false">(ROUND(AC2291-AC2280,1)/AC2280)</f>
        <v>0.186961583236321</v>
      </c>
      <c r="AE2291" s="46"/>
      <c r="AF2291" s="47"/>
    </row>
    <row r="2292" customFormat="false" ht="15" hidden="false" customHeight="false" outlineLevel="0" collapsed="false">
      <c r="A2292" s="48"/>
      <c r="B2292" s="61"/>
      <c r="C2292" s="50" t="s">
        <v>16</v>
      </c>
      <c r="D2292" s="51" t="n">
        <v>118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20</v>
      </c>
      <c r="J2292" s="52" t="n">
        <v>60</v>
      </c>
      <c r="K2292" s="52" t="n">
        <v>0</v>
      </c>
      <c r="L2292" s="52" t="n">
        <v>70</v>
      </c>
      <c r="M2292" s="52" t="n">
        <v>0</v>
      </c>
      <c r="N2292" s="53" t="n">
        <f aca="false">D2292*$D$15</f>
        <v>159.3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350.46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509.76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509.8</v>
      </c>
      <c r="AD2292" s="55" t="n">
        <f aca="false">(ROUND(AC2292-AC2280,1)/AC2280)</f>
        <v>0.186961583236321</v>
      </c>
      <c r="AE2292" s="46"/>
      <c r="AF2292" s="47"/>
    </row>
    <row r="2293" customFormat="false" ht="15" hidden="false" customHeight="false" outlineLevel="0" collapsed="false">
      <c r="A2293" s="48"/>
      <c r="B2293" s="61"/>
      <c r="C2293" s="50" t="s">
        <v>17</v>
      </c>
      <c r="D2293" s="51" t="n">
        <v>118</v>
      </c>
      <c r="E2293" s="51" t="n">
        <v>0</v>
      </c>
      <c r="F2293" s="51" t="n">
        <v>0</v>
      </c>
      <c r="G2293" s="51" t="n">
        <v>0</v>
      </c>
      <c r="H2293" s="51" t="n">
        <v>0</v>
      </c>
      <c r="I2293" s="52" t="n">
        <v>20</v>
      </c>
      <c r="J2293" s="52" t="n">
        <v>90</v>
      </c>
      <c r="K2293" s="52" t="n">
        <v>0</v>
      </c>
      <c r="L2293" s="52" t="n">
        <v>0</v>
      </c>
      <c r="M2293" s="52" t="n">
        <v>0</v>
      </c>
      <c r="N2293" s="53" t="n">
        <f aca="false">D2293*$D$16</f>
        <v>159.3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0</v>
      </c>
      <c r="S2293" s="53" t="n">
        <f aca="false">(N2293/100)*(I2293*$I$16)+(N2293/100)*(J2293*$J$16)</f>
        <v>390.285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0</v>
      </c>
      <c r="X2293" s="53" t="n">
        <f aca="false">N2293+S2293</f>
        <v>549.585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0</v>
      </c>
      <c r="AC2293" s="54" t="n">
        <f aca="false">ROUND(X2293+Y2293+Z2293+AA2293+AB2293,1)</f>
        <v>549.6</v>
      </c>
      <c r="AD2293" s="55" t="n">
        <f aca="false">(ROUND(AC2293-AC2280,1)/AC2280)</f>
        <v>0.279627473806752</v>
      </c>
      <c r="AE2293" s="46"/>
      <c r="AF2293" s="47"/>
    </row>
    <row r="2294" customFormat="false" ht="15" hidden="false" customHeight="false" outlineLevel="0" collapsed="false">
      <c r="A2294" s="48"/>
      <c r="B2294" s="61"/>
      <c r="C2294" s="50" t="s">
        <v>18</v>
      </c>
      <c r="D2294" s="51" t="n">
        <v>118</v>
      </c>
      <c r="E2294" s="51" t="n">
        <v>0</v>
      </c>
      <c r="F2294" s="51" t="n">
        <v>0</v>
      </c>
      <c r="G2294" s="51" t="n">
        <v>0</v>
      </c>
      <c r="H2294" s="51" t="n">
        <v>0</v>
      </c>
      <c r="I2294" s="52" t="n">
        <v>55</v>
      </c>
      <c r="J2294" s="52" t="n">
        <v>60</v>
      </c>
      <c r="K2294" s="52" t="n">
        <v>0</v>
      </c>
      <c r="L2294" s="52" t="n">
        <v>0</v>
      </c>
      <c r="M2294" s="52" t="n">
        <v>0</v>
      </c>
      <c r="N2294" s="53" t="n">
        <f aca="false">D2294*$D$17</f>
        <v>159.3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0</v>
      </c>
      <c r="S2294" s="53" t="n">
        <f aca="false">(N2294/100)*(I2294*$I$17)+(N2294/100)*(J2294*$J$17)</f>
        <v>314.6175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0</v>
      </c>
      <c r="X2294" s="53" t="n">
        <f aca="false">N2294+S2294</f>
        <v>473.9175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0</v>
      </c>
      <c r="AC2294" s="54" t="n">
        <f aca="false">ROUND(X2294+Y2294+Z2294+AA2294+AB2294,1)</f>
        <v>473.9</v>
      </c>
      <c r="AD2294" s="55" t="n">
        <f aca="false">(ROUND(AC2294-AC2280,1)/AC2280)</f>
        <v>0.10337601862631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2" t="s">
        <v>203</v>
      </c>
      <c r="C2295" s="40" t="s">
        <v>50</v>
      </c>
      <c r="D2295" s="41" t="n">
        <v>116</v>
      </c>
      <c r="E2295" s="41" t="n">
        <v>0</v>
      </c>
      <c r="F2295" s="41" t="n">
        <v>0</v>
      </c>
      <c r="G2295" s="41" t="n">
        <v>0</v>
      </c>
      <c r="H2295" s="41" t="n">
        <v>0</v>
      </c>
      <c r="I2295" s="42" t="n">
        <v>20</v>
      </c>
      <c r="J2295" s="42" t="n">
        <v>60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162.4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0</v>
      </c>
      <c r="S2295" s="43" t="n">
        <f aca="false">(N2295/100)*(I2295*$I$3)+(N2295/100)*(J2295*$J$3)</f>
        <v>259.84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422.24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0</v>
      </c>
      <c r="AC2295" s="44" t="n">
        <f aca="false">ROUND(X2295+Y2295+Z2295+AA2295+AB2295,1)</f>
        <v>422.2</v>
      </c>
      <c r="AD2295" s="45"/>
      <c r="AE2295" s="46" t="s">
        <v>28</v>
      </c>
      <c r="AF2295" s="47"/>
    </row>
    <row r="2296" customFormat="false" ht="15" hidden="false" customHeight="false" outlineLevel="0" collapsed="false">
      <c r="A2296" s="48" t="s">
        <v>29</v>
      </c>
      <c r="B2296" s="63" t="n">
        <v>18</v>
      </c>
      <c r="C2296" s="50" t="s">
        <v>5</v>
      </c>
      <c r="D2296" s="51" t="n">
        <v>116</v>
      </c>
      <c r="E2296" s="51" t="n">
        <v>0</v>
      </c>
      <c r="F2296" s="51" t="n">
        <v>0</v>
      </c>
      <c r="G2296" s="51" t="n">
        <v>0</v>
      </c>
      <c r="H2296" s="51" t="n">
        <v>0</v>
      </c>
      <c r="I2296" s="52" t="n">
        <v>30</v>
      </c>
      <c r="J2296" s="52" t="n">
        <v>70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156.6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0</v>
      </c>
      <c r="S2296" s="53" t="n">
        <f aca="false">(N2296/100)*(I2296*$I$4)+(N2296/100)*(J2296*$J$4)</f>
        <v>313.2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469.8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0</v>
      </c>
      <c r="AC2296" s="54" t="n">
        <f aca="false">ROUND(X2296+Y2296+Z2296+AA2296+AB2296,1)</f>
        <v>469.8</v>
      </c>
      <c r="AD2296" s="55" t="n">
        <f aca="false">(ROUND(AC2296-AC2295,1)/AC2295)</f>
        <v>0.112742775935576</v>
      </c>
      <c r="AE2296" s="46"/>
      <c r="AF2296" s="47"/>
    </row>
    <row r="2297" customFormat="false" ht="15" hidden="false" customHeight="false" outlineLevel="0" collapsed="false">
      <c r="A2297" s="48" t="s">
        <v>30</v>
      </c>
      <c r="B2297" s="63" t="n">
        <v>12</v>
      </c>
      <c r="C2297" s="50" t="s">
        <v>6</v>
      </c>
      <c r="D2297" s="51" t="n">
        <v>116</v>
      </c>
      <c r="E2297" s="51" t="n">
        <v>0</v>
      </c>
      <c r="F2297" s="51" t="n">
        <v>0</v>
      </c>
      <c r="G2297" s="51" t="n">
        <v>0</v>
      </c>
      <c r="H2297" s="51" t="n">
        <v>0</v>
      </c>
      <c r="I2297" s="52" t="n">
        <v>20</v>
      </c>
      <c r="J2297" s="52" t="n">
        <v>60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162.4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0</v>
      </c>
      <c r="S2297" s="53" t="n">
        <f aca="false">(N2297/100)*(I2297*$I$5)+(N2297/100)*(J2297*$J$5)</f>
        <v>259.84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422.24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0</v>
      </c>
      <c r="AC2297" s="54" t="n">
        <f aca="false">ROUND(X2297+Y2297+Z2297+AA2297+AB2297,1)</f>
        <v>422.2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3" t="n">
        <v>0</v>
      </c>
      <c r="C2298" s="50" t="s">
        <v>7</v>
      </c>
      <c r="D2298" s="51" t="n">
        <v>116</v>
      </c>
      <c r="E2298" s="51" t="n">
        <v>0</v>
      </c>
      <c r="F2298" s="51" t="n">
        <v>0</v>
      </c>
      <c r="G2298" s="51" t="n">
        <v>0</v>
      </c>
      <c r="H2298" s="51" t="n">
        <v>0</v>
      </c>
      <c r="I2298" s="52" t="n">
        <v>20</v>
      </c>
      <c r="J2298" s="52" t="n">
        <v>60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162.4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0</v>
      </c>
      <c r="S2298" s="53" t="n">
        <f aca="false">(N2298/100)*(I2298*$I$6)+(N2298/100)*(J2298*$J$6)</f>
        <v>259.84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422.24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0</v>
      </c>
      <c r="AC2298" s="54" t="n">
        <f aca="false">ROUND(X2298+Y2298+Z2298+AA2298+AB2298,1)</f>
        <v>422.2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3" t="n">
        <v>0</v>
      </c>
      <c r="C2299" s="50" t="s">
        <v>8</v>
      </c>
      <c r="D2299" s="51" t="n">
        <v>116</v>
      </c>
      <c r="E2299" s="51" t="n">
        <v>0</v>
      </c>
      <c r="F2299" s="51" t="n">
        <v>0</v>
      </c>
      <c r="G2299" s="51" t="n">
        <v>0</v>
      </c>
      <c r="H2299" s="51" t="n">
        <v>0</v>
      </c>
      <c r="I2299" s="52" t="n">
        <v>20</v>
      </c>
      <c r="J2299" s="52" t="n">
        <v>60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162.4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0</v>
      </c>
      <c r="S2299" s="53" t="n">
        <f aca="false">(N2299/100)*(I2299*$I$7)+(N2299/100)*(J2299*$J$7)</f>
        <v>259.84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422.24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0</v>
      </c>
      <c r="AC2299" s="54" t="n">
        <f aca="false">ROUND(X2299+Y2299+Z2299+AA2299+AB2299,1)</f>
        <v>422.2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3"/>
      <c r="C2300" s="50" t="s">
        <v>9</v>
      </c>
      <c r="D2300" s="51" t="n">
        <v>116</v>
      </c>
      <c r="E2300" s="51" t="n">
        <v>0</v>
      </c>
      <c r="F2300" s="51" t="n">
        <v>0</v>
      </c>
      <c r="G2300" s="51" t="n">
        <v>0</v>
      </c>
      <c r="H2300" s="51" t="n">
        <v>0</v>
      </c>
      <c r="I2300" s="52" t="n">
        <v>20</v>
      </c>
      <c r="J2300" s="52" t="n">
        <v>60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162.4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0</v>
      </c>
      <c r="S2300" s="53" t="n">
        <f aca="false">(N2300/100)*(I2300*$I$8)+(N2300/100)*(J2300*$J$8)</f>
        <v>259.84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422.24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0</v>
      </c>
      <c r="AC2300" s="54" t="n">
        <f aca="false">ROUND(X2300+Y2300+Z2300+AA2300+AB2300,1)</f>
        <v>422.2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3"/>
      <c r="C2301" s="50" t="s">
        <v>10</v>
      </c>
      <c r="D2301" s="51" t="n">
        <v>56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20</v>
      </c>
      <c r="J2301" s="52" t="n">
        <v>60</v>
      </c>
      <c r="K2301" s="52" t="n">
        <v>85</v>
      </c>
      <c r="L2301" s="52" t="n">
        <v>0</v>
      </c>
      <c r="M2301" s="52" t="n">
        <v>0</v>
      </c>
      <c r="N2301" s="53" t="n">
        <f aca="false">D2301*$D$9</f>
        <v>75.6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60.48</v>
      </c>
      <c r="T2301" s="53" t="n">
        <f aca="false">(O2301/100)*(K2301*$K$9)</f>
        <v>208.845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136.08</v>
      </c>
      <c r="Y2301" s="53" t="n">
        <f aca="false">O2301+T2301</f>
        <v>384.345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520.4</v>
      </c>
      <c r="AD2301" s="55" t="n">
        <f aca="false">(ROUND(AC2301-AC2295,1)/AC2295)</f>
        <v>0.232591189009948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3"/>
      <c r="C2302" s="50" t="s">
        <v>11</v>
      </c>
      <c r="D2302" s="51" t="n">
        <v>56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20</v>
      </c>
      <c r="J2302" s="52" t="n">
        <v>60</v>
      </c>
      <c r="K2302" s="52" t="n">
        <v>42.5</v>
      </c>
      <c r="L2302" s="52" t="n">
        <v>42.5</v>
      </c>
      <c r="M2302" s="52" t="n">
        <v>0</v>
      </c>
      <c r="N2302" s="53" t="n">
        <f aca="false">D2302*$D$10</f>
        <v>75.6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60.48</v>
      </c>
      <c r="T2302" s="53" t="n">
        <f aca="false">(O2302/100)*(K2302*$J$10)</f>
        <v>0</v>
      </c>
      <c r="U2302" s="53" t="n">
        <f aca="false">(P2302/100)*(K2302*$K$10)+(P2302/100)*(L2302*$L$10)</f>
        <v>208.845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136.08</v>
      </c>
      <c r="Y2302" s="53" t="n">
        <f aca="false">O2302+T2302</f>
        <v>0</v>
      </c>
      <c r="Z2302" s="53" t="n">
        <f aca="false">P2302+U2302</f>
        <v>384.345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520.4</v>
      </c>
      <c r="AD2302" s="55" t="n">
        <f aca="false">(ROUND(AC2302-AC2295,1)/AC2295)</f>
        <v>0.232591189009948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3"/>
      <c r="C2303" s="50" t="s">
        <v>12</v>
      </c>
      <c r="D2303" s="51" t="n">
        <v>56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20</v>
      </c>
      <c r="J2303" s="52" t="n">
        <v>60</v>
      </c>
      <c r="K2303" s="52" t="n">
        <v>0</v>
      </c>
      <c r="L2303" s="52" t="n">
        <v>85</v>
      </c>
      <c r="M2303" s="52" t="n">
        <v>0</v>
      </c>
      <c r="N2303" s="53" t="n">
        <f aca="false">D2303*$D$11</f>
        <v>75.6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60.48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208.845</v>
      </c>
      <c r="W2303" s="53" t="n">
        <f aca="false">(R2303/100)*(K2303*$K$11)+(R2303/100)*(L2303*$L$11)</f>
        <v>0</v>
      </c>
      <c r="X2303" s="53" t="n">
        <f aca="false">N2303+S2303</f>
        <v>136.08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384.345</v>
      </c>
      <c r="AB2303" s="53" t="n">
        <f aca="false">R2303+W2303</f>
        <v>0</v>
      </c>
      <c r="AC2303" s="54" t="n">
        <f aca="false">ROUND(X2303+Y2303+Z2303+AA2303+AB2303,1)</f>
        <v>520.4</v>
      </c>
      <c r="AD2303" s="55" t="n">
        <f aca="false">(ROUND(AC2303-AC2295,1)/AC2295)</f>
        <v>0.232591189009948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3"/>
      <c r="C2304" s="50" t="s">
        <v>13</v>
      </c>
      <c r="D2304" s="51" t="n">
        <v>56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20</v>
      </c>
      <c r="J2304" s="52" t="n">
        <v>60</v>
      </c>
      <c r="K2304" s="52" t="n">
        <v>42.5</v>
      </c>
      <c r="L2304" s="52" t="n">
        <v>42.5</v>
      </c>
      <c r="M2304" s="52" t="n">
        <v>0</v>
      </c>
      <c r="N2304" s="53" t="n">
        <f aca="false">D2304*$D$12</f>
        <v>75.6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60.48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208.845</v>
      </c>
      <c r="X2304" s="53" t="n">
        <f aca="false">N2304+S2304</f>
        <v>136.08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384.345</v>
      </c>
      <c r="AC2304" s="54" t="n">
        <f aca="false">ROUND(X2304+Y2304+Z2304+AA2304+AB2304,1)</f>
        <v>520.4</v>
      </c>
      <c r="AD2304" s="55" t="n">
        <f aca="false">(ROUND(AC2304-AC2295,1)/AC2295)</f>
        <v>0.232591189009948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3"/>
      <c r="C2305" s="50" t="s">
        <v>14</v>
      </c>
      <c r="D2305" s="51" t="n">
        <v>116</v>
      </c>
      <c r="E2305" s="51" t="n">
        <v>0</v>
      </c>
      <c r="F2305" s="51" t="n">
        <v>0</v>
      </c>
      <c r="G2305" s="51" t="n">
        <v>0</v>
      </c>
      <c r="H2305" s="51" t="n">
        <v>0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110</v>
      </c>
      <c r="N2305" s="53" t="n">
        <f aca="false">D2305*$D$13</f>
        <v>156.6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0</v>
      </c>
      <c r="S2305" s="53" t="n">
        <f aca="false">(N2305/100)*(I2305*$I$13)+(N2305/100)*(J2305*$J$13)+(N2305/100)*(M2305*$M$13)</f>
        <v>344.52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0</v>
      </c>
      <c r="X2305" s="53" t="n">
        <f aca="false">N2305+S2305</f>
        <v>501.12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0</v>
      </c>
      <c r="AC2305" s="54" t="n">
        <f aca="false">ROUND(X2305+Y2305+Z2305+AA2305+AB2305,1)</f>
        <v>501.1</v>
      </c>
      <c r="AD2305" s="55" t="n">
        <f aca="false">(ROUND(AC2305-AC2295,1)/AC2295)</f>
        <v>0.186878256750355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3"/>
      <c r="C2306" s="50" t="s">
        <v>15</v>
      </c>
      <c r="D2306" s="51" t="n">
        <v>116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20</v>
      </c>
      <c r="J2306" s="52" t="n">
        <v>60</v>
      </c>
      <c r="K2306" s="52" t="n">
        <v>70</v>
      </c>
      <c r="L2306" s="52" t="n">
        <v>0</v>
      </c>
      <c r="M2306" s="52" t="n">
        <v>0</v>
      </c>
      <c r="N2306" s="53" t="n">
        <f aca="false">D2306*$D$14</f>
        <v>156.6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344.52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501.12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501.1</v>
      </c>
      <c r="AD2306" s="55" t="n">
        <f aca="false">(ROUND(AC2306-AC2295,1)/AC2295)</f>
        <v>0.186878256750355</v>
      </c>
      <c r="AE2306" s="46"/>
      <c r="AF2306" s="47"/>
    </row>
    <row r="2307" customFormat="false" ht="15" hidden="false" customHeight="false" outlineLevel="0" collapsed="false">
      <c r="A2307" s="48"/>
      <c r="B2307" s="63"/>
      <c r="C2307" s="50" t="s">
        <v>16</v>
      </c>
      <c r="D2307" s="51" t="n">
        <v>116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20</v>
      </c>
      <c r="J2307" s="52" t="n">
        <v>60</v>
      </c>
      <c r="K2307" s="52" t="n">
        <v>0</v>
      </c>
      <c r="L2307" s="52" t="n">
        <v>70</v>
      </c>
      <c r="M2307" s="52" t="n">
        <v>0</v>
      </c>
      <c r="N2307" s="53" t="n">
        <f aca="false">D2307*$D$15</f>
        <v>156.6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344.52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501.12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501.1</v>
      </c>
      <c r="AD2307" s="55" t="n">
        <f aca="false">(ROUND(AC2307-AC2295,1)/AC2295)</f>
        <v>0.186878256750355</v>
      </c>
      <c r="AE2307" s="46"/>
      <c r="AF2307" s="47"/>
    </row>
    <row r="2308" customFormat="false" ht="15" hidden="false" customHeight="false" outlineLevel="0" collapsed="false">
      <c r="A2308" s="48"/>
      <c r="B2308" s="63"/>
      <c r="C2308" s="50" t="s">
        <v>17</v>
      </c>
      <c r="D2308" s="51" t="n">
        <v>116</v>
      </c>
      <c r="E2308" s="51" t="n">
        <v>0</v>
      </c>
      <c r="F2308" s="51" t="n">
        <v>0</v>
      </c>
      <c r="G2308" s="51" t="n">
        <v>0</v>
      </c>
      <c r="H2308" s="51" t="n">
        <v>0</v>
      </c>
      <c r="I2308" s="52" t="n">
        <v>20</v>
      </c>
      <c r="J2308" s="52" t="n">
        <v>90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156.6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0</v>
      </c>
      <c r="S2308" s="53" t="n">
        <f aca="false">(N2308/100)*(I2308*$I$16)+(N2308/100)*(J2308*$J$16)</f>
        <v>383.67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540.27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0</v>
      </c>
      <c r="AC2308" s="54" t="n">
        <f aca="false">ROUND(X2308+Y2308+Z2308+AA2308+AB2308,1)</f>
        <v>540.3</v>
      </c>
      <c r="AD2308" s="55" t="n">
        <f aca="false">(ROUND(AC2308-AC2295,1)/AC2295)</f>
        <v>0.2797252486973</v>
      </c>
      <c r="AE2308" s="37"/>
      <c r="AF2308" s="47"/>
    </row>
    <row r="2309" customFormat="false" ht="15" hidden="false" customHeight="false" outlineLevel="0" collapsed="false">
      <c r="A2309" s="48"/>
      <c r="B2309" s="63"/>
      <c r="C2309" s="50" t="s">
        <v>18</v>
      </c>
      <c r="D2309" s="51" t="n">
        <v>116</v>
      </c>
      <c r="E2309" s="51" t="n">
        <v>0</v>
      </c>
      <c r="F2309" s="51" t="n">
        <v>0</v>
      </c>
      <c r="G2309" s="51" t="n">
        <v>0</v>
      </c>
      <c r="H2309" s="51" t="n">
        <v>0</v>
      </c>
      <c r="I2309" s="52" t="n">
        <v>55</v>
      </c>
      <c r="J2309" s="52" t="n">
        <v>60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156.6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0</v>
      </c>
      <c r="S2309" s="53" t="n">
        <f aca="false">(N2309/100)*(I2309*$I$17)+(N2309/100)*(J2309*$J$17)</f>
        <v>309.285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465.885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0</v>
      </c>
      <c r="AC2309" s="54" t="n">
        <f aca="false">ROUND(X2309+Y2309+Z2309+AA2309+AB2309,1)</f>
        <v>465.9</v>
      </c>
      <c r="AD2309" s="55" t="n">
        <f aca="false">(ROUND(AC2309-AC2295,1)/AC2295)</f>
        <v>0.10350544765514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0" t="s">
        <v>204</v>
      </c>
      <c r="C2310" s="40" t="s">
        <v>53</v>
      </c>
      <c r="D2310" s="41" t="n">
        <v>130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70</v>
      </c>
      <c r="K2310" s="42" t="n">
        <v>0</v>
      </c>
      <c r="L2310" s="42" t="n">
        <v>0</v>
      </c>
      <c r="M2310" s="42" t="n">
        <v>0</v>
      </c>
      <c r="N2310" s="43" t="n">
        <f aca="false">D2310*$D$3</f>
        <v>182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</f>
        <v>291.2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473.2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473.2</v>
      </c>
      <c r="AD2310" s="45"/>
      <c r="AE2310" s="46"/>
      <c r="AF2310" s="47"/>
    </row>
    <row r="2311" customFormat="false" ht="15" hidden="false" customHeight="false" outlineLevel="0" collapsed="false">
      <c r="A2311" s="48" t="s">
        <v>29</v>
      </c>
      <c r="B2311" s="61" t="n">
        <v>0</v>
      </c>
      <c r="C2311" s="50" t="s">
        <v>5</v>
      </c>
      <c r="D2311" s="51" t="n">
        <v>130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20</v>
      </c>
      <c r="J2311" s="52" t="n">
        <v>80</v>
      </c>
      <c r="K2311" s="52" t="n">
        <v>0</v>
      </c>
      <c r="L2311" s="52" t="n">
        <v>0</v>
      </c>
      <c r="M2311" s="52" t="n">
        <v>0</v>
      </c>
      <c r="N2311" s="53" t="n">
        <f aca="false">D2311*$D$4</f>
        <v>175.5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526.5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526.5</v>
      </c>
      <c r="AD2311" s="55" t="n">
        <f aca="false">(ROUND(AC2311-AC2310,1)/AC2310)</f>
        <v>0.112637362637363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1" t="n">
        <v>32</v>
      </c>
      <c r="C2312" s="50" t="s">
        <v>6</v>
      </c>
      <c r="D2312" s="51" t="n">
        <v>130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70</v>
      </c>
      <c r="K2312" s="52" t="n">
        <v>0</v>
      </c>
      <c r="L2312" s="52" t="n">
        <v>0</v>
      </c>
      <c r="M2312" s="52" t="n">
        <v>0</v>
      </c>
      <c r="N2312" s="53" t="n">
        <f aca="false">D2312*$D$5</f>
        <v>182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</f>
        <v>291.2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473.2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473.2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1" t="n">
        <v>0</v>
      </c>
      <c r="C2313" s="50" t="s">
        <v>7</v>
      </c>
      <c r="D2313" s="51" t="n">
        <v>130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70</v>
      </c>
      <c r="K2313" s="52" t="n">
        <v>0</v>
      </c>
      <c r="L2313" s="52" t="n">
        <v>0</v>
      </c>
      <c r="M2313" s="52" t="n">
        <v>0</v>
      </c>
      <c r="N2313" s="53" t="n">
        <f aca="false">D2313*$D$6</f>
        <v>182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</f>
        <v>291.2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473.2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473.2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1" t="n">
        <v>0</v>
      </c>
      <c r="C2314" s="50" t="s">
        <v>8</v>
      </c>
      <c r="D2314" s="51" t="n">
        <v>130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70</v>
      </c>
      <c r="K2314" s="52" t="n">
        <v>0</v>
      </c>
      <c r="L2314" s="52" t="n">
        <v>0</v>
      </c>
      <c r="M2314" s="52" t="n">
        <v>0</v>
      </c>
      <c r="N2314" s="53" t="n">
        <f aca="false">D2314*$D$7</f>
        <v>182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</f>
        <v>291.2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473.2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473.2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1"/>
      <c r="C2315" s="50" t="s">
        <v>9</v>
      </c>
      <c r="D2315" s="51" t="n">
        <v>130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70</v>
      </c>
      <c r="K2315" s="52" t="n">
        <v>0</v>
      </c>
      <c r="L2315" s="52" t="n">
        <v>0</v>
      </c>
      <c r="M2315" s="52" t="n">
        <v>0</v>
      </c>
      <c r="N2315" s="53" t="n">
        <f aca="false">D2315*$D$8</f>
        <v>182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</f>
        <v>291.2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473.2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473.2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1"/>
      <c r="C2316" s="50" t="s">
        <v>10</v>
      </c>
      <c r="D2316" s="51" t="n">
        <v>65</v>
      </c>
      <c r="E2316" s="51" t="n">
        <v>140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70</v>
      </c>
      <c r="K2316" s="52" t="n">
        <v>85</v>
      </c>
      <c r="L2316" s="52" t="n">
        <v>0</v>
      </c>
      <c r="M2316" s="52" t="n">
        <v>0</v>
      </c>
      <c r="N2316" s="53" t="n">
        <f aca="false">D2316*$D$9</f>
        <v>87.75</v>
      </c>
      <c r="O2316" s="53" t="n">
        <f aca="false">E2316*$E$9</f>
        <v>189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</f>
        <v>70.2</v>
      </c>
      <c r="T2316" s="53" t="n">
        <f aca="false">(O2316/100)*(K2316*$K$9)</f>
        <v>224.91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157.95</v>
      </c>
      <c r="Y2316" s="53" t="n">
        <f aca="false">O2316+T2316</f>
        <v>413.91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571.9</v>
      </c>
      <c r="AD2316" s="55" t="n">
        <f aca="false">(ROUND(AC2316-AC2310,1)/AC2310)</f>
        <v>0.208579881656805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1"/>
      <c r="C2317" s="50" t="s">
        <v>11</v>
      </c>
      <c r="D2317" s="51" t="n">
        <v>65</v>
      </c>
      <c r="E2317" s="51" t="n">
        <v>0</v>
      </c>
      <c r="F2317" s="51" t="n">
        <v>140</v>
      </c>
      <c r="G2317" s="51" t="n">
        <v>0</v>
      </c>
      <c r="H2317" s="51" t="n">
        <v>0</v>
      </c>
      <c r="I2317" s="52" t="n">
        <v>10</v>
      </c>
      <c r="J2317" s="52" t="n">
        <v>70</v>
      </c>
      <c r="K2317" s="52" t="n">
        <v>42.5</v>
      </c>
      <c r="L2317" s="52" t="n">
        <v>42.5</v>
      </c>
      <c r="M2317" s="52" t="n">
        <v>0</v>
      </c>
      <c r="N2317" s="53" t="n">
        <f aca="false">D2317*$D$10</f>
        <v>87.75</v>
      </c>
      <c r="O2317" s="53" t="n">
        <f aca="false">E2317*$E$10</f>
        <v>0</v>
      </c>
      <c r="P2317" s="53" t="n">
        <f aca="false">F2317*$F$10</f>
        <v>189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</f>
        <v>70.2</v>
      </c>
      <c r="T2317" s="53" t="n">
        <f aca="false">(O2317/100)*(K2317*$J$10)</f>
        <v>0</v>
      </c>
      <c r="U2317" s="53" t="n">
        <f aca="false">(P2317/100)*(K2317*$K$10)+(P2317/100)*(L2317*$L$10)</f>
        <v>224.91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157.95</v>
      </c>
      <c r="Y2317" s="53" t="n">
        <f aca="false">O2317+T2317</f>
        <v>0</v>
      </c>
      <c r="Z2317" s="53" t="n">
        <f aca="false">P2317+U2317</f>
        <v>413.91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571.9</v>
      </c>
      <c r="AD2317" s="55" t="n">
        <f aca="false">(ROUND(AC2317-AC2310,1)/AC2310)</f>
        <v>0.208579881656805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1"/>
      <c r="C2318" s="50" t="s">
        <v>12</v>
      </c>
      <c r="D2318" s="51" t="n">
        <v>65</v>
      </c>
      <c r="E2318" s="51" t="n">
        <v>0</v>
      </c>
      <c r="F2318" s="51" t="n">
        <v>0</v>
      </c>
      <c r="G2318" s="51" t="n">
        <v>140</v>
      </c>
      <c r="H2318" s="51" t="n">
        <v>0</v>
      </c>
      <c r="I2318" s="52" t="n">
        <v>10</v>
      </c>
      <c r="J2318" s="52" t="n">
        <v>70</v>
      </c>
      <c r="K2318" s="52" t="n">
        <v>0</v>
      </c>
      <c r="L2318" s="52" t="n">
        <v>85</v>
      </c>
      <c r="M2318" s="52" t="n">
        <v>0</v>
      </c>
      <c r="N2318" s="53" t="n">
        <f aca="false">D2318*$D$11</f>
        <v>87.75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189</v>
      </c>
      <c r="R2318" s="53" t="n">
        <f aca="false">H2318*$H$11</f>
        <v>0</v>
      </c>
      <c r="S2318" s="53" t="n">
        <f aca="false">(N2318/100)*(I2318*$I$11)+(N2318/100)*(J2318*$J$11)</f>
        <v>70.2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224.91</v>
      </c>
      <c r="W2318" s="53" t="n">
        <f aca="false">(R2318/100)*(K2318*$K$11)+(R2318/100)*(L2318*$L$11)</f>
        <v>0</v>
      </c>
      <c r="X2318" s="53" t="n">
        <f aca="false">N2318+S2318</f>
        <v>157.95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413.91</v>
      </c>
      <c r="AB2318" s="53" t="n">
        <f aca="false">R2318+W2318</f>
        <v>0</v>
      </c>
      <c r="AC2318" s="54" t="n">
        <f aca="false">ROUND(X2318+Y2318+Z2318+AA2318+AB2318,1)</f>
        <v>571.9</v>
      </c>
      <c r="AD2318" s="55" t="n">
        <f aca="false">(ROUND(AC2318-AC2310,1)/AC2310)</f>
        <v>0.208579881656805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1"/>
      <c r="C2319" s="50" t="s">
        <v>13</v>
      </c>
      <c r="D2319" s="51" t="n">
        <v>65</v>
      </c>
      <c r="E2319" s="51" t="n">
        <v>0</v>
      </c>
      <c r="F2319" s="51" t="n">
        <v>0</v>
      </c>
      <c r="G2319" s="51" t="n">
        <v>0</v>
      </c>
      <c r="H2319" s="51" t="n">
        <v>140</v>
      </c>
      <c r="I2319" s="52" t="n">
        <v>10</v>
      </c>
      <c r="J2319" s="52" t="n">
        <v>70</v>
      </c>
      <c r="K2319" s="52" t="n">
        <v>42.5</v>
      </c>
      <c r="L2319" s="52" t="n">
        <v>42.5</v>
      </c>
      <c r="M2319" s="52" t="n">
        <v>0</v>
      </c>
      <c r="N2319" s="53" t="n">
        <f aca="false">D2319*$D$12</f>
        <v>87.75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189</v>
      </c>
      <c r="S2319" s="53" t="n">
        <f aca="false">(N2319/100)*(I2319*$I$12)+(N2319/100)*(J2319*$J$12)</f>
        <v>70.2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224.91</v>
      </c>
      <c r="X2319" s="53" t="n">
        <f aca="false">N2319+S2319</f>
        <v>157.95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413.91</v>
      </c>
      <c r="AC2319" s="54" t="n">
        <f aca="false">ROUND(X2319+Y2319+Z2319+AA2319+AB2319,1)</f>
        <v>571.9</v>
      </c>
      <c r="AD2319" s="55" t="n">
        <f aca="false">(ROUND(AC2319-AC2310,1)/AC2310)</f>
        <v>0.208579881656805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1"/>
      <c r="C2320" s="50" t="s">
        <v>14</v>
      </c>
      <c r="D2320" s="51" t="n">
        <v>130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110</v>
      </c>
      <c r="N2320" s="53" t="n">
        <f aca="false">D2320*$D$13</f>
        <v>175.5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</f>
        <v>386.1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561.6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561.6</v>
      </c>
      <c r="AD2320" s="55" t="n">
        <f aca="false">(ROUND(AC2320-AC2310,1)/AC2310)</f>
        <v>0.186813186813187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1"/>
      <c r="C2321" s="50" t="s">
        <v>15</v>
      </c>
      <c r="D2321" s="51" t="n">
        <v>130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70</v>
      </c>
      <c r="K2321" s="52" t="n">
        <v>70</v>
      </c>
      <c r="L2321" s="52" t="n">
        <v>0</v>
      </c>
      <c r="M2321" s="52" t="n">
        <v>0</v>
      </c>
      <c r="N2321" s="53" t="n">
        <f aca="false">D2321*$D$14</f>
        <v>175.5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386.1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561.6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561.6</v>
      </c>
      <c r="AD2321" s="55" t="n">
        <f aca="false">(ROUND(AC2321-AC2310,1)/AC2310)</f>
        <v>0.186813186813187</v>
      </c>
      <c r="AE2321" s="46"/>
      <c r="AF2321" s="47"/>
    </row>
    <row r="2322" customFormat="false" ht="15" hidden="false" customHeight="false" outlineLevel="0" collapsed="false">
      <c r="A2322" s="48"/>
      <c r="B2322" s="61"/>
      <c r="C2322" s="50" t="s">
        <v>16</v>
      </c>
      <c r="D2322" s="51" t="n">
        <v>130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70</v>
      </c>
      <c r="K2322" s="52" t="n">
        <v>0</v>
      </c>
      <c r="L2322" s="52" t="n">
        <v>70</v>
      </c>
      <c r="M2322" s="52" t="n">
        <v>0</v>
      </c>
      <c r="N2322" s="53" t="n">
        <f aca="false">D2322*$D$15</f>
        <v>175.5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386.1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561.6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561.6</v>
      </c>
      <c r="AD2322" s="55" t="n">
        <f aca="false">(ROUND(AC2322-AC2310,1)/AC2310)</f>
        <v>0.186813186813187</v>
      </c>
      <c r="AE2322" s="46"/>
      <c r="AF2322" s="47"/>
    </row>
    <row r="2323" customFormat="false" ht="15" hidden="false" customHeight="false" outlineLevel="0" collapsed="false">
      <c r="A2323" s="48"/>
      <c r="B2323" s="61"/>
      <c r="C2323" s="50" t="s">
        <v>17</v>
      </c>
      <c r="D2323" s="51" t="n">
        <v>130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95</v>
      </c>
      <c r="K2323" s="52" t="n">
        <v>0</v>
      </c>
      <c r="L2323" s="52" t="n">
        <v>0</v>
      </c>
      <c r="M2323" s="52" t="n">
        <v>0</v>
      </c>
      <c r="N2323" s="53" t="n">
        <f aca="false">D2323*$D$16</f>
        <v>175.5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</f>
        <v>434.3625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609.8625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609.9</v>
      </c>
      <c r="AD2323" s="55" t="n">
        <f aca="false">(ROUND(AC2323-AC2310,1)/AC2310)</f>
        <v>0.288884192730347</v>
      </c>
      <c r="AE2323" s="46"/>
      <c r="AF2323" s="47"/>
    </row>
    <row r="2324" customFormat="false" ht="15" hidden="false" customHeight="false" outlineLevel="0" collapsed="false">
      <c r="A2324" s="48"/>
      <c r="B2324" s="61"/>
      <c r="C2324" s="50" t="s">
        <v>18</v>
      </c>
      <c r="D2324" s="51" t="n">
        <v>130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70</v>
      </c>
      <c r="K2324" s="52" t="n">
        <v>0</v>
      </c>
      <c r="L2324" s="52" t="n">
        <v>0</v>
      </c>
      <c r="M2324" s="52" t="n">
        <v>0</v>
      </c>
      <c r="N2324" s="53" t="n">
        <f aca="false">D2324*$D$17</f>
        <v>175.5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</f>
        <v>342.225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517.725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517.7</v>
      </c>
      <c r="AD2324" s="55" t="n">
        <f aca="false">(ROUND(AC2324-AC2310,1)/AC2310)</f>
        <v>0.0940405748098056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2" t="s">
        <v>205</v>
      </c>
      <c r="C2325" s="40" t="s">
        <v>50</v>
      </c>
      <c r="D2325" s="41" t="n">
        <v>100</v>
      </c>
      <c r="E2325" s="41" t="n">
        <v>0</v>
      </c>
      <c r="F2325" s="41" t="n">
        <v>0</v>
      </c>
      <c r="G2325" s="41" t="n">
        <v>0</v>
      </c>
      <c r="H2325" s="41" t="n">
        <v>50</v>
      </c>
      <c r="I2325" s="42" t="n">
        <v>10</v>
      </c>
      <c r="J2325" s="42" t="n">
        <v>50</v>
      </c>
      <c r="K2325" s="42" t="n">
        <v>20</v>
      </c>
      <c r="L2325" s="42" t="n">
        <v>20</v>
      </c>
      <c r="M2325" s="42" t="n">
        <v>0</v>
      </c>
      <c r="N2325" s="43" t="n">
        <f aca="false">D2325*$D$3</f>
        <v>140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70</v>
      </c>
      <c r="S2325" s="43" t="n">
        <f aca="false">(N2325/100)*(I2325*$I$3)+(N2325/100)*(J2325*$J$3)</f>
        <v>168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56</v>
      </c>
      <c r="X2325" s="43" t="n">
        <f aca="false">N2325+S2325</f>
        <v>308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126</v>
      </c>
      <c r="AC2325" s="44" t="n">
        <f aca="false">ROUND(X2325+Y2325+Z2325+AA2325+AB2325,1)</f>
        <v>434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3" t="n">
        <v>12</v>
      </c>
      <c r="C2326" s="50" t="s">
        <v>5</v>
      </c>
      <c r="D2326" s="51" t="n">
        <v>100</v>
      </c>
      <c r="E2326" s="51" t="n">
        <v>0</v>
      </c>
      <c r="F2326" s="51" t="n">
        <v>0</v>
      </c>
      <c r="G2326" s="51" t="n">
        <v>0</v>
      </c>
      <c r="H2326" s="51" t="n">
        <v>50</v>
      </c>
      <c r="I2326" s="52" t="n">
        <v>30</v>
      </c>
      <c r="J2326" s="52" t="n">
        <v>60</v>
      </c>
      <c r="K2326" s="52" t="n">
        <v>20</v>
      </c>
      <c r="L2326" s="52" t="n">
        <v>20</v>
      </c>
      <c r="M2326" s="52" t="n">
        <v>0</v>
      </c>
      <c r="N2326" s="53" t="n">
        <f aca="false">D2326*$D$4</f>
        <v>135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67.5</v>
      </c>
      <c r="S2326" s="53" t="n">
        <f aca="false">(N2326/100)*(I2326*$I$4)+(N2326/100)*(J2326*$J$4)</f>
        <v>243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54</v>
      </c>
      <c r="X2326" s="53" t="n">
        <f aca="false">N2326+S2326</f>
        <v>378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121.5</v>
      </c>
      <c r="AC2326" s="54" t="n">
        <f aca="false">ROUND(X2326+Y2326+Z2326+AA2326+AB2326,1)</f>
        <v>499.5</v>
      </c>
      <c r="AD2326" s="55" t="n">
        <f aca="false">(ROUND(AC2326-AC2325,1)/AC2325)</f>
        <v>0.150921658986175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3" t="n">
        <v>18</v>
      </c>
      <c r="C2327" s="50" t="s">
        <v>6</v>
      </c>
      <c r="D2327" s="51" t="n">
        <v>100</v>
      </c>
      <c r="E2327" s="51" t="n">
        <v>0</v>
      </c>
      <c r="F2327" s="51" t="n">
        <v>0</v>
      </c>
      <c r="G2327" s="51" t="n">
        <v>0</v>
      </c>
      <c r="H2327" s="51" t="n">
        <v>50</v>
      </c>
      <c r="I2327" s="52" t="n">
        <v>10</v>
      </c>
      <c r="J2327" s="52" t="n">
        <v>50</v>
      </c>
      <c r="K2327" s="52" t="n">
        <v>20</v>
      </c>
      <c r="L2327" s="52" t="n">
        <v>20</v>
      </c>
      <c r="M2327" s="52" t="n">
        <v>0</v>
      </c>
      <c r="N2327" s="53" t="n">
        <f aca="false">D2327*$D$5</f>
        <v>140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70</v>
      </c>
      <c r="S2327" s="53" t="n">
        <f aca="false">(N2327/100)*(I2327*$I$5)+(N2327/100)*(J2327*$J$5)</f>
        <v>168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56</v>
      </c>
      <c r="X2327" s="53" t="n">
        <f aca="false">N2327+S2327</f>
        <v>308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126</v>
      </c>
      <c r="AC2327" s="54" t="n">
        <f aca="false">ROUND(X2327+Y2327+Z2327+AA2327+AB2327,1)</f>
        <v>434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3" t="n">
        <v>15</v>
      </c>
      <c r="C2328" s="50" t="s">
        <v>7</v>
      </c>
      <c r="D2328" s="51" t="n">
        <v>100</v>
      </c>
      <c r="E2328" s="51" t="n">
        <v>0</v>
      </c>
      <c r="F2328" s="51" t="n">
        <v>0</v>
      </c>
      <c r="G2328" s="51" t="n">
        <v>0</v>
      </c>
      <c r="H2328" s="51" t="n">
        <v>50</v>
      </c>
      <c r="I2328" s="52" t="n">
        <v>10</v>
      </c>
      <c r="J2328" s="52" t="n">
        <v>50</v>
      </c>
      <c r="K2328" s="52" t="n">
        <v>20</v>
      </c>
      <c r="L2328" s="52" t="n">
        <v>20</v>
      </c>
      <c r="M2328" s="52" t="n">
        <v>0</v>
      </c>
      <c r="N2328" s="53" t="n">
        <f aca="false">D2328*$D$6</f>
        <v>140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70</v>
      </c>
      <c r="S2328" s="53" t="n">
        <f aca="false">(N2328/100)*(I2328*$I$6)+(N2328/100)*(J2328*$J$6)</f>
        <v>168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56</v>
      </c>
      <c r="X2328" s="53" t="n">
        <f aca="false">N2328+S2328</f>
        <v>308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126</v>
      </c>
      <c r="AC2328" s="54" t="n">
        <f aca="false">ROUND(X2328+Y2328+Z2328+AA2328+AB2328,1)</f>
        <v>434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3" t="n">
        <v>15</v>
      </c>
      <c r="C2329" s="50" t="s">
        <v>8</v>
      </c>
      <c r="D2329" s="51" t="n">
        <v>100</v>
      </c>
      <c r="E2329" s="51" t="n">
        <v>0</v>
      </c>
      <c r="F2329" s="51" t="n">
        <v>0</v>
      </c>
      <c r="G2329" s="51" t="n">
        <v>0</v>
      </c>
      <c r="H2329" s="51" t="n">
        <v>50</v>
      </c>
      <c r="I2329" s="52" t="n">
        <v>10</v>
      </c>
      <c r="J2329" s="52" t="n">
        <v>50</v>
      </c>
      <c r="K2329" s="52" t="n">
        <v>20</v>
      </c>
      <c r="L2329" s="52" t="n">
        <v>20</v>
      </c>
      <c r="M2329" s="52" t="n">
        <v>0</v>
      </c>
      <c r="N2329" s="53" t="n">
        <f aca="false">D2329*$D$7</f>
        <v>140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70</v>
      </c>
      <c r="S2329" s="53" t="n">
        <f aca="false">(N2329/100)*(I2329*$I$7)+(N2329/100)*(J2329*$J$7)</f>
        <v>168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56</v>
      </c>
      <c r="X2329" s="53" t="n">
        <f aca="false">N2329+S2329</f>
        <v>308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126</v>
      </c>
      <c r="AC2329" s="54" t="n">
        <f aca="false">ROUND(X2329+Y2329+Z2329+AA2329+AB2329,1)</f>
        <v>434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3"/>
      <c r="C2330" s="50" t="s">
        <v>9</v>
      </c>
      <c r="D2330" s="51" t="n">
        <v>100</v>
      </c>
      <c r="E2330" s="51" t="n">
        <v>0</v>
      </c>
      <c r="F2330" s="51" t="n">
        <v>0</v>
      </c>
      <c r="G2330" s="51" t="n">
        <v>0</v>
      </c>
      <c r="H2330" s="51" t="n">
        <v>50</v>
      </c>
      <c r="I2330" s="52" t="n">
        <v>10</v>
      </c>
      <c r="J2330" s="52" t="n">
        <v>50</v>
      </c>
      <c r="K2330" s="52" t="n">
        <v>20</v>
      </c>
      <c r="L2330" s="52" t="n">
        <v>20</v>
      </c>
      <c r="M2330" s="52" t="n">
        <v>0</v>
      </c>
      <c r="N2330" s="53" t="n">
        <f aca="false">D2330*$D$8</f>
        <v>140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70</v>
      </c>
      <c r="S2330" s="53" t="n">
        <f aca="false">(N2330/100)*(I2330*$I$8)+(N2330/100)*(J2330*$J$8)</f>
        <v>168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56</v>
      </c>
      <c r="X2330" s="53" t="n">
        <f aca="false">N2330+S2330</f>
        <v>308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126</v>
      </c>
      <c r="AC2330" s="54" t="n">
        <f aca="false">ROUND(X2330+Y2330+Z2330+AA2330+AB2330,1)</f>
        <v>434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3"/>
      <c r="C2331" s="50" t="s">
        <v>10</v>
      </c>
      <c r="D2331" s="51" t="n">
        <v>50</v>
      </c>
      <c r="E2331" s="51" t="n">
        <v>130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50</v>
      </c>
      <c r="K2331" s="52" t="n">
        <v>100</v>
      </c>
      <c r="L2331" s="52" t="n">
        <v>0</v>
      </c>
      <c r="M2331" s="52" t="n">
        <v>0</v>
      </c>
      <c r="N2331" s="53" t="n">
        <f aca="false">D2331*$D$9</f>
        <v>67.5</v>
      </c>
      <c r="O2331" s="53" t="n">
        <f aca="false">E2331*$E$9</f>
        <v>175.5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40.5</v>
      </c>
      <c r="T2331" s="53" t="n">
        <f aca="false">(O2331/100)*(K2331*$K$9)</f>
        <v>245.7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108</v>
      </c>
      <c r="Y2331" s="53" t="n">
        <f aca="false">O2331+T2331</f>
        <v>421.2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529.2</v>
      </c>
      <c r="AD2331" s="55" t="n">
        <f aca="false">(ROUND(AC2331-AC2325,1)/AC2325)</f>
        <v>0.219354838709677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3"/>
      <c r="C2332" s="50" t="s">
        <v>11</v>
      </c>
      <c r="D2332" s="51" t="n">
        <v>50</v>
      </c>
      <c r="E2332" s="51" t="n">
        <v>0</v>
      </c>
      <c r="F2332" s="51" t="n">
        <v>130</v>
      </c>
      <c r="G2332" s="51" t="n">
        <v>0</v>
      </c>
      <c r="H2332" s="51" t="n">
        <v>0</v>
      </c>
      <c r="I2332" s="52" t="n">
        <v>10</v>
      </c>
      <c r="J2332" s="52" t="n">
        <v>50</v>
      </c>
      <c r="K2332" s="52" t="n">
        <v>50</v>
      </c>
      <c r="L2332" s="52" t="n">
        <v>50</v>
      </c>
      <c r="M2332" s="52" t="n">
        <v>0</v>
      </c>
      <c r="N2332" s="53" t="n">
        <f aca="false">D2332*$D$10</f>
        <v>67.5</v>
      </c>
      <c r="O2332" s="53" t="n">
        <f aca="false">E2332*$E$10</f>
        <v>0</v>
      </c>
      <c r="P2332" s="53" t="n">
        <f aca="false">F2332*$F$10</f>
        <v>175.5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40.5</v>
      </c>
      <c r="T2332" s="53" t="n">
        <f aca="false">(O2332/100)*(K2332*$J$10)</f>
        <v>0</v>
      </c>
      <c r="U2332" s="53" t="n">
        <f aca="false">(P2332/100)*(K2332*$K$10)+(P2332/100)*(L2332*$L$10)</f>
        <v>245.7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108</v>
      </c>
      <c r="Y2332" s="53" t="n">
        <f aca="false">O2332+T2332</f>
        <v>0</v>
      </c>
      <c r="Z2332" s="53" t="n">
        <f aca="false">P2332+U2332</f>
        <v>421.2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529.2</v>
      </c>
      <c r="AD2332" s="55" t="n">
        <f aca="false">(ROUND(AC2332-AC2325,1)/AC2325)</f>
        <v>0.219354838709677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3"/>
      <c r="C2333" s="50" t="s">
        <v>12</v>
      </c>
      <c r="D2333" s="51" t="n">
        <v>50</v>
      </c>
      <c r="E2333" s="51" t="n">
        <v>0</v>
      </c>
      <c r="F2333" s="51" t="n">
        <v>0</v>
      </c>
      <c r="G2333" s="51" t="n">
        <v>130</v>
      </c>
      <c r="H2333" s="51" t="n">
        <v>0</v>
      </c>
      <c r="I2333" s="52" t="n">
        <v>10</v>
      </c>
      <c r="J2333" s="52" t="n">
        <v>50</v>
      </c>
      <c r="K2333" s="52" t="n">
        <v>0</v>
      </c>
      <c r="L2333" s="52" t="n">
        <v>100</v>
      </c>
      <c r="M2333" s="52" t="n">
        <v>0</v>
      </c>
      <c r="N2333" s="53" t="n">
        <f aca="false">D2333*$D$11</f>
        <v>67.5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175.5</v>
      </c>
      <c r="R2333" s="53" t="n">
        <f aca="false">H2333*$H$11</f>
        <v>0</v>
      </c>
      <c r="S2333" s="53" t="n">
        <f aca="false">(N2333/100)*(I2333*$I$11)+(N2333/100)*(J2333*$J$11)</f>
        <v>40.5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245.7</v>
      </c>
      <c r="W2333" s="53" t="n">
        <f aca="false">(R2333/100)*(K2333*$K$11)+(R2333/100)*(L2333*$L$11)</f>
        <v>0</v>
      </c>
      <c r="X2333" s="53" t="n">
        <f aca="false">N2333+S2333</f>
        <v>108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421.2</v>
      </c>
      <c r="AB2333" s="53" t="n">
        <f aca="false">R2333+W2333</f>
        <v>0</v>
      </c>
      <c r="AC2333" s="54" t="n">
        <f aca="false">ROUND(X2333+Y2333+Z2333+AA2333+AB2333,1)</f>
        <v>529.2</v>
      </c>
      <c r="AD2333" s="55" t="n">
        <f aca="false">(ROUND(AC2333-AC2325,1)/AC2325)</f>
        <v>0.219354838709677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3"/>
      <c r="C2334" s="50" t="s">
        <v>13</v>
      </c>
      <c r="D2334" s="51" t="n">
        <v>50</v>
      </c>
      <c r="E2334" s="51" t="n">
        <v>0</v>
      </c>
      <c r="F2334" s="51" t="n">
        <v>0</v>
      </c>
      <c r="G2334" s="51" t="n">
        <v>0</v>
      </c>
      <c r="H2334" s="51" t="n">
        <v>130</v>
      </c>
      <c r="I2334" s="52" t="n">
        <v>10</v>
      </c>
      <c r="J2334" s="52" t="n">
        <v>50</v>
      </c>
      <c r="K2334" s="52" t="n">
        <v>55</v>
      </c>
      <c r="L2334" s="52" t="n">
        <v>55</v>
      </c>
      <c r="M2334" s="52" t="n">
        <v>0</v>
      </c>
      <c r="N2334" s="53" t="n">
        <f aca="false">D2334*$D$12</f>
        <v>67.5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175.5</v>
      </c>
      <c r="S2334" s="53" t="n">
        <f aca="false">(N2334/100)*(I2334*$I$12)+(N2334/100)*(J2334*$J$12)</f>
        <v>40.5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270.27</v>
      </c>
      <c r="X2334" s="53" t="n">
        <f aca="false">N2334+S2334</f>
        <v>108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445.77</v>
      </c>
      <c r="AC2334" s="54" t="n">
        <f aca="false">ROUND(X2334+Y2334+Z2334+AA2334+AB2334,1)</f>
        <v>553.8</v>
      </c>
      <c r="AD2334" s="55" t="n">
        <f aca="false">(ROUND(AC2334-AC2325,1)/AC2325)</f>
        <v>0.276036866359447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3"/>
      <c r="C2335" s="50" t="s">
        <v>14</v>
      </c>
      <c r="D2335" s="51" t="n">
        <v>100</v>
      </c>
      <c r="E2335" s="51" t="n">
        <v>0</v>
      </c>
      <c r="F2335" s="51" t="n">
        <v>0</v>
      </c>
      <c r="G2335" s="51" t="n">
        <v>0</v>
      </c>
      <c r="H2335" s="51" t="n">
        <v>50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86</v>
      </c>
      <c r="N2335" s="53" t="n">
        <f aca="false">D2335*$D$13</f>
        <v>135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67.5</v>
      </c>
      <c r="S2335" s="53" t="n">
        <f aca="false">(N2335/100)*(I2335*$I$13)+(N2335/100)*(J2335*$J$13)+(N2335/100)*(M2335*$M$13)</f>
        <v>232.2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116.1</v>
      </c>
      <c r="X2335" s="53" t="n">
        <f aca="false">N2335+S2335</f>
        <v>367.2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183.6</v>
      </c>
      <c r="AC2335" s="54" t="n">
        <f aca="false">ROUND(X2335+Y2335+Z2335+AA2335+AB2335,1)</f>
        <v>550.8</v>
      </c>
      <c r="AD2335" s="55" t="n">
        <f aca="false">(ROUND(AC2335-AC2325,1)/AC2325)</f>
        <v>0.269124423963134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3"/>
      <c r="C2336" s="50" t="s">
        <v>15</v>
      </c>
      <c r="D2336" s="51" t="n">
        <v>105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50</v>
      </c>
      <c r="K2336" s="52" t="n">
        <v>100</v>
      </c>
      <c r="L2336" s="52" t="n">
        <v>0</v>
      </c>
      <c r="M2336" s="52" t="n">
        <v>0</v>
      </c>
      <c r="N2336" s="53" t="n">
        <f aca="false">D2336*$D$14</f>
        <v>141.75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368.55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510.3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510.3</v>
      </c>
      <c r="AD2336" s="55" t="n">
        <f aca="false">(ROUND(AC2336-AC2325,1)/AC2325)</f>
        <v>0.175806451612903</v>
      </c>
      <c r="AE2336" s="46"/>
      <c r="AF2336" s="47"/>
    </row>
    <row r="2337" customFormat="false" ht="15" hidden="false" customHeight="false" outlineLevel="0" collapsed="false">
      <c r="A2337" s="48"/>
      <c r="B2337" s="63"/>
      <c r="C2337" s="50" t="s">
        <v>16</v>
      </c>
      <c r="D2337" s="51" t="n">
        <v>105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50</v>
      </c>
      <c r="K2337" s="52" t="n">
        <v>0</v>
      </c>
      <c r="L2337" s="52" t="n">
        <v>100</v>
      </c>
      <c r="M2337" s="52" t="n">
        <v>0</v>
      </c>
      <c r="N2337" s="53" t="n">
        <f aca="false">D2337*$D$15</f>
        <v>141.75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368.55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510.3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510.3</v>
      </c>
      <c r="AD2337" s="55" t="n">
        <f aca="false">(ROUND(AC2337-AC2325,1)/AC2325)</f>
        <v>0.175806451612903</v>
      </c>
      <c r="AE2337" s="46"/>
      <c r="AF2337" s="47"/>
    </row>
    <row r="2338" customFormat="false" ht="15" hidden="false" customHeight="false" outlineLevel="0" collapsed="false">
      <c r="A2338" s="48"/>
      <c r="B2338" s="63"/>
      <c r="C2338" s="50" t="s">
        <v>17</v>
      </c>
      <c r="D2338" s="51" t="n">
        <v>100</v>
      </c>
      <c r="E2338" s="51" t="n">
        <v>0</v>
      </c>
      <c r="F2338" s="51" t="n">
        <v>0</v>
      </c>
      <c r="G2338" s="51" t="n">
        <v>0</v>
      </c>
      <c r="H2338" s="51" t="n">
        <v>50</v>
      </c>
      <c r="I2338" s="52" t="n">
        <v>10</v>
      </c>
      <c r="J2338" s="52" t="n">
        <v>90</v>
      </c>
      <c r="K2338" s="52" t="n">
        <v>20</v>
      </c>
      <c r="L2338" s="52" t="n">
        <v>20</v>
      </c>
      <c r="M2338" s="52" t="n">
        <v>0</v>
      </c>
      <c r="N2338" s="53" t="n">
        <f aca="false">D2338*$D$16</f>
        <v>135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67.5</v>
      </c>
      <c r="S2338" s="53" t="n">
        <f aca="false">(N2338/100)*(I2338*$I$16)+(N2338/100)*(J2338*$J$16)</f>
        <v>317.25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27</v>
      </c>
      <c r="X2338" s="53" t="n">
        <f aca="false">N2338+S2338</f>
        <v>452.25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94.5</v>
      </c>
      <c r="AC2338" s="54" t="n">
        <f aca="false">ROUND(X2338+Y2338+Z2338+AA2338+AB2338,1)</f>
        <v>546.8</v>
      </c>
      <c r="AD2338" s="55" t="n">
        <f aca="false">(ROUND(AC2338-AC2325,1)/AC2325)</f>
        <v>0.259907834101382</v>
      </c>
      <c r="AE2338" s="46"/>
      <c r="AF2338" s="47"/>
    </row>
    <row r="2339" customFormat="false" ht="15" hidden="false" customHeight="false" outlineLevel="0" collapsed="false">
      <c r="A2339" s="48"/>
      <c r="B2339" s="63"/>
      <c r="C2339" s="50" t="s">
        <v>18</v>
      </c>
      <c r="D2339" s="51" t="n">
        <v>100</v>
      </c>
      <c r="E2339" s="51" t="n">
        <v>0</v>
      </c>
      <c r="F2339" s="51" t="n">
        <v>0</v>
      </c>
      <c r="G2339" s="51" t="n">
        <v>0</v>
      </c>
      <c r="H2339" s="51" t="n">
        <v>50</v>
      </c>
      <c r="I2339" s="52" t="n">
        <v>50</v>
      </c>
      <c r="J2339" s="52" t="n">
        <v>50</v>
      </c>
      <c r="K2339" s="52" t="n">
        <v>20</v>
      </c>
      <c r="L2339" s="52" t="n">
        <v>20</v>
      </c>
      <c r="M2339" s="52" t="n">
        <v>0</v>
      </c>
      <c r="N2339" s="53" t="n">
        <f aca="false">D2339*$D$17</f>
        <v>135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67.5</v>
      </c>
      <c r="S2339" s="53" t="n">
        <f aca="false">(N2339/100)*(I2339*$I$17)+(N2339/100)*(J2339*$J$17)</f>
        <v>236.25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27</v>
      </c>
      <c r="X2339" s="53" t="n">
        <f aca="false">N2339+S2339</f>
        <v>371.25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94.5</v>
      </c>
      <c r="AC2339" s="54" t="n">
        <f aca="false">ROUND(X2339+Y2339+Z2339+AA2339+AB2339,1)</f>
        <v>465.8</v>
      </c>
      <c r="AD2339" s="55" t="n">
        <f aca="false">(ROUND(AC2339-AC2325,1)/AC2325)</f>
        <v>0.0732718894009217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0" t="s">
        <v>206</v>
      </c>
      <c r="C2340" s="40" t="s">
        <v>53</v>
      </c>
      <c r="D2340" s="41" t="n">
        <v>90</v>
      </c>
      <c r="E2340" s="41" t="n">
        <v>0</v>
      </c>
      <c r="F2340" s="41" t="n">
        <v>0</v>
      </c>
      <c r="G2340" s="41" t="n">
        <v>0</v>
      </c>
      <c r="H2340" s="41" t="n">
        <v>75</v>
      </c>
      <c r="I2340" s="42" t="n">
        <v>10</v>
      </c>
      <c r="J2340" s="42" t="n">
        <v>70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126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105</v>
      </c>
      <c r="S2340" s="43" t="n">
        <f aca="false">(N2340/100)*(I2340*$I$3)+(N2340/100)*(J2340*$J$3)</f>
        <v>201.6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327.6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105</v>
      </c>
      <c r="AC2340" s="44" t="n">
        <f aca="false">ROUND(X2340+Y2340+Z2340+AA2340+AB2340,1)</f>
        <v>432.6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1" t="n">
        <v>10</v>
      </c>
      <c r="C2341" s="50" t="s">
        <v>5</v>
      </c>
      <c r="D2341" s="51" t="n">
        <v>90</v>
      </c>
      <c r="E2341" s="51" t="n">
        <v>0</v>
      </c>
      <c r="F2341" s="51" t="n">
        <v>0</v>
      </c>
      <c r="G2341" s="51" t="n">
        <v>0</v>
      </c>
      <c r="H2341" s="51" t="n">
        <v>75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121.5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101.25</v>
      </c>
      <c r="S2341" s="53" t="n">
        <f aca="false">(N2341/100)*(I2341*$I$4)+(N2341/100)*(J2341*$J$4)</f>
        <v>291.6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413.1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101.25</v>
      </c>
      <c r="AC2341" s="54" t="n">
        <f aca="false">ROUND(X2341+Y2341+Z2341+AA2341+AB2341,1)</f>
        <v>514.4</v>
      </c>
      <c r="AD2341" s="55" t="n">
        <f aca="false">(ROUND(AC2341-AC2340,1)/AC2340)</f>
        <v>0.189089227924179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1" t="n">
        <v>40</v>
      </c>
      <c r="C2342" s="50" t="s">
        <v>6</v>
      </c>
      <c r="D2342" s="51" t="n">
        <v>90</v>
      </c>
      <c r="E2342" s="51" t="n">
        <v>0</v>
      </c>
      <c r="F2342" s="51" t="n">
        <v>0</v>
      </c>
      <c r="G2342" s="51" t="n">
        <v>0</v>
      </c>
      <c r="H2342" s="51" t="n">
        <v>75</v>
      </c>
      <c r="I2342" s="52" t="n">
        <v>10</v>
      </c>
      <c r="J2342" s="52" t="n">
        <v>70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126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105</v>
      </c>
      <c r="S2342" s="53" t="n">
        <f aca="false">(N2342/100)*(I2342*$I$5)+(N2342/100)*(J2342*$J$5)</f>
        <v>201.6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327.6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105</v>
      </c>
      <c r="AC2342" s="54" t="n">
        <f aca="false">ROUND(X2342+Y2342+Z2342+AA2342+AB2342,1)</f>
        <v>432.6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1" t="n">
        <v>20</v>
      </c>
      <c r="C2343" s="50" t="s">
        <v>7</v>
      </c>
      <c r="D2343" s="51" t="n">
        <v>90</v>
      </c>
      <c r="E2343" s="51" t="n">
        <v>0</v>
      </c>
      <c r="F2343" s="51" t="n">
        <v>0</v>
      </c>
      <c r="G2343" s="51" t="n">
        <v>0</v>
      </c>
      <c r="H2343" s="51" t="n">
        <v>75</v>
      </c>
      <c r="I2343" s="52" t="n">
        <v>10</v>
      </c>
      <c r="J2343" s="52" t="n">
        <v>70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126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105</v>
      </c>
      <c r="S2343" s="53" t="n">
        <f aca="false">(N2343/100)*(I2343*$I$6)+(N2343/100)*(J2343*$J$6)</f>
        <v>201.6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327.6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105</v>
      </c>
      <c r="AC2343" s="54" t="n">
        <f aca="false">ROUND(X2343+Y2343+Z2343+AA2343+AB2343,1)</f>
        <v>432.6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1" t="n">
        <v>20</v>
      </c>
      <c r="C2344" s="50" t="s">
        <v>8</v>
      </c>
      <c r="D2344" s="51" t="n">
        <v>90</v>
      </c>
      <c r="E2344" s="51" t="n">
        <v>0</v>
      </c>
      <c r="F2344" s="51" t="n">
        <v>0</v>
      </c>
      <c r="G2344" s="51" t="n">
        <v>0</v>
      </c>
      <c r="H2344" s="51" t="n">
        <v>75</v>
      </c>
      <c r="I2344" s="52" t="n">
        <v>10</v>
      </c>
      <c r="J2344" s="52" t="n">
        <v>70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126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105</v>
      </c>
      <c r="S2344" s="53" t="n">
        <f aca="false">(N2344/100)*(I2344*$I$7)+(N2344/100)*(J2344*$J$7)</f>
        <v>201.6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327.6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105</v>
      </c>
      <c r="AC2344" s="54" t="n">
        <f aca="false">ROUND(X2344+Y2344+Z2344+AA2344+AB2344,1)</f>
        <v>432.6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1"/>
      <c r="C2345" s="50" t="s">
        <v>9</v>
      </c>
      <c r="D2345" s="51" t="n">
        <v>90</v>
      </c>
      <c r="E2345" s="51" t="n">
        <v>0</v>
      </c>
      <c r="F2345" s="51" t="n">
        <v>0</v>
      </c>
      <c r="G2345" s="51" t="n">
        <v>0</v>
      </c>
      <c r="H2345" s="51" t="n">
        <v>75</v>
      </c>
      <c r="I2345" s="52" t="n">
        <v>10</v>
      </c>
      <c r="J2345" s="52" t="n">
        <v>70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126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105</v>
      </c>
      <c r="S2345" s="53" t="n">
        <f aca="false">(N2345/100)*(I2345*$I$8)+(N2345/100)*(J2345*$J$8)</f>
        <v>201.6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327.6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105</v>
      </c>
      <c r="AC2345" s="54" t="n">
        <f aca="false">ROUND(X2345+Y2345+Z2345+AA2345+AB2345,1)</f>
        <v>432.6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1"/>
      <c r="C2346" s="50" t="s">
        <v>10</v>
      </c>
      <c r="D2346" s="51" t="n">
        <v>45</v>
      </c>
      <c r="E2346" s="51" t="n">
        <v>130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70</v>
      </c>
      <c r="K2346" s="52" t="n">
        <v>100</v>
      </c>
      <c r="L2346" s="52" t="n">
        <v>0</v>
      </c>
      <c r="M2346" s="52" t="n">
        <v>0</v>
      </c>
      <c r="N2346" s="53" t="n">
        <f aca="false">D2346*$D$9</f>
        <v>60.75</v>
      </c>
      <c r="O2346" s="53" t="n">
        <f aca="false">E2346*$E$9</f>
        <v>175.5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48.6</v>
      </c>
      <c r="T2346" s="53" t="n">
        <f aca="false">(O2346/100)*(K2346*$K$9)</f>
        <v>245.7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109.35</v>
      </c>
      <c r="Y2346" s="53" t="n">
        <f aca="false">O2346+T2346</f>
        <v>421.2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530.6</v>
      </c>
      <c r="AD2346" s="55" t="n">
        <f aca="false">(ROUND(AC2346-AC2340,1)/AC2340)</f>
        <v>0.226537216828479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1"/>
      <c r="C2347" s="50" t="s">
        <v>11</v>
      </c>
      <c r="D2347" s="51" t="n">
        <v>45</v>
      </c>
      <c r="E2347" s="51" t="n">
        <v>0</v>
      </c>
      <c r="F2347" s="51" t="n">
        <v>130</v>
      </c>
      <c r="G2347" s="51" t="n">
        <v>0</v>
      </c>
      <c r="H2347" s="51" t="n">
        <v>0</v>
      </c>
      <c r="I2347" s="52" t="n">
        <v>10</v>
      </c>
      <c r="J2347" s="52" t="n">
        <v>70</v>
      </c>
      <c r="K2347" s="52" t="n">
        <v>50</v>
      </c>
      <c r="L2347" s="52" t="n">
        <v>50</v>
      </c>
      <c r="M2347" s="52" t="n">
        <v>0</v>
      </c>
      <c r="N2347" s="53" t="n">
        <f aca="false">D2347*$D$10</f>
        <v>60.75</v>
      </c>
      <c r="O2347" s="53" t="n">
        <f aca="false">E2347*$E$10</f>
        <v>0</v>
      </c>
      <c r="P2347" s="53" t="n">
        <f aca="false">F2347*$F$10</f>
        <v>175.5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48.6</v>
      </c>
      <c r="T2347" s="53" t="n">
        <f aca="false">(O2347/100)*(K2347*$J$10)</f>
        <v>0</v>
      </c>
      <c r="U2347" s="53" t="n">
        <f aca="false">(P2347/100)*(K2347*$K$10)+(P2347/100)*(L2347*$L$10)</f>
        <v>245.7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109.35</v>
      </c>
      <c r="Y2347" s="53" t="n">
        <f aca="false">O2347+T2347</f>
        <v>0</v>
      </c>
      <c r="Z2347" s="53" t="n">
        <f aca="false">P2347+U2347</f>
        <v>421.2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530.6</v>
      </c>
      <c r="AD2347" s="55" t="n">
        <f aca="false">(ROUND(AC2347-AC2340,1)/AC2340)</f>
        <v>0.226537216828479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1"/>
      <c r="C2348" s="50" t="s">
        <v>12</v>
      </c>
      <c r="D2348" s="51" t="n">
        <v>45</v>
      </c>
      <c r="E2348" s="51" t="n">
        <v>0</v>
      </c>
      <c r="F2348" s="51" t="n">
        <v>0</v>
      </c>
      <c r="G2348" s="51" t="n">
        <v>130</v>
      </c>
      <c r="H2348" s="51" t="n">
        <v>0</v>
      </c>
      <c r="I2348" s="52" t="n">
        <v>10</v>
      </c>
      <c r="J2348" s="52" t="n">
        <v>70</v>
      </c>
      <c r="K2348" s="52" t="n">
        <v>0</v>
      </c>
      <c r="L2348" s="52" t="n">
        <v>100</v>
      </c>
      <c r="M2348" s="52" t="n">
        <v>0</v>
      </c>
      <c r="N2348" s="53" t="n">
        <f aca="false">D2348*$D$11</f>
        <v>60.75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175.5</v>
      </c>
      <c r="R2348" s="53" t="n">
        <f aca="false">H2348*$H$11</f>
        <v>0</v>
      </c>
      <c r="S2348" s="53" t="n">
        <f aca="false">(N2348/100)*(I2348*$I$11)+(N2348/100)*(J2348*$J$11)</f>
        <v>48.6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245.7</v>
      </c>
      <c r="W2348" s="53" t="n">
        <f aca="false">(R2348/100)*(K2348*$K$11)+(R2348/100)*(L2348*$L$11)</f>
        <v>0</v>
      </c>
      <c r="X2348" s="53" t="n">
        <f aca="false">N2348+S2348</f>
        <v>109.35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421.2</v>
      </c>
      <c r="AB2348" s="53" t="n">
        <f aca="false">R2348+W2348</f>
        <v>0</v>
      </c>
      <c r="AC2348" s="54" t="n">
        <f aca="false">ROUND(X2348+Y2348+Z2348+AA2348+AB2348,1)</f>
        <v>530.6</v>
      </c>
      <c r="AD2348" s="55" t="n">
        <f aca="false">(ROUND(AC2348-AC2340,1)/AC2340)</f>
        <v>0.226537216828479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1"/>
      <c r="C2349" s="50" t="s">
        <v>13</v>
      </c>
      <c r="D2349" s="51" t="n">
        <v>45</v>
      </c>
      <c r="E2349" s="51" t="n">
        <v>0</v>
      </c>
      <c r="F2349" s="51" t="n">
        <v>0</v>
      </c>
      <c r="G2349" s="51" t="n">
        <v>0</v>
      </c>
      <c r="H2349" s="51" t="n">
        <v>130</v>
      </c>
      <c r="I2349" s="52" t="n">
        <v>10</v>
      </c>
      <c r="J2349" s="52" t="n">
        <v>70</v>
      </c>
      <c r="K2349" s="52" t="n">
        <v>55</v>
      </c>
      <c r="L2349" s="52" t="n">
        <v>55</v>
      </c>
      <c r="M2349" s="52" t="n">
        <v>0</v>
      </c>
      <c r="N2349" s="53" t="n">
        <f aca="false">D2349*$D$12</f>
        <v>60.75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175.5</v>
      </c>
      <c r="S2349" s="53" t="n">
        <f aca="false">(N2349/100)*(I2349*$I$12)+(N2349/100)*(J2349*$J$12)</f>
        <v>48.6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270.27</v>
      </c>
      <c r="X2349" s="53" t="n">
        <f aca="false">N2349+S2349</f>
        <v>109.35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445.77</v>
      </c>
      <c r="AC2349" s="54" t="n">
        <f aca="false">ROUND(X2349+Y2349+Z2349+AA2349+AB2349,1)</f>
        <v>555.1</v>
      </c>
      <c r="AD2349" s="55" t="n">
        <f aca="false">(ROUND(AC2349-AC2340,1)/AC2340)</f>
        <v>0.283171521035599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1"/>
      <c r="C2350" s="50" t="s">
        <v>14</v>
      </c>
      <c r="D2350" s="51" t="n">
        <v>90</v>
      </c>
      <c r="E2350" s="51" t="n">
        <v>0</v>
      </c>
      <c r="F2350" s="51" t="n">
        <v>0</v>
      </c>
      <c r="G2350" s="51" t="n">
        <v>0</v>
      </c>
      <c r="H2350" s="51" t="n">
        <v>75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74</v>
      </c>
      <c r="N2350" s="53" t="n">
        <f aca="false">D2350*$D$13</f>
        <v>121.5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101.25</v>
      </c>
      <c r="S2350" s="53" t="n">
        <f aca="false">(N2350/100)*(I2350*$I$13)+(N2350/100)*(J2350*$J$13)+(N2350/100)*(M2350*$M$13)</f>
        <v>179.82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149.85</v>
      </c>
      <c r="X2350" s="53" t="n">
        <f aca="false">N2350+S2350</f>
        <v>301.32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251.1</v>
      </c>
      <c r="AC2350" s="54" t="n">
        <f aca="false">ROUND(X2350+Y2350+Z2350+AA2350+AB2350,1)</f>
        <v>552.4</v>
      </c>
      <c r="AD2350" s="55" t="n">
        <f aca="false">(ROUND(AC2350-AC2340,1)/AC2340)</f>
        <v>0.276930189551549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1"/>
      <c r="C2351" s="50" t="s">
        <v>15</v>
      </c>
      <c r="D2351" s="51" t="n">
        <v>110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70</v>
      </c>
      <c r="K2351" s="52" t="n">
        <v>80</v>
      </c>
      <c r="L2351" s="52" t="n">
        <v>0</v>
      </c>
      <c r="M2351" s="52" t="n">
        <v>0</v>
      </c>
      <c r="N2351" s="53" t="n">
        <f aca="false">D2351*$D$14</f>
        <v>148.5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356.4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504.9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504.9</v>
      </c>
      <c r="AD2351" s="55" t="n">
        <f aca="false">(ROUND(AC2351-AC2340,1)/AC2340)</f>
        <v>0.167128987517337</v>
      </c>
      <c r="AE2351" s="46"/>
      <c r="AF2351" s="47"/>
    </row>
    <row r="2352" customFormat="false" ht="15" hidden="false" customHeight="false" outlineLevel="0" collapsed="false">
      <c r="A2352" s="48"/>
      <c r="B2352" s="61"/>
      <c r="C2352" s="50" t="s">
        <v>16</v>
      </c>
      <c r="D2352" s="51" t="n">
        <v>110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70</v>
      </c>
      <c r="K2352" s="52" t="n">
        <v>0</v>
      </c>
      <c r="L2352" s="52" t="n">
        <v>80</v>
      </c>
      <c r="M2352" s="52" t="n">
        <v>0</v>
      </c>
      <c r="N2352" s="53" t="n">
        <f aca="false">D2352*$D$15</f>
        <v>148.5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356.4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504.9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504.9</v>
      </c>
      <c r="AD2352" s="55" t="n">
        <f aca="false">(ROUND(AC2352-AC2340,1)/AC2340)</f>
        <v>0.167128987517337</v>
      </c>
      <c r="AE2352" s="46"/>
      <c r="AF2352" s="47"/>
    </row>
    <row r="2353" customFormat="false" ht="15" hidden="false" customHeight="false" outlineLevel="0" collapsed="false">
      <c r="A2353" s="48"/>
      <c r="B2353" s="61"/>
      <c r="C2353" s="50" t="s">
        <v>17</v>
      </c>
      <c r="D2353" s="51" t="n">
        <v>90</v>
      </c>
      <c r="E2353" s="51" t="n">
        <v>0</v>
      </c>
      <c r="F2353" s="51" t="n">
        <v>0</v>
      </c>
      <c r="G2353" s="51" t="n">
        <v>0</v>
      </c>
      <c r="H2353" s="51" t="n">
        <v>75</v>
      </c>
      <c r="I2353" s="52" t="n">
        <v>10</v>
      </c>
      <c r="J2353" s="52" t="n">
        <v>100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121.5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101.25</v>
      </c>
      <c r="S2353" s="53" t="n">
        <f aca="false">(N2353/100)*(I2353*$I$16)+(N2353/100)*(J2353*$J$16)</f>
        <v>315.9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437.4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101.25</v>
      </c>
      <c r="AC2353" s="54" t="n">
        <f aca="false">ROUND(X2353+Y2353+Z2353+AA2353+AB2353,1)</f>
        <v>538.7</v>
      </c>
      <c r="AD2353" s="55" t="n">
        <f aca="false">(ROUND(AC2353-AC2340,1)/AC2340)</f>
        <v>0.245261211280629</v>
      </c>
      <c r="AE2353" s="46"/>
      <c r="AF2353" s="47"/>
    </row>
    <row r="2354" customFormat="false" ht="15" hidden="false" customHeight="false" outlineLevel="0" collapsed="false">
      <c r="A2354" s="48"/>
      <c r="B2354" s="61"/>
      <c r="C2354" s="50" t="s">
        <v>18</v>
      </c>
      <c r="D2354" s="51" t="n">
        <v>90</v>
      </c>
      <c r="E2354" s="51" t="n">
        <v>0</v>
      </c>
      <c r="F2354" s="51" t="n">
        <v>0</v>
      </c>
      <c r="G2354" s="51" t="n">
        <v>0</v>
      </c>
      <c r="H2354" s="51" t="n">
        <v>75</v>
      </c>
      <c r="I2354" s="52" t="n">
        <v>60</v>
      </c>
      <c r="J2354" s="52" t="n">
        <v>70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121.5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101.25</v>
      </c>
      <c r="S2354" s="53" t="n">
        <f aca="false">(N2354/100)*(I2354*$I$17)+(N2354/100)*(J2354*$J$17)</f>
        <v>267.3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388.8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101.25</v>
      </c>
      <c r="AC2354" s="54" t="n">
        <f aca="false">ROUND(X2354+Y2354+Z2354+AA2354+AB2354,1)</f>
        <v>490.1</v>
      </c>
      <c r="AD2354" s="55" t="n">
        <f aca="false">(ROUND(AC2354-AC2340,1)/AC2340)</f>
        <v>0.13291724456773</v>
      </c>
      <c r="AE2354" s="46"/>
      <c r="AF2354" s="47"/>
    </row>
    <row r="2355" customFormat="false" ht="15" hidden="false" customHeight="false" outlineLevel="0" collapsed="false">
      <c r="A2355" s="56" t="s">
        <v>19</v>
      </c>
      <c r="B2355" s="62" t="s">
        <v>207</v>
      </c>
      <c r="C2355" s="40" t="s">
        <v>50</v>
      </c>
      <c r="D2355" s="41" t="n">
        <v>100</v>
      </c>
      <c r="E2355" s="41" t="n">
        <v>0</v>
      </c>
      <c r="F2355" s="41" t="n">
        <v>0</v>
      </c>
      <c r="G2355" s="41" t="n">
        <v>0</v>
      </c>
      <c r="H2355" s="41" t="n">
        <v>0</v>
      </c>
      <c r="I2355" s="42" t="n">
        <v>10</v>
      </c>
      <c r="J2355" s="42" t="n">
        <v>50</v>
      </c>
      <c r="K2355" s="42" t="n">
        <v>40</v>
      </c>
      <c r="L2355" s="42" t="n">
        <v>0</v>
      </c>
      <c r="M2355" s="42" t="n">
        <v>0</v>
      </c>
      <c r="N2355" s="43" t="n">
        <f aca="false">D2355*$D$3</f>
        <v>140</v>
      </c>
      <c r="O2355" s="43" t="n">
        <f aca="false">E2355*$E$3</f>
        <v>0</v>
      </c>
      <c r="P2355" s="43" t="n">
        <f aca="false">F2355*$F$3</f>
        <v>0</v>
      </c>
      <c r="Q2355" s="43" t="n">
        <f aca="false">G2355*$G$3</f>
        <v>0</v>
      </c>
      <c r="R2355" s="43" t="n">
        <f aca="false">H2355*$H$3</f>
        <v>0</v>
      </c>
      <c r="S2355" s="43" t="n">
        <f aca="false">(N2355/100)*(I2355*$I$3)+(N2355/100)*(J2355*$J$3)+(N2355/100)*(K2355*$L$3)</f>
        <v>280</v>
      </c>
      <c r="T2355" s="43" t="n">
        <f aca="false">(O2355/100)*(K2355*$K$3)</f>
        <v>0</v>
      </c>
      <c r="U2355" s="43" t="n">
        <f aca="false">(P2355/100)*(K2355*$K$3)+(P2355/100)*(L2355*$L$3)</f>
        <v>0</v>
      </c>
      <c r="V2355" s="43" t="n">
        <f aca="false">(Q2355/100)*(L2355*$L$3)</f>
        <v>0</v>
      </c>
      <c r="W2355" s="43" t="n">
        <f aca="false">(R2355/100)*(K2355*$K$3)+(R2355/100)*(L2355*$L$3)</f>
        <v>0</v>
      </c>
      <c r="X2355" s="43" t="n">
        <f aca="false">N2355+S2355</f>
        <v>420</v>
      </c>
      <c r="Y2355" s="43" t="n">
        <f aca="false">O2355+T2355</f>
        <v>0</v>
      </c>
      <c r="Z2355" s="43" t="n">
        <f aca="false">P2355+U2355</f>
        <v>0</v>
      </c>
      <c r="AA2355" s="43" t="n">
        <f aca="false">Q2355+V2355</f>
        <v>0</v>
      </c>
      <c r="AB2355" s="43" t="n">
        <f aca="false">R2355+W2355</f>
        <v>0</v>
      </c>
      <c r="AC2355" s="44" t="n">
        <f aca="false">ROUND(X2355+Y2355+Z2355+AA2355+AB2355,1)</f>
        <v>420</v>
      </c>
      <c r="AD2355" s="45" t="s">
        <v>15</v>
      </c>
      <c r="AE2355" s="46"/>
      <c r="AF2355" s="47"/>
    </row>
    <row r="2356" customFormat="false" ht="15" hidden="false" customHeight="false" outlineLevel="0" collapsed="false">
      <c r="A2356" s="48" t="s">
        <v>29</v>
      </c>
      <c r="B2356" s="63" t="n">
        <v>0</v>
      </c>
      <c r="C2356" s="50" t="s">
        <v>5</v>
      </c>
      <c r="D2356" s="51" t="n">
        <v>100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40</v>
      </c>
      <c r="L2356" s="52" t="n">
        <v>0</v>
      </c>
      <c r="M2356" s="52" t="n">
        <v>0</v>
      </c>
      <c r="N2356" s="53" t="n">
        <f aca="false">D2356*$D$4</f>
        <v>135</v>
      </c>
      <c r="O2356" s="53" t="n">
        <f aca="false">E2356*$E$4</f>
        <v>0</v>
      </c>
      <c r="P2356" s="53" t="n">
        <f aca="false">F2356*$F$4</f>
        <v>0</v>
      </c>
      <c r="Q2356" s="53" t="n">
        <f aca="false">G2356*$G$4</f>
        <v>0</v>
      </c>
      <c r="R2356" s="53" t="n">
        <f aca="false">H2356*$H$4</f>
        <v>0</v>
      </c>
      <c r="S2356" s="53" t="n">
        <f aca="false">(N2356/100)*(I2356*$I$4)+(N2356/100)*(J2356*$J$4)+(N2356/100)*(K2356*$L$4)</f>
        <v>351</v>
      </c>
      <c r="T2356" s="53" t="n">
        <f aca="false">(O2356/100)*(K2356*$K$4)</f>
        <v>0</v>
      </c>
      <c r="U2356" s="53" t="n">
        <f aca="false">(P2356/100)*(K2356*$K$4)+(P2356/100)*(L2356*$L$4)</f>
        <v>0</v>
      </c>
      <c r="V2356" s="53" t="n">
        <f aca="false">(Q2356/100)*(L2356*$L$4)</f>
        <v>0</v>
      </c>
      <c r="W2356" s="53" t="n">
        <f aca="false">(R2356/100)*(K2356*$K$4)+(R2356/100)*(L2356*$L$4)</f>
        <v>0</v>
      </c>
      <c r="X2356" s="53" t="n">
        <f aca="false">N2356+S2356</f>
        <v>486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486</v>
      </c>
      <c r="AD2356" s="55" t="n">
        <f aca="false">(ROUND(AC2356-AC2355,1)/AC2355)</f>
        <v>0.157142857142857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30</v>
      </c>
      <c r="B2357" s="63" t="n">
        <v>20</v>
      </c>
      <c r="C2357" s="50" t="s">
        <v>6</v>
      </c>
      <c r="D2357" s="51" t="n">
        <v>100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10</v>
      </c>
      <c r="J2357" s="52" t="n">
        <v>50</v>
      </c>
      <c r="K2357" s="52" t="n">
        <v>40</v>
      </c>
      <c r="L2357" s="52" t="n">
        <v>0</v>
      </c>
      <c r="M2357" s="52" t="n">
        <v>0</v>
      </c>
      <c r="N2357" s="53" t="n">
        <f aca="false">D2357*$D$5</f>
        <v>140</v>
      </c>
      <c r="O2357" s="53" t="n">
        <f aca="false">E2357*$E$5</f>
        <v>0</v>
      </c>
      <c r="P2357" s="53" t="n">
        <f aca="false">F2357*$F$5</f>
        <v>0</v>
      </c>
      <c r="Q2357" s="53" t="n">
        <f aca="false">G2357*$G$5</f>
        <v>0</v>
      </c>
      <c r="R2357" s="53" t="n">
        <f aca="false">H2357*$H$5</f>
        <v>0</v>
      </c>
      <c r="S2357" s="53" t="n">
        <f aca="false">(N2357/100)*(I2357*$I$5)+(N2357/100)*(J2357*$J$5)+(N2357/100)*(K2357*$L$5)</f>
        <v>280</v>
      </c>
      <c r="T2357" s="53" t="n">
        <f aca="false">(O2357/100)*(K2357*$K$5)</f>
        <v>0</v>
      </c>
      <c r="U2357" s="53" t="n">
        <f aca="false">(P2357/100)*(K2357*$K$5)+(P2357/100)*(L2357*$L$5)</f>
        <v>0</v>
      </c>
      <c r="V2357" s="53" t="n">
        <f aca="false">(Q2357/100)*(L2357*$L$5)</f>
        <v>0</v>
      </c>
      <c r="W2357" s="53" t="n">
        <f aca="false">(R2357/100)*(K2357*$K$5)+(R2357/100)*(L2357*$L$5)</f>
        <v>0</v>
      </c>
      <c r="X2357" s="53" t="n">
        <f aca="false">N2357+S2357</f>
        <v>420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420</v>
      </c>
      <c r="AD2357" s="55" t="n">
        <f aca="false">(ROUND(AC2357-AC2355,1)/AC2355)</f>
        <v>0</v>
      </c>
      <c r="AE2357" s="46"/>
      <c r="AF2357" s="47"/>
    </row>
    <row r="2358" customFormat="false" ht="15" hidden="false" customHeight="false" outlineLevel="0" collapsed="false">
      <c r="A2358" s="48" t="s">
        <v>31</v>
      </c>
      <c r="B2358" s="63" t="n">
        <v>28</v>
      </c>
      <c r="C2358" s="50" t="s">
        <v>7</v>
      </c>
      <c r="D2358" s="51" t="n">
        <v>100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10</v>
      </c>
      <c r="J2358" s="52" t="n">
        <v>50</v>
      </c>
      <c r="K2358" s="52" t="n">
        <v>40</v>
      </c>
      <c r="L2358" s="52" t="n">
        <v>0</v>
      </c>
      <c r="M2358" s="52" t="n">
        <v>0</v>
      </c>
      <c r="N2358" s="53" t="n">
        <f aca="false">D2358*$D$6</f>
        <v>140</v>
      </c>
      <c r="O2358" s="53" t="n">
        <f aca="false">E2358*$E$6</f>
        <v>0</v>
      </c>
      <c r="P2358" s="53" t="n">
        <f aca="false">F2358*$F$6</f>
        <v>0</v>
      </c>
      <c r="Q2358" s="53" t="n">
        <f aca="false">G2358*$G$6</f>
        <v>0</v>
      </c>
      <c r="R2358" s="53" t="n">
        <f aca="false">H2358*$H$6</f>
        <v>0</v>
      </c>
      <c r="S2358" s="53" t="n">
        <f aca="false">(N2358/100)*(I2358*$I$6)+(N2358/100)*(J2358*$J$6)+(N2358/100)*(K2358*$L$6)</f>
        <v>280</v>
      </c>
      <c r="T2358" s="53" t="n">
        <f aca="false">(O2358/100)*(K2358*$K$6)</f>
        <v>0</v>
      </c>
      <c r="U2358" s="53" t="n">
        <f aca="false">(P2358/100)*(K2358*$K$6)+(P2358/100)*(L2358*$L$6)</f>
        <v>0</v>
      </c>
      <c r="V2358" s="53" t="n">
        <f aca="false">(Q2358/100)*(L2358*$L$6)</f>
        <v>0</v>
      </c>
      <c r="W2358" s="53" t="n">
        <f aca="false">(R2358/100)*(K2358*$K$6)+(R2358/100)*(L2358*$L$6)</f>
        <v>0</v>
      </c>
      <c r="X2358" s="53" t="n">
        <f aca="false">N2358+S2358</f>
        <v>420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420</v>
      </c>
      <c r="AD2358" s="55" t="n">
        <f aca="false">(ROUND(AC2358-AC2355,1)/AC2355)</f>
        <v>0</v>
      </c>
      <c r="AE2358" s="46"/>
      <c r="AF2358" s="47"/>
    </row>
    <row r="2359" customFormat="false" ht="15" hidden="false" customHeight="false" outlineLevel="0" collapsed="false">
      <c r="A2359" s="48" t="s">
        <v>32</v>
      </c>
      <c r="B2359" s="63" t="n">
        <v>0</v>
      </c>
      <c r="C2359" s="50" t="s">
        <v>8</v>
      </c>
      <c r="D2359" s="51" t="n">
        <v>100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10</v>
      </c>
      <c r="J2359" s="52" t="n">
        <v>50</v>
      </c>
      <c r="K2359" s="52" t="n">
        <v>40</v>
      </c>
      <c r="L2359" s="52" t="n">
        <v>0</v>
      </c>
      <c r="M2359" s="52" t="n">
        <v>0</v>
      </c>
      <c r="N2359" s="53" t="n">
        <f aca="false">D2359*$D$7</f>
        <v>140</v>
      </c>
      <c r="O2359" s="53" t="n">
        <f aca="false">E2359*$E$7</f>
        <v>0</v>
      </c>
      <c r="P2359" s="53" t="n">
        <f aca="false">F2359*$F$7</f>
        <v>0</v>
      </c>
      <c r="Q2359" s="53" t="n">
        <f aca="false">G2359*$G$7</f>
        <v>0</v>
      </c>
      <c r="R2359" s="53" t="n">
        <f aca="false">H2359*$H$7</f>
        <v>0</v>
      </c>
      <c r="S2359" s="53" t="n">
        <f aca="false">(N2359/100)*(I2359*$I$7)+(N2359/100)*(J2359*$J$7)+(N2359/100)*(K2359*$L$7)</f>
        <v>280</v>
      </c>
      <c r="T2359" s="53" t="n">
        <f aca="false">(O2359/100)*(K2359*$K$7)</f>
        <v>0</v>
      </c>
      <c r="U2359" s="53" t="n">
        <f aca="false">(P2359/100)*(K2359*$K$7)+(P2359/100)*(L2359*$L$7)</f>
        <v>0</v>
      </c>
      <c r="V2359" s="53" t="n">
        <f aca="false">(Q2359/100)*(L2359*$L$7)</f>
        <v>0</v>
      </c>
      <c r="W2359" s="53" t="n">
        <f aca="false">(R2359/100)*(K2359*$K$7)+(R2359/100)*(L2359*$L$7)</f>
        <v>0</v>
      </c>
      <c r="X2359" s="53" t="n">
        <f aca="false">N2359+S2359</f>
        <v>420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420</v>
      </c>
      <c r="AD2359" s="55" t="n">
        <f aca="false">(ROUND(AC2359-AC2355,1)/AC2355)</f>
        <v>0</v>
      </c>
      <c r="AE2359" s="46"/>
      <c r="AF2359" s="47"/>
    </row>
    <row r="2360" customFormat="false" ht="15" hidden="false" customHeight="false" outlineLevel="0" collapsed="false">
      <c r="A2360" s="48" t="s">
        <v>33</v>
      </c>
      <c r="B2360" s="63"/>
      <c r="C2360" s="50" t="s">
        <v>9</v>
      </c>
      <c r="D2360" s="51" t="n">
        <v>100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10</v>
      </c>
      <c r="J2360" s="52" t="n">
        <v>50</v>
      </c>
      <c r="K2360" s="52" t="n">
        <v>40</v>
      </c>
      <c r="L2360" s="52" t="n">
        <v>0</v>
      </c>
      <c r="M2360" s="52" t="n">
        <v>0</v>
      </c>
      <c r="N2360" s="53" t="n">
        <f aca="false">D2360*$D$8</f>
        <v>140</v>
      </c>
      <c r="O2360" s="53" t="n">
        <f aca="false">E2360*$E$8</f>
        <v>0</v>
      </c>
      <c r="P2360" s="53" t="n">
        <f aca="false">F2360*$F$8</f>
        <v>0</v>
      </c>
      <c r="Q2360" s="53" t="n">
        <f aca="false">G2360*$G$8</f>
        <v>0</v>
      </c>
      <c r="R2360" s="53" t="n">
        <f aca="false">H2360*$H$8</f>
        <v>0</v>
      </c>
      <c r="S2360" s="53" t="n">
        <f aca="false">(N2360/100)*(I2360*$I$8)+(N2360/100)*(J2360*$J$8)+(N2360/100)*(K2360*$L$8)</f>
        <v>280</v>
      </c>
      <c r="T2360" s="53" t="n">
        <f aca="false">(O2360/100)*(K2360*$K$8)</f>
        <v>0</v>
      </c>
      <c r="U2360" s="53" t="n">
        <f aca="false">(P2360/100)*(K2360*$K$8)+(P2360/100)*(L2360*$L$8)</f>
        <v>0</v>
      </c>
      <c r="V2360" s="53" t="n">
        <f aca="false">(Q2360/100)*(L2360*$L$8)</f>
        <v>0</v>
      </c>
      <c r="W2360" s="53" t="n">
        <f aca="false">(R2360/100)*(K2360*$K$8)+(R2360/100)*(L2360*$L$8)</f>
        <v>0</v>
      </c>
      <c r="X2360" s="53" t="n">
        <f aca="false">N2360+S2360</f>
        <v>420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420</v>
      </c>
      <c r="AD2360" s="55" t="n">
        <f aca="false">(ROUND(AC2360-AC2355,1)/AC2355)</f>
        <v>0</v>
      </c>
      <c r="AE2360" s="46"/>
      <c r="AF2360" s="47"/>
    </row>
    <row r="2361" customFormat="false" ht="15" hidden="false" customHeight="false" outlineLevel="0" collapsed="false">
      <c r="A2361" s="48" t="s">
        <v>34</v>
      </c>
      <c r="B2361" s="63"/>
      <c r="C2361" s="50" t="s">
        <v>10</v>
      </c>
      <c r="D2361" s="51" t="n">
        <v>50</v>
      </c>
      <c r="E2361" s="51" t="n">
        <v>110</v>
      </c>
      <c r="F2361" s="51" t="n">
        <v>0</v>
      </c>
      <c r="G2361" s="51" t="n">
        <v>0</v>
      </c>
      <c r="H2361" s="51" t="n">
        <v>0</v>
      </c>
      <c r="I2361" s="52" t="n">
        <v>10</v>
      </c>
      <c r="J2361" s="52" t="n">
        <v>50</v>
      </c>
      <c r="K2361" s="52" t="n">
        <v>86</v>
      </c>
      <c r="L2361" s="52" t="n">
        <v>0</v>
      </c>
      <c r="M2361" s="52" t="n">
        <v>0</v>
      </c>
      <c r="N2361" s="53" t="n">
        <f aca="false">D2361*$D$9</f>
        <v>67.5</v>
      </c>
      <c r="O2361" s="53" t="n">
        <f aca="false">E2361*$E$9</f>
        <v>148.5</v>
      </c>
      <c r="P2361" s="53" t="n">
        <f aca="false">F2361*$F$9</f>
        <v>0</v>
      </c>
      <c r="Q2361" s="53" t="n">
        <f aca="false">G2361*$G$9</f>
        <v>0</v>
      </c>
      <c r="R2361" s="53" t="n">
        <f aca="false">H2361*$H$9</f>
        <v>0</v>
      </c>
      <c r="S2361" s="53" t="n">
        <f aca="false">(N2361/100)*(I2361*$I$9)+(N2361/100)*(J2361*$J$9)+(N2361/100)*(K2361*$L$9)</f>
        <v>98.55</v>
      </c>
      <c r="T2361" s="53" t="n">
        <f aca="false">(O2361/100)*(K2361*$K$9)</f>
        <v>178.794</v>
      </c>
      <c r="U2361" s="53" t="n">
        <f aca="false">(P2361/100)*(K2361*$K$9)+(P2361/100)*(L2361*$L$9)</f>
        <v>0</v>
      </c>
      <c r="V2361" s="53" t="n">
        <f aca="false">(Q2361/100)*(L2361*$L$9)</f>
        <v>0</v>
      </c>
      <c r="W2361" s="53" t="n">
        <f aca="false">(R2361/100)*(K2361*$K$9)+(R2361/100)*(L2361*$L$9)</f>
        <v>0</v>
      </c>
      <c r="X2361" s="53" t="n">
        <f aca="false">N2361+S2361</f>
        <v>166.05</v>
      </c>
      <c r="Y2361" s="53" t="n">
        <f aca="false">O2361+T2361</f>
        <v>327.294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493.3</v>
      </c>
      <c r="AD2361" s="55" t="n">
        <f aca="false">(ROUND(AC2361-AC2355,1)/AC2355)</f>
        <v>0.17452380952381</v>
      </c>
      <c r="AE2361" s="46"/>
      <c r="AF2361" s="47"/>
    </row>
    <row r="2362" customFormat="false" ht="15" hidden="false" customHeight="false" outlineLevel="0" collapsed="false">
      <c r="A2362" s="48" t="s">
        <v>35</v>
      </c>
      <c r="B2362" s="63"/>
      <c r="C2362" s="50" t="s">
        <v>11</v>
      </c>
      <c r="D2362" s="51" t="n">
        <v>50</v>
      </c>
      <c r="E2362" s="51" t="n">
        <v>0</v>
      </c>
      <c r="F2362" s="51" t="n">
        <v>110</v>
      </c>
      <c r="G2362" s="51" t="n">
        <v>0</v>
      </c>
      <c r="H2362" s="51" t="n">
        <v>0</v>
      </c>
      <c r="I2362" s="52" t="n">
        <v>10</v>
      </c>
      <c r="J2362" s="52" t="n">
        <v>50</v>
      </c>
      <c r="K2362" s="52" t="n">
        <v>50.5</v>
      </c>
      <c r="L2362" s="52" t="n">
        <v>50.5</v>
      </c>
      <c r="M2362" s="52" t="n">
        <v>0</v>
      </c>
      <c r="N2362" s="53" t="n">
        <f aca="false">D2362*$D$10</f>
        <v>67.5</v>
      </c>
      <c r="O2362" s="53" t="n">
        <f aca="false">E2362*$E$10</f>
        <v>0</v>
      </c>
      <c r="P2362" s="53" t="n">
        <f aca="false">F2362*$F$10</f>
        <v>148.5</v>
      </c>
      <c r="Q2362" s="53" t="n">
        <f aca="false">G2362*$G$10</f>
        <v>0</v>
      </c>
      <c r="R2362" s="53" t="n">
        <f aca="false">H2362*$H$10</f>
        <v>0</v>
      </c>
      <c r="S2362" s="53" t="n">
        <f aca="false">(N2362/100)*(I2362*$I$10)+(N2362/100)*(J2362*$J$10)+(N2362/100)*(K2362*$L$10)</f>
        <v>88.2225</v>
      </c>
      <c r="T2362" s="53" t="n">
        <f aca="false">(O2362/100)*(K2362*$J$10)</f>
        <v>0</v>
      </c>
      <c r="U2362" s="53" t="n">
        <f aca="false">(P2362/100)*(K2362*$K$10)+(P2362/100)*(L2362*$L$10)</f>
        <v>209.979</v>
      </c>
      <c r="V2362" s="53" t="n">
        <f aca="false">(Q2362/100)*(L2362*$L$10)</f>
        <v>0</v>
      </c>
      <c r="W2362" s="53" t="n">
        <f aca="false">(R2362/100)*(K2362*$K$10)+(R2362/100)*(L2362*$L$10)</f>
        <v>0</v>
      </c>
      <c r="X2362" s="53" t="n">
        <f aca="false">N2362+S2362</f>
        <v>155.7225</v>
      </c>
      <c r="Y2362" s="53" t="n">
        <f aca="false">O2362+T2362</f>
        <v>0</v>
      </c>
      <c r="Z2362" s="53" t="n">
        <f aca="false">P2362+U2362</f>
        <v>358.479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514.2</v>
      </c>
      <c r="AD2362" s="55" t="n">
        <f aca="false">(ROUND(AC2362-AC2355,1)/AC2355)</f>
        <v>0.224285714285714</v>
      </c>
      <c r="AE2362" s="46"/>
      <c r="AF2362" s="47"/>
    </row>
    <row r="2363" customFormat="false" ht="15" hidden="false" customHeight="false" outlineLevel="0" collapsed="false">
      <c r="A2363" s="48" t="s">
        <v>36</v>
      </c>
      <c r="B2363" s="63"/>
      <c r="C2363" s="50" t="s">
        <v>12</v>
      </c>
      <c r="D2363" s="51" t="n">
        <v>50</v>
      </c>
      <c r="E2363" s="51" t="n">
        <v>0</v>
      </c>
      <c r="F2363" s="51" t="n">
        <v>0</v>
      </c>
      <c r="G2363" s="51" t="n">
        <v>110</v>
      </c>
      <c r="H2363" s="51" t="n">
        <v>0</v>
      </c>
      <c r="I2363" s="52" t="n">
        <v>10</v>
      </c>
      <c r="J2363" s="52" t="n">
        <v>50</v>
      </c>
      <c r="K2363" s="52" t="n">
        <v>0</v>
      </c>
      <c r="L2363" s="52" t="n">
        <v>124</v>
      </c>
      <c r="M2363" s="52" t="n">
        <v>0</v>
      </c>
      <c r="N2363" s="53" t="n">
        <f aca="false">D2363*$D$11</f>
        <v>67.5</v>
      </c>
      <c r="O2363" s="53" t="n">
        <f aca="false">E2363*$E$11</f>
        <v>0</v>
      </c>
      <c r="P2363" s="53" t="n">
        <f aca="false">F2363*$F$11</f>
        <v>0</v>
      </c>
      <c r="Q2363" s="53" t="n">
        <f aca="false">G2363*$G$11</f>
        <v>148.5</v>
      </c>
      <c r="R2363" s="53" t="n">
        <f aca="false">H2363*$H$11</f>
        <v>0</v>
      </c>
      <c r="S2363" s="53" t="n">
        <f aca="false">(N2363/100)*(I2363*$I$11)+(N2363/100)*(J2363*$J$11)+(N2363/100)*(K2363*$L$11)</f>
        <v>40.5</v>
      </c>
      <c r="T2363" s="53" t="n">
        <f aca="false">(O2363/100)*(K2363*$K$11)</f>
        <v>0</v>
      </c>
      <c r="U2363" s="53" t="n">
        <f aca="false">(P2363/100)*(K2363*$K$11)+(P2363/100)*(L2363*$L$11)</f>
        <v>0</v>
      </c>
      <c r="V2363" s="53" t="n">
        <f aca="false">(Q2363/100)*(L2363*$L$11)</f>
        <v>257.796</v>
      </c>
      <c r="W2363" s="53" t="n">
        <f aca="false">(R2363/100)*(K2363*$K$11)+(R2363/100)*(L2363*$L$11)</f>
        <v>0</v>
      </c>
      <c r="X2363" s="53" t="n">
        <f aca="false">N2363+S2363</f>
        <v>108</v>
      </c>
      <c r="Y2363" s="53" t="n">
        <f aca="false">O2363+T2363</f>
        <v>0</v>
      </c>
      <c r="Z2363" s="53" t="n">
        <f aca="false">P2363+U2363</f>
        <v>0</v>
      </c>
      <c r="AA2363" s="53" t="n">
        <f aca="false">Q2363+V2363</f>
        <v>406.296</v>
      </c>
      <c r="AB2363" s="53" t="n">
        <f aca="false">R2363+W2363</f>
        <v>0</v>
      </c>
      <c r="AC2363" s="54" t="n">
        <f aca="false">ROUND(X2363+Y2363+Z2363+AA2363+AB2363,1)</f>
        <v>514.3</v>
      </c>
      <c r="AD2363" s="55" t="n">
        <f aca="false">(ROUND(AC2363-AC2355,1)/AC2355)</f>
        <v>0.224523809523809</v>
      </c>
      <c r="AE2363" s="46"/>
      <c r="AF2363" s="47"/>
    </row>
    <row r="2364" customFormat="false" ht="15" hidden="false" customHeight="false" outlineLevel="0" collapsed="false">
      <c r="A2364" s="48" t="s">
        <v>37</v>
      </c>
      <c r="B2364" s="63"/>
      <c r="C2364" s="50" t="s">
        <v>13</v>
      </c>
      <c r="D2364" s="51" t="n">
        <v>50</v>
      </c>
      <c r="E2364" s="51" t="n">
        <v>0</v>
      </c>
      <c r="F2364" s="51" t="n">
        <v>0</v>
      </c>
      <c r="G2364" s="51" t="n">
        <v>0</v>
      </c>
      <c r="H2364" s="51" t="n">
        <v>110</v>
      </c>
      <c r="I2364" s="52" t="n">
        <v>10</v>
      </c>
      <c r="J2364" s="52" t="n">
        <v>50</v>
      </c>
      <c r="K2364" s="52" t="n">
        <v>50.5</v>
      </c>
      <c r="L2364" s="52" t="n">
        <v>50.5</v>
      </c>
      <c r="M2364" s="52" t="n">
        <v>0</v>
      </c>
      <c r="N2364" s="53" t="n">
        <f aca="false">D2364*$D$12</f>
        <v>67.5</v>
      </c>
      <c r="O2364" s="53" t="n">
        <f aca="false">E2364*$E$12</f>
        <v>0</v>
      </c>
      <c r="P2364" s="53" t="n">
        <f aca="false">F2364*$F$12</f>
        <v>0</v>
      </c>
      <c r="Q2364" s="53" t="n">
        <f aca="false">G2364*$G$12</f>
        <v>0</v>
      </c>
      <c r="R2364" s="53" t="n">
        <f aca="false">H2364*$H$12</f>
        <v>148.5</v>
      </c>
      <c r="S2364" s="53" t="n">
        <f aca="false">(N2364/100)*(I2364*$I$12)+(N2364/100)*(J2364*$J$12)+(N2364/100)*(K2364*$L$12)</f>
        <v>88.2225</v>
      </c>
      <c r="T2364" s="53" t="n">
        <f aca="false">(O2364/100)*(K2364*$K$12)</f>
        <v>0</v>
      </c>
      <c r="U2364" s="53" t="n">
        <f aca="false">(P2364/100)*(K2364*$K$12)+(P2364/100)*(L2364*$L$12)</f>
        <v>0</v>
      </c>
      <c r="V2364" s="53" t="n">
        <f aca="false">(Q2364/100)*(L2364*$L$12)</f>
        <v>0</v>
      </c>
      <c r="W2364" s="53" t="n">
        <f aca="false">(R2364/100)*(K2364*$K$12)+(R2364/100)*(L2364*$L$12)</f>
        <v>209.979</v>
      </c>
      <c r="X2364" s="53" t="n">
        <f aca="false">N2364+S2364</f>
        <v>155.7225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0</v>
      </c>
      <c r="AB2364" s="53" t="n">
        <f aca="false">R2364+W2364</f>
        <v>358.479</v>
      </c>
      <c r="AC2364" s="54" t="n">
        <f aca="false">ROUND(X2364+Y2364+Z2364+AA2364+AB2364,1)</f>
        <v>514.2</v>
      </c>
      <c r="AD2364" s="55" t="n">
        <f aca="false">(ROUND(AC2364-AC2355,1)/AC2355)</f>
        <v>0.224285714285714</v>
      </c>
      <c r="AE2364" s="46"/>
      <c r="AF2364" s="47"/>
    </row>
    <row r="2365" customFormat="false" ht="15" hidden="false" customHeight="false" outlineLevel="0" collapsed="false">
      <c r="A2365" s="48" t="s">
        <v>38</v>
      </c>
      <c r="B2365" s="63"/>
      <c r="C2365" s="50" t="s">
        <v>14</v>
      </c>
      <c r="D2365" s="51" t="n">
        <v>100</v>
      </c>
      <c r="E2365" s="51" t="n">
        <v>0</v>
      </c>
      <c r="F2365" s="51" t="n">
        <v>0</v>
      </c>
      <c r="G2365" s="51" t="n">
        <v>0</v>
      </c>
      <c r="H2365" s="51" t="n">
        <v>0</v>
      </c>
      <c r="I2365" s="52" t="n">
        <v>0</v>
      </c>
      <c r="J2365" s="52" t="n">
        <v>0</v>
      </c>
      <c r="K2365" s="52" t="n">
        <v>0</v>
      </c>
      <c r="L2365" s="52" t="n">
        <v>0</v>
      </c>
      <c r="M2365" s="52" t="n">
        <v>133</v>
      </c>
      <c r="N2365" s="53" t="n">
        <f aca="false">D2365*$D$13</f>
        <v>135</v>
      </c>
      <c r="O2365" s="53" t="n">
        <f aca="false">E2365*$E$13</f>
        <v>0</v>
      </c>
      <c r="P2365" s="53" t="n">
        <f aca="false">F2365*$F$13</f>
        <v>0</v>
      </c>
      <c r="Q2365" s="53" t="n">
        <f aca="false">G2365*$G$13</f>
        <v>0</v>
      </c>
      <c r="R2365" s="53" t="n">
        <f aca="false">H2365*$H$13</f>
        <v>0</v>
      </c>
      <c r="S2365" s="53" t="n">
        <f aca="false">(N2365/100)*(I2365*$I$13)+(N2365/100)*(J2365*$J$13)+(N2365/100)*(M2365*$M$13)+(N2365/100)*(K2365*$K$10)</f>
        <v>359.1</v>
      </c>
      <c r="T2365" s="53" t="n">
        <f aca="false">(O2365/100)*(K2365*$K$13)+(O2365/100)*(M2365*$M$13)</f>
        <v>0</v>
      </c>
      <c r="U2365" s="53" t="n">
        <f aca="false">(P2365/100)*(K2365*$K$13)+(P2365/100)*(L2365*$L$13)+(P2365/100)*(M2365*$M$13)</f>
        <v>0</v>
      </c>
      <c r="V2365" s="53" t="n">
        <f aca="false">(Q2365/100)*(L2365*$L$13)+(Q2365/100)*(M2365*$M$13)</f>
        <v>0</v>
      </c>
      <c r="W2365" s="53" t="n">
        <f aca="false">(R2365/100)*(K2365*$K$13)+(R2365/100)*(L2365*$L$13)+(R2365/100)*(M2365*$M$13)</f>
        <v>0</v>
      </c>
      <c r="X2365" s="53" t="n">
        <f aca="false">N2365+S2365</f>
        <v>494.1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0</v>
      </c>
      <c r="AC2365" s="54" t="n">
        <f aca="false">ROUND(X2365+Y2365+Z2365+AA2365+AB2365,1)</f>
        <v>494.1</v>
      </c>
      <c r="AD2365" s="55" t="n">
        <f aca="false">(ROUND(AC2365-AC2355,1)/AC2355)</f>
        <v>0.176428571428571</v>
      </c>
      <c r="AE2365" s="46"/>
      <c r="AF2365" s="47"/>
    </row>
    <row r="2366" customFormat="false" ht="15" hidden="false" customHeight="false" outlineLevel="0" collapsed="false">
      <c r="A2366" s="48" t="s">
        <v>39</v>
      </c>
      <c r="B2366" s="63"/>
      <c r="C2366" s="50" t="s">
        <v>15</v>
      </c>
      <c r="D2366" s="51" t="n">
        <v>125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10</v>
      </c>
      <c r="J2366" s="52" t="n">
        <v>50</v>
      </c>
      <c r="K2366" s="52" t="n">
        <v>66</v>
      </c>
      <c r="L2366" s="52" t="n">
        <v>0</v>
      </c>
      <c r="M2366" s="52" t="n">
        <v>0</v>
      </c>
      <c r="N2366" s="53" t="n">
        <f aca="false">D2366*$D$14</f>
        <v>168.75</v>
      </c>
      <c r="O2366" s="53" t="n">
        <f aca="false">E2366*$E$14</f>
        <v>0</v>
      </c>
      <c r="P2366" s="53" t="n">
        <f aca="false">F2366*$F$14</f>
        <v>0</v>
      </c>
      <c r="Q2366" s="53" t="n">
        <f aca="false">G2366*$G$14</f>
        <v>0</v>
      </c>
      <c r="R2366" s="53" t="n">
        <f aca="false">H2366*$H$14</f>
        <v>0</v>
      </c>
      <c r="S2366" s="53" t="n">
        <f aca="false">(N2366/100)*(I2366*$I$14)+(N2366/100)*(J2366*$J$14)+(N2366/100)*(K2366*$K$14)</f>
        <v>324</v>
      </c>
      <c r="T2366" s="53" t="n">
        <f aca="false">(O2366/100)*(K2366*$K$14)</f>
        <v>0</v>
      </c>
      <c r="U2366" s="53" t="n">
        <f aca="false">(P2366/100)*(K2366*$K$14)+(P2366/100)*(L2366*$L$14)</f>
        <v>0</v>
      </c>
      <c r="V2366" s="53" t="n">
        <f aca="false">(Q2366/100)*(L2366*$L$14)</f>
        <v>0</v>
      </c>
      <c r="W2366" s="53" t="n">
        <f aca="false">(R2366/100)*(K2366*$L$14)+(R2366/100)*(L2366*$M$14)</f>
        <v>0</v>
      </c>
      <c r="X2366" s="53" t="n">
        <f aca="false">N2366+S2366</f>
        <v>492.75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492.8</v>
      </c>
      <c r="AD2366" s="55" t="n">
        <f aca="false">(ROUND(AC2366-AC2355,1)/AC2355)</f>
        <v>0.173333333333333</v>
      </c>
      <c r="AE2366" s="46"/>
      <c r="AF2366" s="47"/>
    </row>
    <row r="2367" customFormat="false" ht="15" hidden="false" customHeight="false" outlineLevel="0" collapsed="false">
      <c r="A2367" s="48"/>
      <c r="B2367" s="63"/>
      <c r="C2367" s="50" t="s">
        <v>16</v>
      </c>
      <c r="D2367" s="51" t="n">
        <v>125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10</v>
      </c>
      <c r="J2367" s="52" t="n">
        <v>50</v>
      </c>
      <c r="K2367" s="52" t="n">
        <v>0</v>
      </c>
      <c r="L2367" s="52" t="n">
        <v>66</v>
      </c>
      <c r="M2367" s="52" t="n">
        <v>0</v>
      </c>
      <c r="N2367" s="53" t="n">
        <f aca="false">D2367*$D$15</f>
        <v>168.75</v>
      </c>
      <c r="O2367" s="53" t="n">
        <f aca="false">E2367*$E$15</f>
        <v>0</v>
      </c>
      <c r="P2367" s="53" t="n">
        <f aca="false">F2367*$F$15</f>
        <v>0</v>
      </c>
      <c r="Q2367" s="53" t="n">
        <f aca="false">G2367*$G$15</f>
        <v>0</v>
      </c>
      <c r="R2367" s="53" t="n">
        <f aca="false">H2367*$H$15</f>
        <v>0</v>
      </c>
      <c r="S2367" s="53" t="n">
        <f aca="false">(N2367/100)*(I2367*$I$15)+(N2367/100)*(J2367*$J$15)+(N2367/100)*(L2367*$L$15)</f>
        <v>324</v>
      </c>
      <c r="T2367" s="53" t="n">
        <f aca="false">(O2367/100)*(K2367*$K$15)</f>
        <v>0</v>
      </c>
      <c r="U2367" s="53" t="n">
        <f aca="false">(P2367/100)*(K2367*$K$15)+(P2367/100)*(L2367*$L$15)</f>
        <v>0</v>
      </c>
      <c r="V2367" s="53" t="n">
        <f aca="false">(Q2367/100)*(L2367*$L$15)</f>
        <v>0</v>
      </c>
      <c r="W2367" s="53" t="n">
        <f aca="false">(R2367/100)*(K2367*$K$15)+(R2367/100)*(L2367*$L$15)</f>
        <v>0</v>
      </c>
      <c r="X2367" s="53" t="n">
        <f aca="false">N2367+S2367</f>
        <v>492.75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492.8</v>
      </c>
      <c r="AD2367" s="55" t="n">
        <f aca="false">(ROUND(AC2367-AC2355,1)/AC2355)</f>
        <v>0.173333333333333</v>
      </c>
      <c r="AE2367" s="46"/>
      <c r="AF2367" s="47"/>
    </row>
    <row r="2368" customFormat="false" ht="15" hidden="false" customHeight="false" outlineLevel="0" collapsed="false">
      <c r="A2368" s="48"/>
      <c r="B2368" s="63"/>
      <c r="C2368" s="50" t="s">
        <v>17</v>
      </c>
      <c r="D2368" s="51" t="n">
        <v>100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10</v>
      </c>
      <c r="J2368" s="52" t="n">
        <v>90</v>
      </c>
      <c r="K2368" s="52" t="n">
        <v>40</v>
      </c>
      <c r="L2368" s="52" t="n">
        <v>0</v>
      </c>
      <c r="M2368" s="52" t="n">
        <v>0</v>
      </c>
      <c r="N2368" s="53" t="n">
        <f aca="false">D2368*$D$16</f>
        <v>135</v>
      </c>
      <c r="O2368" s="53" t="n">
        <f aca="false">E2368*$E$16</f>
        <v>0</v>
      </c>
      <c r="P2368" s="53" t="n">
        <f aca="false">F2368*$F$16</f>
        <v>0</v>
      </c>
      <c r="Q2368" s="53" t="n">
        <f aca="false">G2368*$G$16</f>
        <v>0</v>
      </c>
      <c r="R2368" s="53" t="n">
        <f aca="false">H2368*$H$16</f>
        <v>0</v>
      </c>
      <c r="S2368" s="53" t="n">
        <f aca="false">(N2368/100)*(I2368*$I$16)+(N2368/100)*(J2368*$J$16)+(N2368/100)*(K2368*$L$16)</f>
        <v>371.25</v>
      </c>
      <c r="T2368" s="53" t="n">
        <f aca="false">(O2368/100)*(K2368*$K$16)</f>
        <v>0</v>
      </c>
      <c r="U2368" s="53" t="n">
        <f aca="false">(P2368/100)*(K2368*$K$16)+(P2368/100)*(L2368*$L$16)</f>
        <v>0</v>
      </c>
      <c r="V2368" s="53" t="n">
        <f aca="false">(Q2368/100)*(L2368*$L$16)</f>
        <v>0</v>
      </c>
      <c r="W2368" s="53" t="n">
        <f aca="false">(R2368/100)*(K2368*$K$16)+(R2368/100)*(L2368*$L$16)</f>
        <v>0</v>
      </c>
      <c r="X2368" s="53" t="n">
        <f aca="false">N2368+S2368</f>
        <v>506.25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506.3</v>
      </c>
      <c r="AD2368" s="55" t="n">
        <f aca="false">(ROUND(AC2368-AC2355,1)/AC2355)</f>
        <v>0.20547619047619</v>
      </c>
      <c r="AE2368" s="46"/>
      <c r="AF2368" s="47"/>
    </row>
    <row r="2369" customFormat="false" ht="15.75" hidden="false" customHeight="true" outlineLevel="0" collapsed="false">
      <c r="A2369" s="48"/>
      <c r="B2369" s="63"/>
      <c r="C2369" s="50" t="s">
        <v>18</v>
      </c>
      <c r="D2369" s="51" t="n">
        <v>100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50</v>
      </c>
      <c r="J2369" s="52" t="n">
        <v>50</v>
      </c>
      <c r="K2369" s="52" t="n">
        <v>40</v>
      </c>
      <c r="L2369" s="52" t="n">
        <v>0</v>
      </c>
      <c r="M2369" s="52" t="n">
        <v>0</v>
      </c>
      <c r="N2369" s="53" t="n">
        <f aca="false">D2369*$D$17</f>
        <v>135</v>
      </c>
      <c r="O2369" s="53" t="n">
        <f aca="false">E2369*$E$17</f>
        <v>0</v>
      </c>
      <c r="P2369" s="53" t="n">
        <f aca="false">F2369*$F$17</f>
        <v>0</v>
      </c>
      <c r="Q2369" s="53" t="n">
        <f aca="false">G2369*$G$17</f>
        <v>0</v>
      </c>
      <c r="R2369" s="53" t="n">
        <f aca="false">H2369*$H$17</f>
        <v>0</v>
      </c>
      <c r="S2369" s="53" t="n">
        <f aca="false">(N2369/100)*(I2369*$I$17)+(N2369/100)*(J2369*$J$17)+(N2369/100)*(K2369*$L$17)</f>
        <v>290.25</v>
      </c>
      <c r="T2369" s="53" t="n">
        <f aca="false">(O2369/100)*(K2369*$K$17)</f>
        <v>0</v>
      </c>
      <c r="U2369" s="53" t="n">
        <f aca="false">(P2369/100)*(K2369*$K$17)+(P2369/100)*(L2369*$L$17)</f>
        <v>0</v>
      </c>
      <c r="V2369" s="53" t="n">
        <f aca="false">(Q2369/100)*(L2369*$L$17)</f>
        <v>0</v>
      </c>
      <c r="W2369" s="53" t="n">
        <f aca="false">(R2369/100)*(K2369*$K$17)+(R2369/100)*(L2369*$L$17)</f>
        <v>0</v>
      </c>
      <c r="X2369" s="53" t="n">
        <f aca="false">N2369+S2369</f>
        <v>425.25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425.3</v>
      </c>
      <c r="AD2369" s="55" t="n">
        <f aca="false">(ROUND(AC2369-AC2355,1)/AC2355)</f>
        <v>0.0126190476190476</v>
      </c>
      <c r="AE2369" s="46"/>
      <c r="AF2369" s="47"/>
    </row>
    <row r="2370" customFormat="false" ht="15" hidden="false" customHeight="false" outlineLevel="0" collapsed="false">
      <c r="A2370" s="56" t="s">
        <v>19</v>
      </c>
      <c r="B2370" s="60" t="s">
        <v>208</v>
      </c>
      <c r="C2370" s="40" t="s">
        <v>53</v>
      </c>
      <c r="D2370" s="41" t="n">
        <v>110</v>
      </c>
      <c r="E2370" s="41" t="n">
        <v>0</v>
      </c>
      <c r="F2370" s="41" t="n">
        <v>0</v>
      </c>
      <c r="G2370" s="41" t="n">
        <v>0</v>
      </c>
      <c r="H2370" s="41" t="n">
        <v>0</v>
      </c>
      <c r="I2370" s="42" t="n">
        <v>10</v>
      </c>
      <c r="J2370" s="42" t="n">
        <v>80</v>
      </c>
      <c r="K2370" s="42" t="n">
        <v>0</v>
      </c>
      <c r="L2370" s="42" t="n">
        <v>0</v>
      </c>
      <c r="M2370" s="42" t="n">
        <v>0</v>
      </c>
      <c r="N2370" s="43" t="n">
        <f aca="false">D2370*$D$3</f>
        <v>154</v>
      </c>
      <c r="O2370" s="43" t="n">
        <f aca="false">E2370*$E$3</f>
        <v>0</v>
      </c>
      <c r="P2370" s="43" t="n">
        <f aca="false">F2370*$F$3</f>
        <v>0</v>
      </c>
      <c r="Q2370" s="43" t="n">
        <f aca="false">G2370*$G$3</f>
        <v>0</v>
      </c>
      <c r="R2370" s="43" t="n">
        <f aca="false">H2370*$H$3</f>
        <v>0</v>
      </c>
      <c r="S2370" s="43" t="n">
        <f aca="false">(N2370/100)*(I2370*$I$3)+(N2370/100)*(J2370*$J$3)</f>
        <v>277.2</v>
      </c>
      <c r="T2370" s="43" t="n">
        <f aca="false">(O2370/100)*(K2370*$K$3)</f>
        <v>0</v>
      </c>
      <c r="U2370" s="43" t="n">
        <f aca="false">(P2370/100)*(K2370*$K$3)+(P2370/100)*(L2370*$L$3)</f>
        <v>0</v>
      </c>
      <c r="V2370" s="43" t="n">
        <f aca="false">(Q2370/100)*(L2370*$L$3)</f>
        <v>0</v>
      </c>
      <c r="W2370" s="43" t="n">
        <f aca="false">(R2370/100)*(K2370*$K$3)+(R2370/100)*(L2370*$L$3)</f>
        <v>0</v>
      </c>
      <c r="X2370" s="43" t="n">
        <f aca="false">N2370+S2370</f>
        <v>431.2</v>
      </c>
      <c r="Y2370" s="43" t="n">
        <f aca="false">O2370+T2370</f>
        <v>0</v>
      </c>
      <c r="Z2370" s="43" t="n">
        <f aca="false">P2370+U2370</f>
        <v>0</v>
      </c>
      <c r="AA2370" s="43" t="n">
        <f aca="false">Q2370+V2370</f>
        <v>0</v>
      </c>
      <c r="AB2370" s="43" t="n">
        <f aca="false">R2370+W2370</f>
        <v>0</v>
      </c>
      <c r="AC2370" s="44" t="n">
        <f aca="false">ROUND(X2370+Y2370+Z2370+AA2370+AB2370,1)</f>
        <v>431.2</v>
      </c>
      <c r="AD2370" s="45"/>
      <c r="AE2370" s="46"/>
      <c r="AF2370" s="47"/>
    </row>
    <row r="2371" customFormat="false" ht="15" hidden="false" customHeight="false" outlineLevel="0" collapsed="false">
      <c r="A2371" s="48" t="s">
        <v>29</v>
      </c>
      <c r="B2371" s="61" t="n">
        <v>0</v>
      </c>
      <c r="C2371" s="50" t="s">
        <v>5</v>
      </c>
      <c r="D2371" s="51" t="n">
        <v>110</v>
      </c>
      <c r="E2371" s="51" t="n">
        <v>0</v>
      </c>
      <c r="F2371" s="51" t="n">
        <v>0</v>
      </c>
      <c r="G2371" s="51" t="n">
        <v>0</v>
      </c>
      <c r="H2371" s="51" t="n">
        <v>0</v>
      </c>
      <c r="I2371" s="52" t="n">
        <v>30</v>
      </c>
      <c r="J2371" s="52" t="n">
        <v>80</v>
      </c>
      <c r="K2371" s="52" t="n">
        <v>0</v>
      </c>
      <c r="L2371" s="52" t="n">
        <v>0</v>
      </c>
      <c r="M2371" s="52" t="n">
        <v>0</v>
      </c>
      <c r="N2371" s="53" t="n">
        <f aca="false">D2371*$D$4</f>
        <v>148.5</v>
      </c>
      <c r="O2371" s="53" t="n">
        <f aca="false">E2371*$E$4</f>
        <v>0</v>
      </c>
      <c r="P2371" s="53" t="n">
        <f aca="false">F2371*$F$4</f>
        <v>0</v>
      </c>
      <c r="Q2371" s="53" t="n">
        <f aca="false">G2371*$G$4</f>
        <v>0</v>
      </c>
      <c r="R2371" s="53" t="n">
        <f aca="false">H2371*$H$4</f>
        <v>0</v>
      </c>
      <c r="S2371" s="53" t="n">
        <f aca="false">(N2371/100)*(I2371*$I$4)+(N2371/100)*(J2371*$J$4)</f>
        <v>326.7</v>
      </c>
      <c r="T2371" s="53" t="n">
        <f aca="false">(O2371/100)*(K2371*$K$4)</f>
        <v>0</v>
      </c>
      <c r="U2371" s="53" t="n">
        <f aca="false">(P2371/100)*(K2371*$K$4)+(P2371/100)*(L2371*$L$4)</f>
        <v>0</v>
      </c>
      <c r="V2371" s="53" t="n">
        <f aca="false">(Q2371/100)*(L2371*$L$4)</f>
        <v>0</v>
      </c>
      <c r="W2371" s="53" t="n">
        <f aca="false">(R2371/100)*(K2371*$K$4)+(R2371/100)*(L2371*$L$4)</f>
        <v>0</v>
      </c>
      <c r="X2371" s="53" t="n">
        <f aca="false">N2371+S2371</f>
        <v>475.2</v>
      </c>
      <c r="Y2371" s="53" t="n">
        <f aca="false">O2371+T2371</f>
        <v>0</v>
      </c>
      <c r="Z2371" s="53" t="n">
        <f aca="false">P2371+U2371</f>
        <v>0</v>
      </c>
      <c r="AA2371" s="53" t="n">
        <f aca="false">Q2371+V2371</f>
        <v>0</v>
      </c>
      <c r="AB2371" s="53" t="n">
        <f aca="false">R2371+W2371</f>
        <v>0</v>
      </c>
      <c r="AC2371" s="54" t="n">
        <f aca="false">ROUND(X2371+Y2371+Z2371+AA2371+AB2371,1)</f>
        <v>475.2</v>
      </c>
      <c r="AD2371" s="55" t="n">
        <f aca="false">(ROUND(AC2371-AC2370,1)/AC2370)</f>
        <v>0.102040816326531</v>
      </c>
      <c r="AE2371" s="46" t="s">
        <v>28</v>
      </c>
      <c r="AF2371" s="47"/>
    </row>
    <row r="2372" customFormat="false" ht="15" hidden="false" customHeight="false" outlineLevel="0" collapsed="false">
      <c r="A2372" s="48" t="s">
        <v>30</v>
      </c>
      <c r="B2372" s="61" t="n">
        <v>36</v>
      </c>
      <c r="C2372" s="50" t="s">
        <v>6</v>
      </c>
      <c r="D2372" s="51" t="n">
        <v>110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10</v>
      </c>
      <c r="J2372" s="52" t="n">
        <v>80</v>
      </c>
      <c r="K2372" s="52" t="n">
        <v>0</v>
      </c>
      <c r="L2372" s="52" t="n">
        <v>0</v>
      </c>
      <c r="M2372" s="52" t="n">
        <v>0</v>
      </c>
      <c r="N2372" s="53" t="n">
        <f aca="false">D2372*$D$5</f>
        <v>154</v>
      </c>
      <c r="O2372" s="53" t="n">
        <f aca="false">E2372*$E$5</f>
        <v>0</v>
      </c>
      <c r="P2372" s="53" t="n">
        <f aca="false">F2372*$F$5</f>
        <v>0</v>
      </c>
      <c r="Q2372" s="53" t="n">
        <f aca="false">G2372*$G$5</f>
        <v>0</v>
      </c>
      <c r="R2372" s="53" t="n">
        <f aca="false">H2372*$H$5</f>
        <v>0</v>
      </c>
      <c r="S2372" s="53" t="n">
        <f aca="false">(N2372/100)*(I2372*$I$5)+(N2372/100)*(J2372*$J$5)</f>
        <v>277.2</v>
      </c>
      <c r="T2372" s="53" t="n">
        <f aca="false">(O2372/100)*(K2372*$K$5)</f>
        <v>0</v>
      </c>
      <c r="U2372" s="53" t="n">
        <f aca="false">(P2372/100)*(K2372*$K$5)+(P2372/100)*(L2372*$L$5)</f>
        <v>0</v>
      </c>
      <c r="V2372" s="53" t="n">
        <f aca="false">(Q2372/100)*(L2372*$L$5)</f>
        <v>0</v>
      </c>
      <c r="W2372" s="53" t="n">
        <f aca="false">(R2372/100)*(K2372*$K$5)+(R2372/100)*(L2372*$L$5)</f>
        <v>0</v>
      </c>
      <c r="X2372" s="53" t="n">
        <f aca="false">N2372+S2372</f>
        <v>431.2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431.2</v>
      </c>
      <c r="AD2372" s="55" t="n">
        <f aca="false">(ROUND(AC2372-AC2370,1)/AC2370)</f>
        <v>0</v>
      </c>
      <c r="AE2372" s="46"/>
      <c r="AF2372" s="47"/>
    </row>
    <row r="2373" customFormat="false" ht="15" hidden="false" customHeight="false" outlineLevel="0" collapsed="false">
      <c r="A2373" s="48" t="s">
        <v>31</v>
      </c>
      <c r="B2373" s="61" t="n">
        <v>0</v>
      </c>
      <c r="C2373" s="50" t="s">
        <v>7</v>
      </c>
      <c r="D2373" s="51" t="n">
        <v>110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80</v>
      </c>
      <c r="K2373" s="52" t="n">
        <v>0</v>
      </c>
      <c r="L2373" s="52" t="n">
        <v>0</v>
      </c>
      <c r="M2373" s="52" t="n">
        <v>0</v>
      </c>
      <c r="N2373" s="53" t="n">
        <f aca="false">D2373*$D$6</f>
        <v>154</v>
      </c>
      <c r="O2373" s="53" t="n">
        <f aca="false">E2373*$E$6</f>
        <v>0</v>
      </c>
      <c r="P2373" s="53" t="n">
        <f aca="false">F2373*$F$6</f>
        <v>0</v>
      </c>
      <c r="Q2373" s="53" t="n">
        <f aca="false">G2373*$G$6</f>
        <v>0</v>
      </c>
      <c r="R2373" s="53" t="n">
        <f aca="false">H2373*$H$6</f>
        <v>0</v>
      </c>
      <c r="S2373" s="53" t="n">
        <f aca="false">(N2373/100)*(I2373*$I$6)+(N2373/100)*(J2373*$J$6)</f>
        <v>277.2</v>
      </c>
      <c r="T2373" s="53" t="n">
        <f aca="false">(O2373/100)*(K2373*$K$6)</f>
        <v>0</v>
      </c>
      <c r="U2373" s="53" t="n">
        <f aca="false">(P2373/100)*(K2373*$K$6)+(P2373/100)*(L2373*$L$6)</f>
        <v>0</v>
      </c>
      <c r="V2373" s="53" t="n">
        <f aca="false">(Q2373/100)*(L2373*$L$6)</f>
        <v>0</v>
      </c>
      <c r="W2373" s="53" t="n">
        <f aca="false">(R2373/100)*(K2373*$K$6)+(R2373/100)*(L2373*$L$6)</f>
        <v>0</v>
      </c>
      <c r="X2373" s="53" t="n">
        <f aca="false">N2373+S2373</f>
        <v>431.2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431.2</v>
      </c>
      <c r="AD2373" s="55" t="n">
        <f aca="false">(ROUND(AC2373-AC2370,1)/AC2370)</f>
        <v>0</v>
      </c>
      <c r="AE2373" s="46"/>
      <c r="AF2373" s="47"/>
    </row>
    <row r="2374" customFormat="false" ht="15" hidden="false" customHeight="false" outlineLevel="0" collapsed="false">
      <c r="A2374" s="48" t="s">
        <v>32</v>
      </c>
      <c r="B2374" s="61" t="n">
        <v>0</v>
      </c>
      <c r="C2374" s="50" t="s">
        <v>8</v>
      </c>
      <c r="D2374" s="51" t="n">
        <v>110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80</v>
      </c>
      <c r="K2374" s="52" t="n">
        <v>0</v>
      </c>
      <c r="L2374" s="52" t="n">
        <v>0</v>
      </c>
      <c r="M2374" s="52" t="n">
        <v>0</v>
      </c>
      <c r="N2374" s="53" t="n">
        <f aca="false">D2374*$D$7</f>
        <v>154</v>
      </c>
      <c r="O2374" s="53" t="n">
        <f aca="false">E2374*$E$7</f>
        <v>0</v>
      </c>
      <c r="P2374" s="53" t="n">
        <f aca="false">F2374*$F$7</f>
        <v>0</v>
      </c>
      <c r="Q2374" s="53" t="n">
        <f aca="false">G2374*$G$7</f>
        <v>0</v>
      </c>
      <c r="R2374" s="53" t="n">
        <f aca="false">H2374*$H$7</f>
        <v>0</v>
      </c>
      <c r="S2374" s="53" t="n">
        <f aca="false">(N2374/100)*(I2374*$I$7)+(N2374/100)*(J2374*$J$7)</f>
        <v>277.2</v>
      </c>
      <c r="T2374" s="53" t="n">
        <f aca="false">(O2374/100)*(K2374*$K$7)</f>
        <v>0</v>
      </c>
      <c r="U2374" s="53" t="n">
        <f aca="false">(P2374/100)*(K2374*$K$7)+(P2374/100)*(L2374*$L$7)</f>
        <v>0</v>
      </c>
      <c r="V2374" s="53" t="n">
        <f aca="false">(Q2374/100)*(L2374*$L$7)</f>
        <v>0</v>
      </c>
      <c r="W2374" s="53" t="n">
        <f aca="false">(R2374/100)*(K2374*$K$7)+(R2374/100)*(L2374*$L$7)</f>
        <v>0</v>
      </c>
      <c r="X2374" s="53" t="n">
        <f aca="false">N2374+S2374</f>
        <v>431.2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431.2</v>
      </c>
      <c r="AD2374" s="55" t="n">
        <f aca="false">(ROUND(AC2374-AC2370,1)/AC2370)</f>
        <v>0</v>
      </c>
      <c r="AE2374" s="46"/>
      <c r="AF2374" s="47"/>
    </row>
    <row r="2375" customFormat="false" ht="15" hidden="false" customHeight="false" outlineLevel="0" collapsed="false">
      <c r="A2375" s="48" t="s">
        <v>33</v>
      </c>
      <c r="B2375" s="61"/>
      <c r="C2375" s="50" t="s">
        <v>9</v>
      </c>
      <c r="D2375" s="51" t="n">
        <v>110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80</v>
      </c>
      <c r="K2375" s="52" t="n">
        <v>0</v>
      </c>
      <c r="L2375" s="52" t="n">
        <v>0</v>
      </c>
      <c r="M2375" s="52" t="n">
        <v>0</v>
      </c>
      <c r="N2375" s="53" t="n">
        <f aca="false">D2375*$D$8</f>
        <v>154</v>
      </c>
      <c r="O2375" s="53" t="n">
        <f aca="false">E2375*$E$8</f>
        <v>0</v>
      </c>
      <c r="P2375" s="53" t="n">
        <f aca="false">F2375*$F$8</f>
        <v>0</v>
      </c>
      <c r="Q2375" s="53" t="n">
        <f aca="false">G2375*$G$8</f>
        <v>0</v>
      </c>
      <c r="R2375" s="53" t="n">
        <f aca="false">H2375*$H$8</f>
        <v>0</v>
      </c>
      <c r="S2375" s="53" t="n">
        <f aca="false">(N2375/100)*(I2375*$I$8)+(N2375/100)*(J2375*$J$8)</f>
        <v>277.2</v>
      </c>
      <c r="T2375" s="53" t="n">
        <f aca="false">(O2375/100)*(K2375*$K$8)</f>
        <v>0</v>
      </c>
      <c r="U2375" s="53" t="n">
        <f aca="false">(P2375/100)*(K2375*$K$8)+(P2375/100)*(L2375*$L$8)</f>
        <v>0</v>
      </c>
      <c r="V2375" s="53" t="n">
        <f aca="false">(Q2375/100)*(L2375*$L$8)</f>
        <v>0</v>
      </c>
      <c r="W2375" s="53" t="n">
        <f aca="false">(R2375/100)*(K2375*$K$8)+(R2375/100)*(L2375*$L$8)</f>
        <v>0</v>
      </c>
      <c r="X2375" s="53" t="n">
        <f aca="false">N2375+S2375</f>
        <v>431.2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431.2</v>
      </c>
      <c r="AD2375" s="55" t="n">
        <f aca="false">(ROUND(AC2375-AC2370,1)/AC2370)</f>
        <v>0</v>
      </c>
      <c r="AE2375" s="46"/>
      <c r="AF2375" s="47"/>
    </row>
    <row r="2376" customFormat="false" ht="15" hidden="false" customHeight="false" outlineLevel="0" collapsed="false">
      <c r="A2376" s="48" t="s">
        <v>34</v>
      </c>
      <c r="B2376" s="61"/>
      <c r="C2376" s="50" t="s">
        <v>10</v>
      </c>
      <c r="D2376" s="51" t="n">
        <v>55</v>
      </c>
      <c r="E2376" s="51" t="n">
        <v>120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80</v>
      </c>
      <c r="K2376" s="52" t="n">
        <v>96</v>
      </c>
      <c r="L2376" s="52" t="n">
        <v>0</v>
      </c>
      <c r="M2376" s="52" t="n">
        <v>0</v>
      </c>
      <c r="N2376" s="53" t="n">
        <f aca="false">D2376*$D$9</f>
        <v>74.25</v>
      </c>
      <c r="O2376" s="53" t="n">
        <f aca="false">E2376*$E$9</f>
        <v>162</v>
      </c>
      <c r="P2376" s="53" t="n">
        <f aca="false">F2376*$F$9</f>
        <v>0</v>
      </c>
      <c r="Q2376" s="53" t="n">
        <f aca="false">G2376*$G$9</f>
        <v>0</v>
      </c>
      <c r="R2376" s="53" t="n">
        <f aca="false">H2376*$H$9</f>
        <v>0</v>
      </c>
      <c r="S2376" s="53" t="n">
        <f aca="false">(N2376/100)*(I2376*$I$9)+(N2376/100)*(J2376*$J$9)</f>
        <v>66.825</v>
      </c>
      <c r="T2376" s="53" t="n">
        <f aca="false">(O2376/100)*(K2376*$K$9)</f>
        <v>217.728</v>
      </c>
      <c r="U2376" s="53" t="n">
        <f aca="false">(P2376/100)*(K2376*$K$9)+(P2376/100)*(L2376*$L$9)</f>
        <v>0</v>
      </c>
      <c r="V2376" s="53" t="n">
        <f aca="false">(Q2376/100)*(L2376*$L$9)</f>
        <v>0</v>
      </c>
      <c r="W2376" s="53" t="n">
        <f aca="false">(R2376/100)*(K2376*$K$9)+(R2376/100)*(L2376*$L$9)</f>
        <v>0</v>
      </c>
      <c r="X2376" s="53" t="n">
        <f aca="false">N2376+S2376</f>
        <v>141.075</v>
      </c>
      <c r="Y2376" s="53" t="n">
        <f aca="false">O2376+T2376</f>
        <v>379.728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520.8</v>
      </c>
      <c r="AD2376" s="55" t="n">
        <f aca="false">(ROUND(AC2376-AC2370,1)/AC2370)</f>
        <v>0.207792207792208</v>
      </c>
      <c r="AE2376" s="46"/>
      <c r="AF2376" s="47"/>
    </row>
    <row r="2377" customFormat="false" ht="15" hidden="false" customHeight="false" outlineLevel="0" collapsed="false">
      <c r="A2377" s="48" t="s">
        <v>35</v>
      </c>
      <c r="B2377" s="61"/>
      <c r="C2377" s="50" t="s">
        <v>11</v>
      </c>
      <c r="D2377" s="51" t="n">
        <v>55</v>
      </c>
      <c r="E2377" s="51" t="n">
        <v>0</v>
      </c>
      <c r="F2377" s="51" t="n">
        <v>120</v>
      </c>
      <c r="G2377" s="51" t="n">
        <v>0</v>
      </c>
      <c r="H2377" s="51" t="n">
        <v>0</v>
      </c>
      <c r="I2377" s="52" t="n">
        <v>10</v>
      </c>
      <c r="J2377" s="52" t="n">
        <v>80</v>
      </c>
      <c r="K2377" s="52" t="n">
        <v>48</v>
      </c>
      <c r="L2377" s="52" t="n">
        <v>48</v>
      </c>
      <c r="M2377" s="52" t="n">
        <v>0</v>
      </c>
      <c r="N2377" s="53" t="n">
        <f aca="false">D2377*$D$10</f>
        <v>74.25</v>
      </c>
      <c r="O2377" s="53" t="n">
        <f aca="false">E2377*$E$10</f>
        <v>0</v>
      </c>
      <c r="P2377" s="53" t="n">
        <f aca="false">F2377*$F$10</f>
        <v>162</v>
      </c>
      <c r="Q2377" s="53" t="n">
        <f aca="false">G2377*$G$10</f>
        <v>0</v>
      </c>
      <c r="R2377" s="53" t="n">
        <f aca="false">H2377*$H$10</f>
        <v>0</v>
      </c>
      <c r="S2377" s="53" t="n">
        <f aca="false">(N2377/100)*(I2377*$I$10)+(N2377/100)*(J2377*$J$10)</f>
        <v>66.825</v>
      </c>
      <c r="T2377" s="53" t="n">
        <f aca="false">(O2377/100)*(K2377*$J$10)</f>
        <v>0</v>
      </c>
      <c r="U2377" s="53" t="n">
        <f aca="false">(P2377/100)*(K2377*$K$10)+(P2377/100)*(L2377*$L$10)</f>
        <v>217.728</v>
      </c>
      <c r="V2377" s="53" t="n">
        <f aca="false">(Q2377/100)*(L2377*$L$10)</f>
        <v>0</v>
      </c>
      <c r="W2377" s="53" t="n">
        <f aca="false">(R2377/100)*(K2377*$K$10)+(R2377/100)*(L2377*$L$10)</f>
        <v>0</v>
      </c>
      <c r="X2377" s="53" t="n">
        <f aca="false">N2377+S2377</f>
        <v>141.075</v>
      </c>
      <c r="Y2377" s="53" t="n">
        <f aca="false">O2377+T2377</f>
        <v>0</v>
      </c>
      <c r="Z2377" s="53" t="n">
        <f aca="false">P2377+U2377</f>
        <v>379.728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520.8</v>
      </c>
      <c r="AD2377" s="55" t="n">
        <f aca="false">(ROUND(AC2377-AC2370,1)/AC2370)</f>
        <v>0.207792207792208</v>
      </c>
      <c r="AE2377" s="46"/>
      <c r="AF2377" s="47"/>
    </row>
    <row r="2378" customFormat="false" ht="15" hidden="false" customHeight="false" outlineLevel="0" collapsed="false">
      <c r="A2378" s="48" t="s">
        <v>36</v>
      </c>
      <c r="B2378" s="61"/>
      <c r="C2378" s="50" t="s">
        <v>12</v>
      </c>
      <c r="D2378" s="51" t="n">
        <v>55</v>
      </c>
      <c r="E2378" s="51" t="n">
        <v>0</v>
      </c>
      <c r="F2378" s="51" t="n">
        <v>0</v>
      </c>
      <c r="G2378" s="51" t="n">
        <v>120</v>
      </c>
      <c r="H2378" s="51" t="n">
        <v>0</v>
      </c>
      <c r="I2378" s="52" t="n">
        <v>10</v>
      </c>
      <c r="J2378" s="52" t="n">
        <v>80</v>
      </c>
      <c r="K2378" s="52" t="n">
        <v>0</v>
      </c>
      <c r="L2378" s="52" t="n">
        <v>96</v>
      </c>
      <c r="M2378" s="52" t="n">
        <v>0</v>
      </c>
      <c r="N2378" s="53" t="n">
        <f aca="false">D2378*$D$11</f>
        <v>74.25</v>
      </c>
      <c r="O2378" s="53" t="n">
        <f aca="false">E2378*$E$11</f>
        <v>0</v>
      </c>
      <c r="P2378" s="53" t="n">
        <f aca="false">F2378*$F$11</f>
        <v>0</v>
      </c>
      <c r="Q2378" s="53" t="n">
        <f aca="false">G2378*$G$11</f>
        <v>162</v>
      </c>
      <c r="R2378" s="53" t="n">
        <f aca="false">H2378*$H$11</f>
        <v>0</v>
      </c>
      <c r="S2378" s="53" t="n">
        <f aca="false">(N2378/100)*(I2378*$I$11)+(N2378/100)*(J2378*$J$11)</f>
        <v>66.825</v>
      </c>
      <c r="T2378" s="53" t="n">
        <f aca="false">(O2378/100)*(K2378*$K$11)</f>
        <v>0</v>
      </c>
      <c r="U2378" s="53" t="n">
        <f aca="false">(P2378/100)*(K2378*$K$11)+(P2378/100)*(L2378*$L$11)</f>
        <v>0</v>
      </c>
      <c r="V2378" s="53" t="n">
        <f aca="false">(Q2378/100)*(L2378*$L$11)</f>
        <v>217.728</v>
      </c>
      <c r="W2378" s="53" t="n">
        <f aca="false">(R2378/100)*(K2378*$K$11)+(R2378/100)*(L2378*$L$11)</f>
        <v>0</v>
      </c>
      <c r="X2378" s="53" t="n">
        <f aca="false">N2378+S2378</f>
        <v>141.075</v>
      </c>
      <c r="Y2378" s="53" t="n">
        <f aca="false">O2378+T2378</f>
        <v>0</v>
      </c>
      <c r="Z2378" s="53" t="n">
        <f aca="false">P2378+U2378</f>
        <v>0</v>
      </c>
      <c r="AA2378" s="53" t="n">
        <f aca="false">Q2378+V2378</f>
        <v>379.728</v>
      </c>
      <c r="AB2378" s="53" t="n">
        <f aca="false">R2378+W2378</f>
        <v>0</v>
      </c>
      <c r="AC2378" s="54" t="n">
        <f aca="false">ROUND(X2378+Y2378+Z2378+AA2378+AB2378,1)</f>
        <v>520.8</v>
      </c>
      <c r="AD2378" s="55" t="n">
        <f aca="false">(ROUND(AC2378-AC2370,1)/AC2370)</f>
        <v>0.207792207792208</v>
      </c>
      <c r="AE2378" s="46"/>
      <c r="AF2378" s="47"/>
    </row>
    <row r="2379" customFormat="false" ht="15" hidden="false" customHeight="false" outlineLevel="0" collapsed="false">
      <c r="A2379" s="48" t="s">
        <v>37</v>
      </c>
      <c r="B2379" s="61"/>
      <c r="C2379" s="50" t="s">
        <v>13</v>
      </c>
      <c r="D2379" s="51" t="n">
        <v>55</v>
      </c>
      <c r="E2379" s="51" t="n">
        <v>0</v>
      </c>
      <c r="F2379" s="51" t="n">
        <v>0</v>
      </c>
      <c r="G2379" s="51" t="n">
        <v>0</v>
      </c>
      <c r="H2379" s="51" t="n">
        <v>120</v>
      </c>
      <c r="I2379" s="52" t="n">
        <v>10</v>
      </c>
      <c r="J2379" s="52" t="n">
        <v>80</v>
      </c>
      <c r="K2379" s="52" t="n">
        <v>48</v>
      </c>
      <c r="L2379" s="52" t="n">
        <v>48</v>
      </c>
      <c r="M2379" s="52" t="n">
        <v>0</v>
      </c>
      <c r="N2379" s="53" t="n">
        <f aca="false">D2379*$D$12</f>
        <v>74.25</v>
      </c>
      <c r="O2379" s="53" t="n">
        <f aca="false">E2379*$E$12</f>
        <v>0</v>
      </c>
      <c r="P2379" s="53" t="n">
        <f aca="false">F2379*$F$12</f>
        <v>0</v>
      </c>
      <c r="Q2379" s="53" t="n">
        <f aca="false">G2379*$G$12</f>
        <v>0</v>
      </c>
      <c r="R2379" s="53" t="n">
        <f aca="false">H2379*$H$12</f>
        <v>162</v>
      </c>
      <c r="S2379" s="53" t="n">
        <f aca="false">(N2379/100)*(I2379*$I$12)+(N2379/100)*(J2379*$J$12)</f>
        <v>66.825</v>
      </c>
      <c r="T2379" s="53" t="n">
        <f aca="false">(O2379/100)*(K2379*$K$12)</f>
        <v>0</v>
      </c>
      <c r="U2379" s="53" t="n">
        <f aca="false">(P2379/100)*(K2379*$K$12)+(P2379/100)*(L2379*$L$12)</f>
        <v>0</v>
      </c>
      <c r="V2379" s="53" t="n">
        <f aca="false">(Q2379/100)*(L2379*$L$12)</f>
        <v>0</v>
      </c>
      <c r="W2379" s="53" t="n">
        <f aca="false">(R2379/100)*(K2379*$K$12)+(R2379/100)*(L2379*$L$12)</f>
        <v>217.728</v>
      </c>
      <c r="X2379" s="53" t="n">
        <f aca="false">N2379+S2379</f>
        <v>141.075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0</v>
      </c>
      <c r="AB2379" s="53" t="n">
        <f aca="false">R2379+W2379</f>
        <v>379.728</v>
      </c>
      <c r="AC2379" s="54" t="n">
        <f aca="false">ROUND(X2379+Y2379+Z2379+AA2379+AB2379,1)</f>
        <v>520.8</v>
      </c>
      <c r="AD2379" s="55" t="n">
        <f aca="false">(ROUND(AC2379-AC2370,1)/AC2370)</f>
        <v>0.207792207792208</v>
      </c>
      <c r="AE2379" s="46"/>
      <c r="AF2379" s="47"/>
    </row>
    <row r="2380" customFormat="false" ht="15" hidden="false" customHeight="false" outlineLevel="0" collapsed="false">
      <c r="A2380" s="48" t="s">
        <v>38</v>
      </c>
      <c r="B2380" s="61"/>
      <c r="C2380" s="50" t="s">
        <v>14</v>
      </c>
      <c r="D2380" s="51" t="n">
        <v>110</v>
      </c>
      <c r="E2380" s="51" t="n">
        <v>0</v>
      </c>
      <c r="F2380" s="51" t="n">
        <v>0</v>
      </c>
      <c r="G2380" s="51" t="n">
        <v>0</v>
      </c>
      <c r="H2380" s="51" t="n">
        <v>0</v>
      </c>
      <c r="I2380" s="52" t="n">
        <v>0</v>
      </c>
      <c r="J2380" s="52" t="n">
        <v>0</v>
      </c>
      <c r="K2380" s="52" t="n">
        <v>0</v>
      </c>
      <c r="L2380" s="52" t="n">
        <v>0</v>
      </c>
      <c r="M2380" s="52" t="n">
        <v>125</v>
      </c>
      <c r="N2380" s="53" t="n">
        <f aca="false">D2380*$D$13</f>
        <v>148.5</v>
      </c>
      <c r="O2380" s="53" t="n">
        <f aca="false">E2380*$E$13</f>
        <v>0</v>
      </c>
      <c r="P2380" s="53" t="n">
        <f aca="false">F2380*$F$13</f>
        <v>0</v>
      </c>
      <c r="Q2380" s="53" t="n">
        <f aca="false">G2380*$G$13</f>
        <v>0</v>
      </c>
      <c r="R2380" s="53" t="n">
        <f aca="false">H2380*$H$13</f>
        <v>0</v>
      </c>
      <c r="S2380" s="53" t="n">
        <f aca="false">(N2380/100)*(I2380*$I$13)+(N2380/100)*(J2380*$J$13)+(N2380/100)*(M2380*$M$13)</f>
        <v>371.25</v>
      </c>
      <c r="T2380" s="53" t="n">
        <f aca="false">(O2380/100)*(K2380*$K$13)+(O2380/100)*(M2380*$M$13)</f>
        <v>0</v>
      </c>
      <c r="U2380" s="53" t="n">
        <f aca="false">(P2380/100)*(K2380*$K$13)+(P2380/100)*(L2380*$L$13)+(P2380/100)*(M2380*$M$13)</f>
        <v>0</v>
      </c>
      <c r="V2380" s="53" t="n">
        <f aca="false">(Q2380/100)*(L2380*$L$13)+(Q2380/100)*(M2380*$M$13)</f>
        <v>0</v>
      </c>
      <c r="W2380" s="53" t="n">
        <f aca="false">(R2380/100)*(K2380*$K$13)+(R2380/100)*(L2380*$L$13)+(R2380/100)*(M2380*$M$13)</f>
        <v>0</v>
      </c>
      <c r="X2380" s="53" t="n">
        <f aca="false">N2380+S2380</f>
        <v>519.75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0</v>
      </c>
      <c r="AC2380" s="54" t="n">
        <f aca="false">ROUND(X2380+Y2380+Z2380+AA2380+AB2380,1)</f>
        <v>519.8</v>
      </c>
      <c r="AD2380" s="55" t="n">
        <f aca="false">(ROUND(AC2380-AC2370,1)/AC2370)</f>
        <v>0.205473098330241</v>
      </c>
      <c r="AE2380" s="46"/>
      <c r="AF2380" s="47"/>
    </row>
    <row r="2381" customFormat="false" ht="15" hidden="false" customHeight="false" outlineLevel="0" collapsed="false">
      <c r="A2381" s="48" t="s">
        <v>39</v>
      </c>
      <c r="B2381" s="61"/>
      <c r="C2381" s="50" t="s">
        <v>15</v>
      </c>
      <c r="D2381" s="51" t="n">
        <v>110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80</v>
      </c>
      <c r="K2381" s="52" t="n">
        <v>80</v>
      </c>
      <c r="L2381" s="52" t="n">
        <v>0</v>
      </c>
      <c r="M2381" s="52" t="n">
        <v>0</v>
      </c>
      <c r="N2381" s="53" t="n">
        <f aca="false">D2381*$D$14</f>
        <v>148.5</v>
      </c>
      <c r="O2381" s="53" t="n">
        <f aca="false">E2381*$E$14</f>
        <v>0</v>
      </c>
      <c r="P2381" s="53" t="n">
        <f aca="false">F2381*$F$14</f>
        <v>0</v>
      </c>
      <c r="Q2381" s="53" t="n">
        <f aca="false">G2381*$G$14</f>
        <v>0</v>
      </c>
      <c r="R2381" s="53" t="n">
        <f aca="false">H2381*$H$14</f>
        <v>0</v>
      </c>
      <c r="S2381" s="53" t="n">
        <f aca="false">(N2381/100)*(I2381*$I$14)+(N2381/100)*(J2381*$J$14)+(N2381/100)*(K2381*$K$14)</f>
        <v>371.25</v>
      </c>
      <c r="T2381" s="53" t="n">
        <f aca="false">(O2381/100)*(K2381*$K$14)</f>
        <v>0</v>
      </c>
      <c r="U2381" s="53" t="n">
        <f aca="false">(P2381/100)*(K2381*$K$14)+(P2381/100)*(L2381*$L$14)</f>
        <v>0</v>
      </c>
      <c r="V2381" s="53" t="n">
        <f aca="false">(Q2381/100)*(L2381*$L$14)</f>
        <v>0</v>
      </c>
      <c r="W2381" s="53" t="n">
        <f aca="false">(R2381/100)*(K2381*$L$14)+(R2381/100)*(L2381*$M$14)</f>
        <v>0</v>
      </c>
      <c r="X2381" s="53" t="n">
        <f aca="false">N2381+S2381</f>
        <v>519.75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519.8</v>
      </c>
      <c r="AD2381" s="55" t="n">
        <f aca="false">(ROUND(AC2381-AC2370,1)/AC2370)</f>
        <v>0.205473098330241</v>
      </c>
      <c r="AE2381" s="46"/>
      <c r="AF2381" s="47"/>
    </row>
    <row r="2382" customFormat="false" ht="15" hidden="false" customHeight="false" outlineLevel="0" collapsed="false">
      <c r="A2382" s="48"/>
      <c r="B2382" s="61"/>
      <c r="C2382" s="50" t="s">
        <v>16</v>
      </c>
      <c r="D2382" s="51" t="n">
        <v>110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80</v>
      </c>
      <c r="K2382" s="52" t="n">
        <v>0</v>
      </c>
      <c r="L2382" s="52" t="n">
        <v>80</v>
      </c>
      <c r="M2382" s="52" t="n">
        <v>0</v>
      </c>
      <c r="N2382" s="53" t="n">
        <f aca="false">D2382*$D$15</f>
        <v>148.5</v>
      </c>
      <c r="O2382" s="53" t="n">
        <f aca="false">E2382*$E$15</f>
        <v>0</v>
      </c>
      <c r="P2382" s="53" t="n">
        <f aca="false">F2382*$F$15</f>
        <v>0</v>
      </c>
      <c r="Q2382" s="53" t="n">
        <f aca="false">G2382*$G$15</f>
        <v>0</v>
      </c>
      <c r="R2382" s="53" t="n">
        <f aca="false">H2382*$H$15</f>
        <v>0</v>
      </c>
      <c r="S2382" s="53" t="n">
        <f aca="false">(N2382/100)*(I2382*$I$15)+(N2382/100)*(J2382*$J$15)+(N2382/100)*(L2382*$L$15)</f>
        <v>371.25</v>
      </c>
      <c r="T2382" s="53" t="n">
        <f aca="false">(O2382/100)*(K2382*$K$15)</f>
        <v>0</v>
      </c>
      <c r="U2382" s="53" t="n">
        <f aca="false">(P2382/100)*(K2382*$K$15)+(P2382/100)*(L2382*$L$15)</f>
        <v>0</v>
      </c>
      <c r="V2382" s="53" t="n">
        <f aca="false">(Q2382/100)*(L2382*$L$15)</f>
        <v>0</v>
      </c>
      <c r="W2382" s="53" t="n">
        <f aca="false">(R2382/100)*(K2382*$K$15)+(R2382/100)*(L2382*$L$15)</f>
        <v>0</v>
      </c>
      <c r="X2382" s="53" t="n">
        <f aca="false">N2382+S2382</f>
        <v>519.75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519.8</v>
      </c>
      <c r="AD2382" s="55" t="n">
        <f aca="false">(ROUND(AC2382-AC2370,1)/AC2370)</f>
        <v>0.205473098330241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17</v>
      </c>
      <c r="D2383" s="51" t="n">
        <v>110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100</v>
      </c>
      <c r="K2383" s="52" t="n">
        <v>0</v>
      </c>
      <c r="L2383" s="52" t="n">
        <v>0</v>
      </c>
      <c r="M2383" s="52" t="n">
        <v>0</v>
      </c>
      <c r="N2383" s="53" t="n">
        <f aca="false">D2383*$D$16</f>
        <v>148.5</v>
      </c>
      <c r="O2383" s="53" t="n">
        <f aca="false">E2383*$E$16</f>
        <v>0</v>
      </c>
      <c r="P2383" s="53" t="n">
        <f aca="false">F2383*$F$16</f>
        <v>0</v>
      </c>
      <c r="Q2383" s="53" t="n">
        <f aca="false">G2383*$G$16</f>
        <v>0</v>
      </c>
      <c r="R2383" s="53" t="n">
        <f aca="false">H2383*$H$16</f>
        <v>0</v>
      </c>
      <c r="S2383" s="53" t="n">
        <f aca="false">(N2383/100)*(I2383*$I$16)+(N2383/100)*(J2383*$J$16)</f>
        <v>386.1</v>
      </c>
      <c r="T2383" s="53" t="n">
        <f aca="false">(O2383/100)*(K2383*$K$16)</f>
        <v>0</v>
      </c>
      <c r="U2383" s="53" t="n">
        <f aca="false">(P2383/100)*(K2383*$K$16)+(P2383/100)*(L2383*$L$16)</f>
        <v>0</v>
      </c>
      <c r="V2383" s="53" t="n">
        <f aca="false">(Q2383/100)*(L2383*$L$16)</f>
        <v>0</v>
      </c>
      <c r="W2383" s="53" t="n">
        <f aca="false">(R2383/100)*(K2383*$K$16)+(R2383/100)*(L2383*$L$16)</f>
        <v>0</v>
      </c>
      <c r="X2383" s="53" t="n">
        <f aca="false">N2383+S2383</f>
        <v>534.6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534.6</v>
      </c>
      <c r="AD2383" s="55" t="n">
        <f aca="false">(ROUND(AC2383-AC2370,1)/AC2370)</f>
        <v>0.239795918367347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18</v>
      </c>
      <c r="D2384" s="51" t="n">
        <v>110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52</v>
      </c>
      <c r="J2384" s="52" t="n">
        <v>80</v>
      </c>
      <c r="K2384" s="52" t="n">
        <v>0</v>
      </c>
      <c r="L2384" s="52" t="n">
        <v>0</v>
      </c>
      <c r="M2384" s="52" t="n">
        <v>0</v>
      </c>
      <c r="N2384" s="53" t="n">
        <f aca="false">D2384*$D$17</f>
        <v>148.5</v>
      </c>
      <c r="O2384" s="53" t="n">
        <f aca="false">E2384*$E$17</f>
        <v>0</v>
      </c>
      <c r="P2384" s="53" t="n">
        <f aca="false">F2384*$F$17</f>
        <v>0</v>
      </c>
      <c r="Q2384" s="53" t="n">
        <f aca="false">G2384*$G$17</f>
        <v>0</v>
      </c>
      <c r="R2384" s="53" t="n">
        <f aca="false">H2384*$H$17</f>
        <v>0</v>
      </c>
      <c r="S2384" s="53" t="n">
        <f aca="false">(N2384/100)*(I2384*$I$17)+(N2384/100)*(J2384*$J$17)</f>
        <v>311.85</v>
      </c>
      <c r="T2384" s="53" t="n">
        <f aca="false">(O2384/100)*(K2384*$K$17)</f>
        <v>0</v>
      </c>
      <c r="U2384" s="53" t="n">
        <f aca="false">(P2384/100)*(K2384*$K$17)+(P2384/100)*(L2384*$L$17)</f>
        <v>0</v>
      </c>
      <c r="V2384" s="53" t="n">
        <f aca="false">(Q2384/100)*(L2384*$L$17)</f>
        <v>0</v>
      </c>
      <c r="W2384" s="53" t="n">
        <f aca="false">(R2384/100)*(K2384*$K$17)+(R2384/100)*(L2384*$L$17)</f>
        <v>0</v>
      </c>
      <c r="X2384" s="53" t="n">
        <f aca="false">N2384+S2384</f>
        <v>460.35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460.4</v>
      </c>
      <c r="AD2384" s="55" t="n">
        <f aca="false">(ROUND(AC2384-AC2370,1)/AC2370)</f>
        <v>0.0677179962894249</v>
      </c>
      <c r="AE2384" s="46"/>
      <c r="AF2384" s="47"/>
    </row>
    <row r="2385" customFormat="false" ht="15" hidden="false" customHeight="false" outlineLevel="0" collapsed="false">
      <c r="A2385" s="56" t="s">
        <v>19</v>
      </c>
      <c r="B2385" s="62" t="s">
        <v>209</v>
      </c>
      <c r="C2385" s="40" t="s">
        <v>53</v>
      </c>
      <c r="D2385" s="41" t="n">
        <v>100</v>
      </c>
      <c r="E2385" s="41" t="n">
        <v>0</v>
      </c>
      <c r="F2385" s="41" t="n">
        <v>0</v>
      </c>
      <c r="G2385" s="41" t="n">
        <v>0</v>
      </c>
      <c r="H2385" s="41" t="n">
        <v>0</v>
      </c>
      <c r="I2385" s="42" t="n">
        <v>10</v>
      </c>
      <c r="J2385" s="42" t="n">
        <v>90</v>
      </c>
      <c r="K2385" s="42" t="n">
        <v>0</v>
      </c>
      <c r="L2385" s="42" t="n">
        <v>0</v>
      </c>
      <c r="M2385" s="42" t="n">
        <v>0</v>
      </c>
      <c r="N2385" s="43" t="n">
        <f aca="false">D2385*$D$3</f>
        <v>140</v>
      </c>
      <c r="O2385" s="43" t="n">
        <f aca="false">E2385*$E$3</f>
        <v>0</v>
      </c>
      <c r="P2385" s="43" t="n">
        <f aca="false">F2385*$F$3</f>
        <v>0</v>
      </c>
      <c r="Q2385" s="43" t="n">
        <f aca="false">G2385*$G$3</f>
        <v>0</v>
      </c>
      <c r="R2385" s="43" t="n">
        <f aca="false">H2385*$H$3</f>
        <v>0</v>
      </c>
      <c r="S2385" s="43" t="n">
        <f aca="false">(N2385/100)*(I2385*$I$3)+(N2385/100)*(J2385*$J$3)</f>
        <v>280</v>
      </c>
      <c r="T2385" s="43" t="n">
        <f aca="false">(O2385/100)*(K2385*$K$3)</f>
        <v>0</v>
      </c>
      <c r="U2385" s="43" t="n">
        <f aca="false">(P2385/100)*(K2385*$K$3)+(P2385/100)*(L2385*$L$3)</f>
        <v>0</v>
      </c>
      <c r="V2385" s="43" t="n">
        <f aca="false">(Q2385/100)*(L2385*$L$3)</f>
        <v>0</v>
      </c>
      <c r="W2385" s="43" t="n">
        <f aca="false">(R2385/100)*(K2385*$K$3)+(R2385/100)*(L2385*$L$3)</f>
        <v>0</v>
      </c>
      <c r="X2385" s="43" t="n">
        <f aca="false">N2385+S2385</f>
        <v>420</v>
      </c>
      <c r="Y2385" s="43" t="n">
        <f aca="false">O2385+T2385</f>
        <v>0</v>
      </c>
      <c r="Z2385" s="43" t="n">
        <f aca="false">P2385+U2385</f>
        <v>0</v>
      </c>
      <c r="AA2385" s="43" t="n">
        <f aca="false">Q2385+V2385</f>
        <v>0</v>
      </c>
      <c r="AB2385" s="43" t="n">
        <f aca="false">R2385+W2385</f>
        <v>0</v>
      </c>
      <c r="AC2385" s="44" t="n">
        <f aca="false">ROUND(X2385+Y2385+Z2385+AA2385+AB2385,1)</f>
        <v>420</v>
      </c>
      <c r="AD2385" s="45"/>
      <c r="AE2385" s="46"/>
      <c r="AF2385" s="47"/>
    </row>
    <row r="2386" customFormat="false" ht="15" hidden="false" customHeight="false" outlineLevel="0" collapsed="false">
      <c r="A2386" s="48" t="s">
        <v>29</v>
      </c>
      <c r="B2386" s="63" t="n">
        <v>10</v>
      </c>
      <c r="C2386" s="50" t="s">
        <v>5</v>
      </c>
      <c r="D2386" s="51" t="n">
        <v>100</v>
      </c>
      <c r="E2386" s="51" t="n">
        <v>0</v>
      </c>
      <c r="F2386" s="51" t="n">
        <v>0</v>
      </c>
      <c r="G2386" s="51" t="n">
        <v>0</v>
      </c>
      <c r="H2386" s="51" t="n">
        <v>0</v>
      </c>
      <c r="I2386" s="52" t="n">
        <v>30</v>
      </c>
      <c r="J2386" s="52" t="n">
        <v>90</v>
      </c>
      <c r="K2386" s="52" t="n">
        <v>0</v>
      </c>
      <c r="L2386" s="52" t="n">
        <v>0</v>
      </c>
      <c r="M2386" s="52" t="n">
        <v>0</v>
      </c>
      <c r="N2386" s="53" t="n">
        <f aca="false">D2386*$D$4</f>
        <v>135</v>
      </c>
      <c r="O2386" s="53" t="n">
        <f aca="false">E2386*$E$4</f>
        <v>0</v>
      </c>
      <c r="P2386" s="53" t="n">
        <f aca="false">F2386*$F$4</f>
        <v>0</v>
      </c>
      <c r="Q2386" s="53" t="n">
        <f aca="false">G2386*$G$4</f>
        <v>0</v>
      </c>
      <c r="R2386" s="53" t="n">
        <f aca="false">H2386*$H$4</f>
        <v>0</v>
      </c>
      <c r="S2386" s="53" t="n">
        <f aca="false">(N2386/100)*(I2386*$I$4)+(N2386/100)*(J2386*$J$4)</f>
        <v>324</v>
      </c>
      <c r="T2386" s="53" t="n">
        <f aca="false">(O2386/100)*(K2386*$K$4)</f>
        <v>0</v>
      </c>
      <c r="U2386" s="53" t="n">
        <f aca="false">(P2386/100)*(K2386*$K$4)+(P2386/100)*(L2386*$L$4)</f>
        <v>0</v>
      </c>
      <c r="V2386" s="53" t="n">
        <f aca="false">(Q2386/100)*(L2386*$L$4)</f>
        <v>0</v>
      </c>
      <c r="W2386" s="53" t="n">
        <f aca="false">(R2386/100)*(K2386*$K$4)+(R2386/100)*(L2386*$L$4)</f>
        <v>0</v>
      </c>
      <c r="X2386" s="53" t="n">
        <f aca="false">N2386+S2386</f>
        <v>459</v>
      </c>
      <c r="Y2386" s="53" t="n">
        <f aca="false">O2386+T2386</f>
        <v>0</v>
      </c>
      <c r="Z2386" s="53" t="n">
        <f aca="false">P2386+U2386</f>
        <v>0</v>
      </c>
      <c r="AA2386" s="53" t="n">
        <f aca="false">Q2386+V2386</f>
        <v>0</v>
      </c>
      <c r="AB2386" s="53" t="n">
        <f aca="false">R2386+W2386</f>
        <v>0</v>
      </c>
      <c r="AC2386" s="54" t="n">
        <f aca="false">ROUND(X2386+Y2386+Z2386+AA2386+AB2386,1)</f>
        <v>459</v>
      </c>
      <c r="AD2386" s="55" t="n">
        <f aca="false">(ROUND(AC2386-AC2385,1)/AC2385)</f>
        <v>0.0928571428571429</v>
      </c>
      <c r="AE2386" s="46" t="s">
        <v>28</v>
      </c>
      <c r="AF2386" s="47"/>
    </row>
    <row r="2387" customFormat="false" ht="15" hidden="false" customHeight="false" outlineLevel="0" collapsed="false">
      <c r="A2387" s="48" t="s">
        <v>30</v>
      </c>
      <c r="B2387" s="63" t="n">
        <v>40</v>
      </c>
      <c r="C2387" s="50" t="s">
        <v>6</v>
      </c>
      <c r="D2387" s="51" t="n">
        <v>100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10</v>
      </c>
      <c r="J2387" s="52" t="n">
        <v>90</v>
      </c>
      <c r="K2387" s="52" t="n">
        <v>0</v>
      </c>
      <c r="L2387" s="52" t="n">
        <v>0</v>
      </c>
      <c r="M2387" s="52" t="n">
        <v>0</v>
      </c>
      <c r="N2387" s="53" t="n">
        <f aca="false">D2387*$D$5</f>
        <v>140</v>
      </c>
      <c r="O2387" s="53" t="n">
        <f aca="false">E2387*$E$5</f>
        <v>0</v>
      </c>
      <c r="P2387" s="53" t="n">
        <f aca="false">F2387*$F$5</f>
        <v>0</v>
      </c>
      <c r="Q2387" s="53" t="n">
        <f aca="false">G2387*$G$5</f>
        <v>0</v>
      </c>
      <c r="R2387" s="53" t="n">
        <f aca="false">H2387*$H$5</f>
        <v>0</v>
      </c>
      <c r="S2387" s="53" t="n">
        <f aca="false">(N2387/100)*(I2387*$I$5)+(N2387/100)*(J2387*$J$5)</f>
        <v>280</v>
      </c>
      <c r="T2387" s="53" t="n">
        <f aca="false">(O2387/100)*(K2387*$K$5)</f>
        <v>0</v>
      </c>
      <c r="U2387" s="53" t="n">
        <f aca="false">(P2387/100)*(K2387*$K$5)+(P2387/100)*(L2387*$L$5)</f>
        <v>0</v>
      </c>
      <c r="V2387" s="53" t="n">
        <f aca="false">(Q2387/100)*(L2387*$L$5)</f>
        <v>0</v>
      </c>
      <c r="W2387" s="53" t="n">
        <f aca="false">(R2387/100)*(K2387*$K$5)+(R2387/100)*(L2387*$L$5)</f>
        <v>0</v>
      </c>
      <c r="X2387" s="53" t="n">
        <f aca="false">N2387+S2387</f>
        <v>420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420</v>
      </c>
      <c r="AD2387" s="55" t="n">
        <f aca="false">(ROUND(AC2387-AC2385,1)/AC2385)</f>
        <v>0</v>
      </c>
      <c r="AE2387" s="46"/>
      <c r="AF2387" s="47"/>
    </row>
    <row r="2388" customFormat="false" ht="15" hidden="false" customHeight="false" outlineLevel="0" collapsed="false">
      <c r="A2388" s="48" t="s">
        <v>31</v>
      </c>
      <c r="B2388" s="63" t="n">
        <v>0</v>
      </c>
      <c r="C2388" s="50" t="s">
        <v>7</v>
      </c>
      <c r="D2388" s="51" t="n">
        <v>100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10</v>
      </c>
      <c r="J2388" s="52" t="n">
        <v>90</v>
      </c>
      <c r="K2388" s="52" t="n">
        <v>0</v>
      </c>
      <c r="L2388" s="52" t="n">
        <v>0</v>
      </c>
      <c r="M2388" s="52" t="n">
        <v>0</v>
      </c>
      <c r="N2388" s="53" t="n">
        <f aca="false">D2388*$D$6</f>
        <v>140</v>
      </c>
      <c r="O2388" s="53" t="n">
        <f aca="false">E2388*$E$6</f>
        <v>0</v>
      </c>
      <c r="P2388" s="53" t="n">
        <f aca="false">F2388*$F$6</f>
        <v>0</v>
      </c>
      <c r="Q2388" s="53" t="n">
        <f aca="false">G2388*$G$6</f>
        <v>0</v>
      </c>
      <c r="R2388" s="53" t="n">
        <f aca="false">H2388*$H$6</f>
        <v>0</v>
      </c>
      <c r="S2388" s="53" t="n">
        <f aca="false">(N2388/100)*(I2388*$I$6)+(N2388/100)*(J2388*$J$6)</f>
        <v>280</v>
      </c>
      <c r="T2388" s="53" t="n">
        <f aca="false">(O2388/100)*(K2388*$K$6)</f>
        <v>0</v>
      </c>
      <c r="U2388" s="53" t="n">
        <f aca="false">(P2388/100)*(K2388*$K$6)+(P2388/100)*(L2388*$L$6)</f>
        <v>0</v>
      </c>
      <c r="V2388" s="53" t="n">
        <f aca="false">(Q2388/100)*(L2388*$L$6)</f>
        <v>0</v>
      </c>
      <c r="W2388" s="53" t="n">
        <f aca="false">(R2388/100)*(K2388*$K$6)+(R2388/100)*(L2388*$L$6)</f>
        <v>0</v>
      </c>
      <c r="X2388" s="53" t="n">
        <f aca="false">N2388+S2388</f>
        <v>420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420</v>
      </c>
      <c r="AD2388" s="55" t="n">
        <f aca="false">(ROUND(AC2388-AC2385,1)/AC2385)</f>
        <v>0</v>
      </c>
      <c r="AE2388" s="46"/>
      <c r="AF2388" s="47"/>
    </row>
    <row r="2389" customFormat="false" ht="15" hidden="false" customHeight="false" outlineLevel="0" collapsed="false">
      <c r="A2389" s="48" t="s">
        <v>32</v>
      </c>
      <c r="B2389" s="63" t="n">
        <v>0</v>
      </c>
      <c r="C2389" s="50" t="s">
        <v>8</v>
      </c>
      <c r="D2389" s="51" t="n">
        <v>100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10</v>
      </c>
      <c r="J2389" s="52" t="n">
        <v>90</v>
      </c>
      <c r="K2389" s="52" t="n">
        <v>0</v>
      </c>
      <c r="L2389" s="52" t="n">
        <v>0</v>
      </c>
      <c r="M2389" s="52" t="n">
        <v>0</v>
      </c>
      <c r="N2389" s="53" t="n">
        <f aca="false">D2389*$D$7</f>
        <v>140</v>
      </c>
      <c r="O2389" s="53" t="n">
        <f aca="false">E2389*$E$7</f>
        <v>0</v>
      </c>
      <c r="P2389" s="53" t="n">
        <f aca="false">F2389*$F$7</f>
        <v>0</v>
      </c>
      <c r="Q2389" s="53" t="n">
        <f aca="false">G2389*$G$7</f>
        <v>0</v>
      </c>
      <c r="R2389" s="53" t="n">
        <f aca="false">H2389*$H$7</f>
        <v>0</v>
      </c>
      <c r="S2389" s="53" t="n">
        <f aca="false">(N2389/100)*(I2389*$I$7)+(N2389/100)*(J2389*$J$7)</f>
        <v>280</v>
      </c>
      <c r="T2389" s="53" t="n">
        <f aca="false">(O2389/100)*(K2389*$K$7)</f>
        <v>0</v>
      </c>
      <c r="U2389" s="53" t="n">
        <f aca="false">(P2389/100)*(K2389*$K$7)+(P2389/100)*(L2389*$L$7)</f>
        <v>0</v>
      </c>
      <c r="V2389" s="53" t="n">
        <f aca="false">(Q2389/100)*(L2389*$L$7)</f>
        <v>0</v>
      </c>
      <c r="W2389" s="53" t="n">
        <f aca="false">(R2389/100)*(K2389*$K$7)+(R2389/100)*(L2389*$L$7)</f>
        <v>0</v>
      </c>
      <c r="X2389" s="53" t="n">
        <f aca="false">N2389+S2389</f>
        <v>420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420</v>
      </c>
      <c r="AD2389" s="55" t="n">
        <f aca="false">(ROUND(AC2389-AC2385,1)/AC2385)</f>
        <v>0</v>
      </c>
      <c r="AE2389" s="46"/>
      <c r="AF2389" s="47"/>
    </row>
    <row r="2390" customFormat="false" ht="15" hidden="false" customHeight="false" outlineLevel="0" collapsed="false">
      <c r="A2390" s="48" t="s">
        <v>33</v>
      </c>
      <c r="B2390" s="63"/>
      <c r="C2390" s="50" t="s">
        <v>9</v>
      </c>
      <c r="D2390" s="51" t="n">
        <v>100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10</v>
      </c>
      <c r="J2390" s="52" t="n">
        <v>90</v>
      </c>
      <c r="K2390" s="52" t="n">
        <v>0</v>
      </c>
      <c r="L2390" s="52" t="n">
        <v>0</v>
      </c>
      <c r="M2390" s="52" t="n">
        <v>0</v>
      </c>
      <c r="N2390" s="53" t="n">
        <f aca="false">D2390*$D$8</f>
        <v>140</v>
      </c>
      <c r="O2390" s="53" t="n">
        <f aca="false">E2390*$E$8</f>
        <v>0</v>
      </c>
      <c r="P2390" s="53" t="n">
        <f aca="false">F2390*$F$8</f>
        <v>0</v>
      </c>
      <c r="Q2390" s="53" t="n">
        <f aca="false">G2390*$G$8</f>
        <v>0</v>
      </c>
      <c r="R2390" s="53" t="n">
        <f aca="false">H2390*$H$8</f>
        <v>0</v>
      </c>
      <c r="S2390" s="53" t="n">
        <f aca="false">(N2390/100)*(I2390*$I$8)+(N2390/100)*(J2390*$J$8)</f>
        <v>280</v>
      </c>
      <c r="T2390" s="53" t="n">
        <f aca="false">(O2390/100)*(K2390*$K$8)</f>
        <v>0</v>
      </c>
      <c r="U2390" s="53" t="n">
        <f aca="false">(P2390/100)*(K2390*$K$8)+(P2390/100)*(L2390*$L$8)</f>
        <v>0</v>
      </c>
      <c r="V2390" s="53" t="n">
        <f aca="false">(Q2390/100)*(L2390*$L$8)</f>
        <v>0</v>
      </c>
      <c r="W2390" s="53" t="n">
        <f aca="false">(R2390/100)*(K2390*$K$8)+(R2390/100)*(L2390*$L$8)</f>
        <v>0</v>
      </c>
      <c r="X2390" s="53" t="n">
        <f aca="false">N2390+S2390</f>
        <v>420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420</v>
      </c>
      <c r="AD2390" s="55" t="n">
        <f aca="false">(ROUND(AC2390-AC2385,1)/AC2385)</f>
        <v>0</v>
      </c>
      <c r="AE2390" s="46"/>
      <c r="AF2390" s="47"/>
    </row>
    <row r="2391" customFormat="false" ht="15" hidden="false" customHeight="false" outlineLevel="0" collapsed="false">
      <c r="A2391" s="48" t="s">
        <v>34</v>
      </c>
      <c r="B2391" s="63"/>
      <c r="C2391" s="50" t="s">
        <v>10</v>
      </c>
      <c r="D2391" s="51" t="n">
        <v>50</v>
      </c>
      <c r="E2391" s="51" t="n">
        <v>110</v>
      </c>
      <c r="F2391" s="51" t="n">
        <v>0</v>
      </c>
      <c r="G2391" s="51" t="n">
        <v>0</v>
      </c>
      <c r="H2391" s="51" t="n">
        <v>0</v>
      </c>
      <c r="I2391" s="52" t="n">
        <v>10</v>
      </c>
      <c r="J2391" s="52" t="n">
        <v>90</v>
      </c>
      <c r="K2391" s="52" t="n">
        <v>108</v>
      </c>
      <c r="L2391" s="52" t="n">
        <v>0</v>
      </c>
      <c r="M2391" s="52" t="n">
        <v>0</v>
      </c>
      <c r="N2391" s="53" t="n">
        <f aca="false">D2391*$D$9</f>
        <v>67.5</v>
      </c>
      <c r="O2391" s="53" t="n">
        <f aca="false">E2391*$E$9</f>
        <v>148.5</v>
      </c>
      <c r="P2391" s="53" t="n">
        <f aca="false">F2391*$F$9</f>
        <v>0</v>
      </c>
      <c r="Q2391" s="53" t="n">
        <f aca="false">G2391*$G$9</f>
        <v>0</v>
      </c>
      <c r="R2391" s="53" t="n">
        <f aca="false">H2391*$H$9</f>
        <v>0</v>
      </c>
      <c r="S2391" s="53" t="n">
        <f aca="false">(N2391/100)*(I2391*$I$9)+(N2391/100)*(J2391*$J$9)</f>
        <v>67.5</v>
      </c>
      <c r="T2391" s="53" t="n">
        <f aca="false">(O2391/100)*(K2391*$K$9)</f>
        <v>224.532</v>
      </c>
      <c r="U2391" s="53" t="n">
        <f aca="false">(P2391/100)*(K2391*$K$9)+(P2391/100)*(L2391*$L$9)</f>
        <v>0</v>
      </c>
      <c r="V2391" s="53" t="n">
        <f aca="false">(Q2391/100)*(L2391*$L$9)</f>
        <v>0</v>
      </c>
      <c r="W2391" s="53" t="n">
        <f aca="false">(R2391/100)*(K2391*$K$9)+(R2391/100)*(L2391*$L$9)</f>
        <v>0</v>
      </c>
      <c r="X2391" s="53" t="n">
        <f aca="false">N2391+S2391</f>
        <v>135</v>
      </c>
      <c r="Y2391" s="53" t="n">
        <f aca="false">O2391+T2391</f>
        <v>373.032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508</v>
      </c>
      <c r="AD2391" s="55" t="n">
        <f aca="false">(ROUND(AC2391-AC2385,1)/AC2385)</f>
        <v>0.20952380952381</v>
      </c>
      <c r="AE2391" s="46"/>
      <c r="AF2391" s="47"/>
    </row>
    <row r="2392" customFormat="false" ht="15" hidden="false" customHeight="false" outlineLevel="0" collapsed="false">
      <c r="A2392" s="48" t="s">
        <v>35</v>
      </c>
      <c r="B2392" s="63"/>
      <c r="C2392" s="50" t="s">
        <v>11</v>
      </c>
      <c r="D2392" s="51" t="n">
        <v>50</v>
      </c>
      <c r="E2392" s="51" t="n">
        <v>0</v>
      </c>
      <c r="F2392" s="51" t="n">
        <v>110</v>
      </c>
      <c r="G2392" s="51" t="n">
        <v>0</v>
      </c>
      <c r="H2392" s="51" t="n">
        <v>0</v>
      </c>
      <c r="I2392" s="52" t="n">
        <v>10</v>
      </c>
      <c r="J2392" s="52" t="n">
        <v>90</v>
      </c>
      <c r="K2392" s="52" t="n">
        <v>54</v>
      </c>
      <c r="L2392" s="52" t="n">
        <v>54</v>
      </c>
      <c r="M2392" s="52" t="n">
        <v>0</v>
      </c>
      <c r="N2392" s="53" t="n">
        <f aca="false">D2392*$D$10</f>
        <v>67.5</v>
      </c>
      <c r="O2392" s="53" t="n">
        <f aca="false">E2392*$E$10</f>
        <v>0</v>
      </c>
      <c r="P2392" s="53" t="n">
        <f aca="false">F2392*$F$10</f>
        <v>148.5</v>
      </c>
      <c r="Q2392" s="53" t="n">
        <f aca="false">G2392*$G$10</f>
        <v>0</v>
      </c>
      <c r="R2392" s="53" t="n">
        <f aca="false">H2392*$H$10</f>
        <v>0</v>
      </c>
      <c r="S2392" s="53" t="n">
        <f aca="false">(N2392/100)*(I2392*$I$10)+(N2392/100)*(J2392*$J$10)</f>
        <v>67.5</v>
      </c>
      <c r="T2392" s="53" t="n">
        <f aca="false">(O2392/100)*(K2392*$J$10)</f>
        <v>0</v>
      </c>
      <c r="U2392" s="53" t="n">
        <f aca="false">(P2392/100)*(K2392*$K$10)+(P2392/100)*(L2392*$L$10)</f>
        <v>224.532</v>
      </c>
      <c r="V2392" s="53" t="n">
        <f aca="false">(Q2392/100)*(L2392*$L$10)</f>
        <v>0</v>
      </c>
      <c r="W2392" s="53" t="n">
        <f aca="false">(R2392/100)*(K2392*$K$10)+(R2392/100)*(L2392*$L$10)</f>
        <v>0</v>
      </c>
      <c r="X2392" s="53" t="n">
        <f aca="false">N2392+S2392</f>
        <v>135</v>
      </c>
      <c r="Y2392" s="53" t="n">
        <f aca="false">O2392+T2392</f>
        <v>0</v>
      </c>
      <c r="Z2392" s="53" t="n">
        <f aca="false">P2392+U2392</f>
        <v>373.032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508</v>
      </c>
      <c r="AD2392" s="55" t="n">
        <f aca="false">(ROUND(AC2392-AC2385,1)/AC2385)</f>
        <v>0.20952380952381</v>
      </c>
      <c r="AE2392" s="46"/>
      <c r="AF2392" s="47"/>
    </row>
    <row r="2393" customFormat="false" ht="15" hidden="false" customHeight="false" outlineLevel="0" collapsed="false">
      <c r="A2393" s="48" t="s">
        <v>36</v>
      </c>
      <c r="B2393" s="63"/>
      <c r="C2393" s="50" t="s">
        <v>12</v>
      </c>
      <c r="D2393" s="51" t="n">
        <v>50</v>
      </c>
      <c r="E2393" s="51" t="n">
        <v>0</v>
      </c>
      <c r="F2393" s="51" t="n">
        <v>0</v>
      </c>
      <c r="G2393" s="51" t="n">
        <v>110</v>
      </c>
      <c r="H2393" s="51" t="n">
        <v>0</v>
      </c>
      <c r="I2393" s="52" t="n">
        <v>10</v>
      </c>
      <c r="J2393" s="52" t="n">
        <v>90</v>
      </c>
      <c r="K2393" s="52" t="n">
        <v>0</v>
      </c>
      <c r="L2393" s="52" t="n">
        <v>108</v>
      </c>
      <c r="M2393" s="52" t="n">
        <v>0</v>
      </c>
      <c r="N2393" s="53" t="n">
        <f aca="false">D2393*$D$11</f>
        <v>67.5</v>
      </c>
      <c r="O2393" s="53" t="n">
        <f aca="false">E2393*$E$11</f>
        <v>0</v>
      </c>
      <c r="P2393" s="53" t="n">
        <f aca="false">F2393*$F$11</f>
        <v>0</v>
      </c>
      <c r="Q2393" s="53" t="n">
        <f aca="false">G2393*$G$11</f>
        <v>148.5</v>
      </c>
      <c r="R2393" s="53" t="n">
        <f aca="false">H2393*$H$11</f>
        <v>0</v>
      </c>
      <c r="S2393" s="53" t="n">
        <f aca="false">(N2393/100)*(I2393*$I$11)+(N2393/100)*(J2393*$J$11)</f>
        <v>67.5</v>
      </c>
      <c r="T2393" s="53" t="n">
        <f aca="false">(O2393/100)*(K2393*$K$11)</f>
        <v>0</v>
      </c>
      <c r="U2393" s="53" t="n">
        <f aca="false">(P2393/100)*(K2393*$K$11)+(P2393/100)*(L2393*$L$11)</f>
        <v>0</v>
      </c>
      <c r="V2393" s="53" t="n">
        <f aca="false">(Q2393/100)*(L2393*$L$11)</f>
        <v>224.532</v>
      </c>
      <c r="W2393" s="53" t="n">
        <f aca="false">(R2393/100)*(K2393*$K$11)+(R2393/100)*(L2393*$L$11)</f>
        <v>0</v>
      </c>
      <c r="X2393" s="53" t="n">
        <f aca="false">N2393+S2393</f>
        <v>135</v>
      </c>
      <c r="Y2393" s="53" t="n">
        <f aca="false">O2393+T2393</f>
        <v>0</v>
      </c>
      <c r="Z2393" s="53" t="n">
        <f aca="false">P2393+U2393</f>
        <v>0</v>
      </c>
      <c r="AA2393" s="53" t="n">
        <f aca="false">Q2393+V2393</f>
        <v>373.032</v>
      </c>
      <c r="AB2393" s="53" t="n">
        <f aca="false">R2393+W2393</f>
        <v>0</v>
      </c>
      <c r="AC2393" s="54" t="n">
        <f aca="false">ROUND(X2393+Y2393+Z2393+AA2393+AB2393,1)</f>
        <v>508</v>
      </c>
      <c r="AD2393" s="55" t="n">
        <f aca="false">(ROUND(AC2393-AC2385,1)/AC2385)</f>
        <v>0.20952380952381</v>
      </c>
      <c r="AE2393" s="46"/>
      <c r="AF2393" s="47"/>
    </row>
    <row r="2394" customFormat="false" ht="15" hidden="false" customHeight="false" outlineLevel="0" collapsed="false">
      <c r="A2394" s="48" t="s">
        <v>37</v>
      </c>
      <c r="B2394" s="63"/>
      <c r="C2394" s="50" t="s">
        <v>13</v>
      </c>
      <c r="D2394" s="51" t="n">
        <v>50</v>
      </c>
      <c r="E2394" s="51" t="n">
        <v>0</v>
      </c>
      <c r="F2394" s="51" t="n">
        <v>0</v>
      </c>
      <c r="G2394" s="51" t="n">
        <v>0</v>
      </c>
      <c r="H2394" s="51" t="n">
        <v>110</v>
      </c>
      <c r="I2394" s="52" t="n">
        <v>10</v>
      </c>
      <c r="J2394" s="52" t="n">
        <v>90</v>
      </c>
      <c r="K2394" s="52" t="n">
        <v>54</v>
      </c>
      <c r="L2394" s="52" t="n">
        <v>54</v>
      </c>
      <c r="M2394" s="52" t="n">
        <v>0</v>
      </c>
      <c r="N2394" s="53" t="n">
        <f aca="false">D2394*$D$12</f>
        <v>67.5</v>
      </c>
      <c r="O2394" s="53" t="n">
        <f aca="false">E2394*$E$12</f>
        <v>0</v>
      </c>
      <c r="P2394" s="53" t="n">
        <f aca="false">F2394*$F$12</f>
        <v>0</v>
      </c>
      <c r="Q2394" s="53" t="n">
        <f aca="false">G2394*$G$12</f>
        <v>0</v>
      </c>
      <c r="R2394" s="53" t="n">
        <f aca="false">H2394*$H$12</f>
        <v>148.5</v>
      </c>
      <c r="S2394" s="53" t="n">
        <f aca="false">(N2394/100)*(I2394*$I$12)+(N2394/100)*(J2394*$J$12)</f>
        <v>67.5</v>
      </c>
      <c r="T2394" s="53" t="n">
        <f aca="false">(O2394/100)*(K2394*$K$12)</f>
        <v>0</v>
      </c>
      <c r="U2394" s="53" t="n">
        <f aca="false">(P2394/100)*(K2394*$K$12)+(P2394/100)*(L2394*$L$12)</f>
        <v>0</v>
      </c>
      <c r="V2394" s="53" t="n">
        <f aca="false">(Q2394/100)*(L2394*$L$12)</f>
        <v>0</v>
      </c>
      <c r="W2394" s="53" t="n">
        <f aca="false">(R2394/100)*(K2394*$K$12)+(R2394/100)*(L2394*$L$12)</f>
        <v>224.532</v>
      </c>
      <c r="X2394" s="53" t="n">
        <f aca="false">N2394+S2394</f>
        <v>135</v>
      </c>
      <c r="Y2394" s="53" t="n">
        <f aca="false">O2394+T2394</f>
        <v>0</v>
      </c>
      <c r="Z2394" s="53" t="n">
        <f aca="false">P2394+U2394</f>
        <v>0</v>
      </c>
      <c r="AA2394" s="53" t="n">
        <f aca="false">Q2394+V2394</f>
        <v>0</v>
      </c>
      <c r="AB2394" s="53" t="n">
        <f aca="false">R2394+W2394</f>
        <v>373.032</v>
      </c>
      <c r="AC2394" s="54" t="n">
        <f aca="false">ROUND(X2394+Y2394+Z2394+AA2394+AB2394,1)</f>
        <v>508</v>
      </c>
      <c r="AD2394" s="55" t="n">
        <f aca="false">(ROUND(AC2394-AC2385,1)/AC2385)</f>
        <v>0.20952380952381</v>
      </c>
      <c r="AE2394" s="46"/>
      <c r="AF2394" s="47"/>
    </row>
    <row r="2395" customFormat="false" ht="15" hidden="false" customHeight="false" outlineLevel="0" collapsed="false">
      <c r="A2395" s="48" t="s">
        <v>38</v>
      </c>
      <c r="B2395" s="63"/>
      <c r="C2395" s="50" t="s">
        <v>14</v>
      </c>
      <c r="D2395" s="51" t="n">
        <v>100</v>
      </c>
      <c r="E2395" s="51" t="n">
        <v>0</v>
      </c>
      <c r="F2395" s="51" t="n">
        <v>0</v>
      </c>
      <c r="G2395" s="51" t="n">
        <v>0</v>
      </c>
      <c r="H2395" s="51" t="n">
        <v>0</v>
      </c>
      <c r="I2395" s="52" t="n">
        <v>0</v>
      </c>
      <c r="J2395" s="52" t="n">
        <v>0</v>
      </c>
      <c r="K2395" s="52" t="n">
        <v>0</v>
      </c>
      <c r="L2395" s="52" t="n">
        <v>0</v>
      </c>
      <c r="M2395" s="52" t="n">
        <v>135</v>
      </c>
      <c r="N2395" s="53" t="n">
        <f aca="false">D2395*$D$13</f>
        <v>135</v>
      </c>
      <c r="O2395" s="53" t="n">
        <f aca="false">E2395*$E$13</f>
        <v>0</v>
      </c>
      <c r="P2395" s="53" t="n">
        <f aca="false">F2395*$F$13</f>
        <v>0</v>
      </c>
      <c r="Q2395" s="53" t="n">
        <f aca="false">G2395*$G$13</f>
        <v>0</v>
      </c>
      <c r="R2395" s="53" t="n">
        <f aca="false">H2395*$H$13</f>
        <v>0</v>
      </c>
      <c r="S2395" s="53" t="n">
        <f aca="false">(N2395/100)*(I2395*$I$13)+(N2395/100)*(J2395*$J$13)+(N2395/100)*(M2395*$M$13)</f>
        <v>364.5</v>
      </c>
      <c r="T2395" s="53" t="n">
        <f aca="false">(O2395/100)*(K2395*$K$13)+(O2395/100)*(M2395*$M$13)</f>
        <v>0</v>
      </c>
      <c r="U2395" s="53" t="n">
        <f aca="false">(P2395/100)*(K2395*$K$13)+(P2395/100)*(L2395*$L$13)+(P2395/100)*(M2395*$M$13)</f>
        <v>0</v>
      </c>
      <c r="V2395" s="53" t="n">
        <f aca="false">(Q2395/100)*(L2395*$L$13)+(Q2395/100)*(M2395*$M$13)</f>
        <v>0</v>
      </c>
      <c r="W2395" s="53" t="n">
        <f aca="false">(R2395/100)*(K2395*$K$13)+(R2395/100)*(L2395*$L$13)+(R2395/100)*(M2395*$M$13)</f>
        <v>0</v>
      </c>
      <c r="X2395" s="53" t="n">
        <f aca="false">N2395+S2395</f>
        <v>499.5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0</v>
      </c>
      <c r="AB2395" s="53" t="n">
        <f aca="false">R2395+W2395</f>
        <v>0</v>
      </c>
      <c r="AC2395" s="54" t="n">
        <f aca="false">ROUND(X2395+Y2395+Z2395+AA2395+AB2395,1)</f>
        <v>499.5</v>
      </c>
      <c r="AD2395" s="55" t="n">
        <f aca="false">(ROUND(AC2395-AC2385,1)/AC2385)</f>
        <v>0.189285714285714</v>
      </c>
      <c r="AE2395" s="46"/>
      <c r="AF2395" s="47"/>
    </row>
    <row r="2396" customFormat="false" ht="15" hidden="false" customHeight="false" outlineLevel="0" collapsed="false">
      <c r="A2396" s="48" t="s">
        <v>39</v>
      </c>
      <c r="B2396" s="63"/>
      <c r="C2396" s="50" t="s">
        <v>15</v>
      </c>
      <c r="D2396" s="51" t="n">
        <v>100</v>
      </c>
      <c r="E2396" s="51" t="n">
        <v>0</v>
      </c>
      <c r="F2396" s="51" t="n">
        <v>0</v>
      </c>
      <c r="G2396" s="51" t="n">
        <v>0</v>
      </c>
      <c r="H2396" s="51" t="n">
        <v>0</v>
      </c>
      <c r="I2396" s="52" t="n">
        <v>10</v>
      </c>
      <c r="J2396" s="52" t="n">
        <v>90</v>
      </c>
      <c r="K2396" s="52" t="n">
        <v>85</v>
      </c>
      <c r="L2396" s="52" t="n">
        <v>0</v>
      </c>
      <c r="M2396" s="52" t="n">
        <v>0</v>
      </c>
      <c r="N2396" s="53" t="n">
        <f aca="false">D2396*$D$14</f>
        <v>135</v>
      </c>
      <c r="O2396" s="53" t="n">
        <f aca="false">E2396*$E$14</f>
        <v>0</v>
      </c>
      <c r="P2396" s="53" t="n">
        <f aca="false">F2396*$F$14</f>
        <v>0</v>
      </c>
      <c r="Q2396" s="53" t="n">
        <f aca="false">G2396*$G$14</f>
        <v>0</v>
      </c>
      <c r="R2396" s="53" t="n">
        <f aca="false">H2396*$H$14</f>
        <v>0</v>
      </c>
      <c r="S2396" s="53" t="n">
        <f aca="false">(N2396/100)*(I2396*$I$14)+(N2396/100)*(J2396*$J$14)+(N2396/100)*(K2396*$K$14)</f>
        <v>364.5</v>
      </c>
      <c r="T2396" s="53" t="n">
        <f aca="false">(O2396/100)*(K2396*$K$14)</f>
        <v>0</v>
      </c>
      <c r="U2396" s="53" t="n">
        <f aca="false">(P2396/100)*(K2396*$K$14)+(P2396/100)*(L2396*$L$14)</f>
        <v>0</v>
      </c>
      <c r="V2396" s="53" t="n">
        <f aca="false">(Q2396/100)*(L2396*$L$14)</f>
        <v>0</v>
      </c>
      <c r="W2396" s="53" t="n">
        <f aca="false">(R2396/100)*(K2396*$L$14)+(R2396/100)*(L2396*$M$14)</f>
        <v>0</v>
      </c>
      <c r="X2396" s="53" t="n">
        <f aca="false">N2396+S2396</f>
        <v>499.5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0</v>
      </c>
      <c r="AC2396" s="54" t="n">
        <f aca="false">ROUND(X2396+Y2396+Z2396+AA2396+AB2396,1)</f>
        <v>499.5</v>
      </c>
      <c r="AD2396" s="55" t="n">
        <f aca="false">(ROUND(AC2396-AC2385,1)/AC2385)</f>
        <v>0.189285714285714</v>
      </c>
      <c r="AE2396" s="46"/>
      <c r="AF2396" s="47"/>
    </row>
    <row r="2397" customFormat="false" ht="15" hidden="false" customHeight="false" outlineLevel="0" collapsed="false">
      <c r="A2397" s="48"/>
      <c r="B2397" s="63"/>
      <c r="C2397" s="50" t="s">
        <v>16</v>
      </c>
      <c r="D2397" s="51" t="n">
        <v>100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10</v>
      </c>
      <c r="J2397" s="52" t="n">
        <v>90</v>
      </c>
      <c r="K2397" s="52" t="n">
        <v>0</v>
      </c>
      <c r="L2397" s="52" t="n">
        <v>85</v>
      </c>
      <c r="M2397" s="52" t="n">
        <v>0</v>
      </c>
      <c r="N2397" s="53" t="n">
        <f aca="false">D2397*$D$15</f>
        <v>135</v>
      </c>
      <c r="O2397" s="53" t="n">
        <f aca="false">E2397*$E$15</f>
        <v>0</v>
      </c>
      <c r="P2397" s="53" t="n">
        <f aca="false">F2397*$F$15</f>
        <v>0</v>
      </c>
      <c r="Q2397" s="53" t="n">
        <f aca="false">G2397*$G$15</f>
        <v>0</v>
      </c>
      <c r="R2397" s="53" t="n">
        <f aca="false">H2397*$H$15</f>
        <v>0</v>
      </c>
      <c r="S2397" s="53" t="n">
        <f aca="false">(N2397/100)*(I2397*$I$15)+(N2397/100)*(J2397*$J$15)+(N2397/100)*(L2397*$L$15)</f>
        <v>364.5</v>
      </c>
      <c r="T2397" s="53" t="n">
        <f aca="false">(O2397/100)*(K2397*$K$15)</f>
        <v>0</v>
      </c>
      <c r="U2397" s="53" t="n">
        <f aca="false">(P2397/100)*(K2397*$K$15)+(P2397/100)*(L2397*$L$15)</f>
        <v>0</v>
      </c>
      <c r="V2397" s="53" t="n">
        <f aca="false">(Q2397/100)*(L2397*$L$15)</f>
        <v>0</v>
      </c>
      <c r="W2397" s="53" t="n">
        <f aca="false">(R2397/100)*(K2397*$K$15)+(R2397/100)*(L2397*$L$15)</f>
        <v>0</v>
      </c>
      <c r="X2397" s="53" t="n">
        <f aca="false">N2397+S2397</f>
        <v>499.5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499.5</v>
      </c>
      <c r="AD2397" s="55" t="n">
        <f aca="false">(ROUND(AC2397-AC2385,1)/AC2385)</f>
        <v>0.189285714285714</v>
      </c>
      <c r="AE2397" s="46"/>
      <c r="AF2397" s="47"/>
    </row>
    <row r="2398" customFormat="false" ht="15" hidden="false" customHeight="false" outlineLevel="0" collapsed="false">
      <c r="A2398" s="48"/>
      <c r="B2398" s="63"/>
      <c r="C2398" s="50" t="s">
        <v>17</v>
      </c>
      <c r="D2398" s="51" t="n">
        <v>100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10</v>
      </c>
      <c r="J2398" s="52" t="n">
        <v>110</v>
      </c>
      <c r="K2398" s="52" t="n">
        <v>0</v>
      </c>
      <c r="L2398" s="52" t="n">
        <v>0</v>
      </c>
      <c r="M2398" s="52" t="n">
        <v>0</v>
      </c>
      <c r="N2398" s="53" t="n">
        <f aca="false">D2398*$D$16</f>
        <v>135</v>
      </c>
      <c r="O2398" s="53" t="n">
        <f aca="false">E2398*$E$16</f>
        <v>0</v>
      </c>
      <c r="P2398" s="53" t="n">
        <f aca="false">F2398*$F$16</f>
        <v>0</v>
      </c>
      <c r="Q2398" s="53" t="n">
        <f aca="false">G2398*$G$16</f>
        <v>0</v>
      </c>
      <c r="R2398" s="53" t="n">
        <f aca="false">H2398*$H$16</f>
        <v>0</v>
      </c>
      <c r="S2398" s="53" t="n">
        <f aca="false">(N2398/100)*(I2398*$I$16)+(N2398/100)*(J2398*$J$16)</f>
        <v>384.75</v>
      </c>
      <c r="T2398" s="53" t="n">
        <f aca="false">(O2398/100)*(K2398*$K$16)</f>
        <v>0</v>
      </c>
      <c r="U2398" s="53" t="n">
        <f aca="false">(P2398/100)*(K2398*$K$16)+(P2398/100)*(L2398*$L$16)</f>
        <v>0</v>
      </c>
      <c r="V2398" s="53" t="n">
        <f aca="false">(Q2398/100)*(L2398*$L$16)</f>
        <v>0</v>
      </c>
      <c r="W2398" s="53" t="n">
        <f aca="false">(R2398/100)*(K2398*$K$16)+(R2398/100)*(L2398*$L$16)</f>
        <v>0</v>
      </c>
      <c r="X2398" s="53" t="n">
        <f aca="false">N2398+S2398</f>
        <v>519.75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519.8</v>
      </c>
      <c r="AD2398" s="55" t="n">
        <f aca="false">(ROUND(AC2398-AC2385,1)/AC2385)</f>
        <v>0.237619047619048</v>
      </c>
      <c r="AE2398" s="46"/>
      <c r="AF2398" s="47"/>
    </row>
    <row r="2399" customFormat="false" ht="15" hidden="false" customHeight="false" outlineLevel="0" collapsed="false">
      <c r="A2399" s="48"/>
      <c r="B2399" s="63"/>
      <c r="C2399" s="50" t="s">
        <v>18</v>
      </c>
      <c r="D2399" s="51" t="n">
        <v>100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56</v>
      </c>
      <c r="J2399" s="52" t="n">
        <v>90</v>
      </c>
      <c r="K2399" s="52" t="n">
        <v>0</v>
      </c>
      <c r="L2399" s="52" t="n">
        <v>0</v>
      </c>
      <c r="M2399" s="52" t="n">
        <v>0</v>
      </c>
      <c r="N2399" s="53" t="n">
        <f aca="false">D2399*$D$17</f>
        <v>135</v>
      </c>
      <c r="O2399" s="53" t="n">
        <f aca="false">E2399*$E$17</f>
        <v>0</v>
      </c>
      <c r="P2399" s="53" t="n">
        <f aca="false">F2399*$F$17</f>
        <v>0</v>
      </c>
      <c r="Q2399" s="53" t="n">
        <f aca="false">G2399*$G$17</f>
        <v>0</v>
      </c>
      <c r="R2399" s="53" t="n">
        <f aca="false">H2399*$H$17</f>
        <v>0</v>
      </c>
      <c r="S2399" s="53" t="n">
        <f aca="false">(N2399/100)*(I2399*$I$17)+(N2399/100)*(J2399*$J$17)</f>
        <v>310.5</v>
      </c>
      <c r="T2399" s="53" t="n">
        <f aca="false">(O2399/100)*(K2399*$K$17)</f>
        <v>0</v>
      </c>
      <c r="U2399" s="53" t="n">
        <f aca="false">(P2399/100)*(K2399*$K$17)+(P2399/100)*(L2399*$L$17)</f>
        <v>0</v>
      </c>
      <c r="V2399" s="53" t="n">
        <f aca="false">(Q2399/100)*(L2399*$L$17)</f>
        <v>0</v>
      </c>
      <c r="W2399" s="53" t="n">
        <f aca="false">(R2399/100)*(K2399*$K$17)+(R2399/100)*(L2399*$L$17)</f>
        <v>0</v>
      </c>
      <c r="X2399" s="53" t="n">
        <f aca="false">N2399+S2399</f>
        <v>445.5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445.5</v>
      </c>
      <c r="AD2399" s="55" t="n">
        <f aca="false">(ROUND(AC2399-AC2385,1)/AC2385)</f>
        <v>0.0607142857142857</v>
      </c>
      <c r="AE2399" s="46"/>
      <c r="AF2399" s="47"/>
    </row>
    <row r="2400" customFormat="false" ht="15" hidden="false" customHeight="false" outlineLevel="0" collapsed="false">
      <c r="A2400" s="64"/>
      <c r="B2400" s="65" t="s">
        <v>210</v>
      </c>
      <c r="C2400" s="65"/>
      <c r="D2400" s="65"/>
      <c r="E2400" s="65"/>
      <c r="F2400" s="65"/>
      <c r="G2400" s="65"/>
      <c r="H2400" s="65"/>
      <c r="I2400" s="65"/>
      <c r="J2400" s="65"/>
      <c r="K2400" s="65"/>
      <c r="L2400" s="65"/>
      <c r="M2400" s="65"/>
      <c r="N2400" s="65"/>
      <c r="O2400" s="65"/>
      <c r="P2400" s="65"/>
      <c r="Q2400" s="65"/>
      <c r="R2400" s="65"/>
      <c r="S2400" s="65"/>
      <c r="T2400" s="65"/>
      <c r="U2400" s="65"/>
      <c r="V2400" s="65"/>
      <c r="W2400" s="65"/>
      <c r="X2400" s="65"/>
      <c r="Y2400" s="65"/>
      <c r="Z2400" s="65"/>
      <c r="AA2400" s="65"/>
      <c r="AB2400" s="65"/>
      <c r="AC2400" s="12" t="n">
        <v>500</v>
      </c>
      <c r="AD2400" s="12"/>
      <c r="AE2400" s="46"/>
      <c r="AF2400" s="47"/>
    </row>
    <row r="2401" customFormat="false" ht="15" hidden="false" customHeight="false" outlineLevel="0" collapsed="false">
      <c r="A2401" s="56" t="s">
        <v>19</v>
      </c>
      <c r="B2401" s="49" t="s">
        <v>211</v>
      </c>
      <c r="C2401" s="50" t="s">
        <v>4</v>
      </c>
      <c r="D2401" s="51" t="n">
        <v>90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30</v>
      </c>
      <c r="J2401" s="52" t="n">
        <v>60</v>
      </c>
      <c r="K2401" s="52" t="n">
        <v>0</v>
      </c>
      <c r="L2401" s="52" t="n">
        <v>0</v>
      </c>
      <c r="M2401" s="52" t="n">
        <v>0</v>
      </c>
      <c r="N2401" s="53" t="n">
        <f aca="false">D2401*$D$3</f>
        <v>126</v>
      </c>
      <c r="O2401" s="53" t="n">
        <f aca="false">E2401*$E$3</f>
        <v>0</v>
      </c>
      <c r="P2401" s="53" t="n">
        <f aca="false">F2401*$F$3</f>
        <v>0</v>
      </c>
      <c r="Q2401" s="53" t="n">
        <f aca="false">G2401*$G$3</f>
        <v>0</v>
      </c>
      <c r="R2401" s="53" t="n">
        <f aca="false">H2401*$H$3</f>
        <v>0</v>
      </c>
      <c r="S2401" s="53" t="n">
        <f aca="false">(N2401/100)*(I2401*$I$3)+(N2401/100)*(J2401*$J$3)</f>
        <v>226.8</v>
      </c>
      <c r="T2401" s="53" t="n">
        <f aca="false">(O2401/100)*(K2401*$K$3)</f>
        <v>0</v>
      </c>
      <c r="U2401" s="53" t="n">
        <f aca="false">(P2401/100)*(K2401*$K$3)+(P2401/100)*(L2401*$L$3)</f>
        <v>0</v>
      </c>
      <c r="V2401" s="53" t="n">
        <f aca="false">(Q2401/100)*(L2401*$L$3)</f>
        <v>0</v>
      </c>
      <c r="W2401" s="53" t="n">
        <f aca="false">(R2401/100)*(K2401*$K$3)+(R2401/100)*(L2401*$L$3)</f>
        <v>0</v>
      </c>
      <c r="X2401" s="53" t="n">
        <f aca="false">N2401+S2401</f>
        <v>352.8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352.8</v>
      </c>
      <c r="AD2401" s="55" t="n">
        <v>0</v>
      </c>
      <c r="AE2401" s="46" t="s">
        <v>28</v>
      </c>
      <c r="AF2401" s="47"/>
    </row>
    <row r="2402" customFormat="false" ht="15" hidden="false" customHeight="false" outlineLevel="0" collapsed="false">
      <c r="A2402" s="48" t="s">
        <v>29</v>
      </c>
      <c r="B2402" s="49" t="n">
        <v>16</v>
      </c>
      <c r="C2402" s="50" t="s">
        <v>5</v>
      </c>
      <c r="D2402" s="51" t="n">
        <v>90</v>
      </c>
      <c r="E2402" s="51" t="n">
        <v>0</v>
      </c>
      <c r="F2402" s="51" t="n">
        <v>0</v>
      </c>
      <c r="G2402" s="51" t="n">
        <v>0</v>
      </c>
      <c r="H2402" s="51" t="n">
        <v>0</v>
      </c>
      <c r="I2402" s="52" t="n">
        <v>45</v>
      </c>
      <c r="J2402" s="52" t="n">
        <v>65</v>
      </c>
      <c r="K2402" s="52" t="n">
        <v>0</v>
      </c>
      <c r="L2402" s="52" t="n">
        <v>0</v>
      </c>
      <c r="M2402" s="52" t="n">
        <v>0</v>
      </c>
      <c r="N2402" s="53" t="n">
        <f aca="false">D2402*$D$4</f>
        <v>121.5</v>
      </c>
      <c r="O2402" s="53" t="n">
        <f aca="false">E2402*$E$4</f>
        <v>0</v>
      </c>
      <c r="P2402" s="53" t="n">
        <f aca="false">F2402*$F$4</f>
        <v>0</v>
      </c>
      <c r="Q2402" s="53" t="n">
        <f aca="false">G2402*$G$4</f>
        <v>0</v>
      </c>
      <c r="R2402" s="53" t="n">
        <f aca="false">H2402*$H$4</f>
        <v>0</v>
      </c>
      <c r="S2402" s="53" t="n">
        <f aca="false">(N2402/100)*(I2402*$I$4)+(N2402/100)*(J2402*$J$4)</f>
        <v>267.3</v>
      </c>
      <c r="T2402" s="53" t="n">
        <f aca="false">(O2402/100)*(K2402*$K$4)</f>
        <v>0</v>
      </c>
      <c r="U2402" s="53" t="n">
        <f aca="false">(P2402/100)*(K2402*$K$4)+(P2402/100)*(L2402*$L$4)</f>
        <v>0</v>
      </c>
      <c r="V2402" s="53" t="n">
        <f aca="false">(Q2402/100)*(L2402*$L$4)</f>
        <v>0</v>
      </c>
      <c r="W2402" s="53" t="n">
        <f aca="false">(R2402/100)*(K2402*$K$4)+(R2402/100)*(L2402*$L$4)</f>
        <v>0</v>
      </c>
      <c r="X2402" s="53" t="n">
        <f aca="false">N2402+S2402</f>
        <v>388.8</v>
      </c>
      <c r="Y2402" s="53" t="n">
        <f aca="false">O2402+T2402</f>
        <v>0</v>
      </c>
      <c r="Z2402" s="53" t="n">
        <f aca="false">P2402+U2402</f>
        <v>0</v>
      </c>
      <c r="AA2402" s="53" t="n">
        <f aca="false">Q2402+V2402</f>
        <v>0</v>
      </c>
      <c r="AB2402" s="53" t="n">
        <f aca="false">R2402+W2402</f>
        <v>0</v>
      </c>
      <c r="AC2402" s="54" t="n">
        <f aca="false">ROUND(X2402+Y2402+Z2402+AA2402+AB2402,1)</f>
        <v>388.8</v>
      </c>
      <c r="AD2402" s="55" t="n">
        <f aca="false">(ROUND(AC2402-AC2401,1)/AC2401)</f>
        <v>0.102040816326531</v>
      </c>
      <c r="AE2402" s="46"/>
      <c r="AF2402" s="47"/>
    </row>
    <row r="2403" customFormat="false" ht="15" hidden="false" customHeight="false" outlineLevel="0" collapsed="false">
      <c r="A2403" s="48" t="s">
        <v>30</v>
      </c>
      <c r="B2403" s="49" t="n">
        <v>16</v>
      </c>
      <c r="C2403" s="50" t="s">
        <v>6</v>
      </c>
      <c r="D2403" s="51" t="n">
        <v>90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30</v>
      </c>
      <c r="J2403" s="52" t="n">
        <v>60</v>
      </c>
      <c r="K2403" s="52" t="n">
        <v>0</v>
      </c>
      <c r="L2403" s="52" t="n">
        <v>0</v>
      </c>
      <c r="M2403" s="52" t="n">
        <v>0</v>
      </c>
      <c r="N2403" s="53" t="n">
        <f aca="false">D2403*$D$5</f>
        <v>126</v>
      </c>
      <c r="O2403" s="53" t="n">
        <f aca="false">E2403*$E$5</f>
        <v>0</v>
      </c>
      <c r="P2403" s="53" t="n">
        <f aca="false">F2403*$F$5</f>
        <v>0</v>
      </c>
      <c r="Q2403" s="53" t="n">
        <f aca="false">G2403*$G$5</f>
        <v>0</v>
      </c>
      <c r="R2403" s="53" t="n">
        <f aca="false">H2403*$H$5</f>
        <v>0</v>
      </c>
      <c r="S2403" s="53" t="n">
        <f aca="false">(N2403/100)*(I2403*$I$5)+(N2403/100)*(J2403*$J$5)</f>
        <v>226.8</v>
      </c>
      <c r="T2403" s="53" t="n">
        <f aca="false">(O2403/100)*(K2403*$K$5)</f>
        <v>0</v>
      </c>
      <c r="U2403" s="53" t="n">
        <f aca="false">(P2403/100)*(K2403*$K$5)+(P2403/100)*(L2403*$L$5)</f>
        <v>0</v>
      </c>
      <c r="V2403" s="53" t="n">
        <f aca="false">(Q2403/100)*(L2403*$L$5)</f>
        <v>0</v>
      </c>
      <c r="W2403" s="53" t="n">
        <f aca="false">(R2403/100)*(K2403*$K$5)+(R2403/100)*(L2403*$L$5)</f>
        <v>0</v>
      </c>
      <c r="X2403" s="53" t="n">
        <f aca="false">N2403+S2403</f>
        <v>352.8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352.8</v>
      </c>
      <c r="AD2403" s="55" t="n">
        <f aca="false">(ROUND(AC2403-AC2401,1)/AC2401)</f>
        <v>0</v>
      </c>
      <c r="AE2403" s="46"/>
      <c r="AF2403" s="47"/>
    </row>
    <row r="2404" customFormat="false" ht="15" hidden="false" customHeight="false" outlineLevel="0" collapsed="false">
      <c r="A2404" s="48" t="s">
        <v>31</v>
      </c>
      <c r="B2404" s="49" t="n">
        <v>0</v>
      </c>
      <c r="C2404" s="50" t="s">
        <v>7</v>
      </c>
      <c r="D2404" s="51" t="n">
        <v>90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60</v>
      </c>
      <c r="K2404" s="52" t="n">
        <v>0</v>
      </c>
      <c r="L2404" s="52" t="n">
        <v>0</v>
      </c>
      <c r="M2404" s="52" t="n">
        <v>0</v>
      </c>
      <c r="N2404" s="53" t="n">
        <f aca="false">D2404*$D$6</f>
        <v>126</v>
      </c>
      <c r="O2404" s="53" t="n">
        <f aca="false">E2404*$E$6</f>
        <v>0</v>
      </c>
      <c r="P2404" s="53" t="n">
        <f aca="false">F2404*$F$6</f>
        <v>0</v>
      </c>
      <c r="Q2404" s="53" t="n">
        <f aca="false">G2404*$G$6</f>
        <v>0</v>
      </c>
      <c r="R2404" s="53" t="n">
        <f aca="false">H2404*$H$6</f>
        <v>0</v>
      </c>
      <c r="S2404" s="53" t="n">
        <f aca="false">(N2404/100)*(I2404*$I$6)+(N2404/100)*(J2404*$J$6)</f>
        <v>226.8</v>
      </c>
      <c r="T2404" s="53" t="n">
        <f aca="false">(O2404/100)*(K2404*$K$6)</f>
        <v>0</v>
      </c>
      <c r="U2404" s="53" t="n">
        <f aca="false">(P2404/100)*(K2404*$K$6)+(P2404/100)*(L2404*$L$6)</f>
        <v>0</v>
      </c>
      <c r="V2404" s="53" t="n">
        <f aca="false">(Q2404/100)*(L2404*$L$6)</f>
        <v>0</v>
      </c>
      <c r="W2404" s="53" t="n">
        <f aca="false">(R2404/100)*(K2404*$K$6)+(R2404/100)*(L2404*$L$6)</f>
        <v>0</v>
      </c>
      <c r="X2404" s="53" t="n">
        <f aca="false">N2404+S2404</f>
        <v>352.8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352.8</v>
      </c>
      <c r="AD2404" s="55" t="n">
        <f aca="false">(ROUND(AC2404-AC2401,1)/AC2401)</f>
        <v>0</v>
      </c>
      <c r="AE2404" s="46"/>
      <c r="AF2404" s="47"/>
    </row>
    <row r="2405" customFormat="false" ht="15" hidden="false" customHeight="false" outlineLevel="0" collapsed="false">
      <c r="A2405" s="48" t="s">
        <v>32</v>
      </c>
      <c r="B2405" s="49" t="n">
        <v>0</v>
      </c>
      <c r="C2405" s="50" t="s">
        <v>8</v>
      </c>
      <c r="D2405" s="51" t="n">
        <v>90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60</v>
      </c>
      <c r="K2405" s="52" t="n">
        <v>0</v>
      </c>
      <c r="L2405" s="52" t="n">
        <v>0</v>
      </c>
      <c r="M2405" s="52" t="n">
        <v>0</v>
      </c>
      <c r="N2405" s="53" t="n">
        <f aca="false">D2405*$D$7</f>
        <v>126</v>
      </c>
      <c r="O2405" s="53" t="n">
        <f aca="false">E2405*$E$7</f>
        <v>0</v>
      </c>
      <c r="P2405" s="53" t="n">
        <f aca="false">F2405*$F$7</f>
        <v>0</v>
      </c>
      <c r="Q2405" s="53" t="n">
        <f aca="false">G2405*$G$7</f>
        <v>0</v>
      </c>
      <c r="R2405" s="53" t="n">
        <f aca="false">H2405*$H$7</f>
        <v>0</v>
      </c>
      <c r="S2405" s="53" t="n">
        <f aca="false">(N2405/100)*(I2405*$I$7)+(N2405/100)*(J2405*$J$7)</f>
        <v>226.8</v>
      </c>
      <c r="T2405" s="53" t="n">
        <f aca="false">(O2405/100)*(K2405*$K$7)</f>
        <v>0</v>
      </c>
      <c r="U2405" s="53" t="n">
        <f aca="false">(P2405/100)*(K2405*$K$7)+(P2405/100)*(L2405*$L$7)</f>
        <v>0</v>
      </c>
      <c r="V2405" s="53" t="n">
        <f aca="false">(Q2405/100)*(L2405*$L$7)</f>
        <v>0</v>
      </c>
      <c r="W2405" s="53" t="n">
        <f aca="false">(R2405/100)*(K2405*$K$7)+(R2405/100)*(L2405*$L$7)</f>
        <v>0</v>
      </c>
      <c r="X2405" s="53" t="n">
        <f aca="false">N2405+S2405</f>
        <v>352.8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352.8</v>
      </c>
      <c r="AD2405" s="55" t="n">
        <f aca="false">(ROUND(AC2405-AC2401,1)/AC2401)</f>
        <v>0</v>
      </c>
      <c r="AE2405" s="46"/>
      <c r="AF2405" s="47"/>
    </row>
    <row r="2406" customFormat="false" ht="15" hidden="false" customHeight="false" outlineLevel="0" collapsed="false">
      <c r="A2406" s="48" t="s">
        <v>33</v>
      </c>
      <c r="B2406" s="49"/>
      <c r="C2406" s="50" t="s">
        <v>9</v>
      </c>
      <c r="D2406" s="51" t="n">
        <v>90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60</v>
      </c>
      <c r="K2406" s="52" t="n">
        <v>0</v>
      </c>
      <c r="L2406" s="52" t="n">
        <v>0</v>
      </c>
      <c r="M2406" s="52" t="n">
        <v>0</v>
      </c>
      <c r="N2406" s="53" t="n">
        <f aca="false">D2406*$D$8</f>
        <v>126</v>
      </c>
      <c r="O2406" s="53" t="n">
        <f aca="false">E2406*$E$8</f>
        <v>0</v>
      </c>
      <c r="P2406" s="53" t="n">
        <f aca="false">F2406*$F$8</f>
        <v>0</v>
      </c>
      <c r="Q2406" s="53" t="n">
        <f aca="false">G2406*$G$8</f>
        <v>0</v>
      </c>
      <c r="R2406" s="53" t="n">
        <f aca="false">H2406*$H$8</f>
        <v>0</v>
      </c>
      <c r="S2406" s="53" t="n">
        <f aca="false">(N2406/100)*(I2406*$I$8)+(N2406/100)*(J2406*$J$8)</f>
        <v>226.8</v>
      </c>
      <c r="T2406" s="53" t="n">
        <f aca="false">(O2406/100)*(K2406*$K$8)</f>
        <v>0</v>
      </c>
      <c r="U2406" s="53" t="n">
        <f aca="false">(P2406/100)*(K2406*$K$8)+(P2406/100)*(L2406*$L$8)</f>
        <v>0</v>
      </c>
      <c r="V2406" s="53" t="n">
        <f aca="false">(Q2406/100)*(L2406*$L$8)</f>
        <v>0</v>
      </c>
      <c r="W2406" s="53" t="n">
        <f aca="false">(R2406/100)*(K2406*$K$8)+(R2406/100)*(L2406*$L$8)</f>
        <v>0</v>
      </c>
      <c r="X2406" s="53" t="n">
        <f aca="false">N2406+S2406</f>
        <v>352.8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352.8</v>
      </c>
      <c r="AD2406" s="55" t="n">
        <f aca="false">(ROUND(AC2406-AC2401,1)/AC2401)</f>
        <v>0</v>
      </c>
      <c r="AE2406" s="46"/>
      <c r="AF2406" s="47"/>
    </row>
    <row r="2407" customFormat="false" ht="15" hidden="false" customHeight="false" outlineLevel="0" collapsed="false">
      <c r="A2407" s="48" t="s">
        <v>34</v>
      </c>
      <c r="B2407" s="49"/>
      <c r="C2407" s="50" t="s">
        <v>10</v>
      </c>
      <c r="D2407" s="51" t="n">
        <v>45</v>
      </c>
      <c r="E2407" s="51" t="n">
        <v>100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60</v>
      </c>
      <c r="K2407" s="52" t="n">
        <v>95</v>
      </c>
      <c r="L2407" s="52" t="n">
        <v>0</v>
      </c>
      <c r="M2407" s="52" t="n">
        <v>0</v>
      </c>
      <c r="N2407" s="53" t="n">
        <f aca="false">D2407*$D$9</f>
        <v>60.75</v>
      </c>
      <c r="O2407" s="53" t="n">
        <f aca="false">E2407*$E$9</f>
        <v>135</v>
      </c>
      <c r="P2407" s="53" t="n">
        <f aca="false">F2407*$F$9</f>
        <v>0</v>
      </c>
      <c r="Q2407" s="53" t="n">
        <f aca="false">G2407*$G$9</f>
        <v>0</v>
      </c>
      <c r="R2407" s="53" t="n">
        <f aca="false">H2407*$H$9</f>
        <v>0</v>
      </c>
      <c r="S2407" s="53" t="n">
        <f aca="false">(N2407/100)*(I2407*$I$9)+(N2407/100)*(J2407*$J$9)</f>
        <v>54.675</v>
      </c>
      <c r="T2407" s="53" t="n">
        <f aca="false">(O2407/100)*(K2407*$K$9)</f>
        <v>179.55</v>
      </c>
      <c r="U2407" s="53" t="n">
        <f aca="false">(P2407/100)*(K2407*$K$9)+(P2407/100)*(L2407*$L$9)</f>
        <v>0</v>
      </c>
      <c r="V2407" s="53" t="n">
        <f aca="false">(Q2407/100)*(L2407*$L$9)</f>
        <v>0</v>
      </c>
      <c r="W2407" s="53" t="n">
        <f aca="false">(R2407/100)*(K2407*$K$9)+(R2407/100)*(L2407*$L$9)</f>
        <v>0</v>
      </c>
      <c r="X2407" s="53" t="n">
        <f aca="false">N2407+S2407</f>
        <v>115.425</v>
      </c>
      <c r="Y2407" s="53" t="n">
        <f aca="false">O2407+T2407</f>
        <v>314.55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430</v>
      </c>
      <c r="AD2407" s="55" t="n">
        <f aca="false">(ROUND(AC2407-AC2401,1)/AC2401)</f>
        <v>0.218820861678005</v>
      </c>
      <c r="AE2407" s="46"/>
      <c r="AF2407" s="47"/>
    </row>
    <row r="2408" customFormat="false" ht="15" hidden="false" customHeight="false" outlineLevel="0" collapsed="false">
      <c r="A2408" s="48" t="s">
        <v>35</v>
      </c>
      <c r="B2408" s="49"/>
      <c r="C2408" s="50" t="s">
        <v>11</v>
      </c>
      <c r="D2408" s="51" t="n">
        <v>45</v>
      </c>
      <c r="E2408" s="51" t="n">
        <v>0</v>
      </c>
      <c r="F2408" s="51" t="n">
        <v>100</v>
      </c>
      <c r="G2408" s="51" t="n">
        <v>0</v>
      </c>
      <c r="H2408" s="51" t="n">
        <v>0</v>
      </c>
      <c r="I2408" s="52" t="n">
        <v>30</v>
      </c>
      <c r="J2408" s="52" t="n">
        <v>60</v>
      </c>
      <c r="K2408" s="52" t="n">
        <v>47.5</v>
      </c>
      <c r="L2408" s="52" t="n">
        <v>47.5</v>
      </c>
      <c r="M2408" s="52" t="n">
        <v>0</v>
      </c>
      <c r="N2408" s="53" t="n">
        <f aca="false">D2408*$D$10</f>
        <v>60.75</v>
      </c>
      <c r="O2408" s="53" t="n">
        <f aca="false">E2408*$E$10</f>
        <v>0</v>
      </c>
      <c r="P2408" s="53" t="n">
        <f aca="false">F2408*$F$10</f>
        <v>135</v>
      </c>
      <c r="Q2408" s="53" t="n">
        <f aca="false">G2408*$G$10</f>
        <v>0</v>
      </c>
      <c r="R2408" s="53" t="n">
        <f aca="false">H2408*$H$10</f>
        <v>0</v>
      </c>
      <c r="S2408" s="53" t="n">
        <f aca="false">(N2408/100)*(I2408*$I$10)+(N2408/100)*(J2408*$J$10)</f>
        <v>54.675</v>
      </c>
      <c r="T2408" s="53" t="n">
        <f aca="false">(O2408/100)*(K2408*$J$10)</f>
        <v>0</v>
      </c>
      <c r="U2408" s="53" t="n">
        <f aca="false">(P2408/100)*(K2408*$K$10)+(P2408/100)*(L2408*$L$10)</f>
        <v>179.55</v>
      </c>
      <c r="V2408" s="53" t="n">
        <f aca="false">(Q2408/100)*(L2408*$L$10)</f>
        <v>0</v>
      </c>
      <c r="W2408" s="53" t="n">
        <f aca="false">(R2408/100)*(K2408*$K$10)+(R2408/100)*(L2408*$L$10)</f>
        <v>0</v>
      </c>
      <c r="X2408" s="53" t="n">
        <f aca="false">N2408+S2408</f>
        <v>115.425</v>
      </c>
      <c r="Y2408" s="53" t="n">
        <f aca="false">O2408+T2408</f>
        <v>0</v>
      </c>
      <c r="Z2408" s="53" t="n">
        <f aca="false">P2408+U2408</f>
        <v>314.55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430</v>
      </c>
      <c r="AD2408" s="55" t="n">
        <f aca="false">(ROUND(AC2408-AC2401,1)/AC2401)</f>
        <v>0.218820861678005</v>
      </c>
      <c r="AE2408" s="46"/>
      <c r="AF2408" s="47"/>
    </row>
    <row r="2409" customFormat="false" ht="15" hidden="false" customHeight="false" outlineLevel="0" collapsed="false">
      <c r="A2409" s="48" t="s">
        <v>36</v>
      </c>
      <c r="B2409" s="49"/>
      <c r="C2409" s="50" t="s">
        <v>12</v>
      </c>
      <c r="D2409" s="51" t="n">
        <v>45</v>
      </c>
      <c r="E2409" s="51" t="n">
        <v>0</v>
      </c>
      <c r="F2409" s="51" t="n">
        <v>0</v>
      </c>
      <c r="G2409" s="51" t="n">
        <v>100</v>
      </c>
      <c r="H2409" s="51" t="n">
        <v>0</v>
      </c>
      <c r="I2409" s="52" t="n">
        <v>30</v>
      </c>
      <c r="J2409" s="52" t="n">
        <v>60</v>
      </c>
      <c r="K2409" s="52" t="n">
        <v>0</v>
      </c>
      <c r="L2409" s="52" t="n">
        <v>95</v>
      </c>
      <c r="M2409" s="52" t="n">
        <v>0</v>
      </c>
      <c r="N2409" s="53" t="n">
        <f aca="false">D2409*$D$11</f>
        <v>60.75</v>
      </c>
      <c r="O2409" s="53" t="n">
        <f aca="false">E2409*$E$11</f>
        <v>0</v>
      </c>
      <c r="P2409" s="53" t="n">
        <f aca="false">F2409*$F$11</f>
        <v>0</v>
      </c>
      <c r="Q2409" s="53" t="n">
        <f aca="false">G2409*$G$11</f>
        <v>135</v>
      </c>
      <c r="R2409" s="53" t="n">
        <f aca="false">H2409*$H$11</f>
        <v>0</v>
      </c>
      <c r="S2409" s="53" t="n">
        <f aca="false">(N2409/100)*(I2409*$I$11)+(N2409/100)*(J2409*$J$11)</f>
        <v>54.675</v>
      </c>
      <c r="T2409" s="53" t="n">
        <f aca="false">(O2409/100)*(K2409*$K$11)</f>
        <v>0</v>
      </c>
      <c r="U2409" s="53" t="n">
        <f aca="false">(P2409/100)*(K2409*$K$11)+(P2409/100)*(L2409*$L$11)</f>
        <v>0</v>
      </c>
      <c r="V2409" s="53" t="n">
        <f aca="false">(Q2409/100)*(L2409*$L$11)</f>
        <v>179.55</v>
      </c>
      <c r="W2409" s="53" t="n">
        <f aca="false">(R2409/100)*(K2409*$K$11)+(R2409/100)*(L2409*$L$11)</f>
        <v>0</v>
      </c>
      <c r="X2409" s="53" t="n">
        <f aca="false">N2409+S2409</f>
        <v>115.425</v>
      </c>
      <c r="Y2409" s="53" t="n">
        <f aca="false">O2409+T2409</f>
        <v>0</v>
      </c>
      <c r="Z2409" s="53" t="n">
        <f aca="false">P2409+U2409</f>
        <v>0</v>
      </c>
      <c r="AA2409" s="53" t="n">
        <f aca="false">Q2409+V2409</f>
        <v>314.55</v>
      </c>
      <c r="AB2409" s="53" t="n">
        <f aca="false">R2409+W2409</f>
        <v>0</v>
      </c>
      <c r="AC2409" s="54" t="n">
        <f aca="false">ROUND(X2409+Y2409+Z2409+AA2409+AB2409,1)</f>
        <v>430</v>
      </c>
      <c r="AD2409" s="55" t="n">
        <f aca="false">(ROUND(AC2409-AC2401,1)/AC2401)</f>
        <v>0.218820861678005</v>
      </c>
      <c r="AE2409" s="46"/>
      <c r="AF2409" s="47"/>
    </row>
    <row r="2410" customFormat="false" ht="15" hidden="false" customHeight="false" outlineLevel="0" collapsed="false">
      <c r="A2410" s="48" t="s">
        <v>37</v>
      </c>
      <c r="B2410" s="49"/>
      <c r="C2410" s="50" t="s">
        <v>13</v>
      </c>
      <c r="D2410" s="51" t="n">
        <v>45</v>
      </c>
      <c r="E2410" s="51" t="n">
        <v>0</v>
      </c>
      <c r="F2410" s="51" t="n">
        <v>0</v>
      </c>
      <c r="G2410" s="51" t="n">
        <v>0</v>
      </c>
      <c r="H2410" s="51" t="n">
        <v>100</v>
      </c>
      <c r="I2410" s="52" t="n">
        <v>30</v>
      </c>
      <c r="J2410" s="52" t="n">
        <v>60</v>
      </c>
      <c r="K2410" s="52" t="n">
        <v>47.5</v>
      </c>
      <c r="L2410" s="52" t="n">
        <v>47.5</v>
      </c>
      <c r="M2410" s="52" t="n">
        <v>0</v>
      </c>
      <c r="N2410" s="53" t="n">
        <f aca="false">D2410*$D$12</f>
        <v>60.75</v>
      </c>
      <c r="O2410" s="53" t="n">
        <f aca="false">E2410*$E$12</f>
        <v>0</v>
      </c>
      <c r="P2410" s="53" t="n">
        <f aca="false">F2410*$F$12</f>
        <v>0</v>
      </c>
      <c r="Q2410" s="53" t="n">
        <f aca="false">G2410*$G$12</f>
        <v>0</v>
      </c>
      <c r="R2410" s="53" t="n">
        <f aca="false">H2410*$H$12</f>
        <v>135</v>
      </c>
      <c r="S2410" s="53" t="n">
        <f aca="false">(N2410/100)*(I2410*$I$12)+(N2410/100)*(J2410*$J$12)</f>
        <v>54.675</v>
      </c>
      <c r="T2410" s="53" t="n">
        <f aca="false">(O2410/100)*(K2410*$K$12)</f>
        <v>0</v>
      </c>
      <c r="U2410" s="53" t="n">
        <f aca="false">(P2410/100)*(K2410*$K$12)+(P2410/100)*(L2410*$L$12)</f>
        <v>0</v>
      </c>
      <c r="V2410" s="53" t="n">
        <f aca="false">(Q2410/100)*(L2410*$L$12)</f>
        <v>0</v>
      </c>
      <c r="W2410" s="53" t="n">
        <f aca="false">(R2410/100)*(K2410*$K$12)+(R2410/100)*(L2410*$L$12)</f>
        <v>179.55</v>
      </c>
      <c r="X2410" s="53" t="n">
        <f aca="false">N2410+S2410</f>
        <v>115.425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0</v>
      </c>
      <c r="AB2410" s="53" t="n">
        <f aca="false">R2410+W2410</f>
        <v>314.55</v>
      </c>
      <c r="AC2410" s="54" t="n">
        <f aca="false">ROUND(X2410+Y2410+Z2410+AA2410+AB2410,1)</f>
        <v>430</v>
      </c>
      <c r="AD2410" s="55" t="n">
        <f aca="false">(ROUND(AC2410-AC2401,1)/AC2401)</f>
        <v>0.218820861678005</v>
      </c>
      <c r="AE2410" s="46"/>
      <c r="AF2410" s="47"/>
    </row>
    <row r="2411" customFormat="false" ht="15" hidden="false" customHeight="false" outlineLevel="0" collapsed="false">
      <c r="A2411" s="48" t="s">
        <v>38</v>
      </c>
      <c r="B2411" s="49"/>
      <c r="C2411" s="50" t="s">
        <v>14</v>
      </c>
      <c r="D2411" s="51" t="n">
        <v>90</v>
      </c>
      <c r="E2411" s="51" t="n">
        <v>0</v>
      </c>
      <c r="F2411" s="51" t="n">
        <v>0</v>
      </c>
      <c r="G2411" s="51" t="n">
        <v>0</v>
      </c>
      <c r="H2411" s="51" t="n">
        <v>0</v>
      </c>
      <c r="I2411" s="52" t="n">
        <v>0</v>
      </c>
      <c r="J2411" s="52" t="n">
        <v>0</v>
      </c>
      <c r="K2411" s="52" t="n">
        <v>0</v>
      </c>
      <c r="L2411" s="52" t="n">
        <v>0</v>
      </c>
      <c r="M2411" s="52" t="n">
        <v>120</v>
      </c>
      <c r="N2411" s="53" t="n">
        <f aca="false">D2411*$D$13</f>
        <v>121.5</v>
      </c>
      <c r="O2411" s="53" t="n">
        <f aca="false">E2411*$E$13</f>
        <v>0</v>
      </c>
      <c r="P2411" s="53" t="n">
        <f aca="false">F2411*$F$13</f>
        <v>0</v>
      </c>
      <c r="Q2411" s="53" t="n">
        <f aca="false">G2411*$G$13</f>
        <v>0</v>
      </c>
      <c r="R2411" s="53" t="n">
        <f aca="false">H2411*$H$13</f>
        <v>0</v>
      </c>
      <c r="S2411" s="53" t="n">
        <f aca="false">(N2411/100)*(I2411*$I$13)+(N2411/100)*(J2411*$J$13)+(N2411/100)*(M2411*$M$13)</f>
        <v>291.6</v>
      </c>
      <c r="T2411" s="53" t="n">
        <f aca="false">(O2411/100)*(K2411*$K$13)+(O2411/100)*(M2411*$M$13)</f>
        <v>0</v>
      </c>
      <c r="U2411" s="53" t="n">
        <f aca="false">(P2411/100)*(K2411*$K$13)+(P2411/100)*(L2411*$L$13)+(P2411/100)*(M2411*$M$13)</f>
        <v>0</v>
      </c>
      <c r="V2411" s="53" t="n">
        <f aca="false">(Q2411/100)*(L2411*$L$13)+(Q2411/100)*(M2411*$M$13)</f>
        <v>0</v>
      </c>
      <c r="W2411" s="53" t="n">
        <f aca="false">(R2411/100)*(K2411*$K$13)+(R2411/100)*(L2411*$L$13)+(R2411/100)*(M2411*$M$13)</f>
        <v>0</v>
      </c>
      <c r="X2411" s="53" t="n">
        <f aca="false">N2411+S2411</f>
        <v>413.1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0</v>
      </c>
      <c r="AC2411" s="54" t="n">
        <f aca="false">ROUND(X2411+Y2411+Z2411+AA2411+AB2411,1)</f>
        <v>413.1</v>
      </c>
      <c r="AD2411" s="55" t="n">
        <f aca="false">(ROUND(AC2411-AC2401,1)/AC2401)</f>
        <v>0.170918367346939</v>
      </c>
      <c r="AE2411" s="46"/>
      <c r="AF2411" s="47"/>
    </row>
    <row r="2412" customFormat="false" ht="15" hidden="false" customHeight="false" outlineLevel="0" collapsed="false">
      <c r="A2412" s="48" t="s">
        <v>39</v>
      </c>
      <c r="B2412" s="49"/>
      <c r="C2412" s="50" t="s">
        <v>15</v>
      </c>
      <c r="D2412" s="51" t="n">
        <v>90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60</v>
      </c>
      <c r="K2412" s="52" t="n">
        <v>75</v>
      </c>
      <c r="L2412" s="52" t="n">
        <v>0</v>
      </c>
      <c r="M2412" s="52" t="n">
        <v>0</v>
      </c>
      <c r="N2412" s="53" t="n">
        <f aca="false">D2412*$D$14</f>
        <v>121.5</v>
      </c>
      <c r="O2412" s="53" t="n">
        <f aca="false">E2412*$E$14</f>
        <v>0</v>
      </c>
      <c r="P2412" s="53" t="n">
        <f aca="false">F2412*$F$14</f>
        <v>0</v>
      </c>
      <c r="Q2412" s="53" t="n">
        <f aca="false">G2412*$G$14</f>
        <v>0</v>
      </c>
      <c r="R2412" s="53" t="n">
        <f aca="false">H2412*$H$14</f>
        <v>0</v>
      </c>
      <c r="S2412" s="53" t="n">
        <f aca="false">(N2412/100)*(I2412*$I$14)+(N2412/100)*(J2412*$J$14)+(N2412/100)*(K2412*$K$14)</f>
        <v>291.6</v>
      </c>
      <c r="T2412" s="53" t="n">
        <f aca="false">(O2412/100)*(K2412*$K$14)</f>
        <v>0</v>
      </c>
      <c r="U2412" s="53" t="n">
        <f aca="false">(P2412/100)*(K2412*$K$14)+(P2412/100)*(L2412*$L$14)</f>
        <v>0</v>
      </c>
      <c r="V2412" s="53" t="n">
        <f aca="false">(Q2412/100)*(L2412*$L$14)</f>
        <v>0</v>
      </c>
      <c r="W2412" s="53" t="n">
        <f aca="false">(R2412/100)*(K2412*$L$14)+(R2412/100)*(L2412*$M$14)</f>
        <v>0</v>
      </c>
      <c r="X2412" s="53" t="n">
        <f aca="false">N2412+S2412</f>
        <v>413.1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413.1</v>
      </c>
      <c r="AD2412" s="55" t="n">
        <f aca="false">(ROUND(AC2412-AC2401,1)/AC2401)</f>
        <v>0.170918367346939</v>
      </c>
      <c r="AE2412" s="46"/>
      <c r="AF2412" s="47"/>
    </row>
    <row r="2413" customFormat="false" ht="15" hidden="false" customHeight="false" outlineLevel="0" collapsed="false">
      <c r="A2413" s="48"/>
      <c r="B2413" s="49"/>
      <c r="C2413" s="50" t="s">
        <v>16</v>
      </c>
      <c r="D2413" s="51" t="n">
        <v>90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60</v>
      </c>
      <c r="K2413" s="52" t="n">
        <v>0</v>
      </c>
      <c r="L2413" s="52" t="n">
        <v>75</v>
      </c>
      <c r="M2413" s="52" t="n">
        <v>0</v>
      </c>
      <c r="N2413" s="53" t="n">
        <f aca="false">D2413*$D$15</f>
        <v>121.5</v>
      </c>
      <c r="O2413" s="53" t="n">
        <f aca="false">E2413*$E$15</f>
        <v>0</v>
      </c>
      <c r="P2413" s="53" t="n">
        <f aca="false">F2413*$F$15</f>
        <v>0</v>
      </c>
      <c r="Q2413" s="53" t="n">
        <f aca="false">G2413*$G$15</f>
        <v>0</v>
      </c>
      <c r="R2413" s="53" t="n">
        <f aca="false">H2413*$H$15</f>
        <v>0</v>
      </c>
      <c r="S2413" s="53" t="n">
        <f aca="false">(N2413/100)*(I2413*$I$15)+(N2413/100)*(J2413*$J$15)+(N2413/100)*(L2413*$L$15)</f>
        <v>291.6</v>
      </c>
      <c r="T2413" s="53" t="n">
        <f aca="false">(O2413/100)*(K2413*$K$15)</f>
        <v>0</v>
      </c>
      <c r="U2413" s="53" t="n">
        <f aca="false">(P2413/100)*(K2413*$K$15)+(P2413/100)*(L2413*$L$15)</f>
        <v>0</v>
      </c>
      <c r="V2413" s="53" t="n">
        <f aca="false">(Q2413/100)*(L2413*$L$15)</f>
        <v>0</v>
      </c>
      <c r="W2413" s="53" t="n">
        <f aca="false">(R2413/100)*(K2413*$K$15)+(R2413/100)*(L2413*$L$15)</f>
        <v>0</v>
      </c>
      <c r="X2413" s="53" t="n">
        <f aca="false">N2413+S2413</f>
        <v>413.1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413.1</v>
      </c>
      <c r="AD2413" s="55" t="n">
        <f aca="false">(ROUND(AC2413-AC2401,1)/AC2401)</f>
        <v>0.170918367346939</v>
      </c>
      <c r="AE2413" s="46"/>
      <c r="AF2413" s="47"/>
    </row>
    <row r="2414" customFormat="false" ht="15" hidden="false" customHeight="false" outlineLevel="0" collapsed="false">
      <c r="A2414" s="48"/>
      <c r="B2414" s="49"/>
      <c r="C2414" s="50" t="s">
        <v>17</v>
      </c>
      <c r="D2414" s="51" t="n">
        <v>90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90</v>
      </c>
      <c r="K2414" s="52" t="n">
        <v>0</v>
      </c>
      <c r="L2414" s="52" t="n">
        <v>0</v>
      </c>
      <c r="M2414" s="52" t="n">
        <v>0</v>
      </c>
      <c r="N2414" s="53" t="n">
        <f aca="false">D2414*$D$16</f>
        <v>121.5</v>
      </c>
      <c r="O2414" s="53" t="n">
        <f aca="false">E2414*$E$16</f>
        <v>0</v>
      </c>
      <c r="P2414" s="53" t="n">
        <f aca="false">F2414*$F$16</f>
        <v>0</v>
      </c>
      <c r="Q2414" s="53" t="n">
        <f aca="false">G2414*$G$16</f>
        <v>0</v>
      </c>
      <c r="R2414" s="53" t="n">
        <f aca="false">H2414*$H$16</f>
        <v>0</v>
      </c>
      <c r="S2414" s="53" t="n">
        <f aca="false">(N2414/100)*(I2414*$I$16)+(N2414/100)*(J2414*$J$16)</f>
        <v>309.825</v>
      </c>
      <c r="T2414" s="53" t="n">
        <f aca="false">(O2414/100)*(K2414*$K$16)</f>
        <v>0</v>
      </c>
      <c r="U2414" s="53" t="n">
        <f aca="false">(P2414/100)*(K2414*$K$16)+(P2414/100)*(L2414*$L$16)</f>
        <v>0</v>
      </c>
      <c r="V2414" s="53" t="n">
        <f aca="false">(Q2414/100)*(L2414*$L$16)</f>
        <v>0</v>
      </c>
      <c r="W2414" s="53" t="n">
        <f aca="false">(R2414/100)*(K2414*$K$16)+(R2414/100)*(L2414*$L$16)</f>
        <v>0</v>
      </c>
      <c r="X2414" s="53" t="n">
        <f aca="false">N2414+S2414</f>
        <v>431.325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431.3</v>
      </c>
      <c r="AD2414" s="55" t="n">
        <f aca="false">(ROUND(AC2414-AC2401,1)/AC2401)</f>
        <v>0.22250566893424</v>
      </c>
      <c r="AE2414" s="46"/>
      <c r="AF2414" s="47"/>
    </row>
    <row r="2415" customFormat="false" ht="15" hidden="false" customHeight="false" outlineLevel="0" collapsed="false">
      <c r="A2415" s="48"/>
      <c r="B2415" s="49"/>
      <c r="C2415" s="50" t="s">
        <v>18</v>
      </c>
      <c r="D2415" s="51" t="n">
        <v>90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60</v>
      </c>
      <c r="J2415" s="52" t="n">
        <v>60</v>
      </c>
      <c r="K2415" s="52" t="n">
        <v>0</v>
      </c>
      <c r="L2415" s="52" t="n">
        <v>0</v>
      </c>
      <c r="M2415" s="52" t="n">
        <v>0</v>
      </c>
      <c r="N2415" s="53" t="n">
        <f aca="false">D2415*$D$17</f>
        <v>121.5</v>
      </c>
      <c r="O2415" s="53" t="n">
        <f aca="false">E2415*$E$17</f>
        <v>0</v>
      </c>
      <c r="P2415" s="53" t="n">
        <f aca="false">F2415*$F$17</f>
        <v>0</v>
      </c>
      <c r="Q2415" s="53" t="n">
        <f aca="false">G2415*$G$17</f>
        <v>0</v>
      </c>
      <c r="R2415" s="53" t="n">
        <f aca="false">H2415*$H$17</f>
        <v>0</v>
      </c>
      <c r="S2415" s="53" t="n">
        <f aca="false">(N2415/100)*(I2415*$I$17)+(N2415/100)*(J2415*$J$17)</f>
        <v>255.15</v>
      </c>
      <c r="T2415" s="53" t="n">
        <f aca="false">(O2415/100)*(K2415*$K$17)</f>
        <v>0</v>
      </c>
      <c r="U2415" s="53" t="n">
        <f aca="false">(P2415/100)*(K2415*$K$17)+(P2415/100)*(L2415*$L$17)</f>
        <v>0</v>
      </c>
      <c r="V2415" s="53" t="n">
        <f aca="false">(Q2415/100)*(L2415*$L$17)</f>
        <v>0</v>
      </c>
      <c r="W2415" s="53" t="n">
        <f aca="false">(R2415/100)*(K2415*$K$17)+(R2415/100)*(L2415*$L$17)</f>
        <v>0</v>
      </c>
      <c r="X2415" s="53" t="n">
        <f aca="false">N2415+S2415</f>
        <v>376.65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376.7</v>
      </c>
      <c r="AD2415" s="55" t="n">
        <f aca="false">(ROUND(AC2415-AC2401,1)/AC2401)</f>
        <v>0.0677437641723356</v>
      </c>
      <c r="AE2415" s="46"/>
      <c r="AF2415" s="47"/>
    </row>
    <row r="2416" customFormat="false" ht="15" hidden="false" customHeight="false" outlineLevel="0" collapsed="false">
      <c r="A2416" s="56" t="s">
        <v>19</v>
      </c>
      <c r="B2416" s="60" t="s">
        <v>212</v>
      </c>
      <c r="C2416" s="40" t="s">
        <v>50</v>
      </c>
      <c r="D2416" s="41" t="n">
        <v>98</v>
      </c>
      <c r="E2416" s="41" t="n">
        <v>0</v>
      </c>
      <c r="F2416" s="41" t="n">
        <v>0</v>
      </c>
      <c r="G2416" s="41" t="n">
        <v>0</v>
      </c>
      <c r="H2416" s="41" t="n">
        <v>0</v>
      </c>
      <c r="I2416" s="42" t="n">
        <v>10</v>
      </c>
      <c r="J2416" s="42" t="n">
        <v>70</v>
      </c>
      <c r="K2416" s="42" t="n">
        <v>0</v>
      </c>
      <c r="L2416" s="42" t="n">
        <v>0</v>
      </c>
      <c r="M2416" s="42" t="n">
        <v>0</v>
      </c>
      <c r="N2416" s="43" t="n">
        <f aca="false">D2416*$D$3</f>
        <v>137.2</v>
      </c>
      <c r="O2416" s="43" t="n">
        <f aca="false">E2416*$E$3</f>
        <v>0</v>
      </c>
      <c r="P2416" s="43" t="n">
        <f aca="false">F2416*$F$3</f>
        <v>0</v>
      </c>
      <c r="Q2416" s="43" t="n">
        <f aca="false">G2416*$G$3</f>
        <v>0</v>
      </c>
      <c r="R2416" s="43" t="n">
        <f aca="false">H2416*$H$3</f>
        <v>0</v>
      </c>
      <c r="S2416" s="43" t="n">
        <f aca="false">(N2416/100)*(I2416*$I$3)+(N2416/100)*(J2416*$J$3)</f>
        <v>219.52</v>
      </c>
      <c r="T2416" s="43" t="n">
        <f aca="false">(O2416/100)*(K2416*$K$3)</f>
        <v>0</v>
      </c>
      <c r="U2416" s="43" t="n">
        <f aca="false">(P2416/100)*(K2416*$K$3)+(P2416/100)*(L2416*$L$3)</f>
        <v>0</v>
      </c>
      <c r="V2416" s="43" t="n">
        <f aca="false">(Q2416/100)*(L2416*$L$3)</f>
        <v>0</v>
      </c>
      <c r="W2416" s="43" t="n">
        <f aca="false">(R2416/100)*(K2416*$K$3)+(R2416/100)*(L2416*$L$3)</f>
        <v>0</v>
      </c>
      <c r="X2416" s="43" t="n">
        <f aca="false">N2416+S2416</f>
        <v>356.72</v>
      </c>
      <c r="Y2416" s="43" t="n">
        <f aca="false">O2416+T2416</f>
        <v>0</v>
      </c>
      <c r="Z2416" s="43" t="n">
        <f aca="false">P2416+U2416</f>
        <v>0</v>
      </c>
      <c r="AA2416" s="43" t="n">
        <f aca="false">Q2416+V2416</f>
        <v>0</v>
      </c>
      <c r="AB2416" s="43" t="n">
        <f aca="false">R2416+W2416</f>
        <v>0</v>
      </c>
      <c r="AC2416" s="44" t="n">
        <f aca="false">ROUND(X2416+Y2416+Z2416+AA2416+AB2416,1)</f>
        <v>356.7</v>
      </c>
      <c r="AD2416" s="45"/>
      <c r="AE2416" s="46" t="s">
        <v>28</v>
      </c>
      <c r="AF2416" s="47"/>
    </row>
    <row r="2417" customFormat="false" ht="15" hidden="false" customHeight="false" outlineLevel="0" collapsed="false">
      <c r="A2417" s="48" t="s">
        <v>29</v>
      </c>
      <c r="B2417" s="61" t="n">
        <v>0</v>
      </c>
      <c r="C2417" s="50" t="s">
        <v>5</v>
      </c>
      <c r="D2417" s="51" t="n">
        <v>98</v>
      </c>
      <c r="E2417" s="51" t="n">
        <v>0</v>
      </c>
      <c r="F2417" s="51" t="n">
        <v>0</v>
      </c>
      <c r="G2417" s="51" t="n">
        <v>0</v>
      </c>
      <c r="H2417" s="51" t="n">
        <v>0</v>
      </c>
      <c r="I2417" s="52" t="n">
        <v>25</v>
      </c>
      <c r="J2417" s="52" t="n">
        <v>75</v>
      </c>
      <c r="K2417" s="52" t="n">
        <v>0</v>
      </c>
      <c r="L2417" s="52" t="n">
        <v>0</v>
      </c>
      <c r="M2417" s="52" t="n">
        <v>0</v>
      </c>
      <c r="N2417" s="53" t="n">
        <f aca="false">D2417*$D$4</f>
        <v>132.3</v>
      </c>
      <c r="O2417" s="53" t="n">
        <f aca="false">E2417*$E$4</f>
        <v>0</v>
      </c>
      <c r="P2417" s="53" t="n">
        <f aca="false">F2417*$F$4</f>
        <v>0</v>
      </c>
      <c r="Q2417" s="53" t="n">
        <f aca="false">G2417*$G$4</f>
        <v>0</v>
      </c>
      <c r="R2417" s="53" t="n">
        <f aca="false">H2417*$H$4</f>
        <v>0</v>
      </c>
      <c r="S2417" s="53" t="n">
        <f aca="false">(N2417/100)*(I2417*$I$4)+(N2417/100)*(J2417*$J$4)</f>
        <v>264.6</v>
      </c>
      <c r="T2417" s="53" t="n">
        <f aca="false">(O2417/100)*(K2417*$K$4)</f>
        <v>0</v>
      </c>
      <c r="U2417" s="53" t="n">
        <f aca="false">(P2417/100)*(K2417*$K$4)+(P2417/100)*(L2417*$L$4)</f>
        <v>0</v>
      </c>
      <c r="V2417" s="53" t="n">
        <f aca="false">(Q2417/100)*(L2417*$L$4)</f>
        <v>0</v>
      </c>
      <c r="W2417" s="53" t="n">
        <f aca="false">(R2417/100)*(K2417*$K$4)+(R2417/100)*(L2417*$L$4)</f>
        <v>0</v>
      </c>
      <c r="X2417" s="53" t="n">
        <f aca="false">N2417+S2417</f>
        <v>396.9</v>
      </c>
      <c r="Y2417" s="53" t="n">
        <f aca="false">O2417+T2417</f>
        <v>0</v>
      </c>
      <c r="Z2417" s="53" t="n">
        <f aca="false">P2417+U2417</f>
        <v>0</v>
      </c>
      <c r="AA2417" s="53" t="n">
        <f aca="false">Q2417+V2417</f>
        <v>0</v>
      </c>
      <c r="AB2417" s="53" t="n">
        <f aca="false">R2417+W2417</f>
        <v>0</v>
      </c>
      <c r="AC2417" s="54" t="n">
        <f aca="false">ROUND(X2417+Y2417+Z2417+AA2417+AB2417,1)</f>
        <v>396.9</v>
      </c>
      <c r="AD2417" s="55" t="n">
        <f aca="false">(ROUND(AC2417-AC2416,1)/AC2416)</f>
        <v>0.112699747687132</v>
      </c>
      <c r="AE2417" s="46"/>
      <c r="AF2417" s="47"/>
    </row>
    <row r="2418" customFormat="false" ht="15" hidden="false" customHeight="false" outlineLevel="0" collapsed="false">
      <c r="A2418" s="48" t="s">
        <v>30</v>
      </c>
      <c r="B2418" s="61" t="n">
        <v>25</v>
      </c>
      <c r="C2418" s="50" t="s">
        <v>6</v>
      </c>
      <c r="D2418" s="51" t="n">
        <v>98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10</v>
      </c>
      <c r="J2418" s="52" t="n">
        <v>70</v>
      </c>
      <c r="K2418" s="52" t="n">
        <v>0</v>
      </c>
      <c r="L2418" s="52" t="n">
        <v>0</v>
      </c>
      <c r="M2418" s="52" t="n">
        <v>0</v>
      </c>
      <c r="N2418" s="53" t="n">
        <f aca="false">D2418*$D$5</f>
        <v>137.2</v>
      </c>
      <c r="O2418" s="53" t="n">
        <f aca="false">E2418*$E$5</f>
        <v>0</v>
      </c>
      <c r="P2418" s="53" t="n">
        <f aca="false">F2418*$F$5</f>
        <v>0</v>
      </c>
      <c r="Q2418" s="53" t="n">
        <f aca="false">G2418*$G$5</f>
        <v>0</v>
      </c>
      <c r="R2418" s="53" t="n">
        <f aca="false">H2418*$H$5</f>
        <v>0</v>
      </c>
      <c r="S2418" s="53" t="n">
        <f aca="false">(N2418/100)*(I2418*$I$5)+(N2418/100)*(J2418*$J$5)</f>
        <v>219.52</v>
      </c>
      <c r="T2418" s="53" t="n">
        <f aca="false">(O2418/100)*(K2418*$K$5)</f>
        <v>0</v>
      </c>
      <c r="U2418" s="53" t="n">
        <f aca="false">(P2418/100)*(K2418*$K$5)+(P2418/100)*(L2418*$L$5)</f>
        <v>0</v>
      </c>
      <c r="V2418" s="53" t="n">
        <f aca="false">(Q2418/100)*(L2418*$L$5)</f>
        <v>0</v>
      </c>
      <c r="W2418" s="53" t="n">
        <f aca="false">(R2418/100)*(K2418*$K$5)+(R2418/100)*(L2418*$L$5)</f>
        <v>0</v>
      </c>
      <c r="X2418" s="53" t="n">
        <f aca="false">N2418+S2418</f>
        <v>356.72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356.7</v>
      </c>
      <c r="AD2418" s="55" t="n">
        <f aca="false">(ROUND(AC2418-AC2416,1)/AC2416)</f>
        <v>0</v>
      </c>
      <c r="AE2418" s="46"/>
      <c r="AF2418" s="47"/>
    </row>
    <row r="2419" customFormat="false" ht="15" hidden="false" customHeight="false" outlineLevel="0" collapsed="false">
      <c r="A2419" s="48" t="s">
        <v>31</v>
      </c>
      <c r="B2419" s="61" t="n">
        <v>0</v>
      </c>
      <c r="C2419" s="50" t="s">
        <v>7</v>
      </c>
      <c r="D2419" s="51" t="n">
        <v>98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10</v>
      </c>
      <c r="J2419" s="52" t="n">
        <v>70</v>
      </c>
      <c r="K2419" s="52" t="n">
        <v>0</v>
      </c>
      <c r="L2419" s="52" t="n">
        <v>0</v>
      </c>
      <c r="M2419" s="52" t="n">
        <v>0</v>
      </c>
      <c r="N2419" s="53" t="n">
        <f aca="false">D2419*$D$6</f>
        <v>137.2</v>
      </c>
      <c r="O2419" s="53" t="n">
        <f aca="false">E2419*$E$6</f>
        <v>0</v>
      </c>
      <c r="P2419" s="53" t="n">
        <f aca="false">F2419*$F$6</f>
        <v>0</v>
      </c>
      <c r="Q2419" s="53" t="n">
        <f aca="false">G2419*$G$6</f>
        <v>0</v>
      </c>
      <c r="R2419" s="53" t="n">
        <f aca="false">H2419*$H$6</f>
        <v>0</v>
      </c>
      <c r="S2419" s="53" t="n">
        <f aca="false">(N2419/100)*(I2419*$I$6)+(N2419/100)*(J2419*$J$6)</f>
        <v>219.52</v>
      </c>
      <c r="T2419" s="53" t="n">
        <f aca="false">(O2419/100)*(K2419*$K$6)</f>
        <v>0</v>
      </c>
      <c r="U2419" s="53" t="n">
        <f aca="false">(P2419/100)*(K2419*$K$6)+(P2419/100)*(L2419*$L$6)</f>
        <v>0</v>
      </c>
      <c r="V2419" s="53" t="n">
        <f aca="false">(Q2419/100)*(L2419*$L$6)</f>
        <v>0</v>
      </c>
      <c r="W2419" s="53" t="n">
        <f aca="false">(R2419/100)*(K2419*$K$6)+(R2419/100)*(L2419*$L$6)</f>
        <v>0</v>
      </c>
      <c r="X2419" s="53" t="n">
        <f aca="false">N2419+S2419</f>
        <v>356.72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356.7</v>
      </c>
      <c r="AD2419" s="55" t="n">
        <f aca="false">(ROUND(AC2419-AC2416,1)/AC2416)</f>
        <v>0</v>
      </c>
      <c r="AE2419" s="46"/>
      <c r="AF2419" s="47"/>
    </row>
    <row r="2420" customFormat="false" ht="15" hidden="false" customHeight="false" outlineLevel="0" collapsed="false">
      <c r="A2420" s="48" t="s">
        <v>32</v>
      </c>
      <c r="B2420" s="61" t="n">
        <v>0</v>
      </c>
      <c r="C2420" s="50" t="s">
        <v>8</v>
      </c>
      <c r="D2420" s="51" t="n">
        <v>98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10</v>
      </c>
      <c r="J2420" s="52" t="n">
        <v>70</v>
      </c>
      <c r="K2420" s="52" t="n">
        <v>0</v>
      </c>
      <c r="L2420" s="52" t="n">
        <v>0</v>
      </c>
      <c r="M2420" s="52" t="n">
        <v>0</v>
      </c>
      <c r="N2420" s="53" t="n">
        <f aca="false">D2420*$D$7</f>
        <v>137.2</v>
      </c>
      <c r="O2420" s="53" t="n">
        <f aca="false">E2420*$E$7</f>
        <v>0</v>
      </c>
      <c r="P2420" s="53" t="n">
        <f aca="false">F2420*$F$7</f>
        <v>0</v>
      </c>
      <c r="Q2420" s="53" t="n">
        <f aca="false">G2420*$G$7</f>
        <v>0</v>
      </c>
      <c r="R2420" s="53" t="n">
        <f aca="false">H2420*$H$7</f>
        <v>0</v>
      </c>
      <c r="S2420" s="53" t="n">
        <f aca="false">(N2420/100)*(I2420*$I$7)+(N2420/100)*(J2420*$J$7)</f>
        <v>219.52</v>
      </c>
      <c r="T2420" s="53" t="n">
        <f aca="false">(O2420/100)*(K2420*$K$7)</f>
        <v>0</v>
      </c>
      <c r="U2420" s="53" t="n">
        <f aca="false">(P2420/100)*(K2420*$K$7)+(P2420/100)*(L2420*$L$7)</f>
        <v>0</v>
      </c>
      <c r="V2420" s="53" t="n">
        <f aca="false">(Q2420/100)*(L2420*$L$7)</f>
        <v>0</v>
      </c>
      <c r="W2420" s="53" t="n">
        <f aca="false">(R2420/100)*(K2420*$K$7)+(R2420/100)*(L2420*$L$7)</f>
        <v>0</v>
      </c>
      <c r="X2420" s="53" t="n">
        <f aca="false">N2420+S2420</f>
        <v>356.72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356.7</v>
      </c>
      <c r="AD2420" s="55" t="n">
        <f aca="false">(ROUND(AC2420-AC2416,1)/AC2416)</f>
        <v>0</v>
      </c>
      <c r="AE2420" s="46"/>
      <c r="AF2420" s="47"/>
    </row>
    <row r="2421" customFormat="false" ht="15" hidden="false" customHeight="false" outlineLevel="0" collapsed="false">
      <c r="A2421" s="48" t="s">
        <v>33</v>
      </c>
      <c r="B2421" s="61"/>
      <c r="C2421" s="50" t="s">
        <v>9</v>
      </c>
      <c r="D2421" s="51" t="n">
        <v>98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10</v>
      </c>
      <c r="J2421" s="52" t="n">
        <v>70</v>
      </c>
      <c r="K2421" s="52" t="n">
        <v>0</v>
      </c>
      <c r="L2421" s="52" t="n">
        <v>0</v>
      </c>
      <c r="M2421" s="52" t="n">
        <v>0</v>
      </c>
      <c r="N2421" s="53" t="n">
        <f aca="false">D2421*$D$8</f>
        <v>137.2</v>
      </c>
      <c r="O2421" s="53" t="n">
        <f aca="false">E2421*$E$8</f>
        <v>0</v>
      </c>
      <c r="P2421" s="53" t="n">
        <f aca="false">F2421*$F$8</f>
        <v>0</v>
      </c>
      <c r="Q2421" s="53" t="n">
        <f aca="false">G2421*$G$8</f>
        <v>0</v>
      </c>
      <c r="R2421" s="53" t="n">
        <f aca="false">H2421*$H$8</f>
        <v>0</v>
      </c>
      <c r="S2421" s="53" t="n">
        <f aca="false">(N2421/100)*(I2421*$I$8)+(N2421/100)*(J2421*$J$8)</f>
        <v>219.52</v>
      </c>
      <c r="T2421" s="53" t="n">
        <f aca="false">(O2421/100)*(K2421*$K$8)</f>
        <v>0</v>
      </c>
      <c r="U2421" s="53" t="n">
        <f aca="false">(P2421/100)*(K2421*$K$8)+(P2421/100)*(L2421*$L$8)</f>
        <v>0</v>
      </c>
      <c r="V2421" s="53" t="n">
        <f aca="false">(Q2421/100)*(L2421*$L$8)</f>
        <v>0</v>
      </c>
      <c r="W2421" s="53" t="n">
        <f aca="false">(R2421/100)*(K2421*$K$8)+(R2421/100)*(L2421*$L$8)</f>
        <v>0</v>
      </c>
      <c r="X2421" s="53" t="n">
        <f aca="false">N2421+S2421</f>
        <v>356.72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356.7</v>
      </c>
      <c r="AD2421" s="55" t="n">
        <f aca="false">(ROUND(AC2421-AC2416,1)/AC2416)</f>
        <v>0</v>
      </c>
      <c r="AE2421" s="46"/>
      <c r="AF2421" s="47"/>
    </row>
    <row r="2422" customFormat="false" ht="15" hidden="false" customHeight="false" outlineLevel="0" collapsed="false">
      <c r="A2422" s="48" t="s">
        <v>34</v>
      </c>
      <c r="B2422" s="61"/>
      <c r="C2422" s="50" t="s">
        <v>10</v>
      </c>
      <c r="D2422" s="51" t="n">
        <v>49</v>
      </c>
      <c r="E2422" s="51" t="n">
        <v>106</v>
      </c>
      <c r="F2422" s="51" t="n">
        <v>0</v>
      </c>
      <c r="G2422" s="51" t="n">
        <v>0</v>
      </c>
      <c r="H2422" s="51" t="n">
        <v>0</v>
      </c>
      <c r="I2422" s="52" t="n">
        <v>10</v>
      </c>
      <c r="J2422" s="52" t="n">
        <v>70</v>
      </c>
      <c r="K2422" s="52" t="n">
        <v>85</v>
      </c>
      <c r="L2422" s="52" t="n">
        <v>0</v>
      </c>
      <c r="M2422" s="52" t="n">
        <v>0</v>
      </c>
      <c r="N2422" s="53" t="n">
        <f aca="false">D2422*$D$9</f>
        <v>66.15</v>
      </c>
      <c r="O2422" s="53" t="n">
        <f aca="false">E2422*$E$9</f>
        <v>143.1</v>
      </c>
      <c r="P2422" s="53" t="n">
        <f aca="false">F2422*$F$9</f>
        <v>0</v>
      </c>
      <c r="Q2422" s="53" t="n">
        <f aca="false">G2422*$G$9</f>
        <v>0</v>
      </c>
      <c r="R2422" s="53" t="n">
        <f aca="false">H2422*$H$9</f>
        <v>0</v>
      </c>
      <c r="S2422" s="53" t="n">
        <f aca="false">(N2422/100)*(I2422*$I$9)+(N2422/100)*(J2422*$J$9)</f>
        <v>52.92</v>
      </c>
      <c r="T2422" s="53" t="n">
        <f aca="false">(O2422/100)*(K2422*$K$9)</f>
        <v>170.289</v>
      </c>
      <c r="U2422" s="53" t="n">
        <f aca="false">(P2422/100)*(K2422*$K$9)+(P2422/100)*(L2422*$L$9)</f>
        <v>0</v>
      </c>
      <c r="V2422" s="53" t="n">
        <f aca="false">(Q2422/100)*(L2422*$L$9)</f>
        <v>0</v>
      </c>
      <c r="W2422" s="53" t="n">
        <f aca="false">(R2422/100)*(K2422*$K$9)+(R2422/100)*(L2422*$L$9)</f>
        <v>0</v>
      </c>
      <c r="X2422" s="53" t="n">
        <f aca="false">N2422+S2422</f>
        <v>119.07</v>
      </c>
      <c r="Y2422" s="53" t="n">
        <f aca="false">O2422+T2422</f>
        <v>313.389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432.5</v>
      </c>
      <c r="AD2422" s="55" t="n">
        <f aca="false">(ROUND(AC2422-AC2416,1)/AC2416)</f>
        <v>0.212503504345388</v>
      </c>
      <c r="AE2422" s="46"/>
      <c r="AF2422" s="47"/>
    </row>
    <row r="2423" customFormat="false" ht="15" hidden="false" customHeight="false" outlineLevel="0" collapsed="false">
      <c r="A2423" s="48" t="s">
        <v>35</v>
      </c>
      <c r="B2423" s="61"/>
      <c r="C2423" s="50" t="s">
        <v>11</v>
      </c>
      <c r="D2423" s="51" t="n">
        <v>49</v>
      </c>
      <c r="E2423" s="51" t="n">
        <v>0</v>
      </c>
      <c r="F2423" s="51" t="n">
        <v>106</v>
      </c>
      <c r="G2423" s="51" t="n">
        <v>0</v>
      </c>
      <c r="H2423" s="51" t="n">
        <v>0</v>
      </c>
      <c r="I2423" s="52" t="n">
        <v>10</v>
      </c>
      <c r="J2423" s="52" t="n">
        <v>70</v>
      </c>
      <c r="K2423" s="52" t="n">
        <v>42.5</v>
      </c>
      <c r="L2423" s="52" t="n">
        <v>42.5</v>
      </c>
      <c r="M2423" s="52" t="n">
        <v>0</v>
      </c>
      <c r="N2423" s="53" t="n">
        <f aca="false">D2423*$D$10</f>
        <v>66.15</v>
      </c>
      <c r="O2423" s="53" t="n">
        <f aca="false">E2423*$E$10</f>
        <v>0</v>
      </c>
      <c r="P2423" s="53" t="n">
        <f aca="false">F2423*$F$10</f>
        <v>143.1</v>
      </c>
      <c r="Q2423" s="53" t="n">
        <f aca="false">G2423*$G$10</f>
        <v>0</v>
      </c>
      <c r="R2423" s="53" t="n">
        <f aca="false">H2423*$H$10</f>
        <v>0</v>
      </c>
      <c r="S2423" s="53" t="n">
        <f aca="false">(N2423/100)*(I2423*$I$10)+(N2423/100)*(J2423*$J$10)</f>
        <v>52.92</v>
      </c>
      <c r="T2423" s="53" t="n">
        <f aca="false">(O2423/100)*(K2423*$J$10)</f>
        <v>0</v>
      </c>
      <c r="U2423" s="53" t="n">
        <f aca="false">(P2423/100)*(K2423*$K$10)+(P2423/100)*(L2423*$L$10)</f>
        <v>170.289</v>
      </c>
      <c r="V2423" s="53" t="n">
        <f aca="false">(Q2423/100)*(L2423*$L$10)</f>
        <v>0</v>
      </c>
      <c r="W2423" s="53" t="n">
        <f aca="false">(R2423/100)*(K2423*$K$10)+(R2423/100)*(L2423*$L$10)</f>
        <v>0</v>
      </c>
      <c r="X2423" s="53" t="n">
        <f aca="false">N2423+S2423</f>
        <v>119.07</v>
      </c>
      <c r="Y2423" s="53" t="n">
        <f aca="false">O2423+T2423</f>
        <v>0</v>
      </c>
      <c r="Z2423" s="53" t="n">
        <f aca="false">P2423+U2423</f>
        <v>313.389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432.5</v>
      </c>
      <c r="AD2423" s="55" t="n">
        <f aca="false">(ROUND(AC2423-AC2416,1)/AC2416)</f>
        <v>0.212503504345388</v>
      </c>
      <c r="AE2423" s="46"/>
      <c r="AF2423" s="47"/>
    </row>
    <row r="2424" customFormat="false" ht="15" hidden="false" customHeight="false" outlineLevel="0" collapsed="false">
      <c r="A2424" s="48" t="s">
        <v>36</v>
      </c>
      <c r="B2424" s="61"/>
      <c r="C2424" s="50" t="s">
        <v>12</v>
      </c>
      <c r="D2424" s="51" t="n">
        <v>49</v>
      </c>
      <c r="E2424" s="51" t="n">
        <v>0</v>
      </c>
      <c r="F2424" s="51" t="n">
        <v>0</v>
      </c>
      <c r="G2424" s="51" t="n">
        <v>106</v>
      </c>
      <c r="H2424" s="51" t="n">
        <v>0</v>
      </c>
      <c r="I2424" s="52" t="n">
        <v>10</v>
      </c>
      <c r="J2424" s="52" t="n">
        <v>70</v>
      </c>
      <c r="K2424" s="52" t="n">
        <v>0</v>
      </c>
      <c r="L2424" s="52" t="n">
        <v>85</v>
      </c>
      <c r="M2424" s="52" t="n">
        <v>0</v>
      </c>
      <c r="N2424" s="53" t="n">
        <f aca="false">D2424*$D$11</f>
        <v>66.15</v>
      </c>
      <c r="O2424" s="53" t="n">
        <f aca="false">E2424*$E$11</f>
        <v>0</v>
      </c>
      <c r="P2424" s="53" t="n">
        <f aca="false">F2424*$F$11</f>
        <v>0</v>
      </c>
      <c r="Q2424" s="53" t="n">
        <f aca="false">G2424*$G$11</f>
        <v>143.1</v>
      </c>
      <c r="R2424" s="53" t="n">
        <f aca="false">H2424*$H$11</f>
        <v>0</v>
      </c>
      <c r="S2424" s="53" t="n">
        <f aca="false">(N2424/100)*(I2424*$I$11)+(N2424/100)*(J2424*$J$11)</f>
        <v>52.92</v>
      </c>
      <c r="T2424" s="53" t="n">
        <f aca="false">(O2424/100)*(K2424*$K$11)</f>
        <v>0</v>
      </c>
      <c r="U2424" s="53" t="n">
        <f aca="false">(P2424/100)*(K2424*$K$11)+(P2424/100)*(L2424*$L$11)</f>
        <v>0</v>
      </c>
      <c r="V2424" s="53" t="n">
        <f aca="false">(Q2424/100)*(L2424*$L$11)</f>
        <v>170.289</v>
      </c>
      <c r="W2424" s="53" t="n">
        <f aca="false">(R2424/100)*(K2424*$K$11)+(R2424/100)*(L2424*$L$11)</f>
        <v>0</v>
      </c>
      <c r="X2424" s="53" t="n">
        <f aca="false">N2424+S2424</f>
        <v>119.07</v>
      </c>
      <c r="Y2424" s="53" t="n">
        <f aca="false">O2424+T2424</f>
        <v>0</v>
      </c>
      <c r="Z2424" s="53" t="n">
        <f aca="false">P2424+U2424</f>
        <v>0</v>
      </c>
      <c r="AA2424" s="53" t="n">
        <f aca="false">Q2424+V2424</f>
        <v>313.389</v>
      </c>
      <c r="AB2424" s="53" t="n">
        <f aca="false">R2424+W2424</f>
        <v>0</v>
      </c>
      <c r="AC2424" s="54" t="n">
        <f aca="false">ROUND(X2424+Y2424+Z2424+AA2424+AB2424,1)</f>
        <v>432.5</v>
      </c>
      <c r="AD2424" s="55" t="n">
        <f aca="false">(ROUND(AC2424-AC2416,1)/AC2416)</f>
        <v>0.212503504345388</v>
      </c>
      <c r="AE2424" s="46"/>
      <c r="AF2424" s="47"/>
    </row>
    <row r="2425" customFormat="false" ht="15" hidden="false" customHeight="false" outlineLevel="0" collapsed="false">
      <c r="A2425" s="48" t="s">
        <v>37</v>
      </c>
      <c r="B2425" s="61"/>
      <c r="C2425" s="50" t="s">
        <v>13</v>
      </c>
      <c r="D2425" s="51" t="n">
        <v>49</v>
      </c>
      <c r="E2425" s="51" t="n">
        <v>0</v>
      </c>
      <c r="F2425" s="51" t="n">
        <v>0</v>
      </c>
      <c r="G2425" s="51" t="n">
        <v>0</v>
      </c>
      <c r="H2425" s="51" t="n">
        <v>106</v>
      </c>
      <c r="I2425" s="52" t="n">
        <v>10</v>
      </c>
      <c r="J2425" s="52" t="n">
        <v>70</v>
      </c>
      <c r="K2425" s="52" t="n">
        <v>42.5</v>
      </c>
      <c r="L2425" s="52" t="n">
        <v>42.5</v>
      </c>
      <c r="M2425" s="52" t="n">
        <v>0</v>
      </c>
      <c r="N2425" s="53" t="n">
        <f aca="false">D2425*$D$12</f>
        <v>66.15</v>
      </c>
      <c r="O2425" s="53" t="n">
        <f aca="false">E2425*$E$12</f>
        <v>0</v>
      </c>
      <c r="P2425" s="53" t="n">
        <f aca="false">F2425*$F$12</f>
        <v>0</v>
      </c>
      <c r="Q2425" s="53" t="n">
        <f aca="false">G2425*$G$12</f>
        <v>0</v>
      </c>
      <c r="R2425" s="53" t="n">
        <f aca="false">H2425*$H$12</f>
        <v>143.1</v>
      </c>
      <c r="S2425" s="53" t="n">
        <f aca="false">(N2425/100)*(I2425*$I$12)+(N2425/100)*(J2425*$J$12)</f>
        <v>52.92</v>
      </c>
      <c r="T2425" s="53" t="n">
        <f aca="false">(O2425/100)*(K2425*$K$12)</f>
        <v>0</v>
      </c>
      <c r="U2425" s="53" t="n">
        <f aca="false">(P2425/100)*(K2425*$K$12)+(P2425/100)*(L2425*$L$12)</f>
        <v>0</v>
      </c>
      <c r="V2425" s="53" t="n">
        <f aca="false">(Q2425/100)*(L2425*$L$12)</f>
        <v>0</v>
      </c>
      <c r="W2425" s="53" t="n">
        <f aca="false">(R2425/100)*(K2425*$K$12)+(R2425/100)*(L2425*$L$12)</f>
        <v>170.289</v>
      </c>
      <c r="X2425" s="53" t="n">
        <f aca="false">N2425+S2425</f>
        <v>119.07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0</v>
      </c>
      <c r="AB2425" s="53" t="n">
        <f aca="false">R2425+W2425</f>
        <v>313.389</v>
      </c>
      <c r="AC2425" s="54" t="n">
        <f aca="false">ROUND(X2425+Y2425+Z2425+AA2425+AB2425,1)</f>
        <v>432.5</v>
      </c>
      <c r="AD2425" s="55" t="n">
        <f aca="false">(ROUND(AC2425-AC2416,1)/AC2416)</f>
        <v>0.212503504345388</v>
      </c>
      <c r="AE2425" s="46"/>
      <c r="AF2425" s="47"/>
    </row>
    <row r="2426" customFormat="false" ht="15" hidden="false" customHeight="false" outlineLevel="0" collapsed="false">
      <c r="A2426" s="48" t="s">
        <v>38</v>
      </c>
      <c r="B2426" s="61"/>
      <c r="C2426" s="50" t="s">
        <v>14</v>
      </c>
      <c r="D2426" s="51" t="n">
        <v>98</v>
      </c>
      <c r="E2426" s="51" t="n">
        <v>0</v>
      </c>
      <c r="F2426" s="51" t="n">
        <v>0</v>
      </c>
      <c r="G2426" s="51" t="n">
        <v>0</v>
      </c>
      <c r="H2426" s="51" t="n">
        <v>0</v>
      </c>
      <c r="I2426" s="52" t="n">
        <v>0</v>
      </c>
      <c r="J2426" s="52" t="n">
        <v>0</v>
      </c>
      <c r="K2426" s="52" t="n">
        <v>0</v>
      </c>
      <c r="L2426" s="52" t="n">
        <v>0</v>
      </c>
      <c r="M2426" s="52" t="n">
        <v>110</v>
      </c>
      <c r="N2426" s="53" t="n">
        <f aca="false">D2426*$D$13</f>
        <v>132.3</v>
      </c>
      <c r="O2426" s="53" t="n">
        <f aca="false">E2426*$E$13</f>
        <v>0</v>
      </c>
      <c r="P2426" s="53" t="n">
        <f aca="false">F2426*$F$13</f>
        <v>0</v>
      </c>
      <c r="Q2426" s="53" t="n">
        <f aca="false">G2426*$G$13</f>
        <v>0</v>
      </c>
      <c r="R2426" s="53" t="n">
        <f aca="false">H2426*$H$13</f>
        <v>0</v>
      </c>
      <c r="S2426" s="53" t="n">
        <f aca="false">(N2426/100)*(I2426*$I$13)+(N2426/100)*(J2426*$J$13)+(N2426/100)*(M2426*$M$13)</f>
        <v>291.06</v>
      </c>
      <c r="T2426" s="53" t="n">
        <f aca="false">(O2426/100)*(K2426*$K$13)+(O2426/100)*(M2426*$M$13)</f>
        <v>0</v>
      </c>
      <c r="U2426" s="53" t="n">
        <f aca="false">(P2426/100)*(K2426*$K$13)+(P2426/100)*(L2426*$L$13)+(P2426/100)*(M2426*$M$13)</f>
        <v>0</v>
      </c>
      <c r="V2426" s="53" t="n">
        <f aca="false">(Q2426/100)*(L2426*$L$13)+(Q2426/100)*(M2426*$M$13)</f>
        <v>0</v>
      </c>
      <c r="W2426" s="53" t="n">
        <f aca="false">(R2426/100)*(K2426*$K$13)+(R2426/100)*(L2426*$L$13)+(R2426/100)*(M2426*$M$13)</f>
        <v>0</v>
      </c>
      <c r="X2426" s="53" t="n">
        <f aca="false">N2426+S2426</f>
        <v>423.36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0</v>
      </c>
      <c r="AC2426" s="54" t="n">
        <f aca="false">ROUND(X2426+Y2426+Z2426+AA2426+AB2426,1)</f>
        <v>423.4</v>
      </c>
      <c r="AD2426" s="55" t="n">
        <f aca="false">(ROUND(AC2426-AC2416,1)/AC2416)</f>
        <v>0.186991869918699</v>
      </c>
      <c r="AE2426" s="46"/>
      <c r="AF2426" s="47"/>
    </row>
    <row r="2427" customFormat="false" ht="15" hidden="false" customHeight="false" outlineLevel="0" collapsed="false">
      <c r="A2427" s="48" t="s">
        <v>39</v>
      </c>
      <c r="B2427" s="61"/>
      <c r="C2427" s="50" t="s">
        <v>15</v>
      </c>
      <c r="D2427" s="51" t="n">
        <v>98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10</v>
      </c>
      <c r="J2427" s="52" t="n">
        <v>70</v>
      </c>
      <c r="K2427" s="52" t="n">
        <v>70</v>
      </c>
      <c r="L2427" s="52" t="n">
        <v>0</v>
      </c>
      <c r="M2427" s="52" t="n">
        <v>0</v>
      </c>
      <c r="N2427" s="53" t="n">
        <f aca="false">D2427*$D$14</f>
        <v>132.3</v>
      </c>
      <c r="O2427" s="53" t="n">
        <f aca="false">E2427*$E$14</f>
        <v>0</v>
      </c>
      <c r="P2427" s="53" t="n">
        <f aca="false">F2427*$F$14</f>
        <v>0</v>
      </c>
      <c r="Q2427" s="53" t="n">
        <f aca="false">G2427*$G$14</f>
        <v>0</v>
      </c>
      <c r="R2427" s="53" t="n">
        <f aca="false">H2427*$H$14</f>
        <v>0</v>
      </c>
      <c r="S2427" s="53" t="n">
        <f aca="false">(N2427/100)*(I2427*$I$14)+(N2427/100)*(J2427*$J$14)+(N2427/100)*(K2427*$K$14)</f>
        <v>291.06</v>
      </c>
      <c r="T2427" s="53" t="n">
        <f aca="false">(O2427/100)*(K2427*$K$14)</f>
        <v>0</v>
      </c>
      <c r="U2427" s="53" t="n">
        <f aca="false">(P2427/100)*(K2427*$K$14)+(P2427/100)*(L2427*$L$14)</f>
        <v>0</v>
      </c>
      <c r="V2427" s="53" t="n">
        <f aca="false">(Q2427/100)*(L2427*$L$14)</f>
        <v>0</v>
      </c>
      <c r="W2427" s="53" t="n">
        <f aca="false">(R2427/100)*(K2427*$L$14)+(R2427/100)*(L2427*$M$14)</f>
        <v>0</v>
      </c>
      <c r="X2427" s="53" t="n">
        <f aca="false">N2427+S2427</f>
        <v>423.36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423.4</v>
      </c>
      <c r="AD2427" s="55" t="n">
        <f aca="false">(ROUND(AC2427-AC2416,1)/AC2416)</f>
        <v>0.186991869918699</v>
      </c>
      <c r="AE2427" s="46"/>
      <c r="AF2427" s="47"/>
    </row>
    <row r="2428" customFormat="false" ht="15" hidden="false" customHeight="false" outlineLevel="0" collapsed="false">
      <c r="A2428" s="48"/>
      <c r="B2428" s="61"/>
      <c r="C2428" s="50" t="s">
        <v>16</v>
      </c>
      <c r="D2428" s="51" t="n">
        <v>98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10</v>
      </c>
      <c r="J2428" s="52" t="n">
        <v>70</v>
      </c>
      <c r="K2428" s="52" t="n">
        <v>0</v>
      </c>
      <c r="L2428" s="52" t="n">
        <v>70</v>
      </c>
      <c r="M2428" s="52" t="n">
        <v>0</v>
      </c>
      <c r="N2428" s="53" t="n">
        <f aca="false">D2428*$D$15</f>
        <v>132.3</v>
      </c>
      <c r="O2428" s="53" t="n">
        <f aca="false">E2428*$E$15</f>
        <v>0</v>
      </c>
      <c r="P2428" s="53" t="n">
        <f aca="false">F2428*$F$15</f>
        <v>0</v>
      </c>
      <c r="Q2428" s="53" t="n">
        <f aca="false">G2428*$G$15</f>
        <v>0</v>
      </c>
      <c r="R2428" s="53" t="n">
        <f aca="false">H2428*$H$15</f>
        <v>0</v>
      </c>
      <c r="S2428" s="53" t="n">
        <f aca="false">(N2428/100)*(I2428*$I$15)+(N2428/100)*(J2428*$J$15)+(N2428/100)*(L2428*$L$15)</f>
        <v>291.06</v>
      </c>
      <c r="T2428" s="53" t="n">
        <f aca="false">(O2428/100)*(K2428*$K$15)</f>
        <v>0</v>
      </c>
      <c r="U2428" s="53" t="n">
        <f aca="false">(P2428/100)*(K2428*$K$15)+(P2428/100)*(L2428*$L$15)</f>
        <v>0</v>
      </c>
      <c r="V2428" s="53" t="n">
        <f aca="false">(Q2428/100)*(L2428*$L$15)</f>
        <v>0</v>
      </c>
      <c r="W2428" s="53" t="n">
        <f aca="false">(R2428/100)*(K2428*$K$15)+(R2428/100)*(L2428*$L$15)</f>
        <v>0</v>
      </c>
      <c r="X2428" s="53" t="n">
        <f aca="false">N2428+S2428</f>
        <v>423.36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423.4</v>
      </c>
      <c r="AD2428" s="55" t="n">
        <f aca="false">(ROUND(AC2428-AC2416,1)/AC2416)</f>
        <v>0.186991869918699</v>
      </c>
      <c r="AE2428" s="46"/>
      <c r="AF2428" s="47"/>
    </row>
    <row r="2429" customFormat="false" ht="15" hidden="false" customHeight="false" outlineLevel="0" collapsed="false">
      <c r="A2429" s="48"/>
      <c r="B2429" s="61"/>
      <c r="C2429" s="50" t="s">
        <v>17</v>
      </c>
      <c r="D2429" s="51" t="n">
        <v>98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10</v>
      </c>
      <c r="J2429" s="52" t="n">
        <v>90</v>
      </c>
      <c r="K2429" s="52" t="n">
        <v>0</v>
      </c>
      <c r="L2429" s="52" t="n">
        <v>0</v>
      </c>
      <c r="M2429" s="52" t="n">
        <v>0</v>
      </c>
      <c r="N2429" s="53" t="n">
        <f aca="false">D2429*$D$16</f>
        <v>132.3</v>
      </c>
      <c r="O2429" s="53" t="n">
        <f aca="false">E2429*$E$16</f>
        <v>0</v>
      </c>
      <c r="P2429" s="53" t="n">
        <f aca="false">F2429*$F$16</f>
        <v>0</v>
      </c>
      <c r="Q2429" s="53" t="n">
        <f aca="false">G2429*$G$16</f>
        <v>0</v>
      </c>
      <c r="R2429" s="53" t="n">
        <f aca="false">H2429*$H$16</f>
        <v>0</v>
      </c>
      <c r="S2429" s="53" t="n">
        <f aca="false">(N2429/100)*(I2429*$I$16)+(N2429/100)*(J2429*$J$16)</f>
        <v>310.905</v>
      </c>
      <c r="T2429" s="53" t="n">
        <f aca="false">(O2429/100)*(K2429*$K$16)</f>
        <v>0</v>
      </c>
      <c r="U2429" s="53" t="n">
        <f aca="false">(P2429/100)*(K2429*$K$16)+(P2429/100)*(L2429*$L$16)</f>
        <v>0</v>
      </c>
      <c r="V2429" s="53" t="n">
        <f aca="false">(Q2429/100)*(L2429*$L$16)</f>
        <v>0</v>
      </c>
      <c r="W2429" s="53" t="n">
        <f aca="false">(R2429/100)*(K2429*$K$16)+(R2429/100)*(L2429*$L$16)</f>
        <v>0</v>
      </c>
      <c r="X2429" s="53" t="n">
        <f aca="false">N2429+S2429</f>
        <v>443.205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443.2</v>
      </c>
      <c r="AD2429" s="55" t="n">
        <f aca="false">(ROUND(AC2429-AC2416,1)/AC2416)</f>
        <v>0.242500700869078</v>
      </c>
      <c r="AE2429" s="46"/>
      <c r="AF2429" s="47"/>
    </row>
    <row r="2430" customFormat="false" ht="15" hidden="false" customHeight="false" outlineLevel="0" collapsed="false">
      <c r="A2430" s="48"/>
      <c r="B2430" s="61"/>
      <c r="C2430" s="50" t="s">
        <v>18</v>
      </c>
      <c r="D2430" s="51" t="n">
        <v>98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50</v>
      </c>
      <c r="J2430" s="52" t="n">
        <v>70</v>
      </c>
      <c r="K2430" s="52" t="n">
        <v>0</v>
      </c>
      <c r="L2430" s="52" t="n">
        <v>0</v>
      </c>
      <c r="M2430" s="52" t="n">
        <v>0</v>
      </c>
      <c r="N2430" s="53" t="n">
        <f aca="false">D2430*$D$17</f>
        <v>132.3</v>
      </c>
      <c r="O2430" s="53" t="n">
        <f aca="false">E2430*$E$17</f>
        <v>0</v>
      </c>
      <c r="P2430" s="53" t="n">
        <f aca="false">F2430*$F$17</f>
        <v>0</v>
      </c>
      <c r="Q2430" s="53" t="n">
        <f aca="false">G2430*$G$17</f>
        <v>0</v>
      </c>
      <c r="R2430" s="53" t="n">
        <f aca="false">H2430*$H$17</f>
        <v>0</v>
      </c>
      <c r="S2430" s="53" t="n">
        <f aca="false">(N2430/100)*(I2430*$I$17)+(N2430/100)*(J2430*$J$17)</f>
        <v>257.985</v>
      </c>
      <c r="T2430" s="53" t="n">
        <f aca="false">(O2430/100)*(K2430*$K$17)</f>
        <v>0</v>
      </c>
      <c r="U2430" s="53" t="n">
        <f aca="false">(P2430/100)*(K2430*$K$17)+(P2430/100)*(L2430*$L$17)</f>
        <v>0</v>
      </c>
      <c r="V2430" s="53" t="n">
        <f aca="false">(Q2430/100)*(L2430*$L$17)</f>
        <v>0</v>
      </c>
      <c r="W2430" s="53" t="n">
        <f aca="false">(R2430/100)*(K2430*$K$17)+(R2430/100)*(L2430*$L$17)</f>
        <v>0</v>
      </c>
      <c r="X2430" s="53" t="n">
        <f aca="false">N2430+S2430</f>
        <v>390.285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390.3</v>
      </c>
      <c r="AD2430" s="55" t="n">
        <f aca="false">(ROUND(AC2430-AC2416,1)/AC2416)</f>
        <v>0.0941968040370059</v>
      </c>
      <c r="AE2430" s="46"/>
      <c r="AF2430" s="47"/>
    </row>
    <row r="2431" customFormat="false" ht="15" hidden="false" customHeight="false" outlineLevel="0" collapsed="false">
      <c r="A2431" s="64"/>
      <c r="B2431" s="65" t="s">
        <v>213</v>
      </c>
      <c r="C2431" s="65"/>
      <c r="D2431" s="65"/>
      <c r="E2431" s="65"/>
      <c r="F2431" s="65"/>
      <c r="G2431" s="65"/>
      <c r="H2431" s="65"/>
      <c r="I2431" s="65"/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  <c r="T2431" s="65"/>
      <c r="U2431" s="65"/>
      <c r="V2431" s="65"/>
      <c r="W2431" s="65"/>
      <c r="X2431" s="65"/>
      <c r="Y2431" s="65"/>
      <c r="Z2431" s="65"/>
      <c r="AA2431" s="65"/>
      <c r="AB2431" s="65"/>
      <c r="AC2431" s="12" t="n">
        <v>600</v>
      </c>
      <c r="AD2431" s="12"/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49" t="s">
        <v>214</v>
      </c>
      <c r="C2432" s="50" t="s">
        <v>4</v>
      </c>
      <c r="D2432" s="51" t="n">
        <v>116</v>
      </c>
      <c r="E2432" s="51" t="n">
        <v>0</v>
      </c>
      <c r="F2432" s="51" t="n">
        <v>0</v>
      </c>
      <c r="G2432" s="51" t="n">
        <v>0</v>
      </c>
      <c r="H2432" s="51" t="n">
        <v>0</v>
      </c>
      <c r="I2432" s="52" t="n">
        <v>50</v>
      </c>
      <c r="J2432" s="52" t="n">
        <v>30</v>
      </c>
      <c r="K2432" s="52" t="n">
        <v>0</v>
      </c>
      <c r="L2432" s="52" t="n">
        <v>0</v>
      </c>
      <c r="M2432" s="52" t="n">
        <v>0</v>
      </c>
      <c r="N2432" s="53" t="n">
        <f aca="false">D2432*$D$3</f>
        <v>162.4</v>
      </c>
      <c r="O2432" s="53" t="n">
        <f aca="false">E2432*$E$3</f>
        <v>0</v>
      </c>
      <c r="P2432" s="53" t="n">
        <f aca="false">F2432*$F$3</f>
        <v>0</v>
      </c>
      <c r="Q2432" s="53" t="n">
        <f aca="false">G2432*$G$3</f>
        <v>0</v>
      </c>
      <c r="R2432" s="53" t="n">
        <f aca="false">H2432*$H$3</f>
        <v>0</v>
      </c>
      <c r="S2432" s="53" t="n">
        <f aca="false">(N2432/100)*(I2432*$I$3)+(N2432/100)*(J2432*$J$3)</f>
        <v>259.84</v>
      </c>
      <c r="T2432" s="53" t="n">
        <f aca="false">(O2432/100)*(K2432*$K$3)</f>
        <v>0</v>
      </c>
      <c r="U2432" s="53" t="n">
        <f aca="false">(P2432/100)*(K2432*$K$3)+(P2432/100)*(L2432*$L$3)</f>
        <v>0</v>
      </c>
      <c r="V2432" s="53" t="n">
        <f aca="false">(Q2432/100)*(L2432*$L$3)</f>
        <v>0</v>
      </c>
      <c r="W2432" s="53" t="n">
        <f aca="false">(R2432/100)*(K2432*$K$3)+(R2432/100)*(L2432*$L$3)</f>
        <v>0</v>
      </c>
      <c r="X2432" s="53" t="n">
        <f aca="false">N2432+S2432</f>
        <v>422.24</v>
      </c>
      <c r="Y2432" s="53" t="n">
        <f aca="false">O2432+T2432</f>
        <v>0</v>
      </c>
      <c r="Z2432" s="53" t="n">
        <f aca="false">P2432+U2432</f>
        <v>0</v>
      </c>
      <c r="AA2432" s="53" t="n">
        <f aca="false">Q2432+V2432</f>
        <v>0</v>
      </c>
      <c r="AB2432" s="53" t="n">
        <f aca="false">R2432+W2432</f>
        <v>0</v>
      </c>
      <c r="AC2432" s="54" t="n">
        <f aca="false">ROUND(X2432+Y2432+Z2432+AA2432+AB2432,1)</f>
        <v>422.2</v>
      </c>
      <c r="AD2432" s="5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49" t="n">
        <v>10</v>
      </c>
      <c r="C2433" s="50" t="s">
        <v>5</v>
      </c>
      <c r="D2433" s="51" t="n">
        <v>116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65</v>
      </c>
      <c r="J2433" s="52" t="n">
        <v>45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156.6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344.52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501.12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501.1</v>
      </c>
      <c r="AD2433" s="55" t="n">
        <f aca="false">(ROUND(AC2433-AC2432,1)/AC2432)</f>
        <v>0.186878256750355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49" t="n">
        <v>0</v>
      </c>
      <c r="C2434" s="50" t="s">
        <v>6</v>
      </c>
      <c r="D2434" s="51" t="n">
        <v>116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50</v>
      </c>
      <c r="J2434" s="52" t="n">
        <v>30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162.4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259.84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422.24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422.2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49" t="n">
        <v>0</v>
      </c>
      <c r="C2435" s="50" t="s">
        <v>7</v>
      </c>
      <c r="D2435" s="51" t="n">
        <v>116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50</v>
      </c>
      <c r="J2435" s="52" t="n">
        <v>30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162.4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259.84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422.24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422.2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49" t="n">
        <v>0</v>
      </c>
      <c r="C2436" s="50" t="s">
        <v>8</v>
      </c>
      <c r="D2436" s="51" t="n">
        <v>116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50</v>
      </c>
      <c r="J2436" s="52" t="n">
        <v>30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162.4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259.84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422.24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422.2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49"/>
      <c r="C2437" s="50" t="s">
        <v>9</v>
      </c>
      <c r="D2437" s="51" t="n">
        <v>116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50</v>
      </c>
      <c r="J2437" s="52" t="n">
        <v>30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162.4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259.84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422.24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422.2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49"/>
      <c r="C2438" s="50" t="s">
        <v>10</v>
      </c>
      <c r="D2438" s="51" t="n">
        <v>58</v>
      </c>
      <c r="E2438" s="51" t="n">
        <v>125</v>
      </c>
      <c r="F2438" s="51" t="n">
        <v>0</v>
      </c>
      <c r="G2438" s="51" t="n">
        <v>0</v>
      </c>
      <c r="H2438" s="51" t="n">
        <v>0</v>
      </c>
      <c r="I2438" s="52" t="n">
        <v>50</v>
      </c>
      <c r="J2438" s="52" t="n">
        <v>30</v>
      </c>
      <c r="K2438" s="52" t="n">
        <v>85</v>
      </c>
      <c r="L2438" s="52" t="n">
        <v>0</v>
      </c>
      <c r="M2438" s="52" t="n">
        <v>0</v>
      </c>
      <c r="N2438" s="53" t="n">
        <f aca="false">D2438*$D$9</f>
        <v>78.3</v>
      </c>
      <c r="O2438" s="53" t="n">
        <f aca="false">E2438*$E$9</f>
        <v>168.75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62.64</v>
      </c>
      <c r="T2438" s="53" t="n">
        <f aca="false">(O2438/100)*(K2438*$K$9)</f>
        <v>200.8125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140.94</v>
      </c>
      <c r="Y2438" s="53" t="n">
        <f aca="false">O2438+T2438</f>
        <v>369.5625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510.5</v>
      </c>
      <c r="AD2438" s="55" t="n">
        <f aca="false">(ROUND(AC2438-AC2432,1)/AC2432)</f>
        <v>0.209142586451919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49"/>
      <c r="C2439" s="50" t="s">
        <v>11</v>
      </c>
      <c r="D2439" s="51" t="n">
        <v>58</v>
      </c>
      <c r="E2439" s="51" t="n">
        <v>0</v>
      </c>
      <c r="F2439" s="51" t="n">
        <v>125</v>
      </c>
      <c r="G2439" s="51" t="n">
        <v>0</v>
      </c>
      <c r="H2439" s="51" t="n">
        <v>0</v>
      </c>
      <c r="I2439" s="52" t="n">
        <v>50</v>
      </c>
      <c r="J2439" s="52" t="n">
        <v>30</v>
      </c>
      <c r="K2439" s="52" t="n">
        <v>42.5</v>
      </c>
      <c r="L2439" s="52" t="n">
        <v>42.5</v>
      </c>
      <c r="M2439" s="52" t="n">
        <v>0</v>
      </c>
      <c r="N2439" s="53" t="n">
        <f aca="false">D2439*$D$10</f>
        <v>78.3</v>
      </c>
      <c r="O2439" s="53" t="n">
        <f aca="false">E2439*$E$10</f>
        <v>0</v>
      </c>
      <c r="P2439" s="53" t="n">
        <f aca="false">F2439*$F$10</f>
        <v>168.75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62.64</v>
      </c>
      <c r="T2439" s="53" t="n">
        <f aca="false">(O2439/100)*(K2439*$J$10)</f>
        <v>0</v>
      </c>
      <c r="U2439" s="53" t="n">
        <f aca="false">(P2439/100)*(K2439*$K$10)+(P2439/100)*(L2439*$L$10)</f>
        <v>200.8125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140.94</v>
      </c>
      <c r="Y2439" s="53" t="n">
        <f aca="false">O2439+T2439</f>
        <v>0</v>
      </c>
      <c r="Z2439" s="53" t="n">
        <f aca="false">P2439+U2439</f>
        <v>369.5625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510.5</v>
      </c>
      <c r="AD2439" s="55" t="n">
        <f aca="false">(ROUND(AC2439-AC2432,1)/AC2432)</f>
        <v>0.209142586451919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49"/>
      <c r="C2440" s="50" t="s">
        <v>12</v>
      </c>
      <c r="D2440" s="51" t="n">
        <v>58</v>
      </c>
      <c r="E2440" s="51" t="n">
        <v>0</v>
      </c>
      <c r="F2440" s="51" t="n">
        <v>0</v>
      </c>
      <c r="G2440" s="51" t="n">
        <v>125</v>
      </c>
      <c r="H2440" s="51" t="n">
        <v>0</v>
      </c>
      <c r="I2440" s="52" t="n">
        <v>50</v>
      </c>
      <c r="J2440" s="52" t="n">
        <v>30</v>
      </c>
      <c r="K2440" s="52" t="n">
        <v>0</v>
      </c>
      <c r="L2440" s="52" t="n">
        <v>85</v>
      </c>
      <c r="M2440" s="52" t="n">
        <v>0</v>
      </c>
      <c r="N2440" s="53" t="n">
        <f aca="false">D2440*$D$11</f>
        <v>78.3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168.75</v>
      </c>
      <c r="R2440" s="53" t="n">
        <f aca="false">H2440*$H$11</f>
        <v>0</v>
      </c>
      <c r="S2440" s="53" t="n">
        <f aca="false">(N2440/100)*(I2440*$I$11)+(N2440/100)*(J2440*$J$11)</f>
        <v>62.64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200.8125</v>
      </c>
      <c r="W2440" s="53" t="n">
        <f aca="false">(R2440/100)*(K2440*$K$11)+(R2440/100)*(L2440*$L$11)</f>
        <v>0</v>
      </c>
      <c r="X2440" s="53" t="n">
        <f aca="false">N2440+S2440</f>
        <v>140.94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369.5625</v>
      </c>
      <c r="AB2440" s="53" t="n">
        <f aca="false">R2440+W2440</f>
        <v>0</v>
      </c>
      <c r="AC2440" s="54" t="n">
        <f aca="false">ROUND(X2440+Y2440+Z2440+AA2440+AB2440,1)</f>
        <v>510.5</v>
      </c>
      <c r="AD2440" s="55" t="n">
        <f aca="false">(ROUND(AC2440-AC2432,1)/AC2432)</f>
        <v>0.209142586451919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49"/>
      <c r="C2441" s="50" t="s">
        <v>13</v>
      </c>
      <c r="D2441" s="51" t="n">
        <v>58</v>
      </c>
      <c r="E2441" s="51" t="n">
        <v>0</v>
      </c>
      <c r="F2441" s="51" t="n">
        <v>0</v>
      </c>
      <c r="G2441" s="51" t="n">
        <v>0</v>
      </c>
      <c r="H2441" s="51" t="n">
        <v>125</v>
      </c>
      <c r="I2441" s="52" t="n">
        <v>50</v>
      </c>
      <c r="J2441" s="52" t="n">
        <v>30</v>
      </c>
      <c r="K2441" s="52" t="n">
        <v>42.5</v>
      </c>
      <c r="L2441" s="52" t="n">
        <v>42.5</v>
      </c>
      <c r="M2441" s="52" t="n">
        <v>0</v>
      </c>
      <c r="N2441" s="53" t="n">
        <f aca="false">D2441*$D$12</f>
        <v>78.3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168.75</v>
      </c>
      <c r="S2441" s="53" t="n">
        <f aca="false">(N2441/100)*(I2441*$I$12)+(N2441/100)*(J2441*$J$12)</f>
        <v>62.64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200.8125</v>
      </c>
      <c r="X2441" s="53" t="n">
        <f aca="false">N2441+S2441</f>
        <v>140.94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369.5625</v>
      </c>
      <c r="AC2441" s="54" t="n">
        <f aca="false">ROUND(X2441+Y2441+Z2441+AA2441+AB2441,1)</f>
        <v>510.5</v>
      </c>
      <c r="AD2441" s="55" t="n">
        <f aca="false">(ROUND(AC2441-AC2432,1)/AC2432)</f>
        <v>0.209142586451919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49"/>
      <c r="C2442" s="50" t="s">
        <v>14</v>
      </c>
      <c r="D2442" s="51" t="n">
        <v>116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108</v>
      </c>
      <c r="N2442" s="53" t="n">
        <f aca="false">D2442*$D$13</f>
        <v>156.6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338.256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494.856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494.9</v>
      </c>
      <c r="AD2442" s="55" t="n">
        <f aca="false">(ROUND(AC2442-AC2432,1)/AC2432)</f>
        <v>0.172193273330175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49"/>
      <c r="C2443" s="50" t="s">
        <v>15</v>
      </c>
      <c r="D2443" s="51" t="n">
        <v>116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50</v>
      </c>
      <c r="J2443" s="52" t="n">
        <v>30</v>
      </c>
      <c r="K2443" s="52" t="n">
        <v>70</v>
      </c>
      <c r="L2443" s="52" t="n">
        <v>0</v>
      </c>
      <c r="M2443" s="52" t="n">
        <v>0</v>
      </c>
      <c r="N2443" s="53" t="n">
        <f aca="false">D2443*$D$14</f>
        <v>156.6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344.52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501.12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501.1</v>
      </c>
      <c r="AD2443" s="55" t="n">
        <f aca="false">(ROUND(AC2443-AC2432,1)/AC2432)</f>
        <v>0.186878256750355</v>
      </c>
      <c r="AE2443" s="46"/>
      <c r="AF2443" s="47"/>
    </row>
    <row r="2444" customFormat="false" ht="15" hidden="false" customHeight="false" outlineLevel="0" collapsed="false">
      <c r="A2444" s="48"/>
      <c r="B2444" s="49"/>
      <c r="C2444" s="50" t="s">
        <v>16</v>
      </c>
      <c r="D2444" s="51" t="n">
        <v>116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50</v>
      </c>
      <c r="J2444" s="52" t="n">
        <v>30</v>
      </c>
      <c r="K2444" s="52" t="n">
        <v>0</v>
      </c>
      <c r="L2444" s="52" t="n">
        <v>70</v>
      </c>
      <c r="M2444" s="52" t="n">
        <v>0</v>
      </c>
      <c r="N2444" s="53" t="n">
        <f aca="false">D2444*$D$15</f>
        <v>156.6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344.52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501.12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501.1</v>
      </c>
      <c r="AD2444" s="55" t="n">
        <f aca="false">(ROUND(AC2444-AC2432,1)/AC2432)</f>
        <v>0.186878256750355</v>
      </c>
      <c r="AE2444" s="46"/>
      <c r="AF2444" s="47"/>
    </row>
    <row r="2445" customFormat="false" ht="15" hidden="false" customHeight="false" outlineLevel="0" collapsed="false">
      <c r="A2445" s="48"/>
      <c r="B2445" s="49"/>
      <c r="C2445" s="50" t="s">
        <v>17</v>
      </c>
      <c r="D2445" s="51" t="n">
        <v>116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50</v>
      </c>
      <c r="J2445" s="52" t="n">
        <v>59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156.6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309.285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465.885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465.9</v>
      </c>
      <c r="AD2445" s="55" t="n">
        <f aca="false">(ROUND(AC2445-AC2432,1)/AC2432)</f>
        <v>0.10350544765514</v>
      </c>
      <c r="AE2445" s="46"/>
      <c r="AF2445" s="47"/>
    </row>
    <row r="2446" customFormat="false" ht="15" hidden="false" customHeight="false" outlineLevel="0" collapsed="false">
      <c r="A2446" s="48"/>
      <c r="B2446" s="49"/>
      <c r="C2446" s="50" t="s">
        <v>18</v>
      </c>
      <c r="D2446" s="51" t="n">
        <v>116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75</v>
      </c>
      <c r="J2446" s="52" t="n">
        <v>30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156.6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340.605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497.205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497.2</v>
      </c>
      <c r="AD2446" s="55" t="n">
        <f aca="false">(ROUND(AC2446-AC2432,1)/AC2432)</f>
        <v>0.177640928469919</v>
      </c>
      <c r="AE2446" s="46" t="s">
        <v>28</v>
      </c>
      <c r="AF2446" s="47"/>
    </row>
    <row r="2447" customFormat="false" ht="15" hidden="false" customHeight="false" outlineLevel="0" collapsed="false">
      <c r="A2447" s="56" t="s">
        <v>19</v>
      </c>
      <c r="B2447" s="57" t="s">
        <v>215</v>
      </c>
      <c r="C2447" s="40" t="s">
        <v>4</v>
      </c>
      <c r="D2447" s="41" t="n">
        <v>112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30</v>
      </c>
      <c r="J2447" s="42" t="n">
        <v>55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156.8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266.56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423.36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423.4</v>
      </c>
      <c r="AD2447" s="45" t="n">
        <v>0</v>
      </c>
      <c r="AE2447" s="46"/>
      <c r="AF2447" s="47"/>
    </row>
    <row r="2448" customFormat="false" ht="15" hidden="false" customHeight="false" outlineLevel="0" collapsed="false">
      <c r="A2448" s="48" t="s">
        <v>29</v>
      </c>
      <c r="B2448" s="58" t="n">
        <v>0</v>
      </c>
      <c r="C2448" s="50" t="s">
        <v>5</v>
      </c>
      <c r="D2448" s="51" t="n">
        <v>112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45</v>
      </c>
      <c r="J2448" s="52" t="n">
        <v>70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151.2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347.76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498.96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499</v>
      </c>
      <c r="AD2448" s="55" t="n">
        <f aca="false">(ROUND(AC2448-AC2447,1)/AC2447)</f>
        <v>0.17855455833727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58" t="n">
        <v>8</v>
      </c>
      <c r="C2449" s="50" t="s">
        <v>6</v>
      </c>
      <c r="D2449" s="51" t="n">
        <v>112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30</v>
      </c>
      <c r="J2449" s="52" t="n">
        <v>55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156.8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266.56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423.36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423.4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58" t="n">
        <v>0</v>
      </c>
      <c r="C2450" s="50" t="s">
        <v>7</v>
      </c>
      <c r="D2450" s="51" t="n">
        <v>112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30</v>
      </c>
      <c r="J2450" s="52" t="n">
        <v>55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156.8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266.56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423.36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423.4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58" t="n">
        <v>0</v>
      </c>
      <c r="C2451" s="50" t="s">
        <v>8</v>
      </c>
      <c r="D2451" s="51" t="n">
        <v>112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30</v>
      </c>
      <c r="J2451" s="52" t="n">
        <v>55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156.8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266.56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423.36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423.4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58"/>
      <c r="C2452" s="50" t="s">
        <v>9</v>
      </c>
      <c r="D2452" s="51" t="n">
        <v>112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30</v>
      </c>
      <c r="J2452" s="52" t="n">
        <v>55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156.8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266.56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423.36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423.4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58"/>
      <c r="C2453" s="50" t="s">
        <v>10</v>
      </c>
      <c r="D2453" s="51" t="n">
        <v>56</v>
      </c>
      <c r="E2453" s="51" t="n">
        <v>120</v>
      </c>
      <c r="F2453" s="51" t="n">
        <v>0</v>
      </c>
      <c r="G2453" s="51" t="n">
        <v>0</v>
      </c>
      <c r="H2453" s="51" t="n">
        <v>0</v>
      </c>
      <c r="I2453" s="52" t="n">
        <v>30</v>
      </c>
      <c r="J2453" s="52" t="n">
        <v>55</v>
      </c>
      <c r="K2453" s="52" t="n">
        <v>90</v>
      </c>
      <c r="L2453" s="52" t="n">
        <v>0</v>
      </c>
      <c r="M2453" s="52" t="n">
        <v>0</v>
      </c>
      <c r="N2453" s="53" t="n">
        <f aca="false">D2453*$D$9</f>
        <v>75.6</v>
      </c>
      <c r="O2453" s="53" t="n">
        <f aca="false">E2453*$E$9</f>
        <v>162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64.26</v>
      </c>
      <c r="T2453" s="53" t="n">
        <f aca="false">(O2453/100)*(K2453*$K$9)</f>
        <v>204.12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139.86</v>
      </c>
      <c r="Y2453" s="53" t="n">
        <f aca="false">O2453+T2453</f>
        <v>366.12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506</v>
      </c>
      <c r="AD2453" s="55" t="n">
        <f aca="false">(ROUND(AC2453-AC2447,1)/AC2447)</f>
        <v>0.195087387812943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58"/>
      <c r="C2454" s="50" t="s">
        <v>11</v>
      </c>
      <c r="D2454" s="51" t="n">
        <v>56</v>
      </c>
      <c r="E2454" s="51" t="n">
        <v>0</v>
      </c>
      <c r="F2454" s="51" t="n">
        <v>120</v>
      </c>
      <c r="G2454" s="51" t="n">
        <v>0</v>
      </c>
      <c r="H2454" s="51" t="n">
        <v>0</v>
      </c>
      <c r="I2454" s="52" t="n">
        <v>30</v>
      </c>
      <c r="J2454" s="52" t="n">
        <v>55</v>
      </c>
      <c r="K2454" s="52" t="n">
        <v>45</v>
      </c>
      <c r="L2454" s="52" t="n">
        <v>45</v>
      </c>
      <c r="M2454" s="52" t="n">
        <v>0</v>
      </c>
      <c r="N2454" s="53" t="n">
        <f aca="false">D2454*$D$10</f>
        <v>75.6</v>
      </c>
      <c r="O2454" s="53" t="n">
        <f aca="false">E2454*$E$10</f>
        <v>0</v>
      </c>
      <c r="P2454" s="53" t="n">
        <f aca="false">F2454*$F$10</f>
        <v>162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64.26</v>
      </c>
      <c r="T2454" s="53" t="n">
        <f aca="false">(O2454/100)*(K2454*$J$10)</f>
        <v>0</v>
      </c>
      <c r="U2454" s="53" t="n">
        <f aca="false">(P2454/100)*(K2454*$K$10)+(P2454/100)*(L2454*$L$10)</f>
        <v>204.12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139.86</v>
      </c>
      <c r="Y2454" s="53" t="n">
        <f aca="false">O2454+T2454</f>
        <v>0</v>
      </c>
      <c r="Z2454" s="53" t="n">
        <f aca="false">P2454+U2454</f>
        <v>366.12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506</v>
      </c>
      <c r="AD2454" s="55" t="n">
        <f aca="false">(ROUND(AC2454-AC2447,1)/AC2447)</f>
        <v>0.195087387812943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58"/>
      <c r="C2455" s="50" t="s">
        <v>12</v>
      </c>
      <c r="D2455" s="51" t="n">
        <v>56</v>
      </c>
      <c r="E2455" s="51" t="n">
        <v>0</v>
      </c>
      <c r="F2455" s="51" t="n">
        <v>0</v>
      </c>
      <c r="G2455" s="51" t="n">
        <v>120</v>
      </c>
      <c r="H2455" s="51" t="n">
        <v>0</v>
      </c>
      <c r="I2455" s="52" t="n">
        <v>30</v>
      </c>
      <c r="J2455" s="52" t="n">
        <v>55</v>
      </c>
      <c r="K2455" s="52" t="n">
        <v>0</v>
      </c>
      <c r="L2455" s="52" t="n">
        <v>90</v>
      </c>
      <c r="M2455" s="52" t="n">
        <v>0</v>
      </c>
      <c r="N2455" s="53" t="n">
        <f aca="false">D2455*$D$11</f>
        <v>75.6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</v>
      </c>
      <c r="R2455" s="53" t="n">
        <f aca="false">H2455*$H$11</f>
        <v>0</v>
      </c>
      <c r="S2455" s="53" t="n">
        <f aca="false">(N2455/100)*(I2455*$I$11)+(N2455/100)*(J2455*$J$11)</f>
        <v>64.26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204.12</v>
      </c>
      <c r="W2455" s="53" t="n">
        <f aca="false">(R2455/100)*(K2455*$K$11)+(R2455/100)*(L2455*$L$11)</f>
        <v>0</v>
      </c>
      <c r="X2455" s="53" t="n">
        <f aca="false">N2455+S2455</f>
        <v>139.86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366.12</v>
      </c>
      <c r="AB2455" s="53" t="n">
        <f aca="false">R2455+W2455</f>
        <v>0</v>
      </c>
      <c r="AC2455" s="54" t="n">
        <f aca="false">ROUND(X2455+Y2455+Z2455+AA2455+AB2455,1)</f>
        <v>506</v>
      </c>
      <c r="AD2455" s="55" t="n">
        <f aca="false">(ROUND(AC2455-AC2447,1)/AC2447)</f>
        <v>0.195087387812943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58"/>
      <c r="C2456" s="50" t="s">
        <v>13</v>
      </c>
      <c r="D2456" s="51" t="n">
        <v>56</v>
      </c>
      <c r="E2456" s="51" t="n">
        <v>0</v>
      </c>
      <c r="F2456" s="51" t="n">
        <v>0</v>
      </c>
      <c r="G2456" s="51" t="n">
        <v>0</v>
      </c>
      <c r="H2456" s="51" t="n">
        <v>120</v>
      </c>
      <c r="I2456" s="52" t="n">
        <v>30</v>
      </c>
      <c r="J2456" s="52" t="n">
        <v>55</v>
      </c>
      <c r="K2456" s="52" t="n">
        <v>45</v>
      </c>
      <c r="L2456" s="52" t="n">
        <v>45</v>
      </c>
      <c r="M2456" s="52" t="n">
        <v>0</v>
      </c>
      <c r="N2456" s="53" t="n">
        <f aca="false">D2456*$D$12</f>
        <v>75.6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</v>
      </c>
      <c r="S2456" s="53" t="n">
        <f aca="false">(N2456/100)*(I2456*$I$12)+(N2456/100)*(J2456*$J$12)</f>
        <v>64.26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204.12</v>
      </c>
      <c r="X2456" s="53" t="n">
        <f aca="false">N2456+S2456</f>
        <v>139.86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366.12</v>
      </c>
      <c r="AC2456" s="54" t="n">
        <f aca="false">ROUND(X2456+Y2456+Z2456+AA2456+AB2456,1)</f>
        <v>506</v>
      </c>
      <c r="AD2456" s="55" t="n">
        <f aca="false">(ROUND(AC2456-AC2447,1)/AC2447)</f>
        <v>0.195087387812943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58"/>
      <c r="C2457" s="50" t="s">
        <v>14</v>
      </c>
      <c r="D2457" s="51" t="n">
        <v>112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102</v>
      </c>
      <c r="N2457" s="53" t="n">
        <f aca="false">D2457*$D$13</f>
        <v>151.2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308.448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459.648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459.6</v>
      </c>
      <c r="AD2457" s="55" t="n">
        <f aca="false">(ROUND(AC2457-AC2447,1)/AC2447)</f>
        <v>0.0854983467170525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58"/>
      <c r="C2458" s="50" t="s">
        <v>15</v>
      </c>
      <c r="D2458" s="51" t="n">
        <v>112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30</v>
      </c>
      <c r="J2458" s="52" t="n">
        <v>55</v>
      </c>
      <c r="K2458" s="52" t="n">
        <v>73</v>
      </c>
      <c r="L2458" s="52" t="n">
        <v>0</v>
      </c>
      <c r="M2458" s="52" t="n">
        <v>0</v>
      </c>
      <c r="N2458" s="53" t="n">
        <f aca="false">D2458*$D$14</f>
        <v>151.2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349.272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500.472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500.5</v>
      </c>
      <c r="AD2458" s="55" t="n">
        <f aca="false">(ROUND(AC2458-AC2447,1)/AC2447)</f>
        <v>0.182097307510628</v>
      </c>
      <c r="AE2458" s="46"/>
      <c r="AF2458" s="47"/>
    </row>
    <row r="2459" customFormat="false" ht="15" hidden="false" customHeight="false" outlineLevel="0" collapsed="false">
      <c r="A2459" s="48"/>
      <c r="B2459" s="58"/>
      <c r="C2459" s="50" t="s">
        <v>16</v>
      </c>
      <c r="D2459" s="51" t="n">
        <v>112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30</v>
      </c>
      <c r="J2459" s="52" t="n">
        <v>55</v>
      </c>
      <c r="K2459" s="52" t="n">
        <v>0</v>
      </c>
      <c r="L2459" s="52" t="n">
        <v>73</v>
      </c>
      <c r="M2459" s="52" t="n">
        <v>0</v>
      </c>
      <c r="N2459" s="53" t="n">
        <f aca="false">D2459*$D$15</f>
        <v>151.2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349.272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500.472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500.5</v>
      </c>
      <c r="AD2459" s="55" t="n">
        <f aca="false">(ROUND(AC2459-AC2447,1)/AC2447)</f>
        <v>0.182097307510628</v>
      </c>
      <c r="AE2459" s="46"/>
      <c r="AF2459" s="15"/>
    </row>
    <row r="2460" customFormat="false" ht="15" hidden="false" customHeight="false" outlineLevel="0" collapsed="false">
      <c r="A2460" s="48"/>
      <c r="B2460" s="58"/>
      <c r="C2460" s="50" t="s">
        <v>17</v>
      </c>
      <c r="D2460" s="51" t="n">
        <v>112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30</v>
      </c>
      <c r="J2460" s="52" t="n">
        <v>80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151.2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347.76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498.96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499</v>
      </c>
      <c r="AD2460" s="55" t="n">
        <f aca="false">(ROUND(AC2460-AC2447,1)/AC2447)</f>
        <v>0.17855455833727</v>
      </c>
      <c r="AE2460" s="46"/>
      <c r="AF2460" s="47"/>
    </row>
    <row r="2461" customFormat="false" ht="15" hidden="false" customHeight="false" outlineLevel="0" collapsed="false">
      <c r="A2461" s="48"/>
      <c r="B2461" s="58"/>
      <c r="C2461" s="50" t="s">
        <v>18</v>
      </c>
      <c r="D2461" s="51" t="n">
        <v>112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60</v>
      </c>
      <c r="J2461" s="52" t="n">
        <v>55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151.2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309.96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461.16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461.2</v>
      </c>
      <c r="AD2461" s="55" t="n">
        <f aca="false">(ROUND(AC2461-AC2447,1)/AC2447)</f>
        <v>0.0892772791686349</v>
      </c>
      <c r="AE2461" s="46" t="s">
        <v>28</v>
      </c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114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25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159.6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271.32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430.92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430.9</v>
      </c>
      <c r="AD2462" s="45" t="n">
        <v>0</v>
      </c>
      <c r="AE2462" s="46"/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114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75</v>
      </c>
      <c r="J2463" s="52" t="n">
        <v>40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153.9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353.97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507.87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507.9</v>
      </c>
      <c r="AD2463" s="55" t="n">
        <f aca="false">(ROUND(AC2463-AC2462,1)/AC2462)</f>
        <v>0.178695753074959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114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25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159.6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271.32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430.92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430.9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114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25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159.6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271.32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430.92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430.9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114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25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159.6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271.32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430.92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430.9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114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25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159.6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271.32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430.92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430.9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56</v>
      </c>
      <c r="E2468" s="51" t="n">
        <v>125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25</v>
      </c>
      <c r="K2468" s="52" t="n">
        <v>90</v>
      </c>
      <c r="L2468" s="52" t="n">
        <v>0</v>
      </c>
      <c r="M2468" s="52" t="n">
        <v>0</v>
      </c>
      <c r="N2468" s="53" t="n">
        <f aca="false">D2468*$D$9</f>
        <v>75.6</v>
      </c>
      <c r="O2468" s="53" t="n">
        <f aca="false">E2468*$E$9</f>
        <v>168.75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64.26</v>
      </c>
      <c r="T2468" s="53" t="n">
        <f aca="false">(O2468/100)*(K2468*$K$9)</f>
        <v>212.625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139.86</v>
      </c>
      <c r="Y2468" s="53" t="n">
        <f aca="false">O2468+T2468</f>
        <v>381.375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521.2</v>
      </c>
      <c r="AD2468" s="55" t="n">
        <f aca="false">(ROUND(AC2468-AC2462,1)/AC2462)</f>
        <v>0.209561383151543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56</v>
      </c>
      <c r="E2469" s="51" t="n">
        <v>0</v>
      </c>
      <c r="F2469" s="51" t="n">
        <v>125</v>
      </c>
      <c r="G2469" s="51" t="n">
        <v>0</v>
      </c>
      <c r="H2469" s="51" t="n">
        <v>0</v>
      </c>
      <c r="I2469" s="52" t="n">
        <v>60</v>
      </c>
      <c r="J2469" s="52" t="n">
        <v>25</v>
      </c>
      <c r="K2469" s="52" t="n">
        <v>45</v>
      </c>
      <c r="L2469" s="52" t="n">
        <v>45</v>
      </c>
      <c r="M2469" s="52" t="n">
        <v>0</v>
      </c>
      <c r="N2469" s="53" t="n">
        <f aca="false">D2469*$D$10</f>
        <v>75.6</v>
      </c>
      <c r="O2469" s="53" t="n">
        <f aca="false">E2469*$E$10</f>
        <v>0</v>
      </c>
      <c r="P2469" s="53" t="n">
        <f aca="false">F2469*$F$10</f>
        <v>168.75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64.26</v>
      </c>
      <c r="T2469" s="53" t="n">
        <f aca="false">(O2469/100)*(K2469*$J$10)</f>
        <v>0</v>
      </c>
      <c r="U2469" s="53" t="n">
        <f aca="false">(P2469/100)*(K2469*$K$10)+(P2469/100)*(L2469*$L$10)</f>
        <v>212.625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139.86</v>
      </c>
      <c r="Y2469" s="53" t="n">
        <f aca="false">O2469+T2469</f>
        <v>0</v>
      </c>
      <c r="Z2469" s="53" t="n">
        <f aca="false">P2469+U2469</f>
        <v>381.375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521.2</v>
      </c>
      <c r="AD2469" s="55" t="n">
        <f aca="false">(ROUND(AC2469-AC2462,1)/AC2462)</f>
        <v>0.209561383151543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56</v>
      </c>
      <c r="E2470" s="51" t="n">
        <v>0</v>
      </c>
      <c r="F2470" s="51" t="n">
        <v>0</v>
      </c>
      <c r="G2470" s="51" t="n">
        <v>125</v>
      </c>
      <c r="H2470" s="51" t="n">
        <v>0</v>
      </c>
      <c r="I2470" s="52" t="n">
        <v>60</v>
      </c>
      <c r="J2470" s="52" t="n">
        <v>25</v>
      </c>
      <c r="K2470" s="52" t="n">
        <v>0</v>
      </c>
      <c r="L2470" s="52" t="n">
        <v>90</v>
      </c>
      <c r="M2470" s="52" t="n">
        <v>0</v>
      </c>
      <c r="N2470" s="53" t="n">
        <f aca="false">D2470*$D$11</f>
        <v>75.6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168.75</v>
      </c>
      <c r="R2470" s="53" t="n">
        <f aca="false">H2470*$H$11</f>
        <v>0</v>
      </c>
      <c r="S2470" s="53" t="n">
        <f aca="false">(N2470/100)*(I2470*$I$11)+(N2470/100)*(J2470*$J$11)</f>
        <v>64.26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212.625</v>
      </c>
      <c r="W2470" s="53" t="n">
        <f aca="false">(R2470/100)*(K2470*$K$11)+(R2470/100)*(L2470*$L$11)</f>
        <v>0</v>
      </c>
      <c r="X2470" s="53" t="n">
        <f aca="false">N2470+S2470</f>
        <v>139.86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381.375</v>
      </c>
      <c r="AB2470" s="53" t="n">
        <f aca="false">R2470+W2470</f>
        <v>0</v>
      </c>
      <c r="AC2470" s="54" t="n">
        <f aca="false">ROUND(X2470+Y2470+Z2470+AA2470+AB2470,1)</f>
        <v>521.2</v>
      </c>
      <c r="AD2470" s="55" t="n">
        <f aca="false">(ROUND(AC2470-AC2462,1)/AC2462)</f>
        <v>0.209561383151543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56</v>
      </c>
      <c r="E2471" s="51" t="n">
        <v>0</v>
      </c>
      <c r="F2471" s="51" t="n">
        <v>0</v>
      </c>
      <c r="G2471" s="51" t="n">
        <v>0</v>
      </c>
      <c r="H2471" s="51" t="n">
        <v>125</v>
      </c>
      <c r="I2471" s="52" t="n">
        <v>60</v>
      </c>
      <c r="J2471" s="52" t="n">
        <v>25</v>
      </c>
      <c r="K2471" s="52" t="n">
        <v>45</v>
      </c>
      <c r="L2471" s="52" t="n">
        <v>45</v>
      </c>
      <c r="M2471" s="52" t="n">
        <v>0</v>
      </c>
      <c r="N2471" s="53" t="n">
        <f aca="false">D2471*$D$12</f>
        <v>75.6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168.75</v>
      </c>
      <c r="S2471" s="53" t="n">
        <f aca="false">(N2471/100)*(I2471*$I$12)+(N2471/100)*(J2471*$J$12)</f>
        <v>64.26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212.625</v>
      </c>
      <c r="X2471" s="53" t="n">
        <f aca="false">N2471+S2471</f>
        <v>139.86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381.375</v>
      </c>
      <c r="AC2471" s="54" t="n">
        <f aca="false">ROUND(X2471+Y2471+Z2471+AA2471+AB2471,1)</f>
        <v>521.2</v>
      </c>
      <c r="AD2471" s="55" t="n">
        <f aca="false">(ROUND(AC2471-AC2462,1)/AC2462)</f>
        <v>0.209561383151543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114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105</v>
      </c>
      <c r="N2472" s="53" t="n">
        <f aca="false">D2472*$D$13</f>
        <v>153.9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323.19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477.09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477.1</v>
      </c>
      <c r="AD2472" s="55" t="n">
        <f aca="false">(ROUND(AC2472-AC2462,1)/AC2462)</f>
        <v>0.107217451844976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114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25</v>
      </c>
      <c r="K2473" s="52" t="n">
        <v>72</v>
      </c>
      <c r="L2473" s="52" t="n">
        <v>0</v>
      </c>
      <c r="M2473" s="52" t="n">
        <v>0</v>
      </c>
      <c r="N2473" s="53" t="n">
        <f aca="false">D2473*$D$14</f>
        <v>153.9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352.431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506.331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506.3</v>
      </c>
      <c r="AD2473" s="55" t="n">
        <f aca="false">(ROUND(AC2473-AC2462,1)/AC2462)</f>
        <v>0.174982594569506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114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25</v>
      </c>
      <c r="K2474" s="52" t="n">
        <v>0</v>
      </c>
      <c r="L2474" s="52" t="n">
        <v>72</v>
      </c>
      <c r="M2474" s="52" t="n">
        <v>0</v>
      </c>
      <c r="N2474" s="53" t="n">
        <f aca="false">D2474*$D$15</f>
        <v>153.9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352.431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506.331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506.3</v>
      </c>
      <c r="AD2474" s="55" t="n">
        <f aca="false">(ROUND(AC2474-AC2462,1)/AC2462)</f>
        <v>0.174982594569506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114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60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153.9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323.19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477.09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477.1</v>
      </c>
      <c r="AD2475" s="55" t="n">
        <f aca="false">(ROUND(AC2475-AC2462,1)/AC2462)</f>
        <v>0.107217451844976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114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85</v>
      </c>
      <c r="J2476" s="52" t="n">
        <v>25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153.9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365.5125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519.4125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519.4</v>
      </c>
      <c r="AD2476" s="55" t="n">
        <f aca="false">(ROUND(AC2476-AC2462,1)/AC2462)</f>
        <v>0.205384079832908</v>
      </c>
      <c r="AE2476" s="46" t="s">
        <v>28</v>
      </c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112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15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156.8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266.56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423.36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423.4</v>
      </c>
      <c r="AD2477" s="45" t="n">
        <v>0</v>
      </c>
      <c r="AE2477" s="46"/>
      <c r="AF2477" s="47"/>
    </row>
    <row r="2478" customFormat="false" ht="15" hidden="false" customHeight="false" outlineLevel="0" collapsed="false">
      <c r="A2478" s="48" t="s">
        <v>29</v>
      </c>
      <c r="B2478" s="58" t="n">
        <v>25</v>
      </c>
      <c r="C2478" s="50" t="s">
        <v>5</v>
      </c>
      <c r="D2478" s="51" t="n">
        <v>112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85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151.2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347.76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498.96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499</v>
      </c>
      <c r="AD2478" s="55" t="n">
        <f aca="false">(ROUND(AC2478-AC2477,1)/AC2477)</f>
        <v>0.17855455833727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112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15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156.8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266.56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423.36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423.4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112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15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156.8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266.56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423.36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423.4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112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15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156.8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266.56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423.36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423.4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112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15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156.8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266.56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423.36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423.4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118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15</v>
      </c>
      <c r="K2483" s="52" t="n">
        <v>90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159.3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64.26</v>
      </c>
      <c r="T2483" s="53" t="n">
        <f aca="false">(O2483/100)*(K2483*$K$9)</f>
        <v>200.718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139.86</v>
      </c>
      <c r="Y2483" s="53" t="n">
        <f aca="false">O2483+T2483</f>
        <v>360.018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499.9</v>
      </c>
      <c r="AD2483" s="55" t="n">
        <f aca="false">(ROUND(AC2483-AC2477,1)/AC2477)</f>
        <v>0.180680207841285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118</v>
      </c>
      <c r="G2484" s="51" t="n">
        <v>0</v>
      </c>
      <c r="H2484" s="51" t="n">
        <v>0</v>
      </c>
      <c r="I2484" s="52" t="n">
        <v>70</v>
      </c>
      <c r="J2484" s="52" t="n">
        <v>15</v>
      </c>
      <c r="K2484" s="52" t="n">
        <v>45</v>
      </c>
      <c r="L2484" s="52" t="n">
        <v>45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159.3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64.26</v>
      </c>
      <c r="T2484" s="53" t="n">
        <f aca="false">(O2484/100)*(K2484*$J$10)</f>
        <v>0</v>
      </c>
      <c r="U2484" s="53" t="n">
        <f aca="false">(P2484/100)*(K2484*$K$10)+(P2484/100)*(L2484*$L$10)</f>
        <v>200.718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139.86</v>
      </c>
      <c r="Y2484" s="53" t="n">
        <f aca="false">O2484+T2484</f>
        <v>0</v>
      </c>
      <c r="Z2484" s="53" t="n">
        <f aca="false">P2484+U2484</f>
        <v>360.018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499.9</v>
      </c>
      <c r="AD2484" s="55" t="n">
        <f aca="false">(ROUND(AC2484-AC2477,1)/AC2477)</f>
        <v>0.180680207841285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118</v>
      </c>
      <c r="H2485" s="51" t="n">
        <v>0</v>
      </c>
      <c r="I2485" s="52" t="n">
        <v>70</v>
      </c>
      <c r="J2485" s="52" t="n">
        <v>15</v>
      </c>
      <c r="K2485" s="52" t="n">
        <v>0</v>
      </c>
      <c r="L2485" s="52" t="n">
        <v>90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159.3</v>
      </c>
      <c r="R2485" s="53" t="n">
        <f aca="false">H2485*$H$11</f>
        <v>0</v>
      </c>
      <c r="S2485" s="53" t="n">
        <f aca="false">(N2485/100)*(I2485*$I$11)+(N2485/100)*(J2485*$J$11)</f>
        <v>64.26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200.718</v>
      </c>
      <c r="W2485" s="53" t="n">
        <f aca="false">(R2485/100)*(K2485*$K$11)+(R2485/100)*(L2485*$L$11)</f>
        <v>0</v>
      </c>
      <c r="X2485" s="53" t="n">
        <f aca="false">N2485+S2485</f>
        <v>139.86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360.018</v>
      </c>
      <c r="AB2485" s="53" t="n">
        <f aca="false">R2485+W2485</f>
        <v>0</v>
      </c>
      <c r="AC2485" s="54" t="n">
        <f aca="false">ROUND(X2485+Y2485+Z2485+AA2485+AB2485,1)</f>
        <v>499.9</v>
      </c>
      <c r="AD2485" s="55" t="n">
        <f aca="false">(ROUND(AC2485-AC2477,1)/AC2477)</f>
        <v>0.180680207841285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118</v>
      </c>
      <c r="I2486" s="52" t="n">
        <v>70</v>
      </c>
      <c r="J2486" s="52" t="n">
        <v>15</v>
      </c>
      <c r="K2486" s="52" t="n">
        <v>45</v>
      </c>
      <c r="L2486" s="52" t="n">
        <v>45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159.3</v>
      </c>
      <c r="S2486" s="53" t="n">
        <f aca="false">(N2486/100)*(I2486*$I$12)+(N2486/100)*(J2486*$J$12)</f>
        <v>64.26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200.718</v>
      </c>
      <c r="X2486" s="53" t="n">
        <f aca="false">N2486+S2486</f>
        <v>139.86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360.018</v>
      </c>
      <c r="AC2486" s="54" t="n">
        <f aca="false">ROUND(X2486+Y2486+Z2486+AA2486+AB2486,1)</f>
        <v>499.9</v>
      </c>
      <c r="AD2486" s="55" t="n">
        <f aca="false">(ROUND(AC2486-AC2477,1)/AC2477)</f>
        <v>0.180680207841285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112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103</v>
      </c>
      <c r="N2487" s="53" t="n">
        <f aca="false">D2487*$D$13</f>
        <v>151.2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311.472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462.672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462.7</v>
      </c>
      <c r="AD2487" s="55" t="n">
        <f aca="false">(ROUND(AC2487-AC2477,1)/AC2477)</f>
        <v>0.0928200283419934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112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15</v>
      </c>
      <c r="K2488" s="52" t="n">
        <v>72</v>
      </c>
      <c r="L2488" s="52" t="n">
        <v>0</v>
      </c>
      <c r="M2488" s="52" t="n">
        <v>0</v>
      </c>
      <c r="N2488" s="53" t="n">
        <f aca="false">D2488*$D$14</f>
        <v>151.2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346.248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497.448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497.4</v>
      </c>
      <c r="AD2488" s="55" t="n">
        <f aca="false">(ROUND(AC2488-AC2477,1)/AC2477)</f>
        <v>0.174775625885687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112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15</v>
      </c>
      <c r="K2489" s="52" t="n">
        <v>0</v>
      </c>
      <c r="L2489" s="52" t="n">
        <v>72</v>
      </c>
      <c r="M2489" s="52" t="n">
        <v>0</v>
      </c>
      <c r="N2489" s="53" t="n">
        <f aca="false">D2489*$D$15</f>
        <v>151.2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346.248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497.448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497.4</v>
      </c>
      <c r="AD2489" s="55" t="n">
        <f aca="false">(ROUND(AC2489-AC2477,1)/AC2477)</f>
        <v>0.174775625885687</v>
      </c>
      <c r="AE2489" s="37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112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55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151.2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313.74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464.94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464.9</v>
      </c>
      <c r="AD2490" s="55" t="n">
        <f aca="false">(ROUND(AC2490-AC2477,1)/AC2477)</f>
        <v>0.0980160604629192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112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15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151.2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343.98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495.18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495.2</v>
      </c>
      <c r="AD2491" s="55" t="n">
        <f aca="false">(ROUND(AC2491-AC2477,1)/AC2477)</f>
        <v>0.169579593764761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118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40</v>
      </c>
      <c r="J2492" s="42" t="n">
        <v>40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165.2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264.32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429.52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429.5</v>
      </c>
      <c r="AD2492" s="45" t="n">
        <v>0</v>
      </c>
      <c r="AE2492" s="46" t="s">
        <v>28</v>
      </c>
      <c r="AF2492" s="47"/>
    </row>
    <row r="2493" customFormat="false" ht="15" hidden="false" customHeight="false" outlineLevel="0" collapsed="false">
      <c r="A2493" s="48" t="s">
        <v>29</v>
      </c>
      <c r="B2493" s="49" t="n">
        <v>12</v>
      </c>
      <c r="C2493" s="50" t="s">
        <v>5</v>
      </c>
      <c r="D2493" s="51" t="n">
        <v>118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60</v>
      </c>
      <c r="J2493" s="52" t="n">
        <v>60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159.3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382.32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541.62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541.6</v>
      </c>
      <c r="AD2493" s="55" t="n">
        <f aca="false">(ROUND(AC2493-AC2492,1)/AC2492)</f>
        <v>0.261001164144354</v>
      </c>
      <c r="AE2493" s="46"/>
      <c r="AF2493" s="47"/>
    </row>
    <row r="2494" customFormat="false" ht="15" hidden="false" customHeight="false" outlineLevel="0" collapsed="false">
      <c r="A2494" s="48" t="s">
        <v>30</v>
      </c>
      <c r="B2494" s="49" t="n">
        <v>18</v>
      </c>
      <c r="C2494" s="50" t="s">
        <v>6</v>
      </c>
      <c r="D2494" s="51" t="n">
        <v>118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40</v>
      </c>
      <c r="J2494" s="52" t="n">
        <v>40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165.2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264.32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429.52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429.5</v>
      </c>
      <c r="AD2494" s="55" t="n">
        <f aca="false">(ROUND(AC2494-AC2492,1)/AC2492)</f>
        <v>0</v>
      </c>
      <c r="AE2494" s="46"/>
      <c r="AF2494" s="47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118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40</v>
      </c>
      <c r="J2495" s="52" t="n">
        <v>40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165.2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264.32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429.52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429.5</v>
      </c>
      <c r="AD2495" s="55" t="n">
        <f aca="false">(ROUND(AC2495-AC2492,1)/AC2492)</f>
        <v>0</v>
      </c>
      <c r="AE2495" s="46"/>
      <c r="AF2495" s="47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118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40</v>
      </c>
      <c r="J2496" s="52" t="n">
        <v>40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165.2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264.32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429.52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429.5</v>
      </c>
      <c r="AD2496" s="55" t="n">
        <f aca="false">(ROUND(AC2496-AC2492,1)/AC2492)</f>
        <v>0</v>
      </c>
      <c r="AE2496" s="46"/>
      <c r="AF2496" s="47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118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40</v>
      </c>
      <c r="J2497" s="52" t="n">
        <v>40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165.2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264.32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429.52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429.5</v>
      </c>
      <c r="AD2497" s="55" t="n">
        <f aca="false">(ROUND(AC2497-AC2492,1)/AC2492)</f>
        <v>0</v>
      </c>
      <c r="AE2497" s="46"/>
      <c r="AF2497" s="47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59</v>
      </c>
      <c r="E2498" s="51" t="n">
        <v>130</v>
      </c>
      <c r="F2498" s="51" t="n">
        <v>0</v>
      </c>
      <c r="G2498" s="51" t="n">
        <v>0</v>
      </c>
      <c r="H2498" s="51" t="n">
        <v>0</v>
      </c>
      <c r="I2498" s="52" t="n">
        <v>40</v>
      </c>
      <c r="J2498" s="52" t="n">
        <v>40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79.65</v>
      </c>
      <c r="O2498" s="53" t="n">
        <f aca="false">E2498*$E$9</f>
        <v>175.5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63.72</v>
      </c>
      <c r="T2498" s="53" t="n">
        <f aca="false">(O2498/100)*(K2498*$K$9)</f>
        <v>208.845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143.37</v>
      </c>
      <c r="Y2498" s="53" t="n">
        <f aca="false">O2498+T2498</f>
        <v>384.345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527.7</v>
      </c>
      <c r="AD2498" s="55" t="n">
        <f aca="false">(ROUND(AC2498-AC2492,1)/AC2492)</f>
        <v>0.228637951105937</v>
      </c>
      <c r="AE2498" s="46"/>
      <c r="AF2498" s="47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59</v>
      </c>
      <c r="E2499" s="51" t="n">
        <v>0</v>
      </c>
      <c r="F2499" s="51" t="n">
        <v>130</v>
      </c>
      <c r="G2499" s="51" t="n">
        <v>0</v>
      </c>
      <c r="H2499" s="51" t="n">
        <v>0</v>
      </c>
      <c r="I2499" s="52" t="n">
        <v>40</v>
      </c>
      <c r="J2499" s="52" t="n">
        <v>40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79.65</v>
      </c>
      <c r="O2499" s="53" t="n">
        <f aca="false">E2499*$E$10</f>
        <v>0</v>
      </c>
      <c r="P2499" s="53" t="n">
        <f aca="false">F2499*$F$10</f>
        <v>175.5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63.72</v>
      </c>
      <c r="T2499" s="53" t="n">
        <f aca="false">(O2499/100)*(K2499*$J$10)</f>
        <v>0</v>
      </c>
      <c r="U2499" s="53" t="n">
        <f aca="false">(P2499/100)*(K2499*$K$10)+(P2499/100)*(L2499*$L$10)</f>
        <v>208.845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143.37</v>
      </c>
      <c r="Y2499" s="53" t="n">
        <f aca="false">O2499+T2499</f>
        <v>0</v>
      </c>
      <c r="Z2499" s="53" t="n">
        <f aca="false">P2499+U2499</f>
        <v>384.345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527.7</v>
      </c>
      <c r="AD2499" s="55" t="n">
        <f aca="false">(ROUND(AC2499-AC2492,1)/AC2492)</f>
        <v>0.228637951105937</v>
      </c>
      <c r="AE2499" s="46"/>
      <c r="AF2499" s="47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59</v>
      </c>
      <c r="E2500" s="51" t="n">
        <v>0</v>
      </c>
      <c r="F2500" s="51" t="n">
        <v>0</v>
      </c>
      <c r="G2500" s="51" t="n">
        <v>130</v>
      </c>
      <c r="H2500" s="51" t="n">
        <v>0</v>
      </c>
      <c r="I2500" s="52" t="n">
        <v>40</v>
      </c>
      <c r="J2500" s="52" t="n">
        <v>40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79.65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175.5</v>
      </c>
      <c r="R2500" s="53" t="n">
        <f aca="false">H2500*$H$11</f>
        <v>0</v>
      </c>
      <c r="S2500" s="53" t="n">
        <f aca="false">(N2500/100)*(I2500*$I$11)+(N2500/100)*(J2500*$J$11)</f>
        <v>63.72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208.845</v>
      </c>
      <c r="W2500" s="53" t="n">
        <f aca="false">(R2500/100)*(K2500*$K$11)+(R2500/100)*(L2500*$L$11)</f>
        <v>0</v>
      </c>
      <c r="X2500" s="53" t="n">
        <f aca="false">N2500+S2500</f>
        <v>143.37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384.345</v>
      </c>
      <c r="AB2500" s="53" t="n">
        <f aca="false">R2500+W2500</f>
        <v>0</v>
      </c>
      <c r="AC2500" s="54" t="n">
        <f aca="false">ROUND(X2500+Y2500+Z2500+AA2500+AB2500,1)</f>
        <v>527.7</v>
      </c>
      <c r="AD2500" s="55" t="n">
        <f aca="false">(ROUND(AC2500-AC2492,1)/AC2492)</f>
        <v>0.228637951105937</v>
      </c>
      <c r="AE2500" s="46"/>
      <c r="AF2500" s="47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59</v>
      </c>
      <c r="E2501" s="51" t="n">
        <v>0</v>
      </c>
      <c r="F2501" s="51" t="n">
        <v>0</v>
      </c>
      <c r="G2501" s="51" t="n">
        <v>0</v>
      </c>
      <c r="H2501" s="51" t="n">
        <v>130</v>
      </c>
      <c r="I2501" s="52" t="n">
        <v>40</v>
      </c>
      <c r="J2501" s="52" t="n">
        <v>40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79.65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175.5</v>
      </c>
      <c r="S2501" s="53" t="n">
        <f aca="false">(N2501/100)*(I2501*$I$12)+(N2501/100)*(J2501*$J$12)</f>
        <v>63.72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208.845</v>
      </c>
      <c r="X2501" s="53" t="n">
        <f aca="false">N2501+S2501</f>
        <v>143.37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384.345</v>
      </c>
      <c r="AC2501" s="54" t="n">
        <f aca="false">ROUND(X2501+Y2501+Z2501+AA2501+AB2501,1)</f>
        <v>527.7</v>
      </c>
      <c r="AD2501" s="55" t="n">
        <f aca="false">(ROUND(AC2501-AC2492,1)/AC2492)</f>
        <v>0.228637951105937</v>
      </c>
      <c r="AE2501" s="46"/>
      <c r="AF2501" s="47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118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159.3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350.46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509.76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509.8</v>
      </c>
      <c r="AD2502" s="55" t="n">
        <f aca="false">(ROUND(AC2502-AC2492,1)/AC2492)</f>
        <v>0.186961583236321</v>
      </c>
      <c r="AE2502" s="46"/>
      <c r="AF2502" s="47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118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40</v>
      </c>
      <c r="J2503" s="52" t="n">
        <v>40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159.3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350.46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509.76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509.8</v>
      </c>
      <c r="AD2503" s="55" t="n">
        <f aca="false">(ROUND(AC2503-AC2492,1)/AC2492)</f>
        <v>0.186961583236321</v>
      </c>
      <c r="AE2503" s="46"/>
      <c r="AF2503" s="47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118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40</v>
      </c>
      <c r="J2504" s="52" t="n">
        <v>40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159.3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350.46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509.76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509.8</v>
      </c>
      <c r="AD2504" s="55" t="n">
        <f aca="false">(ROUND(AC2504-AC2492,1)/AC2492)</f>
        <v>0.186961583236321</v>
      </c>
      <c r="AE2504" s="46"/>
      <c r="AF2504" s="47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118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40</v>
      </c>
      <c r="J2505" s="52" t="n">
        <v>65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159.3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322.5825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481.8825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481.9</v>
      </c>
      <c r="AD2505" s="55" t="n">
        <f aca="false">(ROUND(AC2505-AC2492,1)/AC2492)</f>
        <v>0.122002328288708</v>
      </c>
      <c r="AE2505" s="46"/>
      <c r="AF2505" s="47"/>
    </row>
    <row r="2506" customFormat="false" ht="15" hidden="false" customHeight="false" outlineLevel="0" collapsed="false">
      <c r="A2506" s="48"/>
      <c r="B2506" s="49"/>
      <c r="C2506" s="50" t="s">
        <v>18</v>
      </c>
      <c r="D2506" s="51" t="n">
        <v>118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65</v>
      </c>
      <c r="J2506" s="52" t="n">
        <v>40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159.3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322.5825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481.8825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481.9</v>
      </c>
      <c r="AD2506" s="55" t="n">
        <f aca="false">(ROUND(AC2506-AC2492,1)/AC2492)</f>
        <v>0.122002328288708</v>
      </c>
      <c r="AE2506" s="46"/>
      <c r="AF2506" s="47"/>
    </row>
    <row r="2507" customFormat="false" ht="15" hidden="false" customHeight="false" outlineLevel="0" collapsed="false">
      <c r="A2507" s="56" t="s">
        <v>19</v>
      </c>
      <c r="B2507" s="57" t="s">
        <v>219</v>
      </c>
      <c r="C2507" s="40" t="s">
        <v>4</v>
      </c>
      <c r="D2507" s="41" t="n">
        <v>128</v>
      </c>
      <c r="E2507" s="41" t="n">
        <v>0</v>
      </c>
      <c r="F2507" s="41" t="n">
        <v>0</v>
      </c>
      <c r="G2507" s="41" t="n">
        <v>0</v>
      </c>
      <c r="H2507" s="41" t="n">
        <v>0</v>
      </c>
      <c r="I2507" s="42" t="n">
        <v>60</v>
      </c>
      <c r="J2507" s="42" t="n">
        <v>10</v>
      </c>
      <c r="K2507" s="42" t="n">
        <v>0</v>
      </c>
      <c r="L2507" s="42" t="n">
        <v>0</v>
      </c>
      <c r="M2507" s="42" t="n">
        <v>0</v>
      </c>
      <c r="N2507" s="43" t="n">
        <f aca="false">D2507*$D$3</f>
        <v>179.2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0</v>
      </c>
      <c r="R2507" s="43" t="n">
        <f aca="false">H2507*$H$3</f>
        <v>0</v>
      </c>
      <c r="S2507" s="43" t="n">
        <f aca="false">(N2507/100)*(I2507*$I$3)+(N2507/100)*(J2507*$J$3)</f>
        <v>250.88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0</v>
      </c>
      <c r="W2507" s="43" t="n">
        <f aca="false">(R2507/100)*(K2507*$K$3)+(R2507/100)*(L2507*$L$3)</f>
        <v>0</v>
      </c>
      <c r="X2507" s="43" t="n">
        <f aca="false">N2507+S2507</f>
        <v>430.08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0</v>
      </c>
      <c r="AB2507" s="43" t="n">
        <f aca="false">R2507+W2507</f>
        <v>0</v>
      </c>
      <c r="AC2507" s="44" t="n">
        <f aca="false">ROUND(X2507+Y2507+Z2507+AA2507+AB2507,1)</f>
        <v>430.1</v>
      </c>
      <c r="AD2507" s="45" t="n">
        <v>0</v>
      </c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58" t="n">
        <v>20</v>
      </c>
      <c r="C2508" s="50" t="s">
        <v>5</v>
      </c>
      <c r="D2508" s="51" t="n">
        <v>128</v>
      </c>
      <c r="E2508" s="51" t="n">
        <v>0</v>
      </c>
      <c r="F2508" s="51" t="n">
        <v>0</v>
      </c>
      <c r="G2508" s="51" t="n">
        <v>0</v>
      </c>
      <c r="H2508" s="51" t="n">
        <v>0</v>
      </c>
      <c r="I2508" s="52" t="n">
        <v>74</v>
      </c>
      <c r="J2508" s="52" t="n">
        <v>25</v>
      </c>
      <c r="K2508" s="52" t="n">
        <v>0</v>
      </c>
      <c r="L2508" s="52" t="n">
        <v>0</v>
      </c>
      <c r="M2508" s="52" t="n">
        <v>0</v>
      </c>
      <c r="N2508" s="53" t="n">
        <f aca="false">D2508*$D$4</f>
        <v>172.8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0</v>
      </c>
      <c r="R2508" s="53" t="n">
        <f aca="false">H2508*$H$4</f>
        <v>0</v>
      </c>
      <c r="S2508" s="53" t="n">
        <f aca="false">(N2508/100)*(I2508*$I$4)+(N2508/100)*(J2508*$J$4)</f>
        <v>342.144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0</v>
      </c>
      <c r="W2508" s="53" t="n">
        <f aca="false">(R2508/100)*(K2508*$K$4)+(R2508/100)*(L2508*$L$4)</f>
        <v>0</v>
      </c>
      <c r="X2508" s="53" t="n">
        <f aca="false">N2508+S2508</f>
        <v>514.944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0</v>
      </c>
      <c r="AB2508" s="53" t="n">
        <f aca="false">R2508+W2508</f>
        <v>0</v>
      </c>
      <c r="AC2508" s="54" t="n">
        <f aca="false">ROUND(X2508+Y2508+Z2508+AA2508+AB2508,1)</f>
        <v>514.9</v>
      </c>
      <c r="AD2508" s="55" t="n">
        <f aca="false">(ROUND(AC2508-AC2507,1)/AC2507)</f>
        <v>0.197163450360381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58" t="n">
        <v>0</v>
      </c>
      <c r="C2509" s="50" t="s">
        <v>6</v>
      </c>
      <c r="D2509" s="51" t="n">
        <v>128</v>
      </c>
      <c r="E2509" s="51" t="n">
        <v>0</v>
      </c>
      <c r="F2509" s="51" t="n">
        <v>0</v>
      </c>
      <c r="G2509" s="51" t="n">
        <v>0</v>
      </c>
      <c r="H2509" s="51" t="n">
        <v>0</v>
      </c>
      <c r="I2509" s="52" t="n">
        <v>60</v>
      </c>
      <c r="J2509" s="52" t="n">
        <v>10</v>
      </c>
      <c r="K2509" s="52" t="n">
        <v>0</v>
      </c>
      <c r="L2509" s="52" t="n">
        <v>0</v>
      </c>
      <c r="M2509" s="52" t="n">
        <v>0</v>
      </c>
      <c r="N2509" s="53" t="n">
        <f aca="false">D2509*$D$5</f>
        <v>179.2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0</v>
      </c>
      <c r="R2509" s="53" t="n">
        <f aca="false">H2509*$H$5</f>
        <v>0</v>
      </c>
      <c r="S2509" s="53" t="n">
        <f aca="false">(N2509/100)*(I2509*$I$5)+(N2509/100)*(J2509*$J$5)</f>
        <v>250.88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0</v>
      </c>
      <c r="W2509" s="53" t="n">
        <f aca="false">(R2509/100)*(K2509*$K$5)+(R2509/100)*(L2509*$L$5)</f>
        <v>0</v>
      </c>
      <c r="X2509" s="53" t="n">
        <f aca="false">N2509+S2509</f>
        <v>430.08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0</v>
      </c>
      <c r="AB2509" s="53" t="n">
        <f aca="false">R2509+W2509</f>
        <v>0</v>
      </c>
      <c r="AC2509" s="54" t="n">
        <f aca="false">ROUND(X2509+Y2509+Z2509+AA2509+AB2509,1)</f>
        <v>430.1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58" t="n">
        <v>0</v>
      </c>
      <c r="C2510" s="50" t="s">
        <v>7</v>
      </c>
      <c r="D2510" s="51" t="n">
        <v>128</v>
      </c>
      <c r="E2510" s="51" t="n">
        <v>0</v>
      </c>
      <c r="F2510" s="51" t="n">
        <v>0</v>
      </c>
      <c r="G2510" s="51" t="n">
        <v>0</v>
      </c>
      <c r="H2510" s="51" t="n">
        <v>0</v>
      </c>
      <c r="I2510" s="52" t="n">
        <v>60</v>
      </c>
      <c r="J2510" s="52" t="n">
        <v>10</v>
      </c>
      <c r="K2510" s="52" t="n">
        <v>0</v>
      </c>
      <c r="L2510" s="52" t="n">
        <v>0</v>
      </c>
      <c r="M2510" s="52" t="n">
        <v>0</v>
      </c>
      <c r="N2510" s="53" t="n">
        <f aca="false">D2510*$D$6</f>
        <v>179.2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0</v>
      </c>
      <c r="R2510" s="53" t="n">
        <f aca="false">H2510*$H$6</f>
        <v>0</v>
      </c>
      <c r="S2510" s="53" t="n">
        <f aca="false">(N2510/100)*(I2510*$I$6)+(N2510/100)*(J2510*$J$6)</f>
        <v>250.88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0</v>
      </c>
      <c r="W2510" s="53" t="n">
        <f aca="false">(R2510/100)*(K2510*$K$6)+(R2510/100)*(L2510*$L$6)</f>
        <v>0</v>
      </c>
      <c r="X2510" s="53" t="n">
        <f aca="false">N2510+S2510</f>
        <v>430.08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0</v>
      </c>
      <c r="AB2510" s="53" t="n">
        <f aca="false">R2510+W2510</f>
        <v>0</v>
      </c>
      <c r="AC2510" s="54" t="n">
        <f aca="false">ROUND(X2510+Y2510+Z2510+AA2510+AB2510,1)</f>
        <v>430.1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58" t="n">
        <v>0</v>
      </c>
      <c r="C2511" s="50" t="s">
        <v>8</v>
      </c>
      <c r="D2511" s="51" t="n">
        <v>128</v>
      </c>
      <c r="E2511" s="51" t="n">
        <v>0</v>
      </c>
      <c r="F2511" s="51" t="n">
        <v>0</v>
      </c>
      <c r="G2511" s="51" t="n">
        <v>0</v>
      </c>
      <c r="H2511" s="51" t="n">
        <v>0</v>
      </c>
      <c r="I2511" s="52" t="n">
        <v>60</v>
      </c>
      <c r="J2511" s="52" t="n">
        <v>10</v>
      </c>
      <c r="K2511" s="52" t="n">
        <v>0</v>
      </c>
      <c r="L2511" s="52" t="n">
        <v>0</v>
      </c>
      <c r="M2511" s="52" t="n">
        <v>0</v>
      </c>
      <c r="N2511" s="53" t="n">
        <f aca="false">D2511*$D$7</f>
        <v>179.2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0</v>
      </c>
      <c r="R2511" s="53" t="n">
        <f aca="false">H2511*$H$7</f>
        <v>0</v>
      </c>
      <c r="S2511" s="53" t="n">
        <f aca="false">(N2511/100)*(I2511*$I$7)+(N2511/100)*(J2511*$J$7)</f>
        <v>250.88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0</v>
      </c>
      <c r="W2511" s="53" t="n">
        <f aca="false">(R2511/100)*(K2511*$K$7)+(R2511/100)*(L2511*$L$7)</f>
        <v>0</v>
      </c>
      <c r="X2511" s="53" t="n">
        <f aca="false">N2511+S2511</f>
        <v>430.08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0</v>
      </c>
      <c r="AB2511" s="53" t="n">
        <f aca="false">R2511+W2511</f>
        <v>0</v>
      </c>
      <c r="AC2511" s="54" t="n">
        <f aca="false">ROUND(X2511+Y2511+Z2511+AA2511+AB2511,1)</f>
        <v>430.1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58"/>
      <c r="C2512" s="50" t="s">
        <v>9</v>
      </c>
      <c r="D2512" s="51" t="n">
        <v>128</v>
      </c>
      <c r="E2512" s="51" t="n">
        <v>0</v>
      </c>
      <c r="F2512" s="51" t="n">
        <v>0</v>
      </c>
      <c r="G2512" s="51" t="n">
        <v>0</v>
      </c>
      <c r="H2512" s="51" t="n">
        <v>0</v>
      </c>
      <c r="I2512" s="52" t="n">
        <v>60</v>
      </c>
      <c r="J2512" s="52" t="n">
        <v>10</v>
      </c>
      <c r="K2512" s="52" t="n">
        <v>0</v>
      </c>
      <c r="L2512" s="52" t="n">
        <v>0</v>
      </c>
      <c r="M2512" s="52" t="n">
        <v>0</v>
      </c>
      <c r="N2512" s="53" t="n">
        <f aca="false">D2512*$D$8</f>
        <v>179.2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0</v>
      </c>
      <c r="R2512" s="53" t="n">
        <f aca="false">H2512*$H$8</f>
        <v>0</v>
      </c>
      <c r="S2512" s="53" t="n">
        <f aca="false">(N2512/100)*(I2512*$I$8)+(N2512/100)*(J2512*$J$8)</f>
        <v>250.88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0</v>
      </c>
      <c r="W2512" s="53" t="n">
        <f aca="false">(R2512/100)*(K2512*$K$8)+(R2512/100)*(L2512*$L$8)</f>
        <v>0</v>
      </c>
      <c r="X2512" s="53" t="n">
        <f aca="false">N2512+S2512</f>
        <v>430.08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0</v>
      </c>
      <c r="AB2512" s="53" t="n">
        <f aca="false">R2512+W2512</f>
        <v>0</v>
      </c>
      <c r="AC2512" s="54" t="n">
        <f aca="false">ROUND(X2512+Y2512+Z2512+AA2512+AB2512,1)</f>
        <v>430.1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58"/>
      <c r="C2513" s="50" t="s">
        <v>10</v>
      </c>
      <c r="D2513" s="51" t="n">
        <v>64</v>
      </c>
      <c r="E2513" s="51" t="n">
        <v>140</v>
      </c>
      <c r="F2513" s="51" t="n">
        <v>0</v>
      </c>
      <c r="G2513" s="51" t="n">
        <v>0</v>
      </c>
      <c r="H2513" s="51" t="n">
        <v>0</v>
      </c>
      <c r="I2513" s="52" t="n">
        <v>60</v>
      </c>
      <c r="J2513" s="52" t="n">
        <v>10</v>
      </c>
      <c r="K2513" s="52" t="n">
        <v>75</v>
      </c>
      <c r="L2513" s="52" t="n">
        <v>0</v>
      </c>
      <c r="M2513" s="52" t="n">
        <v>0</v>
      </c>
      <c r="N2513" s="53" t="n">
        <f aca="false">D2513*$D$9</f>
        <v>86.4</v>
      </c>
      <c r="O2513" s="53" t="n">
        <f aca="false">E2513*$E$9</f>
        <v>189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60.48</v>
      </c>
      <c r="T2513" s="53" t="n">
        <f aca="false">(O2513/100)*(K2513*$K$9)</f>
        <v>198.45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146.88</v>
      </c>
      <c r="Y2513" s="53" t="n">
        <f aca="false">O2513+T2513</f>
        <v>387.45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534.3</v>
      </c>
      <c r="AD2513" s="55" t="n">
        <f aca="false">(ROUND(AC2513-AC2507,1)/AC2507)</f>
        <v>0.242269239711695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58"/>
      <c r="C2514" s="50" t="s">
        <v>11</v>
      </c>
      <c r="D2514" s="51" t="n">
        <v>64</v>
      </c>
      <c r="E2514" s="51" t="n">
        <v>0</v>
      </c>
      <c r="F2514" s="51" t="n">
        <v>140</v>
      </c>
      <c r="G2514" s="51" t="n">
        <v>0</v>
      </c>
      <c r="H2514" s="51" t="n">
        <v>0</v>
      </c>
      <c r="I2514" s="52" t="n">
        <v>60</v>
      </c>
      <c r="J2514" s="52" t="n">
        <v>10</v>
      </c>
      <c r="K2514" s="52" t="n">
        <v>37.5</v>
      </c>
      <c r="L2514" s="52" t="n">
        <v>37.5</v>
      </c>
      <c r="M2514" s="52" t="n">
        <v>0</v>
      </c>
      <c r="N2514" s="53" t="n">
        <f aca="false">D2514*$D$10</f>
        <v>86.4</v>
      </c>
      <c r="O2514" s="53" t="n">
        <f aca="false">E2514*$E$10</f>
        <v>0</v>
      </c>
      <c r="P2514" s="53" t="n">
        <f aca="false">F2514*$F$10</f>
        <v>189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60.48</v>
      </c>
      <c r="T2514" s="53" t="n">
        <f aca="false">(O2514/100)*(K2514*$J$10)</f>
        <v>0</v>
      </c>
      <c r="U2514" s="53" t="n">
        <f aca="false">(P2514/100)*(K2514*$K$10)+(P2514/100)*(L2514*$L$10)</f>
        <v>198.45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146.88</v>
      </c>
      <c r="Y2514" s="53" t="n">
        <f aca="false">O2514+T2514</f>
        <v>0</v>
      </c>
      <c r="Z2514" s="53" t="n">
        <f aca="false">P2514+U2514</f>
        <v>387.45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534.3</v>
      </c>
      <c r="AD2514" s="55" t="n">
        <f aca="false">(ROUND(AC2514-AC2507,1)/AC2507)</f>
        <v>0.242269239711695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58"/>
      <c r="C2515" s="50" t="s">
        <v>12</v>
      </c>
      <c r="D2515" s="51" t="n">
        <v>64</v>
      </c>
      <c r="E2515" s="51" t="n">
        <v>0</v>
      </c>
      <c r="F2515" s="51" t="n">
        <v>0</v>
      </c>
      <c r="G2515" s="51" t="n">
        <v>140</v>
      </c>
      <c r="H2515" s="51" t="n">
        <v>0</v>
      </c>
      <c r="I2515" s="52" t="n">
        <v>60</v>
      </c>
      <c r="J2515" s="52" t="n">
        <v>10</v>
      </c>
      <c r="K2515" s="52" t="n">
        <v>0</v>
      </c>
      <c r="L2515" s="52" t="n">
        <v>75</v>
      </c>
      <c r="M2515" s="52" t="n">
        <v>0</v>
      </c>
      <c r="N2515" s="53" t="n">
        <f aca="false">D2515*$D$11</f>
        <v>86.4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189</v>
      </c>
      <c r="R2515" s="53" t="n">
        <f aca="false">H2515*$H$11</f>
        <v>0</v>
      </c>
      <c r="S2515" s="53" t="n">
        <f aca="false">(N2515/100)*(I2515*$I$11)+(N2515/100)*(J2515*$J$11)</f>
        <v>60.48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198.45</v>
      </c>
      <c r="W2515" s="53" t="n">
        <f aca="false">(R2515/100)*(K2515*$K$11)+(R2515/100)*(L2515*$L$11)</f>
        <v>0</v>
      </c>
      <c r="X2515" s="53" t="n">
        <f aca="false">N2515+S2515</f>
        <v>146.88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387.45</v>
      </c>
      <c r="AB2515" s="53" t="n">
        <f aca="false">R2515+W2515</f>
        <v>0</v>
      </c>
      <c r="AC2515" s="54" t="n">
        <f aca="false">ROUND(X2515+Y2515+Z2515+AA2515+AB2515,1)</f>
        <v>534.3</v>
      </c>
      <c r="AD2515" s="55" t="n">
        <f aca="false">(ROUND(AC2515-AC2507,1)/AC2507)</f>
        <v>0.242269239711695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58"/>
      <c r="C2516" s="50" t="s">
        <v>13</v>
      </c>
      <c r="D2516" s="51" t="n">
        <v>64</v>
      </c>
      <c r="E2516" s="51" t="n">
        <v>0</v>
      </c>
      <c r="F2516" s="51" t="n">
        <v>0</v>
      </c>
      <c r="G2516" s="51" t="n">
        <v>0</v>
      </c>
      <c r="H2516" s="51" t="n">
        <v>140</v>
      </c>
      <c r="I2516" s="52" t="n">
        <v>60</v>
      </c>
      <c r="J2516" s="52" t="n">
        <v>10</v>
      </c>
      <c r="K2516" s="52" t="n">
        <v>37.5</v>
      </c>
      <c r="L2516" s="52" t="n">
        <v>37.5</v>
      </c>
      <c r="M2516" s="52" t="n">
        <v>0</v>
      </c>
      <c r="N2516" s="53" t="n">
        <f aca="false">D2516*$D$12</f>
        <v>86.4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189</v>
      </c>
      <c r="S2516" s="53" t="n">
        <f aca="false">(N2516/100)*(I2516*$I$12)+(N2516/100)*(J2516*$J$12)</f>
        <v>60.48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198.45</v>
      </c>
      <c r="X2516" s="53" t="n">
        <f aca="false">N2516+S2516</f>
        <v>146.88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387.45</v>
      </c>
      <c r="AC2516" s="54" t="n">
        <f aca="false">ROUND(X2516+Y2516+Z2516+AA2516+AB2516,1)</f>
        <v>534.3</v>
      </c>
      <c r="AD2516" s="55" t="n">
        <f aca="false">(ROUND(AC2516-AC2507,1)/AC2507)</f>
        <v>0.242269239711695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58"/>
      <c r="C2517" s="50" t="s">
        <v>14</v>
      </c>
      <c r="D2517" s="51" t="n">
        <v>128</v>
      </c>
      <c r="E2517" s="51" t="n">
        <v>0</v>
      </c>
      <c r="F2517" s="51" t="n">
        <v>0</v>
      </c>
      <c r="G2517" s="51" t="n">
        <v>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87</v>
      </c>
      <c r="N2517" s="53" t="n">
        <f aca="false">D2517*$D$13</f>
        <v>172.8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0</v>
      </c>
      <c r="R2517" s="53" t="n">
        <f aca="false">H2517*$H$13</f>
        <v>0</v>
      </c>
      <c r="S2517" s="53" t="n">
        <f aca="false">(N2517/100)*(I2517*$I$13)+(N2517/100)*(J2517*$J$13)+(N2517/100)*(M2517*$M$13)</f>
        <v>300.672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0</v>
      </c>
      <c r="W2517" s="53" t="n">
        <f aca="false">(R2517/100)*(K2517*$K$13)+(R2517/100)*(L2517*$L$13)+(R2517/100)*(M2517*$M$13)</f>
        <v>0</v>
      </c>
      <c r="X2517" s="53" t="n">
        <f aca="false">N2517+S2517</f>
        <v>473.472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0</v>
      </c>
      <c r="AB2517" s="53" t="n">
        <f aca="false">R2517+W2517</f>
        <v>0</v>
      </c>
      <c r="AC2517" s="54" t="n">
        <f aca="false">ROUND(X2517+Y2517+Z2517+AA2517+AB2517,1)</f>
        <v>473.5</v>
      </c>
      <c r="AD2517" s="55" t="n">
        <f aca="false">(ROUND(AC2517-AC2507,1)/AC2507)</f>
        <v>0.100906765868403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58"/>
      <c r="C2518" s="50" t="s">
        <v>15</v>
      </c>
      <c r="D2518" s="51" t="n">
        <v>128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60</v>
      </c>
      <c r="J2518" s="52" t="n">
        <v>10</v>
      </c>
      <c r="K2518" s="52" t="n">
        <v>65</v>
      </c>
      <c r="L2518" s="52" t="n">
        <v>0</v>
      </c>
      <c r="M2518" s="52" t="n">
        <v>0</v>
      </c>
      <c r="N2518" s="53" t="n">
        <f aca="false">D2518*$D$14</f>
        <v>172.8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345.6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518.4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518.4</v>
      </c>
      <c r="AD2518" s="55" t="n">
        <f aca="false">(ROUND(AC2518-AC2507,1)/AC2507)</f>
        <v>0.205301092769123</v>
      </c>
      <c r="AE2518" s="46"/>
      <c r="AF2518" s="47"/>
    </row>
    <row r="2519" customFormat="false" ht="15" hidden="false" customHeight="false" outlineLevel="0" collapsed="false">
      <c r="A2519" s="48"/>
      <c r="B2519" s="58"/>
      <c r="C2519" s="50" t="s">
        <v>16</v>
      </c>
      <c r="D2519" s="51" t="n">
        <v>128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60</v>
      </c>
      <c r="J2519" s="52" t="n">
        <v>10</v>
      </c>
      <c r="K2519" s="52" t="n">
        <v>0</v>
      </c>
      <c r="L2519" s="52" t="n">
        <v>65</v>
      </c>
      <c r="M2519" s="52" t="n">
        <v>0</v>
      </c>
      <c r="N2519" s="53" t="n">
        <f aca="false">D2519*$D$15</f>
        <v>172.8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345.6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518.4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518.4</v>
      </c>
      <c r="AD2519" s="55" t="n">
        <f aca="false">(ROUND(AC2519-AC2507,1)/AC2507)</f>
        <v>0.205301092769123</v>
      </c>
      <c r="AE2519" s="46"/>
      <c r="AF2519" s="47"/>
    </row>
    <row r="2520" customFormat="false" ht="15" hidden="false" customHeight="false" outlineLevel="0" collapsed="false">
      <c r="A2520" s="48"/>
      <c r="B2520" s="58"/>
      <c r="C2520" s="50" t="s">
        <v>17</v>
      </c>
      <c r="D2520" s="51" t="n">
        <v>128</v>
      </c>
      <c r="E2520" s="51" t="n">
        <v>0</v>
      </c>
      <c r="F2520" s="51" t="n">
        <v>0</v>
      </c>
      <c r="G2520" s="51" t="n">
        <v>0</v>
      </c>
      <c r="H2520" s="51" t="n">
        <v>0</v>
      </c>
      <c r="I2520" s="52" t="n">
        <v>60</v>
      </c>
      <c r="J2520" s="52" t="n">
        <v>46</v>
      </c>
      <c r="K2520" s="52" t="n">
        <v>0</v>
      </c>
      <c r="L2520" s="52" t="n">
        <v>0</v>
      </c>
      <c r="M2520" s="52" t="n">
        <v>0</v>
      </c>
      <c r="N2520" s="53" t="n">
        <f aca="false">D2520*$D$16</f>
        <v>172.8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0</v>
      </c>
      <c r="R2520" s="53" t="n">
        <f aca="false">H2520*$H$16</f>
        <v>0</v>
      </c>
      <c r="S2520" s="53" t="n">
        <f aca="false">(N2520/100)*(I2520*$I$16)+(N2520/100)*(J2520*$J$16)</f>
        <v>302.4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0</v>
      </c>
      <c r="W2520" s="53" t="n">
        <f aca="false">(R2520/100)*(K2520*$K$16)+(R2520/100)*(L2520*$L$16)</f>
        <v>0</v>
      </c>
      <c r="X2520" s="53" t="n">
        <f aca="false">N2520+S2520</f>
        <v>475.2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0</v>
      </c>
      <c r="AB2520" s="53" t="n">
        <f aca="false">R2520+W2520</f>
        <v>0</v>
      </c>
      <c r="AC2520" s="54" t="n">
        <f aca="false">ROUND(X2520+Y2520+Z2520+AA2520+AB2520,1)</f>
        <v>475.2</v>
      </c>
      <c r="AD2520" s="55" t="n">
        <f aca="false">(ROUND(AC2520-AC2507,1)/AC2507)</f>
        <v>0.104859335038363</v>
      </c>
      <c r="AE2520" s="46"/>
      <c r="AF2520" s="47"/>
    </row>
    <row r="2521" customFormat="false" ht="15" hidden="false" customHeight="false" outlineLevel="0" collapsed="false">
      <c r="A2521" s="48"/>
      <c r="B2521" s="58"/>
      <c r="C2521" s="50" t="s">
        <v>18</v>
      </c>
      <c r="D2521" s="51" t="n">
        <v>128</v>
      </c>
      <c r="E2521" s="51" t="n">
        <v>0</v>
      </c>
      <c r="F2521" s="51" t="n">
        <v>0</v>
      </c>
      <c r="G2521" s="51" t="n">
        <v>0</v>
      </c>
      <c r="H2521" s="51" t="n">
        <v>0</v>
      </c>
      <c r="I2521" s="52" t="n">
        <v>75</v>
      </c>
      <c r="J2521" s="52" t="n">
        <v>10</v>
      </c>
      <c r="K2521" s="52" t="n">
        <v>0</v>
      </c>
      <c r="L2521" s="52" t="n">
        <v>0</v>
      </c>
      <c r="M2521" s="52" t="n">
        <v>0</v>
      </c>
      <c r="N2521" s="53" t="n">
        <f aca="false">D2521*$D$17</f>
        <v>172.8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0</v>
      </c>
      <c r="R2521" s="53" t="n">
        <f aca="false">H2521*$H$17</f>
        <v>0</v>
      </c>
      <c r="S2521" s="53" t="n">
        <f aca="false">(N2521/100)*(I2521*$I$17)+(N2521/100)*(J2521*$J$17)</f>
        <v>341.28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0</v>
      </c>
      <c r="W2521" s="53" t="n">
        <f aca="false">(R2521/100)*(K2521*$K$17)+(R2521/100)*(L2521*$L$17)</f>
        <v>0</v>
      </c>
      <c r="X2521" s="53" t="n">
        <f aca="false">N2521+S2521</f>
        <v>514.08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0</v>
      </c>
      <c r="AB2521" s="53" t="n">
        <f aca="false">R2521+W2521</f>
        <v>0</v>
      </c>
      <c r="AC2521" s="54" t="n">
        <f aca="false">ROUND(X2521+Y2521+Z2521+AA2521+AB2521,1)</f>
        <v>514.1</v>
      </c>
      <c r="AD2521" s="55" t="n">
        <f aca="false">(ROUND(AC2521-AC2507,1)/AC2507)</f>
        <v>0.195303417809812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39" t="s">
        <v>220</v>
      </c>
      <c r="C2522" s="40" t="s">
        <v>4</v>
      </c>
      <c r="D2522" s="41" t="n">
        <v>116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70</v>
      </c>
      <c r="J2522" s="42" t="n">
        <v>10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162.4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259.84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422.24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422.2</v>
      </c>
      <c r="AD2522" s="45" t="n">
        <v>0</v>
      </c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49" t="n">
        <v>20</v>
      </c>
      <c r="C2523" s="50" t="s">
        <v>5</v>
      </c>
      <c r="D2523" s="51" t="n">
        <v>116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80</v>
      </c>
      <c r="J2523" s="52" t="n">
        <v>30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156.6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344.52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501.12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501.1</v>
      </c>
      <c r="AD2523" s="55" t="n">
        <f aca="false">(ROUND(AC2523-AC2522,1)/AC2522)</f>
        <v>0.186878256750355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49" t="n">
        <v>0</v>
      </c>
      <c r="C2524" s="50" t="s">
        <v>6</v>
      </c>
      <c r="D2524" s="51" t="n">
        <v>116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70</v>
      </c>
      <c r="J2524" s="52" t="n">
        <v>10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162.4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259.84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422.24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422.2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49" t="n">
        <v>0</v>
      </c>
      <c r="C2525" s="50" t="s">
        <v>7</v>
      </c>
      <c r="D2525" s="51" t="n">
        <v>116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70</v>
      </c>
      <c r="J2525" s="52" t="n">
        <v>10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162.4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259.84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422.24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422.2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49" t="n">
        <v>0</v>
      </c>
      <c r="C2526" s="50" t="s">
        <v>8</v>
      </c>
      <c r="D2526" s="51" t="n">
        <v>116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70</v>
      </c>
      <c r="J2526" s="52" t="n">
        <v>10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162.4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259.84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422.24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422.2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49"/>
      <c r="C2527" s="50" t="s">
        <v>9</v>
      </c>
      <c r="D2527" s="51" t="n">
        <v>116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70</v>
      </c>
      <c r="J2527" s="52" t="n">
        <v>10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162.4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259.84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422.24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422.2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49"/>
      <c r="C2528" s="50" t="s">
        <v>10</v>
      </c>
      <c r="D2528" s="51" t="n">
        <v>56</v>
      </c>
      <c r="E2528" s="51" t="n">
        <v>130</v>
      </c>
      <c r="F2528" s="51" t="n">
        <v>0</v>
      </c>
      <c r="G2528" s="51" t="n">
        <v>0</v>
      </c>
      <c r="H2528" s="51" t="n">
        <v>0</v>
      </c>
      <c r="I2528" s="52" t="n">
        <v>70</v>
      </c>
      <c r="J2528" s="52" t="n">
        <v>10</v>
      </c>
      <c r="K2528" s="52" t="n">
        <v>85</v>
      </c>
      <c r="L2528" s="52" t="n">
        <v>0</v>
      </c>
      <c r="M2528" s="52" t="n">
        <v>0</v>
      </c>
      <c r="N2528" s="53" t="n">
        <f aca="false">D2528*$D$9</f>
        <v>75.6</v>
      </c>
      <c r="O2528" s="53" t="n">
        <f aca="false">E2528*$E$9</f>
        <v>175.5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60.48</v>
      </c>
      <c r="T2528" s="53" t="n">
        <f aca="false">(O2528/100)*(K2528*$K$9)</f>
        <v>208.845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136.08</v>
      </c>
      <c r="Y2528" s="53" t="n">
        <f aca="false">O2528+T2528</f>
        <v>384.345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520.4</v>
      </c>
      <c r="AD2528" s="55" t="n">
        <f aca="false">(ROUND(AC2528-AC2522,1)/AC2522)</f>
        <v>0.232591189009948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49"/>
      <c r="C2529" s="50" t="s">
        <v>11</v>
      </c>
      <c r="D2529" s="51" t="n">
        <v>56</v>
      </c>
      <c r="E2529" s="51" t="n">
        <v>0</v>
      </c>
      <c r="F2529" s="51" t="n">
        <v>130</v>
      </c>
      <c r="G2529" s="51" t="n">
        <v>0</v>
      </c>
      <c r="H2529" s="51" t="n">
        <v>0</v>
      </c>
      <c r="I2529" s="52" t="n">
        <v>70</v>
      </c>
      <c r="J2529" s="52" t="n">
        <v>10</v>
      </c>
      <c r="K2529" s="52" t="n">
        <v>42.5</v>
      </c>
      <c r="L2529" s="52" t="n">
        <v>42.5</v>
      </c>
      <c r="M2529" s="52" t="n">
        <v>0</v>
      </c>
      <c r="N2529" s="53" t="n">
        <f aca="false">D2529*$D$10</f>
        <v>75.6</v>
      </c>
      <c r="O2529" s="53" t="n">
        <f aca="false">E2529*$E$10</f>
        <v>0</v>
      </c>
      <c r="P2529" s="53" t="n">
        <f aca="false">F2529*$F$10</f>
        <v>175.5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60.48</v>
      </c>
      <c r="T2529" s="53" t="n">
        <f aca="false">(O2529/100)*(K2529*$J$10)</f>
        <v>0</v>
      </c>
      <c r="U2529" s="53" t="n">
        <f aca="false">(P2529/100)*(K2529*$K$10)+(P2529/100)*(L2529*$L$10)</f>
        <v>208.845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136.08</v>
      </c>
      <c r="Y2529" s="53" t="n">
        <f aca="false">O2529+T2529</f>
        <v>0</v>
      </c>
      <c r="Z2529" s="53" t="n">
        <f aca="false">P2529+U2529</f>
        <v>384.345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520.4</v>
      </c>
      <c r="AD2529" s="55" t="n">
        <f aca="false">(ROUND(AC2529-AC2522,1)/AC2522)</f>
        <v>0.232591189009948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49"/>
      <c r="C2530" s="50" t="s">
        <v>12</v>
      </c>
      <c r="D2530" s="51" t="n">
        <v>56</v>
      </c>
      <c r="E2530" s="51" t="n">
        <v>0</v>
      </c>
      <c r="F2530" s="51" t="n">
        <v>0</v>
      </c>
      <c r="G2530" s="51" t="n">
        <v>130</v>
      </c>
      <c r="H2530" s="51" t="n">
        <v>0</v>
      </c>
      <c r="I2530" s="52" t="n">
        <v>70</v>
      </c>
      <c r="J2530" s="52" t="n">
        <v>10</v>
      </c>
      <c r="K2530" s="52" t="n">
        <v>0</v>
      </c>
      <c r="L2530" s="52" t="n">
        <v>85</v>
      </c>
      <c r="M2530" s="52" t="n">
        <v>0</v>
      </c>
      <c r="N2530" s="53" t="n">
        <f aca="false">D2530*$D$11</f>
        <v>75.6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175.5</v>
      </c>
      <c r="R2530" s="53" t="n">
        <f aca="false">H2530*$H$11</f>
        <v>0</v>
      </c>
      <c r="S2530" s="53" t="n">
        <f aca="false">(N2530/100)*(I2530*$I$11)+(N2530/100)*(J2530*$J$11)</f>
        <v>60.48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208.845</v>
      </c>
      <c r="W2530" s="53" t="n">
        <f aca="false">(R2530/100)*(K2530*$K$11)+(R2530/100)*(L2530*$L$11)</f>
        <v>0</v>
      </c>
      <c r="X2530" s="53" t="n">
        <f aca="false">N2530+S2530</f>
        <v>136.08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384.345</v>
      </c>
      <c r="AB2530" s="53" t="n">
        <f aca="false">R2530+W2530</f>
        <v>0</v>
      </c>
      <c r="AC2530" s="54" t="n">
        <f aca="false">ROUND(X2530+Y2530+Z2530+AA2530+AB2530,1)</f>
        <v>520.4</v>
      </c>
      <c r="AD2530" s="55" t="n">
        <f aca="false">(ROUND(AC2530-AC2522,1)/AC2522)</f>
        <v>0.232591189009948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49"/>
      <c r="C2531" s="50" t="s">
        <v>13</v>
      </c>
      <c r="D2531" s="51" t="n">
        <v>56</v>
      </c>
      <c r="E2531" s="51" t="n">
        <v>0</v>
      </c>
      <c r="F2531" s="51" t="n">
        <v>0</v>
      </c>
      <c r="G2531" s="51" t="n">
        <v>0</v>
      </c>
      <c r="H2531" s="51" t="n">
        <v>130</v>
      </c>
      <c r="I2531" s="52" t="n">
        <v>70</v>
      </c>
      <c r="J2531" s="52" t="n">
        <v>10</v>
      </c>
      <c r="K2531" s="52" t="n">
        <v>42.5</v>
      </c>
      <c r="L2531" s="52" t="n">
        <v>42.5</v>
      </c>
      <c r="M2531" s="52" t="n">
        <v>0</v>
      </c>
      <c r="N2531" s="53" t="n">
        <f aca="false">D2531*$D$12</f>
        <v>75.6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175.5</v>
      </c>
      <c r="S2531" s="53" t="n">
        <f aca="false">(N2531/100)*(I2531*$I$12)+(N2531/100)*(J2531*$J$12)</f>
        <v>60.48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208.845</v>
      </c>
      <c r="X2531" s="53" t="n">
        <f aca="false">N2531+S2531</f>
        <v>136.08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384.345</v>
      </c>
      <c r="AC2531" s="54" t="n">
        <f aca="false">ROUND(X2531+Y2531+Z2531+AA2531+AB2531,1)</f>
        <v>520.4</v>
      </c>
      <c r="AD2531" s="55" t="n">
        <f aca="false">(ROUND(AC2531-AC2522,1)/AC2522)</f>
        <v>0.232591189009948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49"/>
      <c r="C2532" s="50" t="s">
        <v>14</v>
      </c>
      <c r="D2532" s="51" t="n">
        <v>116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97</v>
      </c>
      <c r="N2532" s="53" t="n">
        <f aca="false">D2532*$D$13</f>
        <v>156.6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303.804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460.404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460.4</v>
      </c>
      <c r="AD2532" s="55" t="n">
        <f aca="false">(ROUND(AC2532-AC2522,1)/AC2522)</f>
        <v>0.0904784462340123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49"/>
      <c r="C2533" s="50" t="s">
        <v>15</v>
      </c>
      <c r="D2533" s="51" t="n">
        <v>116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70</v>
      </c>
      <c r="J2533" s="52" t="n">
        <v>10</v>
      </c>
      <c r="K2533" s="52" t="n">
        <v>70</v>
      </c>
      <c r="L2533" s="52" t="n">
        <v>0</v>
      </c>
      <c r="M2533" s="52" t="n">
        <v>0</v>
      </c>
      <c r="N2533" s="53" t="n">
        <f aca="false">D2533*$D$14</f>
        <v>156.6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344.52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501.12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501.1</v>
      </c>
      <c r="AD2533" s="55" t="n">
        <f aca="false">(ROUND(AC2533-AC2522,1)/AC2522)</f>
        <v>0.186878256750355</v>
      </c>
      <c r="AE2533" s="46"/>
      <c r="AF2533" s="47"/>
    </row>
    <row r="2534" customFormat="false" ht="15" hidden="false" customHeight="false" outlineLevel="0" collapsed="false">
      <c r="A2534" s="48"/>
      <c r="B2534" s="49"/>
      <c r="C2534" s="50" t="s">
        <v>16</v>
      </c>
      <c r="D2534" s="51" t="n">
        <v>116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70</v>
      </c>
      <c r="J2534" s="52" t="n">
        <v>10</v>
      </c>
      <c r="K2534" s="52" t="n">
        <v>0</v>
      </c>
      <c r="L2534" s="52" t="n">
        <v>70</v>
      </c>
      <c r="M2534" s="52" t="n">
        <v>0</v>
      </c>
      <c r="N2534" s="53" t="n">
        <f aca="false">D2534*$D$15</f>
        <v>156.6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344.52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501.12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501.1</v>
      </c>
      <c r="AD2534" s="55" t="n">
        <f aca="false">(ROUND(AC2534-AC2522,1)/AC2522)</f>
        <v>0.186878256750355</v>
      </c>
      <c r="AE2534" s="46"/>
      <c r="AF2534" s="47"/>
    </row>
    <row r="2535" customFormat="false" ht="15" hidden="false" customHeight="false" outlineLevel="0" collapsed="false">
      <c r="A2535" s="48"/>
      <c r="B2535" s="49"/>
      <c r="C2535" s="50" t="s">
        <v>17</v>
      </c>
      <c r="D2535" s="51" t="n">
        <v>116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70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156.6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305.37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461.97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462</v>
      </c>
      <c r="AD2535" s="55" t="n">
        <f aca="false">(ROUND(AC2535-AC2522,1)/AC2522)</f>
        <v>0.0942681193747039</v>
      </c>
      <c r="AE2535" s="46"/>
      <c r="AF2535" s="47"/>
    </row>
    <row r="2536" customFormat="false" ht="15" hidden="false" customHeight="false" outlineLevel="0" collapsed="false">
      <c r="A2536" s="48"/>
      <c r="B2536" s="49"/>
      <c r="C2536" s="50" t="s">
        <v>18</v>
      </c>
      <c r="D2536" s="51" t="n">
        <v>116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85</v>
      </c>
      <c r="J2536" s="52" t="n">
        <v>10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156.6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348.435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505.035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505</v>
      </c>
      <c r="AD2536" s="55" t="n">
        <f aca="false">(ROUND(AC2536-AC2522,1)/AC2522)</f>
        <v>0.196115585030791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57" t="s">
        <v>221</v>
      </c>
      <c r="C2537" s="40" t="s">
        <v>4</v>
      </c>
      <c r="D2537" s="41" t="n">
        <v>120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70</v>
      </c>
      <c r="J2537" s="42" t="n">
        <v>10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168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268.8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436.8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436.8</v>
      </c>
      <c r="AD2537" s="45" t="n">
        <v>0</v>
      </c>
      <c r="AE2537" s="46" t="s">
        <v>28</v>
      </c>
      <c r="AF2537" s="47"/>
      <c r="AH2537" s="3"/>
    </row>
    <row r="2538" customFormat="false" ht="15" hidden="false" customHeight="false" outlineLevel="0" collapsed="false">
      <c r="A2538" s="48" t="s">
        <v>29</v>
      </c>
      <c r="B2538" s="58" t="n">
        <v>24</v>
      </c>
      <c r="C2538" s="50" t="s">
        <v>5</v>
      </c>
      <c r="D2538" s="51" t="n">
        <v>120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80</v>
      </c>
      <c r="J2538" s="52" t="n">
        <v>30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162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356.4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518.4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518.4</v>
      </c>
      <c r="AD2538" s="55" t="n">
        <f aca="false">(ROUND(AC2538-AC2537,1)/AC2537)</f>
        <v>0.186813186813187</v>
      </c>
      <c r="AE2538" s="46"/>
      <c r="AF2538" s="47"/>
      <c r="AH2538" s="3"/>
    </row>
    <row r="2539" customFormat="false" ht="15" hidden="false" customHeight="false" outlineLevel="0" collapsed="false">
      <c r="A2539" s="48" t="s">
        <v>30</v>
      </c>
      <c r="B2539" s="58" t="n">
        <v>10</v>
      </c>
      <c r="C2539" s="50" t="s">
        <v>6</v>
      </c>
      <c r="D2539" s="51" t="n">
        <v>120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70</v>
      </c>
      <c r="J2539" s="52" t="n">
        <v>10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168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268.8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436.8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436.8</v>
      </c>
      <c r="AD2539" s="55" t="n">
        <f aca="false">(ROUND(AC2539-AC2537,1)/AC2537)</f>
        <v>0</v>
      </c>
      <c r="AE2539" s="46"/>
      <c r="AF2539" s="47"/>
      <c r="AH2539" s="3"/>
    </row>
    <row r="2540" customFormat="false" ht="15" hidden="false" customHeight="false" outlineLevel="0" collapsed="false">
      <c r="A2540" s="48" t="s">
        <v>31</v>
      </c>
      <c r="B2540" s="58" t="n">
        <v>0</v>
      </c>
      <c r="C2540" s="50" t="s">
        <v>7</v>
      </c>
      <c r="D2540" s="51" t="n">
        <v>120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70</v>
      </c>
      <c r="J2540" s="52" t="n">
        <v>10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168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268.8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436.8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436.8</v>
      </c>
      <c r="AD2540" s="55" t="n">
        <f aca="false">(ROUND(AC2540-AC2537,1)/AC2537)</f>
        <v>0</v>
      </c>
      <c r="AE2540" s="46"/>
      <c r="AF2540" s="47"/>
      <c r="AH2540" s="3"/>
    </row>
    <row r="2541" customFormat="false" ht="15" hidden="false" customHeight="false" outlineLevel="0" collapsed="false">
      <c r="A2541" s="48" t="s">
        <v>32</v>
      </c>
      <c r="B2541" s="58" t="n">
        <v>0</v>
      </c>
      <c r="C2541" s="50" t="s">
        <v>8</v>
      </c>
      <c r="D2541" s="51" t="n">
        <v>120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70</v>
      </c>
      <c r="J2541" s="52" t="n">
        <v>10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168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268.8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436.8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436.8</v>
      </c>
      <c r="AD2541" s="55" t="n">
        <f aca="false">(ROUND(AC2541-AC2537,1)/AC2537)</f>
        <v>0</v>
      </c>
      <c r="AE2541" s="46"/>
      <c r="AF2541" s="47"/>
      <c r="AH2541" s="3"/>
    </row>
    <row r="2542" customFormat="false" ht="15" hidden="false" customHeight="false" outlineLevel="0" collapsed="false">
      <c r="A2542" s="48" t="s">
        <v>33</v>
      </c>
      <c r="B2542" s="58"/>
      <c r="C2542" s="50" t="s">
        <v>9</v>
      </c>
      <c r="D2542" s="51" t="n">
        <v>120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70</v>
      </c>
      <c r="J2542" s="52" t="n">
        <v>10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168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268.8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436.8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436.8</v>
      </c>
      <c r="AD2542" s="55" t="n">
        <f aca="false">(ROUND(AC2542-AC2537,1)/AC2537)</f>
        <v>0</v>
      </c>
      <c r="AE2542" s="46"/>
      <c r="AF2542" s="47"/>
      <c r="AH2542" s="3"/>
    </row>
    <row r="2543" customFormat="false" ht="15" hidden="false" customHeight="false" outlineLevel="0" collapsed="false">
      <c r="A2543" s="48" t="s">
        <v>34</v>
      </c>
      <c r="B2543" s="58"/>
      <c r="C2543" s="50" t="s">
        <v>10</v>
      </c>
      <c r="D2543" s="51" t="n">
        <v>60</v>
      </c>
      <c r="E2543" s="51" t="n">
        <v>132</v>
      </c>
      <c r="F2543" s="51" t="n">
        <v>0</v>
      </c>
      <c r="G2543" s="51" t="n">
        <v>0</v>
      </c>
      <c r="H2543" s="51" t="n">
        <v>0</v>
      </c>
      <c r="I2543" s="52" t="n">
        <v>70</v>
      </c>
      <c r="J2543" s="52" t="n">
        <v>10</v>
      </c>
      <c r="K2543" s="52" t="n">
        <v>85</v>
      </c>
      <c r="L2543" s="52" t="n">
        <v>0</v>
      </c>
      <c r="M2543" s="52" t="n">
        <v>0</v>
      </c>
      <c r="N2543" s="53" t="n">
        <f aca="false">D2543*$D$9</f>
        <v>81</v>
      </c>
      <c r="O2543" s="53" t="n">
        <f aca="false">E2543*$E$9</f>
        <v>178.2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64.8</v>
      </c>
      <c r="T2543" s="53" t="n">
        <f aca="false">(O2543/100)*(K2543*$K$9)</f>
        <v>212.058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145.8</v>
      </c>
      <c r="Y2543" s="53" t="n">
        <f aca="false">O2543+T2543</f>
        <v>390.258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536.1</v>
      </c>
      <c r="AD2543" s="55" t="n">
        <f aca="false">(ROUND(AC2543-AC2537,1)/AC2537)</f>
        <v>0.227335164835165</v>
      </c>
      <c r="AE2543" s="46"/>
      <c r="AF2543" s="47"/>
      <c r="AH2543" s="3"/>
    </row>
    <row r="2544" customFormat="false" ht="15" hidden="false" customHeight="false" outlineLevel="0" collapsed="false">
      <c r="A2544" s="48" t="s">
        <v>35</v>
      </c>
      <c r="B2544" s="58"/>
      <c r="C2544" s="50" t="s">
        <v>11</v>
      </c>
      <c r="D2544" s="51" t="n">
        <v>60</v>
      </c>
      <c r="E2544" s="51" t="n">
        <v>0</v>
      </c>
      <c r="F2544" s="51" t="n">
        <v>132</v>
      </c>
      <c r="G2544" s="51" t="n">
        <v>0</v>
      </c>
      <c r="H2544" s="51" t="n">
        <v>0</v>
      </c>
      <c r="I2544" s="52" t="n">
        <v>70</v>
      </c>
      <c r="J2544" s="52" t="n">
        <v>10</v>
      </c>
      <c r="K2544" s="52" t="n">
        <v>42.5</v>
      </c>
      <c r="L2544" s="52" t="n">
        <v>42.5</v>
      </c>
      <c r="M2544" s="52" t="n">
        <v>0</v>
      </c>
      <c r="N2544" s="53" t="n">
        <f aca="false">D2544*$D$10</f>
        <v>81</v>
      </c>
      <c r="O2544" s="53" t="n">
        <f aca="false">E2544*$E$10</f>
        <v>0</v>
      </c>
      <c r="P2544" s="53" t="n">
        <f aca="false">F2544*$F$10</f>
        <v>178.2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64.8</v>
      </c>
      <c r="T2544" s="53" t="n">
        <f aca="false">(O2544/100)*(K2544*$J$10)</f>
        <v>0</v>
      </c>
      <c r="U2544" s="53" t="n">
        <f aca="false">(P2544/100)*(K2544*$K$10)+(P2544/100)*(L2544*$L$10)</f>
        <v>212.058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145.8</v>
      </c>
      <c r="Y2544" s="53" t="n">
        <f aca="false">O2544+T2544</f>
        <v>0</v>
      </c>
      <c r="Z2544" s="53" t="n">
        <f aca="false">P2544+U2544</f>
        <v>390.258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536.1</v>
      </c>
      <c r="AD2544" s="55" t="n">
        <f aca="false">(ROUND(AC2544-AC2537,1)/AC2537)</f>
        <v>0.227335164835165</v>
      </c>
      <c r="AE2544" s="46"/>
      <c r="AF2544" s="47"/>
      <c r="AH2544" s="3"/>
    </row>
    <row r="2545" customFormat="false" ht="15" hidden="false" customHeight="false" outlineLevel="0" collapsed="false">
      <c r="A2545" s="48" t="s">
        <v>36</v>
      </c>
      <c r="B2545" s="58"/>
      <c r="C2545" s="50" t="s">
        <v>12</v>
      </c>
      <c r="D2545" s="51" t="n">
        <v>60</v>
      </c>
      <c r="E2545" s="51" t="n">
        <v>0</v>
      </c>
      <c r="F2545" s="51" t="n">
        <v>0</v>
      </c>
      <c r="G2545" s="51" t="n">
        <v>132</v>
      </c>
      <c r="H2545" s="51" t="n">
        <v>0</v>
      </c>
      <c r="I2545" s="52" t="n">
        <v>70</v>
      </c>
      <c r="J2545" s="52" t="n">
        <v>10</v>
      </c>
      <c r="K2545" s="52" t="n">
        <v>0</v>
      </c>
      <c r="L2545" s="52" t="n">
        <v>85</v>
      </c>
      <c r="M2545" s="52" t="n">
        <v>0</v>
      </c>
      <c r="N2545" s="53" t="n">
        <f aca="false">D2545*$D$11</f>
        <v>81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178.2</v>
      </c>
      <c r="R2545" s="53" t="n">
        <f aca="false">H2545*$H$11</f>
        <v>0</v>
      </c>
      <c r="S2545" s="53" t="n">
        <f aca="false">(N2545/100)*(I2545*$I$11)+(N2545/100)*(J2545*$J$11)</f>
        <v>64.8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212.058</v>
      </c>
      <c r="W2545" s="53" t="n">
        <f aca="false">(R2545/100)*(K2545*$K$11)+(R2545/100)*(L2545*$L$11)</f>
        <v>0</v>
      </c>
      <c r="X2545" s="53" t="n">
        <f aca="false">N2545+S2545</f>
        <v>145.8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390.258</v>
      </c>
      <c r="AB2545" s="53" t="n">
        <f aca="false">R2545+W2545</f>
        <v>0</v>
      </c>
      <c r="AC2545" s="54" t="n">
        <f aca="false">ROUND(X2545+Y2545+Z2545+AA2545+AB2545,1)</f>
        <v>536.1</v>
      </c>
      <c r="AD2545" s="55" t="n">
        <f aca="false">(ROUND(AC2545-AC2537,1)/AC2537)</f>
        <v>0.227335164835165</v>
      </c>
      <c r="AE2545" s="46"/>
      <c r="AF2545" s="47"/>
      <c r="AH2545" s="3"/>
    </row>
    <row r="2546" customFormat="false" ht="15" hidden="false" customHeight="false" outlineLevel="0" collapsed="false">
      <c r="A2546" s="48" t="s">
        <v>37</v>
      </c>
      <c r="B2546" s="58"/>
      <c r="C2546" s="50" t="s">
        <v>13</v>
      </c>
      <c r="D2546" s="51" t="n">
        <v>60</v>
      </c>
      <c r="E2546" s="51" t="n">
        <v>0</v>
      </c>
      <c r="F2546" s="51" t="n">
        <v>0</v>
      </c>
      <c r="G2546" s="51" t="n">
        <v>0</v>
      </c>
      <c r="H2546" s="51" t="n">
        <v>132</v>
      </c>
      <c r="I2546" s="52" t="n">
        <v>70</v>
      </c>
      <c r="J2546" s="52" t="n">
        <v>10</v>
      </c>
      <c r="K2546" s="52" t="n">
        <v>42.5</v>
      </c>
      <c r="L2546" s="52" t="n">
        <v>42.5</v>
      </c>
      <c r="M2546" s="52" t="n">
        <v>0</v>
      </c>
      <c r="N2546" s="53" t="n">
        <f aca="false">D2546*$D$12</f>
        <v>81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178.2</v>
      </c>
      <c r="S2546" s="53" t="n">
        <f aca="false">(N2546/100)*(I2546*$I$12)+(N2546/100)*(J2546*$J$12)</f>
        <v>64.8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212.058</v>
      </c>
      <c r="X2546" s="53" t="n">
        <f aca="false">N2546+S2546</f>
        <v>145.8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390.258</v>
      </c>
      <c r="AC2546" s="54" t="n">
        <f aca="false">ROUND(X2546+Y2546+Z2546+AA2546+AB2546,1)</f>
        <v>536.1</v>
      </c>
      <c r="AD2546" s="55" t="n">
        <f aca="false">(ROUND(AC2546-AC2537,1)/AC2537)</f>
        <v>0.227335164835165</v>
      </c>
      <c r="AE2546" s="46"/>
      <c r="AF2546" s="47"/>
      <c r="AH2546" s="3"/>
    </row>
    <row r="2547" customFormat="false" ht="15" hidden="false" customHeight="false" outlineLevel="0" collapsed="false">
      <c r="A2547" s="48" t="s">
        <v>38</v>
      </c>
      <c r="B2547" s="58"/>
      <c r="C2547" s="50" t="s">
        <v>14</v>
      </c>
      <c r="D2547" s="51" t="n">
        <v>120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110</v>
      </c>
      <c r="N2547" s="53" t="n">
        <f aca="false">D2547*$D$13</f>
        <v>162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356.4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518.4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518.4</v>
      </c>
      <c r="AD2547" s="55" t="n">
        <f aca="false">(ROUND(AC2547-AC2537,1)/AC2537)</f>
        <v>0.186813186813187</v>
      </c>
      <c r="AE2547" s="46"/>
      <c r="AF2547" s="47"/>
      <c r="AH2547" s="3"/>
    </row>
    <row r="2548" customFormat="false" ht="15" hidden="false" customHeight="false" outlineLevel="0" collapsed="false">
      <c r="A2548" s="48" t="s">
        <v>39</v>
      </c>
      <c r="B2548" s="58"/>
      <c r="C2548" s="50" t="s">
        <v>15</v>
      </c>
      <c r="D2548" s="51" t="n">
        <v>120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70</v>
      </c>
      <c r="J2548" s="52" t="n">
        <v>10</v>
      </c>
      <c r="K2548" s="52" t="n">
        <v>70</v>
      </c>
      <c r="L2548" s="52" t="n">
        <v>0</v>
      </c>
      <c r="M2548" s="52" t="n">
        <v>0</v>
      </c>
      <c r="N2548" s="53" t="n">
        <f aca="false">D2548*$D$14</f>
        <v>162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356.4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518.4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518.4</v>
      </c>
      <c r="AD2548" s="55" t="n">
        <f aca="false">(ROUND(AC2548-AC2537,1)/AC2537)</f>
        <v>0.186813186813187</v>
      </c>
      <c r="AE2548" s="46"/>
      <c r="AF2548" s="47"/>
      <c r="AH2548" s="3"/>
    </row>
    <row r="2549" customFormat="false" ht="15" hidden="false" customHeight="false" outlineLevel="0" collapsed="false">
      <c r="A2549" s="48"/>
      <c r="B2549" s="58"/>
      <c r="C2549" s="50" t="s">
        <v>16</v>
      </c>
      <c r="D2549" s="51" t="n">
        <v>120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70</v>
      </c>
      <c r="J2549" s="52" t="n">
        <v>10</v>
      </c>
      <c r="K2549" s="52" t="n">
        <v>0</v>
      </c>
      <c r="L2549" s="52" t="n">
        <v>70</v>
      </c>
      <c r="M2549" s="52" t="n">
        <v>0</v>
      </c>
      <c r="N2549" s="53" t="n">
        <f aca="false">D2549*$D$15</f>
        <v>162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356.4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518.4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518.4</v>
      </c>
      <c r="AD2549" s="55" t="n">
        <f aca="false">(ROUND(AC2549-AC2537,1)/AC2537)</f>
        <v>0.186813186813187</v>
      </c>
      <c r="AE2549" s="46"/>
      <c r="AF2549" s="47"/>
      <c r="AH2549" s="3"/>
    </row>
    <row r="2550" customFormat="false" ht="15" hidden="false" customHeight="false" outlineLevel="0" collapsed="false">
      <c r="A2550" s="48"/>
      <c r="B2550" s="58"/>
      <c r="C2550" s="50" t="s">
        <v>17</v>
      </c>
      <c r="D2550" s="51" t="n">
        <v>120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70</v>
      </c>
      <c r="J2550" s="52" t="n">
        <v>50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162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315.9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477.9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477.9</v>
      </c>
      <c r="AD2550" s="55" t="n">
        <f aca="false">(ROUND(AC2550-AC2537,1)/AC2537)</f>
        <v>0.0940934065934066</v>
      </c>
      <c r="AE2550" s="46"/>
      <c r="AF2550" s="47"/>
      <c r="AH2550" s="3"/>
    </row>
    <row r="2551" customFormat="false" ht="15" hidden="false" customHeight="false" outlineLevel="0" collapsed="false">
      <c r="A2551" s="48"/>
      <c r="B2551" s="58"/>
      <c r="C2551" s="50" t="s">
        <v>18</v>
      </c>
      <c r="D2551" s="71" t="n">
        <v>120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85</v>
      </c>
      <c r="J2551" s="52" t="n">
        <v>10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162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360.45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522.45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522.5</v>
      </c>
      <c r="AD2551" s="55" t="n">
        <f aca="false">(ROUND(AC2551-AC2537,1)/AC2537)</f>
        <v>0.196199633699634</v>
      </c>
      <c r="AE2551" s="46"/>
      <c r="AF2551" s="47"/>
      <c r="AH2551" s="3"/>
    </row>
    <row r="2552" customFormat="false" ht="15" hidden="false" customHeight="false" outlineLevel="0" collapsed="false">
      <c r="A2552" s="56" t="s">
        <v>19</v>
      </c>
      <c r="B2552" s="39" t="s">
        <v>222</v>
      </c>
      <c r="C2552" s="40" t="s">
        <v>4</v>
      </c>
      <c r="D2552" s="41" t="n">
        <v>99</v>
      </c>
      <c r="E2552" s="41" t="n">
        <v>0</v>
      </c>
      <c r="F2552" s="41" t="n">
        <v>0</v>
      </c>
      <c r="G2552" s="41" t="n">
        <v>0</v>
      </c>
      <c r="H2552" s="41" t="n">
        <v>0</v>
      </c>
      <c r="I2552" s="42" t="n">
        <v>100</v>
      </c>
      <c r="J2552" s="42" t="n">
        <v>0</v>
      </c>
      <c r="K2552" s="42" t="n">
        <v>0</v>
      </c>
      <c r="L2552" s="42" t="n">
        <v>0</v>
      </c>
      <c r="M2552" s="42" t="n">
        <v>0</v>
      </c>
      <c r="N2552" s="43" t="n">
        <f aca="false">D2552*$D$3</f>
        <v>138.6</v>
      </c>
      <c r="O2552" s="43" t="n">
        <f aca="false">E2552*$E$3</f>
        <v>0</v>
      </c>
      <c r="P2552" s="43" t="n">
        <f aca="false">F2552*$F$3</f>
        <v>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277.2</v>
      </c>
      <c r="T2552" s="43" t="n">
        <f aca="false">(O2552/100)*(K2552*$K$3)</f>
        <v>0</v>
      </c>
      <c r="U2552" s="43" t="n">
        <f aca="false">(P2552/100)*(K2552*$K$3)+(P2552/100)*(L2552*$L$3)</f>
        <v>0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415.8</v>
      </c>
      <c r="Y2552" s="43" t="n">
        <f aca="false">O2552+T2552</f>
        <v>0</v>
      </c>
      <c r="Z2552" s="43" t="n">
        <f aca="false">P2552+U2552</f>
        <v>0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415.8</v>
      </c>
      <c r="AD2552" s="45" t="n">
        <v>0</v>
      </c>
      <c r="AE2552" s="46" t="s">
        <v>28</v>
      </c>
      <c r="AF2552" s="47"/>
      <c r="AH2552" s="3"/>
    </row>
    <row r="2553" customFormat="false" ht="15" hidden="false" customHeight="false" outlineLevel="0" collapsed="false">
      <c r="A2553" s="48" t="s">
        <v>29</v>
      </c>
      <c r="B2553" s="49" t="n">
        <v>38</v>
      </c>
      <c r="C2553" s="50" t="s">
        <v>5</v>
      </c>
      <c r="D2553" s="51" t="n">
        <v>99</v>
      </c>
      <c r="E2553" s="51" t="n">
        <v>0</v>
      </c>
      <c r="F2553" s="51" t="n">
        <v>0</v>
      </c>
      <c r="G2553" s="51" t="n">
        <v>0</v>
      </c>
      <c r="H2553" s="51" t="n">
        <v>0</v>
      </c>
      <c r="I2553" s="52" t="n">
        <v>115</v>
      </c>
      <c r="J2553" s="52" t="n">
        <v>20</v>
      </c>
      <c r="K2553" s="52" t="n">
        <v>0</v>
      </c>
      <c r="L2553" s="52" t="n">
        <v>0</v>
      </c>
      <c r="M2553" s="52" t="n">
        <v>0</v>
      </c>
      <c r="N2553" s="53" t="n">
        <f aca="false">D2553*$D$4</f>
        <v>133.65</v>
      </c>
      <c r="O2553" s="53" t="n">
        <f aca="false">E2553*$E$4</f>
        <v>0</v>
      </c>
      <c r="P2553" s="53" t="n">
        <f aca="false">F2553*$F$4</f>
        <v>0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360.855</v>
      </c>
      <c r="T2553" s="53" t="n">
        <f aca="false">(O2553/100)*(K2553*$K$4)</f>
        <v>0</v>
      </c>
      <c r="U2553" s="53" t="n">
        <f aca="false">(P2553/100)*(K2553*$K$4)+(P2553/100)*(L2553*$L$4)</f>
        <v>0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494.505</v>
      </c>
      <c r="Y2553" s="53" t="n">
        <f aca="false">O2553+T2553</f>
        <v>0</v>
      </c>
      <c r="Z2553" s="53" t="n">
        <f aca="false">P2553+U2553</f>
        <v>0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494.5</v>
      </c>
      <c r="AD2553" s="55" t="n">
        <f aca="false">(ROUND(AC2553-AC2552,1)/AC2552)</f>
        <v>0.189273689273689</v>
      </c>
      <c r="AE2553" s="46"/>
      <c r="AF2553" s="47"/>
      <c r="AH2553" s="3"/>
    </row>
    <row r="2554" customFormat="false" ht="15" hidden="false" customHeight="false" outlineLevel="0" collapsed="false">
      <c r="A2554" s="48" t="s">
        <v>30</v>
      </c>
      <c r="B2554" s="49" t="n">
        <v>0</v>
      </c>
      <c r="C2554" s="50" t="s">
        <v>6</v>
      </c>
      <c r="D2554" s="51" t="n">
        <v>99</v>
      </c>
      <c r="E2554" s="51" t="n">
        <v>0</v>
      </c>
      <c r="F2554" s="51" t="n">
        <v>0</v>
      </c>
      <c r="G2554" s="51" t="n">
        <v>0</v>
      </c>
      <c r="H2554" s="51" t="n">
        <v>0</v>
      </c>
      <c r="I2554" s="52" t="n">
        <v>100</v>
      </c>
      <c r="J2554" s="52" t="n">
        <v>0</v>
      </c>
      <c r="K2554" s="52" t="n">
        <v>0</v>
      </c>
      <c r="L2554" s="52" t="n">
        <v>0</v>
      </c>
      <c r="M2554" s="52" t="n">
        <v>0</v>
      </c>
      <c r="N2554" s="53" t="n">
        <f aca="false">D2554*$D$5</f>
        <v>138.6</v>
      </c>
      <c r="O2554" s="53" t="n">
        <f aca="false">E2554*$E$5</f>
        <v>0</v>
      </c>
      <c r="P2554" s="53" t="n">
        <f aca="false">F2554*$F$5</f>
        <v>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277.2</v>
      </c>
      <c r="T2554" s="53" t="n">
        <f aca="false">(O2554/100)*(K2554*$K$5)</f>
        <v>0</v>
      </c>
      <c r="U2554" s="53" t="n">
        <f aca="false">(P2554/100)*(K2554*$K$5)+(P2554/100)*(L2554*$L$5)</f>
        <v>0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415.8</v>
      </c>
      <c r="Y2554" s="53" t="n">
        <f aca="false">O2554+T2554</f>
        <v>0</v>
      </c>
      <c r="Z2554" s="53" t="n">
        <f aca="false">P2554+U2554</f>
        <v>0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415.8</v>
      </c>
      <c r="AD2554" s="55" t="n">
        <f aca="false">(ROUND(AC2554-AC2552,1)/AC2552)</f>
        <v>0</v>
      </c>
      <c r="AE2554" s="46"/>
      <c r="AF2554" s="47"/>
      <c r="AH2554" s="3"/>
    </row>
    <row r="2555" customFormat="false" ht="15" hidden="false" customHeight="false" outlineLevel="0" collapsed="false">
      <c r="A2555" s="48" t="s">
        <v>31</v>
      </c>
      <c r="B2555" s="49" t="n">
        <v>0</v>
      </c>
      <c r="C2555" s="50" t="s">
        <v>7</v>
      </c>
      <c r="D2555" s="51" t="n">
        <v>99</v>
      </c>
      <c r="E2555" s="51" t="n">
        <v>0</v>
      </c>
      <c r="F2555" s="51" t="n">
        <v>0</v>
      </c>
      <c r="G2555" s="51" t="n">
        <v>0</v>
      </c>
      <c r="H2555" s="51" t="n">
        <v>0</v>
      </c>
      <c r="I2555" s="52" t="n">
        <v>100</v>
      </c>
      <c r="J2555" s="52" t="n">
        <v>0</v>
      </c>
      <c r="K2555" s="52" t="n">
        <v>0</v>
      </c>
      <c r="L2555" s="52" t="n">
        <v>0</v>
      </c>
      <c r="M2555" s="52" t="n">
        <v>0</v>
      </c>
      <c r="N2555" s="53" t="n">
        <f aca="false">D2555*$D$6</f>
        <v>138.6</v>
      </c>
      <c r="O2555" s="53" t="n">
        <f aca="false">E2555*$E$6</f>
        <v>0</v>
      </c>
      <c r="P2555" s="53" t="n">
        <f aca="false">F2555*$F$6</f>
        <v>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277.2</v>
      </c>
      <c r="T2555" s="53" t="n">
        <f aca="false">(O2555/100)*(K2555*$K$6)</f>
        <v>0</v>
      </c>
      <c r="U2555" s="53" t="n">
        <f aca="false">(P2555/100)*(K2555*$K$6)+(P2555/100)*(L2555*$L$6)</f>
        <v>0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415.8</v>
      </c>
      <c r="Y2555" s="53" t="n">
        <f aca="false">O2555+T2555</f>
        <v>0</v>
      </c>
      <c r="Z2555" s="53" t="n">
        <f aca="false">P2555+U2555</f>
        <v>0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415.8</v>
      </c>
      <c r="AD2555" s="55" t="n">
        <f aca="false">(ROUND(AC2555-AC2552,1)/AC2552)</f>
        <v>0</v>
      </c>
      <c r="AE2555" s="46"/>
      <c r="AF2555" s="47"/>
      <c r="AH2555" s="3"/>
    </row>
    <row r="2556" customFormat="false" ht="15" hidden="false" customHeight="false" outlineLevel="0" collapsed="false">
      <c r="A2556" s="48" t="s">
        <v>32</v>
      </c>
      <c r="B2556" s="49" t="n">
        <v>0</v>
      </c>
      <c r="C2556" s="50" t="s">
        <v>8</v>
      </c>
      <c r="D2556" s="51" t="n">
        <v>99</v>
      </c>
      <c r="E2556" s="51" t="n">
        <v>0</v>
      </c>
      <c r="F2556" s="51" t="n">
        <v>0</v>
      </c>
      <c r="G2556" s="51" t="n">
        <v>0</v>
      </c>
      <c r="H2556" s="51" t="n">
        <v>0</v>
      </c>
      <c r="I2556" s="52" t="n">
        <v>100</v>
      </c>
      <c r="J2556" s="52" t="n">
        <v>0</v>
      </c>
      <c r="K2556" s="52" t="n">
        <v>0</v>
      </c>
      <c r="L2556" s="52" t="n">
        <v>0</v>
      </c>
      <c r="M2556" s="52" t="n">
        <v>0</v>
      </c>
      <c r="N2556" s="53" t="n">
        <f aca="false">D2556*$D$7</f>
        <v>138.6</v>
      </c>
      <c r="O2556" s="53" t="n">
        <f aca="false">E2556*$E$7</f>
        <v>0</v>
      </c>
      <c r="P2556" s="53" t="n">
        <f aca="false">F2556*$F$7</f>
        <v>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277.2</v>
      </c>
      <c r="T2556" s="53" t="n">
        <f aca="false">(O2556/100)*(K2556*$K$7)</f>
        <v>0</v>
      </c>
      <c r="U2556" s="53" t="n">
        <f aca="false">(P2556/100)*(K2556*$K$7)+(P2556/100)*(L2556*$L$7)</f>
        <v>0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415.8</v>
      </c>
      <c r="Y2556" s="53" t="n">
        <f aca="false">O2556+T2556</f>
        <v>0</v>
      </c>
      <c r="Z2556" s="53" t="n">
        <f aca="false">P2556+U2556</f>
        <v>0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415.8</v>
      </c>
      <c r="AD2556" s="55" t="n">
        <f aca="false">(ROUND(AC2556-AC2552,1)/AC2552)</f>
        <v>0</v>
      </c>
      <c r="AE2556" s="46"/>
      <c r="AF2556" s="47"/>
      <c r="AH2556" s="3"/>
    </row>
    <row r="2557" customFormat="false" ht="15" hidden="false" customHeight="false" outlineLevel="0" collapsed="false">
      <c r="A2557" s="48" t="s">
        <v>33</v>
      </c>
      <c r="B2557" s="49"/>
      <c r="C2557" s="50" t="s">
        <v>9</v>
      </c>
      <c r="D2557" s="51" t="n">
        <v>99</v>
      </c>
      <c r="E2557" s="51" t="n">
        <v>0</v>
      </c>
      <c r="F2557" s="51" t="n">
        <v>0</v>
      </c>
      <c r="G2557" s="51" t="n">
        <v>0</v>
      </c>
      <c r="H2557" s="51" t="n">
        <v>0</v>
      </c>
      <c r="I2557" s="52" t="n">
        <v>100</v>
      </c>
      <c r="J2557" s="52" t="n">
        <v>0</v>
      </c>
      <c r="K2557" s="52" t="n">
        <v>0</v>
      </c>
      <c r="L2557" s="52" t="n">
        <v>0</v>
      </c>
      <c r="M2557" s="52" t="n">
        <v>0</v>
      </c>
      <c r="N2557" s="53" t="n">
        <f aca="false">D2557*$D$8</f>
        <v>138.6</v>
      </c>
      <c r="O2557" s="53" t="n">
        <f aca="false">E2557*$E$8</f>
        <v>0</v>
      </c>
      <c r="P2557" s="53" t="n">
        <f aca="false">F2557*$F$8</f>
        <v>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277.2</v>
      </c>
      <c r="T2557" s="53" t="n">
        <f aca="false">(O2557/100)*(K2557*$K$8)</f>
        <v>0</v>
      </c>
      <c r="U2557" s="53" t="n">
        <f aca="false">(P2557/100)*(K2557*$K$8)+(P2557/100)*(L2557*$L$8)</f>
        <v>0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415.8</v>
      </c>
      <c r="Y2557" s="53" t="n">
        <f aca="false">O2557+T2557</f>
        <v>0</v>
      </c>
      <c r="Z2557" s="53" t="n">
        <f aca="false">P2557+U2557</f>
        <v>0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415.8</v>
      </c>
      <c r="AD2557" s="55" t="n">
        <f aca="false">(ROUND(AC2557-AC2552,1)/AC2552)</f>
        <v>0</v>
      </c>
      <c r="AE2557" s="46"/>
      <c r="AF2557" s="47"/>
      <c r="AH2557" s="3"/>
    </row>
    <row r="2558" customFormat="false" ht="15" hidden="false" customHeight="false" outlineLevel="0" collapsed="false">
      <c r="A2558" s="48" t="s">
        <v>34</v>
      </c>
      <c r="B2558" s="49"/>
      <c r="C2558" s="50" t="s">
        <v>10</v>
      </c>
      <c r="D2558" s="51" t="n">
        <v>58</v>
      </c>
      <c r="E2558" s="51" t="n">
        <v>112</v>
      </c>
      <c r="F2558" s="51" t="n">
        <v>0</v>
      </c>
      <c r="G2558" s="51" t="n">
        <v>0</v>
      </c>
      <c r="H2558" s="51" t="n">
        <v>0</v>
      </c>
      <c r="I2558" s="52" t="n">
        <v>100</v>
      </c>
      <c r="J2558" s="52" t="n">
        <v>0</v>
      </c>
      <c r="K2558" s="52" t="n">
        <v>75</v>
      </c>
      <c r="L2558" s="52" t="n">
        <v>0</v>
      </c>
      <c r="M2558" s="52" t="n">
        <v>0</v>
      </c>
      <c r="N2558" s="53" t="n">
        <f aca="false">D2558*$D$9</f>
        <v>78.3</v>
      </c>
      <c r="O2558" s="53" t="n">
        <f aca="false">E2558*$E$9</f>
        <v>151.2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78.3</v>
      </c>
      <c r="T2558" s="53" t="n">
        <f aca="false">(O2558/100)*(K2558*$K$9)</f>
        <v>158.76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156.6</v>
      </c>
      <c r="Y2558" s="53" t="n">
        <f aca="false">O2558+T2558</f>
        <v>309.96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466.6</v>
      </c>
      <c r="AD2558" s="55" t="n">
        <f aca="false">(ROUND(AC2558-AC2552,1)/AC2552)</f>
        <v>0.122174122174122</v>
      </c>
      <c r="AE2558" s="46"/>
      <c r="AF2558" s="47"/>
      <c r="AH2558" s="3"/>
    </row>
    <row r="2559" customFormat="false" ht="15" hidden="false" customHeight="false" outlineLevel="0" collapsed="false">
      <c r="A2559" s="48" t="s">
        <v>35</v>
      </c>
      <c r="B2559" s="49"/>
      <c r="C2559" s="50" t="s">
        <v>11</v>
      </c>
      <c r="D2559" s="51" t="n">
        <v>58</v>
      </c>
      <c r="E2559" s="51" t="n">
        <v>0</v>
      </c>
      <c r="F2559" s="51" t="n">
        <v>112</v>
      </c>
      <c r="G2559" s="51" t="n">
        <v>0</v>
      </c>
      <c r="H2559" s="51" t="n">
        <v>0</v>
      </c>
      <c r="I2559" s="52" t="n">
        <v>100</v>
      </c>
      <c r="J2559" s="52" t="n">
        <v>0</v>
      </c>
      <c r="K2559" s="52" t="n">
        <v>37.5</v>
      </c>
      <c r="L2559" s="52" t="n">
        <v>37.5</v>
      </c>
      <c r="M2559" s="52" t="n">
        <v>0</v>
      </c>
      <c r="N2559" s="53" t="n">
        <f aca="false">D2559*$D$10</f>
        <v>78.3</v>
      </c>
      <c r="O2559" s="53" t="n">
        <f aca="false">E2559*$E$10</f>
        <v>0</v>
      </c>
      <c r="P2559" s="53" t="n">
        <f aca="false">F2559*$F$10</f>
        <v>151.2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78.3</v>
      </c>
      <c r="T2559" s="53" t="n">
        <f aca="false">(O2559/100)*(K2559*$J$10)</f>
        <v>0</v>
      </c>
      <c r="U2559" s="53" t="n">
        <f aca="false">(P2559/100)*(K2559*$K$10)+(P2559/100)*(L2559*$L$10)</f>
        <v>158.76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156.6</v>
      </c>
      <c r="Y2559" s="53" t="n">
        <f aca="false">O2559+T2559</f>
        <v>0</v>
      </c>
      <c r="Z2559" s="53" t="n">
        <f aca="false">P2559+U2559</f>
        <v>309.96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466.6</v>
      </c>
      <c r="AD2559" s="55" t="n">
        <f aca="false">(ROUND(AC2559-AC2552,1)/AC2552)</f>
        <v>0.122174122174122</v>
      </c>
      <c r="AE2559" s="46"/>
      <c r="AF2559" s="47"/>
      <c r="AH2559" s="3"/>
    </row>
    <row r="2560" customFormat="false" ht="15" hidden="false" customHeight="false" outlineLevel="0" collapsed="false">
      <c r="A2560" s="48" t="s">
        <v>36</v>
      </c>
      <c r="B2560" s="49"/>
      <c r="C2560" s="50" t="s">
        <v>12</v>
      </c>
      <c r="D2560" s="51" t="n">
        <v>58</v>
      </c>
      <c r="E2560" s="51" t="n">
        <v>0</v>
      </c>
      <c r="F2560" s="51" t="n">
        <v>0</v>
      </c>
      <c r="G2560" s="51" t="n">
        <v>112</v>
      </c>
      <c r="H2560" s="51" t="n">
        <v>0</v>
      </c>
      <c r="I2560" s="52" t="n">
        <v>100</v>
      </c>
      <c r="J2560" s="52" t="n">
        <v>0</v>
      </c>
      <c r="K2560" s="52" t="n">
        <v>0</v>
      </c>
      <c r="L2560" s="52" t="n">
        <v>75</v>
      </c>
      <c r="M2560" s="52" t="n">
        <v>0</v>
      </c>
      <c r="N2560" s="53" t="n">
        <f aca="false">D2560*$D$11</f>
        <v>78.3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151.2</v>
      </c>
      <c r="R2560" s="53" t="n">
        <f aca="false">H2560*$H$11</f>
        <v>0</v>
      </c>
      <c r="S2560" s="53" t="n">
        <f aca="false">(N2560/100)*(I2560*$I$11)+(N2560/100)*(J2560*$J$11)</f>
        <v>78.3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158.76</v>
      </c>
      <c r="W2560" s="53" t="n">
        <f aca="false">(R2560/100)*(K2560*$K$11)+(R2560/100)*(L2560*$L$11)</f>
        <v>0</v>
      </c>
      <c r="X2560" s="53" t="n">
        <f aca="false">N2560+S2560</f>
        <v>156.6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309.96</v>
      </c>
      <c r="AB2560" s="53" t="n">
        <f aca="false">R2560+W2560</f>
        <v>0</v>
      </c>
      <c r="AC2560" s="54" t="n">
        <f aca="false">ROUND(X2560+Y2560+Z2560+AA2560+AB2560,1)</f>
        <v>466.6</v>
      </c>
      <c r="AD2560" s="55" t="n">
        <f aca="false">(ROUND(AC2560-AC2552,1)/AC2552)</f>
        <v>0.122174122174122</v>
      </c>
      <c r="AE2560" s="46"/>
      <c r="AF2560" s="47"/>
      <c r="AH2560" s="3"/>
    </row>
    <row r="2561" customFormat="false" ht="15" hidden="false" customHeight="false" outlineLevel="0" collapsed="false">
      <c r="A2561" s="48" t="s">
        <v>37</v>
      </c>
      <c r="B2561" s="49"/>
      <c r="C2561" s="50" t="s">
        <v>13</v>
      </c>
      <c r="D2561" s="51" t="n">
        <v>58</v>
      </c>
      <c r="E2561" s="51" t="n">
        <v>0</v>
      </c>
      <c r="F2561" s="51" t="n">
        <v>0</v>
      </c>
      <c r="G2561" s="51" t="n">
        <v>0</v>
      </c>
      <c r="H2561" s="51" t="n">
        <v>112</v>
      </c>
      <c r="I2561" s="52" t="n">
        <v>100</v>
      </c>
      <c r="J2561" s="52" t="n">
        <v>0</v>
      </c>
      <c r="K2561" s="52" t="n">
        <v>37.5</v>
      </c>
      <c r="L2561" s="52" t="n">
        <v>37.5</v>
      </c>
      <c r="M2561" s="52" t="n">
        <v>0</v>
      </c>
      <c r="N2561" s="53" t="n">
        <f aca="false">D2561*$D$12</f>
        <v>78.3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151.2</v>
      </c>
      <c r="S2561" s="53" t="n">
        <f aca="false">(N2561/100)*(I2561*$I$12)+(N2561/100)*(J2561*$J$12)</f>
        <v>78.3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158.76</v>
      </c>
      <c r="X2561" s="53" t="n">
        <f aca="false">N2561+S2561</f>
        <v>156.6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309.96</v>
      </c>
      <c r="AC2561" s="54" t="n">
        <f aca="false">ROUND(X2561+Y2561+Z2561+AA2561+AB2561,1)</f>
        <v>466.6</v>
      </c>
      <c r="AD2561" s="55" t="n">
        <f aca="false">(ROUND(AC2561-AC2552,1)/AC2552)</f>
        <v>0.122174122174122</v>
      </c>
      <c r="AE2561" s="46"/>
      <c r="AF2561" s="47"/>
      <c r="AH2561" s="3"/>
    </row>
    <row r="2562" customFormat="false" ht="15" hidden="false" customHeight="false" outlineLevel="0" collapsed="false">
      <c r="A2562" s="48" t="s">
        <v>38</v>
      </c>
      <c r="B2562" s="49"/>
      <c r="C2562" s="50" t="s">
        <v>14</v>
      </c>
      <c r="D2562" s="51" t="n">
        <v>99</v>
      </c>
      <c r="E2562" s="51" t="n">
        <v>0</v>
      </c>
      <c r="F2562" s="51" t="n">
        <v>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130</v>
      </c>
      <c r="N2562" s="53" t="n">
        <f aca="false">D2562*$D$13</f>
        <v>133.65</v>
      </c>
      <c r="O2562" s="53" t="n">
        <f aca="false">E2562*$E$13</f>
        <v>0</v>
      </c>
      <c r="P2562" s="53" t="n">
        <f aca="false">F2562*$F$13</f>
        <v>0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347.49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0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481.14</v>
      </c>
      <c r="Y2562" s="53" t="n">
        <f aca="false">O2562+T2562</f>
        <v>0</v>
      </c>
      <c r="Z2562" s="53" t="n">
        <f aca="false">P2562+U2562</f>
        <v>0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481.1</v>
      </c>
      <c r="AD2562" s="55" t="n">
        <f aca="false">(ROUND(AC2562-AC2552,1)/AC2552)</f>
        <v>0.157046657046657</v>
      </c>
      <c r="AE2562" s="46"/>
      <c r="AF2562" s="47"/>
      <c r="AH2562" s="3"/>
    </row>
    <row r="2563" customFormat="false" ht="15" hidden="false" customHeight="false" outlineLevel="0" collapsed="false">
      <c r="A2563" s="48" t="s">
        <v>39</v>
      </c>
      <c r="B2563" s="49"/>
      <c r="C2563" s="50" t="s">
        <v>15</v>
      </c>
      <c r="D2563" s="51" t="n">
        <v>99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100</v>
      </c>
      <c r="J2563" s="52" t="n">
        <v>0</v>
      </c>
      <c r="K2563" s="52" t="n">
        <v>80</v>
      </c>
      <c r="L2563" s="52" t="n">
        <v>0</v>
      </c>
      <c r="M2563" s="52" t="n">
        <v>0</v>
      </c>
      <c r="N2563" s="53" t="n">
        <f aca="false">D2563*$D$14</f>
        <v>133.65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347.49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481.14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481.1</v>
      </c>
      <c r="AD2563" s="55" t="n">
        <f aca="false">(ROUND(AC2563-AC2552,1)/AC2552)</f>
        <v>0.157046657046657</v>
      </c>
      <c r="AE2563" s="46"/>
      <c r="AF2563" s="47"/>
      <c r="AH2563" s="3"/>
    </row>
    <row r="2564" customFormat="false" ht="15" hidden="false" customHeight="false" outlineLevel="0" collapsed="false">
      <c r="A2564" s="48"/>
      <c r="B2564" s="49"/>
      <c r="C2564" s="50" t="s">
        <v>16</v>
      </c>
      <c r="D2564" s="51" t="n">
        <v>99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100</v>
      </c>
      <c r="J2564" s="52" t="n">
        <v>0</v>
      </c>
      <c r="K2564" s="52" t="n">
        <v>0</v>
      </c>
      <c r="L2564" s="52" t="n">
        <v>80</v>
      </c>
      <c r="M2564" s="52" t="n">
        <v>0</v>
      </c>
      <c r="N2564" s="53" t="n">
        <f aca="false">D2564*$D$15</f>
        <v>133.65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347.49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481.14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481.1</v>
      </c>
      <c r="AD2564" s="55" t="n">
        <f aca="false">(ROUND(AC2564-AC2552,1)/AC2552)</f>
        <v>0.157046657046657</v>
      </c>
      <c r="AE2564" s="46"/>
      <c r="AF2564" s="47"/>
      <c r="AH2564" s="3"/>
    </row>
    <row r="2565" customFormat="false" ht="15" hidden="false" customHeight="false" outlineLevel="0" collapsed="false">
      <c r="A2565" s="48"/>
      <c r="B2565" s="49"/>
      <c r="C2565" s="50" t="s">
        <v>17</v>
      </c>
      <c r="D2565" s="51" t="n">
        <v>99</v>
      </c>
      <c r="E2565" s="51" t="n">
        <v>0</v>
      </c>
      <c r="F2565" s="51" t="n">
        <v>0</v>
      </c>
      <c r="G2565" s="51" t="n">
        <v>0</v>
      </c>
      <c r="H2565" s="51" t="n">
        <v>0</v>
      </c>
      <c r="I2565" s="52" t="n">
        <v>100</v>
      </c>
      <c r="J2565" s="52" t="n">
        <v>55</v>
      </c>
      <c r="K2565" s="52" t="n">
        <v>0</v>
      </c>
      <c r="L2565" s="52" t="n">
        <v>0</v>
      </c>
      <c r="M2565" s="52" t="n">
        <v>0</v>
      </c>
      <c r="N2565" s="53" t="n">
        <f aca="false">D2565*$D$16</f>
        <v>133.65</v>
      </c>
      <c r="O2565" s="53" t="n">
        <f aca="false">E2565*$E$16</f>
        <v>0</v>
      </c>
      <c r="P2565" s="53" t="n">
        <f aca="false">F2565*$F$16</f>
        <v>0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317.41875</v>
      </c>
      <c r="T2565" s="53" t="n">
        <f aca="false">(O2565/100)*(K2565*$K$16)</f>
        <v>0</v>
      </c>
      <c r="U2565" s="53" t="n">
        <f aca="false">(P2565/100)*(K2565*$K$16)+(P2565/100)*(L2565*$L$16)</f>
        <v>0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451.06875</v>
      </c>
      <c r="Y2565" s="53" t="n">
        <f aca="false">O2565+T2565</f>
        <v>0</v>
      </c>
      <c r="Z2565" s="53" t="n">
        <f aca="false">P2565+U2565</f>
        <v>0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451.1</v>
      </c>
      <c r="AD2565" s="55" t="n">
        <f aca="false">(ROUND(AC2565-AC2552,1)/AC2552)</f>
        <v>0.0848965848965849</v>
      </c>
      <c r="AE2565" s="46"/>
      <c r="AF2565" s="47"/>
      <c r="AH2565" s="3"/>
    </row>
    <row r="2566" customFormat="false" ht="15" hidden="false" customHeight="false" outlineLevel="0" collapsed="false">
      <c r="A2566" s="48"/>
      <c r="B2566" s="49"/>
      <c r="C2566" s="50" t="s">
        <v>18</v>
      </c>
      <c r="D2566" s="51" t="n">
        <v>99</v>
      </c>
      <c r="E2566" s="51" t="n">
        <v>0</v>
      </c>
      <c r="F2566" s="51" t="n">
        <v>0</v>
      </c>
      <c r="G2566" s="51" t="n">
        <v>0</v>
      </c>
      <c r="H2566" s="51" t="n">
        <v>0</v>
      </c>
      <c r="I2566" s="52" t="n">
        <v>120</v>
      </c>
      <c r="J2566" s="52" t="n">
        <v>0</v>
      </c>
      <c r="K2566" s="52" t="n">
        <v>0</v>
      </c>
      <c r="L2566" s="52" t="n">
        <v>0</v>
      </c>
      <c r="M2566" s="52" t="n">
        <v>0</v>
      </c>
      <c r="N2566" s="53" t="n">
        <f aca="false">D2566*$D$17</f>
        <v>133.65</v>
      </c>
      <c r="O2566" s="53" t="n">
        <f aca="false">E2566*$E$17</f>
        <v>0</v>
      </c>
      <c r="P2566" s="53" t="n">
        <f aca="false">F2566*$F$17</f>
        <v>0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400.95</v>
      </c>
      <c r="T2566" s="53" t="n">
        <f aca="false">(O2566/100)*(K2566*$K$17)</f>
        <v>0</v>
      </c>
      <c r="U2566" s="53" t="n">
        <f aca="false">(P2566/100)*(K2566*$K$17)+(P2566/100)*(L2566*$L$17)</f>
        <v>0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534.6</v>
      </c>
      <c r="Y2566" s="53" t="n">
        <f aca="false">O2566+T2566</f>
        <v>0</v>
      </c>
      <c r="Z2566" s="53" t="n">
        <f aca="false">P2566+U2566</f>
        <v>0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534.6</v>
      </c>
      <c r="AD2566" s="55" t="n">
        <f aca="false">(ROUND(AC2566-AC2552,1)/AC2552)</f>
        <v>0.285714285714286</v>
      </c>
      <c r="AE2566" s="46"/>
      <c r="AF2566" s="47"/>
      <c r="AH2566" s="3"/>
    </row>
    <row r="2567" customFormat="false" ht="15" hidden="false" customHeight="false" outlineLevel="0" collapsed="false">
      <c r="A2567" s="56" t="s">
        <v>19</v>
      </c>
      <c r="B2567" s="60" t="s">
        <v>223</v>
      </c>
      <c r="C2567" s="40" t="s">
        <v>50</v>
      </c>
      <c r="D2567" s="51" t="n">
        <v>108</v>
      </c>
      <c r="E2567" s="41" t="n">
        <v>0</v>
      </c>
      <c r="F2567" s="41" t="n">
        <v>0</v>
      </c>
      <c r="G2567" s="41" t="n">
        <v>50</v>
      </c>
      <c r="H2567" s="41" t="n">
        <v>0</v>
      </c>
      <c r="I2567" s="42" t="n">
        <v>40</v>
      </c>
      <c r="J2567" s="42" t="n">
        <v>20</v>
      </c>
      <c r="K2567" s="42" t="n">
        <v>0</v>
      </c>
      <c r="L2567" s="42" t="n">
        <v>20</v>
      </c>
      <c r="M2567" s="42" t="n">
        <v>0</v>
      </c>
      <c r="N2567" s="43" t="n">
        <f aca="false">D2567*$D$3</f>
        <v>151.2</v>
      </c>
      <c r="O2567" s="43" t="n">
        <f aca="false">E2567*$E$3</f>
        <v>0</v>
      </c>
      <c r="P2567" s="43" t="n">
        <f aca="false">F2567*$F$3</f>
        <v>0</v>
      </c>
      <c r="Q2567" s="43" t="n">
        <f aca="false">G2567*$G$3</f>
        <v>70</v>
      </c>
      <c r="R2567" s="43" t="n">
        <f aca="false">H2567*$H$3</f>
        <v>0</v>
      </c>
      <c r="S2567" s="43" t="n">
        <f aca="false">(N2567/100)*(I2567*$I$3)+(N2567/100)*(J2567*$J$3)</f>
        <v>181.44</v>
      </c>
      <c r="T2567" s="43" t="n">
        <f aca="false">(O2567/100)*(K2567*$K$3)</f>
        <v>0</v>
      </c>
      <c r="U2567" s="43" t="n">
        <f aca="false">(P2567/100)*(K2567*$K$3)+(P2567/100)*(L2567*$L$3)</f>
        <v>0</v>
      </c>
      <c r="V2567" s="43" t="n">
        <f aca="false">(Q2567/100)*(L2567*$L$3)</f>
        <v>28</v>
      </c>
      <c r="W2567" s="43" t="n">
        <f aca="false">(R2567/100)*(K2567*$K$3)+(R2567/100)*(L2567*$L$3)</f>
        <v>0</v>
      </c>
      <c r="X2567" s="43" t="n">
        <f aca="false">N2567+S2567</f>
        <v>332.64</v>
      </c>
      <c r="Y2567" s="43" t="n">
        <f aca="false">O2567+T2567</f>
        <v>0</v>
      </c>
      <c r="Z2567" s="43" t="n">
        <f aca="false">P2567+U2567</f>
        <v>0</v>
      </c>
      <c r="AA2567" s="43" t="n">
        <f aca="false">Q2567+V2567</f>
        <v>98</v>
      </c>
      <c r="AB2567" s="43" t="n">
        <f aca="false">R2567+W2567</f>
        <v>0</v>
      </c>
      <c r="AC2567" s="44" t="n">
        <f aca="false">ROUND(X2567+Y2567+Z2567+AA2567+AB2567,1)</f>
        <v>430.6</v>
      </c>
      <c r="AD2567" s="45"/>
      <c r="AE2567" s="46" t="s">
        <v>28</v>
      </c>
      <c r="AF2567" s="47"/>
    </row>
    <row r="2568" customFormat="false" ht="15" hidden="false" customHeight="false" outlineLevel="0" collapsed="false">
      <c r="A2568" s="48" t="s">
        <v>29</v>
      </c>
      <c r="B2568" s="61" t="n">
        <v>18</v>
      </c>
      <c r="C2568" s="50" t="s">
        <v>5</v>
      </c>
      <c r="D2568" s="51" t="n">
        <v>108</v>
      </c>
      <c r="E2568" s="51" t="n">
        <v>0</v>
      </c>
      <c r="F2568" s="51" t="n">
        <v>0</v>
      </c>
      <c r="G2568" s="51" t="n">
        <v>50</v>
      </c>
      <c r="H2568" s="51" t="n">
        <v>0</v>
      </c>
      <c r="I2568" s="52" t="n">
        <v>60</v>
      </c>
      <c r="J2568" s="52" t="n">
        <v>35</v>
      </c>
      <c r="K2568" s="52" t="n">
        <v>0</v>
      </c>
      <c r="L2568" s="52" t="n">
        <v>20</v>
      </c>
      <c r="M2568" s="52" t="n">
        <v>0</v>
      </c>
      <c r="N2568" s="53" t="n">
        <f aca="false">D2568*$D$4</f>
        <v>145.8</v>
      </c>
      <c r="O2568" s="53" t="n">
        <f aca="false">E2568*$E$4</f>
        <v>0</v>
      </c>
      <c r="P2568" s="53" t="n">
        <f aca="false">F2568*$F$4</f>
        <v>0</v>
      </c>
      <c r="Q2568" s="53" t="n">
        <f aca="false">G2568*$G$4</f>
        <v>67.5</v>
      </c>
      <c r="R2568" s="53" t="n">
        <f aca="false">H2568*$H$4</f>
        <v>0</v>
      </c>
      <c r="S2568" s="53" t="n">
        <f aca="false">(N2568/100)*(I2568*$I$4)+(N2568/100)*(J2568*$J$4)</f>
        <v>277.02</v>
      </c>
      <c r="T2568" s="53" t="n">
        <f aca="false">(O2568/100)*(K2568*$K$4)</f>
        <v>0</v>
      </c>
      <c r="U2568" s="53" t="n">
        <f aca="false">(P2568/100)*(K2568*$K$4)+(P2568/100)*(L2568*$L$4)</f>
        <v>0</v>
      </c>
      <c r="V2568" s="53" t="n">
        <f aca="false">(Q2568/100)*(L2568*$L$4)</f>
        <v>27</v>
      </c>
      <c r="W2568" s="53" t="n">
        <f aca="false">(R2568/100)*(K2568*$K$4)+(R2568/100)*(L2568*$L$4)</f>
        <v>0</v>
      </c>
      <c r="X2568" s="53" t="n">
        <f aca="false">N2568+S2568</f>
        <v>422.82</v>
      </c>
      <c r="Y2568" s="53" t="n">
        <f aca="false">O2568+T2568</f>
        <v>0</v>
      </c>
      <c r="Z2568" s="53" t="n">
        <f aca="false">P2568+U2568</f>
        <v>0</v>
      </c>
      <c r="AA2568" s="53" t="n">
        <f aca="false">Q2568+V2568</f>
        <v>94.5</v>
      </c>
      <c r="AB2568" s="53" t="n">
        <f aca="false">R2568+W2568</f>
        <v>0</v>
      </c>
      <c r="AC2568" s="54" t="n">
        <f aca="false">ROUND(X2568+Y2568+Z2568+AA2568+AB2568,1)</f>
        <v>517.3</v>
      </c>
      <c r="AD2568" s="55" t="n">
        <f aca="false">(ROUND(AC2568-AC2567,1)/AC2567)</f>
        <v>0.201346957733395</v>
      </c>
      <c r="AE2568" s="46"/>
      <c r="AF2568" s="47"/>
    </row>
    <row r="2569" customFormat="false" ht="15" hidden="false" customHeight="false" outlineLevel="0" collapsed="false">
      <c r="A2569" s="48" t="s">
        <v>30</v>
      </c>
      <c r="B2569" s="61" t="n">
        <v>14</v>
      </c>
      <c r="C2569" s="50" t="s">
        <v>6</v>
      </c>
      <c r="D2569" s="51" t="n">
        <v>108</v>
      </c>
      <c r="E2569" s="51" t="n">
        <v>0</v>
      </c>
      <c r="F2569" s="51" t="n">
        <v>0</v>
      </c>
      <c r="G2569" s="51" t="n">
        <v>50</v>
      </c>
      <c r="H2569" s="51" t="n">
        <v>0</v>
      </c>
      <c r="I2569" s="52" t="n">
        <v>40</v>
      </c>
      <c r="J2569" s="52" t="n">
        <v>20</v>
      </c>
      <c r="K2569" s="52" t="n">
        <v>0</v>
      </c>
      <c r="L2569" s="52" t="n">
        <v>20</v>
      </c>
      <c r="M2569" s="52" t="n">
        <v>0</v>
      </c>
      <c r="N2569" s="53" t="n">
        <f aca="false">D2569*$D$5</f>
        <v>151.2</v>
      </c>
      <c r="O2569" s="53" t="n">
        <f aca="false">E2569*$E$5</f>
        <v>0</v>
      </c>
      <c r="P2569" s="53" t="n">
        <f aca="false">F2569*$F$5</f>
        <v>0</v>
      </c>
      <c r="Q2569" s="53" t="n">
        <f aca="false">G2569*$G$5</f>
        <v>70</v>
      </c>
      <c r="R2569" s="53" t="n">
        <f aca="false">H2569*$H$5</f>
        <v>0</v>
      </c>
      <c r="S2569" s="53" t="n">
        <f aca="false">(N2569/100)*(I2569*$I$5)+(N2569/100)*(J2569*$J$5)</f>
        <v>181.44</v>
      </c>
      <c r="T2569" s="53" t="n">
        <f aca="false">(O2569/100)*(K2569*$K$5)</f>
        <v>0</v>
      </c>
      <c r="U2569" s="53" t="n">
        <f aca="false">(P2569/100)*(K2569*$K$5)+(P2569/100)*(L2569*$L$5)</f>
        <v>0</v>
      </c>
      <c r="V2569" s="53" t="n">
        <f aca="false">(Q2569/100)*(L2569*$L$5)</f>
        <v>28</v>
      </c>
      <c r="W2569" s="53" t="n">
        <f aca="false">(R2569/100)*(K2569*$K$5)+(R2569/100)*(L2569*$L$5)</f>
        <v>0</v>
      </c>
      <c r="X2569" s="53" t="n">
        <f aca="false">N2569+S2569</f>
        <v>332.64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98</v>
      </c>
      <c r="AB2569" s="53" t="n">
        <f aca="false">R2569+W2569</f>
        <v>0</v>
      </c>
      <c r="AC2569" s="54" t="n">
        <f aca="false">ROUND(X2569+Y2569+Z2569+AA2569+AB2569,1)</f>
        <v>430.6</v>
      </c>
      <c r="AD2569" s="55" t="n">
        <f aca="false">(ROUND(AC2569-AC2567,1)/AC2567)</f>
        <v>0</v>
      </c>
      <c r="AE2569" s="46"/>
      <c r="AF2569" s="47"/>
    </row>
    <row r="2570" customFormat="false" ht="15" hidden="false" customHeight="false" outlineLevel="0" collapsed="false">
      <c r="A2570" s="48" t="s">
        <v>31</v>
      </c>
      <c r="B2570" s="61" t="n">
        <v>0</v>
      </c>
      <c r="C2570" s="50" t="s">
        <v>7</v>
      </c>
      <c r="D2570" s="51" t="n">
        <v>108</v>
      </c>
      <c r="E2570" s="51" t="n">
        <v>0</v>
      </c>
      <c r="F2570" s="51" t="n">
        <v>0</v>
      </c>
      <c r="G2570" s="51" t="n">
        <v>50</v>
      </c>
      <c r="H2570" s="51" t="n">
        <v>0</v>
      </c>
      <c r="I2570" s="52" t="n">
        <v>40</v>
      </c>
      <c r="J2570" s="52" t="n">
        <v>20</v>
      </c>
      <c r="K2570" s="52" t="n">
        <v>0</v>
      </c>
      <c r="L2570" s="52" t="n">
        <v>20</v>
      </c>
      <c r="M2570" s="52" t="n">
        <v>0</v>
      </c>
      <c r="N2570" s="53" t="n">
        <f aca="false">D2570*$D$6</f>
        <v>151.2</v>
      </c>
      <c r="O2570" s="53" t="n">
        <f aca="false">E2570*$E$6</f>
        <v>0</v>
      </c>
      <c r="P2570" s="53" t="n">
        <f aca="false">F2570*$F$6</f>
        <v>0</v>
      </c>
      <c r="Q2570" s="53" t="n">
        <f aca="false">G2570*$G$6</f>
        <v>70</v>
      </c>
      <c r="R2570" s="53" t="n">
        <f aca="false">H2570*$H$6</f>
        <v>0</v>
      </c>
      <c r="S2570" s="53" t="n">
        <f aca="false">(N2570/100)*(I2570*$I$6)+(N2570/100)*(J2570*$J$6)</f>
        <v>181.44</v>
      </c>
      <c r="T2570" s="53" t="n">
        <f aca="false">(O2570/100)*(K2570*$K$6)</f>
        <v>0</v>
      </c>
      <c r="U2570" s="53" t="n">
        <f aca="false">(P2570/100)*(K2570*$K$6)+(P2570/100)*(L2570*$L$6)</f>
        <v>0</v>
      </c>
      <c r="V2570" s="53" t="n">
        <f aca="false">(Q2570/100)*(L2570*$L$6)</f>
        <v>28</v>
      </c>
      <c r="W2570" s="53" t="n">
        <f aca="false">(R2570/100)*(K2570*$K$6)+(R2570/100)*(L2570*$L$6)</f>
        <v>0</v>
      </c>
      <c r="X2570" s="53" t="n">
        <f aca="false">N2570+S2570</f>
        <v>332.64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98</v>
      </c>
      <c r="AB2570" s="53" t="n">
        <f aca="false">R2570+W2570</f>
        <v>0</v>
      </c>
      <c r="AC2570" s="54" t="n">
        <f aca="false">ROUND(X2570+Y2570+Z2570+AA2570+AB2570,1)</f>
        <v>430.6</v>
      </c>
      <c r="AD2570" s="55" t="n">
        <f aca="false">(ROUND(AC2570-AC2567,1)/AC2567)</f>
        <v>0</v>
      </c>
      <c r="AE2570" s="46"/>
      <c r="AF2570" s="47"/>
    </row>
    <row r="2571" customFormat="false" ht="15" hidden="false" customHeight="false" outlineLevel="0" collapsed="false">
      <c r="A2571" s="48" t="s">
        <v>32</v>
      </c>
      <c r="B2571" s="61" t="n">
        <v>28</v>
      </c>
      <c r="C2571" s="50" t="s">
        <v>8</v>
      </c>
      <c r="D2571" s="51" t="n">
        <v>108</v>
      </c>
      <c r="E2571" s="51" t="n">
        <v>0</v>
      </c>
      <c r="F2571" s="51" t="n">
        <v>0</v>
      </c>
      <c r="G2571" s="51" t="n">
        <v>50</v>
      </c>
      <c r="H2571" s="51" t="n">
        <v>0</v>
      </c>
      <c r="I2571" s="52" t="n">
        <v>40</v>
      </c>
      <c r="J2571" s="52" t="n">
        <v>20</v>
      </c>
      <c r="K2571" s="52" t="n">
        <v>0</v>
      </c>
      <c r="L2571" s="52" t="n">
        <v>20</v>
      </c>
      <c r="M2571" s="52" t="n">
        <v>0</v>
      </c>
      <c r="N2571" s="53" t="n">
        <f aca="false">D2571*$D$7</f>
        <v>151.2</v>
      </c>
      <c r="O2571" s="53" t="n">
        <f aca="false">E2571*$E$7</f>
        <v>0</v>
      </c>
      <c r="P2571" s="53" t="n">
        <f aca="false">F2571*$F$7</f>
        <v>0</v>
      </c>
      <c r="Q2571" s="53" t="n">
        <f aca="false">G2571*$G$7</f>
        <v>70</v>
      </c>
      <c r="R2571" s="53" t="n">
        <f aca="false">H2571*$H$7</f>
        <v>0</v>
      </c>
      <c r="S2571" s="53" t="n">
        <f aca="false">(N2571/100)*(I2571*$I$7)+(N2571/100)*(J2571*$J$7)</f>
        <v>181.44</v>
      </c>
      <c r="T2571" s="53" t="n">
        <f aca="false">(O2571/100)*(K2571*$K$7)</f>
        <v>0</v>
      </c>
      <c r="U2571" s="53" t="n">
        <f aca="false">(P2571/100)*(K2571*$K$7)+(P2571/100)*(L2571*$L$7)</f>
        <v>0</v>
      </c>
      <c r="V2571" s="53" t="n">
        <f aca="false">(Q2571/100)*(L2571*$L$7)</f>
        <v>28</v>
      </c>
      <c r="W2571" s="53" t="n">
        <f aca="false">(R2571/100)*(K2571*$K$7)+(R2571/100)*(L2571*$L$7)</f>
        <v>0</v>
      </c>
      <c r="X2571" s="53" t="n">
        <f aca="false">N2571+S2571</f>
        <v>332.64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98</v>
      </c>
      <c r="AB2571" s="53" t="n">
        <f aca="false">R2571+W2571</f>
        <v>0</v>
      </c>
      <c r="AC2571" s="54" t="n">
        <f aca="false">ROUND(X2571+Y2571+Z2571+AA2571+AB2571,1)</f>
        <v>430.6</v>
      </c>
      <c r="AD2571" s="55" t="n">
        <f aca="false">(ROUND(AC2571-AC2567,1)/AC2567)</f>
        <v>0</v>
      </c>
      <c r="AE2571" s="46"/>
      <c r="AF2571" s="47"/>
    </row>
    <row r="2572" customFormat="false" ht="15" hidden="false" customHeight="false" outlineLevel="0" collapsed="false">
      <c r="A2572" s="48" t="s">
        <v>33</v>
      </c>
      <c r="B2572" s="61"/>
      <c r="C2572" s="50" t="s">
        <v>9</v>
      </c>
      <c r="D2572" s="51" t="n">
        <v>108</v>
      </c>
      <c r="E2572" s="51" t="n">
        <v>0</v>
      </c>
      <c r="F2572" s="51" t="n">
        <v>0</v>
      </c>
      <c r="G2572" s="51" t="n">
        <v>50</v>
      </c>
      <c r="H2572" s="51" t="n">
        <v>0</v>
      </c>
      <c r="I2572" s="52" t="n">
        <v>40</v>
      </c>
      <c r="J2572" s="52" t="n">
        <v>20</v>
      </c>
      <c r="K2572" s="52" t="n">
        <v>0</v>
      </c>
      <c r="L2572" s="52" t="n">
        <v>20</v>
      </c>
      <c r="M2572" s="52" t="n">
        <v>0</v>
      </c>
      <c r="N2572" s="53" t="n">
        <f aca="false">D2572*$D$8</f>
        <v>151.2</v>
      </c>
      <c r="O2572" s="53" t="n">
        <f aca="false">E2572*$E$8</f>
        <v>0</v>
      </c>
      <c r="P2572" s="53" t="n">
        <f aca="false">F2572*$F$8</f>
        <v>0</v>
      </c>
      <c r="Q2572" s="53" t="n">
        <f aca="false">G2572*$G$8</f>
        <v>70</v>
      </c>
      <c r="R2572" s="53" t="n">
        <f aca="false">H2572*$H$8</f>
        <v>0</v>
      </c>
      <c r="S2572" s="53" t="n">
        <f aca="false">(N2572/100)*(I2572*$I$8)+(N2572/100)*(J2572*$J$8)</f>
        <v>181.44</v>
      </c>
      <c r="T2572" s="53" t="n">
        <f aca="false">(O2572/100)*(K2572*$K$8)</f>
        <v>0</v>
      </c>
      <c r="U2572" s="53" t="n">
        <f aca="false">(P2572/100)*(K2572*$K$8)+(P2572/100)*(L2572*$L$8)</f>
        <v>0</v>
      </c>
      <c r="V2572" s="53" t="n">
        <f aca="false">(Q2572/100)*(L2572*$L$8)</f>
        <v>28</v>
      </c>
      <c r="W2572" s="53" t="n">
        <f aca="false">(R2572/100)*(K2572*$K$8)+(R2572/100)*(L2572*$L$8)</f>
        <v>0</v>
      </c>
      <c r="X2572" s="53" t="n">
        <f aca="false">N2572+S2572</f>
        <v>332.64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98</v>
      </c>
      <c r="AB2572" s="53" t="n">
        <f aca="false">R2572+W2572</f>
        <v>0</v>
      </c>
      <c r="AC2572" s="54" t="n">
        <f aca="false">ROUND(X2572+Y2572+Z2572+AA2572+AB2572,1)</f>
        <v>430.6</v>
      </c>
      <c r="AD2572" s="55" t="n">
        <f aca="false">(ROUND(AC2572-AC2567,1)/AC2567)</f>
        <v>0</v>
      </c>
      <c r="AE2572" s="46"/>
      <c r="AF2572" s="47"/>
    </row>
    <row r="2573" customFormat="false" ht="15" hidden="false" customHeight="false" outlineLevel="0" collapsed="false">
      <c r="A2573" s="48" t="s">
        <v>34</v>
      </c>
      <c r="B2573" s="61"/>
      <c r="C2573" s="50" t="s">
        <v>10</v>
      </c>
      <c r="D2573" s="51" t="n">
        <v>60</v>
      </c>
      <c r="E2573" s="51" t="n">
        <v>130</v>
      </c>
      <c r="F2573" s="51" t="n">
        <v>0</v>
      </c>
      <c r="G2573" s="51" t="n">
        <v>0</v>
      </c>
      <c r="H2573" s="51" t="n">
        <v>0</v>
      </c>
      <c r="I2573" s="52" t="n">
        <v>40</v>
      </c>
      <c r="J2573" s="52" t="n">
        <v>20</v>
      </c>
      <c r="K2573" s="52" t="n">
        <v>90</v>
      </c>
      <c r="L2573" s="52" t="n">
        <v>0</v>
      </c>
      <c r="M2573" s="52" t="n">
        <v>0</v>
      </c>
      <c r="N2573" s="53" t="n">
        <f aca="false">D2573*$D$9</f>
        <v>81</v>
      </c>
      <c r="O2573" s="53" t="n">
        <f aca="false">E2573*$E$9</f>
        <v>175.5</v>
      </c>
      <c r="P2573" s="53" t="n">
        <f aca="false">F2573*$F$9</f>
        <v>0</v>
      </c>
      <c r="Q2573" s="53" t="n">
        <f aca="false">G2573*$G$9</f>
        <v>0</v>
      </c>
      <c r="R2573" s="53" t="n">
        <f aca="false">H2573*$H$9</f>
        <v>0</v>
      </c>
      <c r="S2573" s="53" t="n">
        <f aca="false">(N2573/100)*(I2573*$I$9)+(N2573/100)*(J2573*$J$9)</f>
        <v>48.6</v>
      </c>
      <c r="T2573" s="53" t="n">
        <f aca="false">(O2573/100)*(K2573*$K$9)</f>
        <v>221.13</v>
      </c>
      <c r="U2573" s="53" t="n">
        <f aca="false">(P2573/100)*(K2573*$K$9)+(P2573/100)*(L2573*$L$9)</f>
        <v>0</v>
      </c>
      <c r="V2573" s="53" t="n">
        <f aca="false">(Q2573/100)*(L2573*$L$9)</f>
        <v>0</v>
      </c>
      <c r="W2573" s="53" t="n">
        <f aca="false">(R2573/100)*(K2573*$K$9)+(R2573/100)*(L2573*$L$9)</f>
        <v>0</v>
      </c>
      <c r="X2573" s="53" t="n">
        <f aca="false">N2573+S2573</f>
        <v>129.6</v>
      </c>
      <c r="Y2573" s="53" t="n">
        <f aca="false">O2573+T2573</f>
        <v>396.63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526.2</v>
      </c>
      <c r="AD2573" s="55" t="n">
        <f aca="false">(ROUND(AC2573-AC2567,1)/AC2567)</f>
        <v>0.222015791918254</v>
      </c>
      <c r="AE2573" s="46"/>
      <c r="AF2573" s="47"/>
    </row>
    <row r="2574" customFormat="false" ht="15" hidden="false" customHeight="false" outlineLevel="0" collapsed="false">
      <c r="A2574" s="48" t="s">
        <v>35</v>
      </c>
      <c r="B2574" s="61"/>
      <c r="C2574" s="50" t="s">
        <v>11</v>
      </c>
      <c r="D2574" s="51" t="n">
        <v>60</v>
      </c>
      <c r="E2574" s="51" t="n">
        <v>0</v>
      </c>
      <c r="F2574" s="51" t="n">
        <v>130</v>
      </c>
      <c r="G2574" s="51" t="n">
        <v>0</v>
      </c>
      <c r="H2574" s="51" t="n">
        <v>0</v>
      </c>
      <c r="I2574" s="52" t="n">
        <v>40</v>
      </c>
      <c r="J2574" s="52" t="n">
        <v>20</v>
      </c>
      <c r="K2574" s="52" t="n">
        <v>45</v>
      </c>
      <c r="L2574" s="52" t="n">
        <v>45</v>
      </c>
      <c r="M2574" s="52" t="n">
        <v>0</v>
      </c>
      <c r="N2574" s="53" t="n">
        <f aca="false">D2574*$D$10</f>
        <v>81</v>
      </c>
      <c r="O2574" s="53" t="n">
        <f aca="false">E2574*$E$10</f>
        <v>0</v>
      </c>
      <c r="P2574" s="53" t="n">
        <f aca="false">F2574*$F$10</f>
        <v>175.5</v>
      </c>
      <c r="Q2574" s="53" t="n">
        <f aca="false">G2574*$G$10</f>
        <v>0</v>
      </c>
      <c r="R2574" s="53" t="n">
        <f aca="false">H2574*$H$10</f>
        <v>0</v>
      </c>
      <c r="S2574" s="53" t="n">
        <f aca="false">(N2574/100)*(I2574*$I$10)+(N2574/100)*(J2574*$J$10)</f>
        <v>48.6</v>
      </c>
      <c r="T2574" s="53" t="n">
        <f aca="false">(O2574/100)*(K2574*$J$10)</f>
        <v>0</v>
      </c>
      <c r="U2574" s="53" t="n">
        <f aca="false">(P2574/100)*(K2574*$K$10)+(P2574/100)*(L2574*$L$10)</f>
        <v>221.13</v>
      </c>
      <c r="V2574" s="53" t="n">
        <f aca="false">(Q2574/100)*(L2574*$L$10)</f>
        <v>0</v>
      </c>
      <c r="W2574" s="53" t="n">
        <f aca="false">(R2574/100)*(K2574*$K$10)+(R2574/100)*(L2574*$L$10)</f>
        <v>0</v>
      </c>
      <c r="X2574" s="53" t="n">
        <f aca="false">N2574+S2574</f>
        <v>129.6</v>
      </c>
      <c r="Y2574" s="53" t="n">
        <f aca="false">O2574+T2574</f>
        <v>0</v>
      </c>
      <c r="Z2574" s="53" t="n">
        <f aca="false">P2574+U2574</f>
        <v>396.63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526.2</v>
      </c>
      <c r="AD2574" s="55" t="n">
        <f aca="false">(ROUND(AC2574-AC2567,1)/AC2567)</f>
        <v>0.222015791918254</v>
      </c>
      <c r="AE2574" s="46"/>
      <c r="AF2574" s="47"/>
    </row>
    <row r="2575" customFormat="false" ht="15" hidden="false" customHeight="false" outlineLevel="0" collapsed="false">
      <c r="A2575" s="48" t="s">
        <v>36</v>
      </c>
      <c r="B2575" s="61"/>
      <c r="C2575" s="50" t="s">
        <v>12</v>
      </c>
      <c r="D2575" s="51" t="n">
        <v>60</v>
      </c>
      <c r="E2575" s="51" t="n">
        <v>0</v>
      </c>
      <c r="F2575" s="51" t="n">
        <v>0</v>
      </c>
      <c r="G2575" s="51" t="n">
        <v>130</v>
      </c>
      <c r="H2575" s="51" t="n">
        <v>0</v>
      </c>
      <c r="I2575" s="52" t="n">
        <v>40</v>
      </c>
      <c r="J2575" s="52" t="n">
        <v>20</v>
      </c>
      <c r="K2575" s="52" t="n">
        <v>0</v>
      </c>
      <c r="L2575" s="52" t="n">
        <v>100</v>
      </c>
      <c r="M2575" s="52" t="n">
        <v>0</v>
      </c>
      <c r="N2575" s="53" t="n">
        <f aca="false">D2575*$D$11</f>
        <v>81</v>
      </c>
      <c r="O2575" s="53" t="n">
        <f aca="false">E2575*$E$11</f>
        <v>0</v>
      </c>
      <c r="P2575" s="53" t="n">
        <f aca="false">F2575*$F$11</f>
        <v>0</v>
      </c>
      <c r="Q2575" s="53" t="n">
        <f aca="false">G2575*$G$11</f>
        <v>175.5</v>
      </c>
      <c r="R2575" s="53" t="n">
        <f aca="false">H2575*$H$11</f>
        <v>0</v>
      </c>
      <c r="S2575" s="53" t="n">
        <f aca="false">(N2575/100)*(I2575*$I$11)+(N2575/100)*(J2575*$J$11)</f>
        <v>48.6</v>
      </c>
      <c r="T2575" s="53" t="n">
        <f aca="false">(O2575/100)*(K2575*$K$11)</f>
        <v>0</v>
      </c>
      <c r="U2575" s="53" t="n">
        <f aca="false">(P2575/100)*(K2575*$K$11)+(P2575/100)*(L2575*$L$11)</f>
        <v>0</v>
      </c>
      <c r="V2575" s="53" t="n">
        <f aca="false">(Q2575/100)*(L2575*$L$11)</f>
        <v>245.7</v>
      </c>
      <c r="W2575" s="53" t="n">
        <f aca="false">(R2575/100)*(K2575*$K$11)+(R2575/100)*(L2575*$L$11)</f>
        <v>0</v>
      </c>
      <c r="X2575" s="53" t="n">
        <f aca="false">N2575+S2575</f>
        <v>129.6</v>
      </c>
      <c r="Y2575" s="53" t="n">
        <f aca="false">O2575+T2575</f>
        <v>0</v>
      </c>
      <c r="Z2575" s="53" t="n">
        <f aca="false">P2575+U2575</f>
        <v>0</v>
      </c>
      <c r="AA2575" s="53" t="n">
        <f aca="false">Q2575+V2575</f>
        <v>421.2</v>
      </c>
      <c r="AB2575" s="53" t="n">
        <f aca="false">R2575+W2575</f>
        <v>0</v>
      </c>
      <c r="AC2575" s="54" t="n">
        <f aca="false">ROUND(X2575+Y2575+Z2575+AA2575+AB2575,1)</f>
        <v>550.8</v>
      </c>
      <c r="AD2575" s="55" t="n">
        <f aca="false">(ROUND(AC2575-AC2567,1)/AC2567)</f>
        <v>0.27914537854157</v>
      </c>
      <c r="AE2575" s="46"/>
      <c r="AF2575" s="47"/>
    </row>
    <row r="2576" customFormat="false" ht="15" hidden="false" customHeight="false" outlineLevel="0" collapsed="false">
      <c r="A2576" s="48" t="s">
        <v>37</v>
      </c>
      <c r="B2576" s="61"/>
      <c r="C2576" s="50" t="s">
        <v>13</v>
      </c>
      <c r="D2576" s="51" t="n">
        <v>60</v>
      </c>
      <c r="E2576" s="51" t="n">
        <v>0</v>
      </c>
      <c r="F2576" s="51" t="n">
        <v>0</v>
      </c>
      <c r="G2576" s="51" t="n">
        <v>0</v>
      </c>
      <c r="H2576" s="51" t="n">
        <v>130</v>
      </c>
      <c r="I2576" s="52" t="n">
        <v>40</v>
      </c>
      <c r="J2576" s="52" t="n">
        <v>20</v>
      </c>
      <c r="K2576" s="52" t="n">
        <v>45</v>
      </c>
      <c r="L2576" s="52" t="n">
        <v>45</v>
      </c>
      <c r="M2576" s="52" t="n">
        <v>0</v>
      </c>
      <c r="N2576" s="53" t="n">
        <f aca="false">D2576*$D$12</f>
        <v>81</v>
      </c>
      <c r="O2576" s="53" t="n">
        <f aca="false">E2576*$E$12</f>
        <v>0</v>
      </c>
      <c r="P2576" s="53" t="n">
        <f aca="false">F2576*$F$12</f>
        <v>0</v>
      </c>
      <c r="Q2576" s="53" t="n">
        <f aca="false">G2576*$G$12</f>
        <v>0</v>
      </c>
      <c r="R2576" s="53" t="n">
        <f aca="false">H2576*$H$12</f>
        <v>175.5</v>
      </c>
      <c r="S2576" s="53" t="n">
        <f aca="false">(N2576/100)*(I2576*$I$12)+(N2576/100)*(J2576*$J$12)</f>
        <v>48.6</v>
      </c>
      <c r="T2576" s="53" t="n">
        <f aca="false">(O2576/100)*(K2576*$K$12)</f>
        <v>0</v>
      </c>
      <c r="U2576" s="53" t="n">
        <f aca="false">(P2576/100)*(K2576*$K$12)+(P2576/100)*(L2576*$L$12)</f>
        <v>0</v>
      </c>
      <c r="V2576" s="53" t="n">
        <f aca="false">(Q2576/100)*(L2576*$L$12)</f>
        <v>0</v>
      </c>
      <c r="W2576" s="53" t="n">
        <f aca="false">(R2576/100)*(K2576*$K$12)+(R2576/100)*(L2576*$L$12)</f>
        <v>221.13</v>
      </c>
      <c r="X2576" s="53" t="n">
        <f aca="false">N2576+S2576</f>
        <v>129.6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0</v>
      </c>
      <c r="AB2576" s="53" t="n">
        <f aca="false">R2576+W2576</f>
        <v>396.63</v>
      </c>
      <c r="AC2576" s="54" t="n">
        <f aca="false">ROUND(X2576+Y2576+Z2576+AA2576+AB2576,1)</f>
        <v>526.2</v>
      </c>
      <c r="AD2576" s="55" t="n">
        <f aca="false">(ROUND(AC2576-AC2567,1)/AC2567)</f>
        <v>0.222015791918254</v>
      </c>
      <c r="AE2576" s="46"/>
      <c r="AF2576" s="47"/>
    </row>
    <row r="2577" customFormat="false" ht="15" hidden="false" customHeight="false" outlineLevel="0" collapsed="false">
      <c r="A2577" s="48" t="s">
        <v>38</v>
      </c>
      <c r="B2577" s="61"/>
      <c r="C2577" s="50" t="s">
        <v>14</v>
      </c>
      <c r="D2577" s="51" t="n">
        <v>108</v>
      </c>
      <c r="E2577" s="51" t="n">
        <v>0</v>
      </c>
      <c r="F2577" s="51" t="n">
        <v>0</v>
      </c>
      <c r="G2577" s="51" t="n">
        <v>50</v>
      </c>
      <c r="H2577" s="51" t="n">
        <v>0</v>
      </c>
      <c r="I2577" s="52" t="n">
        <v>0</v>
      </c>
      <c r="J2577" s="52" t="n">
        <v>0</v>
      </c>
      <c r="K2577" s="52" t="n">
        <v>0</v>
      </c>
      <c r="L2577" s="52" t="n">
        <v>0</v>
      </c>
      <c r="M2577" s="52" t="n">
        <v>79</v>
      </c>
      <c r="N2577" s="53" t="n">
        <f aca="false">D2577*$D$13</f>
        <v>145.8</v>
      </c>
      <c r="O2577" s="53" t="n">
        <f aca="false">E2577*$E$13</f>
        <v>0</v>
      </c>
      <c r="P2577" s="53" t="n">
        <f aca="false">F2577*$F$13</f>
        <v>0</v>
      </c>
      <c r="Q2577" s="53" t="n">
        <f aca="false">G2577*$G$13</f>
        <v>67.5</v>
      </c>
      <c r="R2577" s="53" t="n">
        <f aca="false">H2577*$H$13</f>
        <v>0</v>
      </c>
      <c r="S2577" s="53" t="n">
        <f aca="false">(N2577/100)*(I2577*$I$13)+(N2577/100)*(J2577*$J$13)+(N2577/100)*(M2577*$M$13)</f>
        <v>230.364</v>
      </c>
      <c r="T2577" s="53" t="n">
        <f aca="false">(O2577/100)*(K2577*$K$13)+(O2577/100)*(M2577*$M$13)</f>
        <v>0</v>
      </c>
      <c r="U2577" s="53" t="n">
        <f aca="false">(P2577/100)*(K2577*$K$13)+(P2577/100)*(L2577*$L$13)+(P2577/100)*(M2577*$M$13)</f>
        <v>0</v>
      </c>
      <c r="V2577" s="53" t="n">
        <f aca="false">(Q2577/100)*(L2577*$L$13)+(Q2577/100)*(M2577*$M$13)</f>
        <v>106.65</v>
      </c>
      <c r="W2577" s="53" t="n">
        <f aca="false">(R2577/100)*(K2577*$K$13)+(R2577/100)*(L2577*$L$13)+(R2577/100)*(M2577*$M$13)</f>
        <v>0</v>
      </c>
      <c r="X2577" s="53" t="n">
        <f aca="false">N2577+S2577</f>
        <v>376.164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174.15</v>
      </c>
      <c r="AB2577" s="53" t="n">
        <f aca="false">R2577+W2577</f>
        <v>0</v>
      </c>
      <c r="AC2577" s="54" t="n">
        <f aca="false">ROUND(X2577+Y2577+Z2577+AA2577+AB2577,1)</f>
        <v>550.3</v>
      </c>
      <c r="AD2577" s="55" t="n">
        <f aca="false">(ROUND(AC2577-AC2567,1)/AC2567)</f>
        <v>0.277984208081746</v>
      </c>
      <c r="AE2577" s="46"/>
      <c r="AF2577" s="47"/>
    </row>
    <row r="2578" customFormat="false" ht="15" hidden="false" customHeight="false" outlineLevel="0" collapsed="false">
      <c r="A2578" s="48" t="s">
        <v>39</v>
      </c>
      <c r="B2578" s="61"/>
      <c r="C2578" s="50" t="s">
        <v>15</v>
      </c>
      <c r="D2578" s="51" t="n">
        <v>110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40</v>
      </c>
      <c r="J2578" s="52" t="n">
        <v>20</v>
      </c>
      <c r="K2578" s="52" t="n">
        <v>95</v>
      </c>
      <c r="L2578" s="52" t="n">
        <v>0</v>
      </c>
      <c r="M2578" s="52" t="n">
        <v>0</v>
      </c>
      <c r="N2578" s="53" t="n">
        <f aca="false">D2578*$D$14</f>
        <v>148.5</v>
      </c>
      <c r="O2578" s="53" t="n">
        <f aca="false">E2578*$E$14</f>
        <v>0</v>
      </c>
      <c r="P2578" s="53" t="n">
        <f aca="false">F2578*$F$14</f>
        <v>0</v>
      </c>
      <c r="Q2578" s="53" t="n">
        <f aca="false">G2578*$G$14</f>
        <v>0</v>
      </c>
      <c r="R2578" s="53" t="n">
        <f aca="false">H2578*$H$14</f>
        <v>0</v>
      </c>
      <c r="S2578" s="53" t="n">
        <f aca="false">(N2578/100)*(I2578*$I$14)+(N2578/100)*(J2578*$J$14)+(N2578/100)*(K2578*$K$14)</f>
        <v>371.25</v>
      </c>
      <c r="T2578" s="53" t="n">
        <f aca="false">(O2578/100)*(K2578*$K$14)</f>
        <v>0</v>
      </c>
      <c r="U2578" s="53" t="n">
        <f aca="false">(P2578/100)*(K2578*$K$14)+(P2578/100)*(L2578*$L$14)</f>
        <v>0</v>
      </c>
      <c r="V2578" s="53" t="n">
        <f aca="false">(Q2578/100)*(L2578*$L$14)</f>
        <v>0</v>
      </c>
      <c r="W2578" s="53" t="n">
        <f aca="false">(R2578/100)*(K2578*$L$14)+(R2578/100)*(L2578*$M$14)</f>
        <v>0</v>
      </c>
      <c r="X2578" s="53" t="n">
        <f aca="false">N2578+S2578</f>
        <v>519.75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519.8</v>
      </c>
      <c r="AD2578" s="55" t="n">
        <f aca="false">(ROUND(AC2578-AC2567,1)/AC2567)</f>
        <v>0.207152810032513</v>
      </c>
      <c r="AE2578" s="46"/>
      <c r="AF2578" s="47"/>
    </row>
    <row r="2579" customFormat="false" ht="15" hidden="false" customHeight="false" outlineLevel="0" collapsed="false">
      <c r="A2579" s="48"/>
      <c r="B2579" s="61"/>
      <c r="C2579" s="50" t="s">
        <v>16</v>
      </c>
      <c r="D2579" s="51" t="n">
        <v>110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40</v>
      </c>
      <c r="J2579" s="52" t="n">
        <v>20</v>
      </c>
      <c r="K2579" s="52" t="n">
        <v>0</v>
      </c>
      <c r="L2579" s="52" t="n">
        <v>95</v>
      </c>
      <c r="M2579" s="52" t="n">
        <v>0</v>
      </c>
      <c r="N2579" s="53" t="n">
        <f aca="false">D2579*$D$15</f>
        <v>148.5</v>
      </c>
      <c r="O2579" s="53" t="n">
        <f aca="false">E2579*$E$15</f>
        <v>0</v>
      </c>
      <c r="P2579" s="53" t="n">
        <f aca="false">F2579*$F$15</f>
        <v>0</v>
      </c>
      <c r="Q2579" s="53" t="n">
        <f aca="false">G2579*$G$15</f>
        <v>0</v>
      </c>
      <c r="R2579" s="53" t="n">
        <f aca="false">H2579*$H$15</f>
        <v>0</v>
      </c>
      <c r="S2579" s="53" t="n">
        <f aca="false">(N2579/100)*(I2579*$I$15)+(N2579/100)*(J2579*$J$15)+(N2579/100)*(L2579*$L$15)</f>
        <v>371.25</v>
      </c>
      <c r="T2579" s="53" t="n">
        <f aca="false">(O2579/100)*(K2579*$K$15)</f>
        <v>0</v>
      </c>
      <c r="U2579" s="53" t="n">
        <f aca="false">(P2579/100)*(K2579*$K$15)+(P2579/100)*(L2579*$L$15)</f>
        <v>0</v>
      </c>
      <c r="V2579" s="53" t="n">
        <f aca="false">(Q2579/100)*(L2579*$L$15)</f>
        <v>0</v>
      </c>
      <c r="W2579" s="53" t="n">
        <f aca="false">(R2579/100)*(K2579*$K$15)+(R2579/100)*(L2579*$L$15)</f>
        <v>0</v>
      </c>
      <c r="X2579" s="53" t="n">
        <f aca="false">N2579+S2579</f>
        <v>519.75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519.8</v>
      </c>
      <c r="AD2579" s="55" t="n">
        <f aca="false">(ROUND(AC2579-AC2567,1)/AC2567)</f>
        <v>0.207152810032513</v>
      </c>
      <c r="AE2579" s="46"/>
      <c r="AF2579" s="47"/>
    </row>
    <row r="2580" customFormat="false" ht="15" hidden="false" customHeight="false" outlineLevel="0" collapsed="false">
      <c r="A2580" s="48"/>
      <c r="B2580" s="61"/>
      <c r="C2580" s="50" t="s">
        <v>17</v>
      </c>
      <c r="D2580" s="51" t="n">
        <v>108</v>
      </c>
      <c r="E2580" s="51" t="n">
        <v>0</v>
      </c>
      <c r="F2580" s="51" t="n">
        <v>0</v>
      </c>
      <c r="G2580" s="51" t="n">
        <v>50</v>
      </c>
      <c r="H2580" s="51" t="n">
        <v>0</v>
      </c>
      <c r="I2580" s="52" t="n">
        <v>40</v>
      </c>
      <c r="J2580" s="52" t="n">
        <v>54</v>
      </c>
      <c r="K2580" s="52" t="n">
        <v>0</v>
      </c>
      <c r="L2580" s="52" t="n">
        <v>20</v>
      </c>
      <c r="M2580" s="52" t="n">
        <v>0</v>
      </c>
      <c r="N2580" s="53" t="n">
        <f aca="false">D2580*$D$16</f>
        <v>145.8</v>
      </c>
      <c r="O2580" s="53" t="n">
        <f aca="false">E2580*$E$16</f>
        <v>0</v>
      </c>
      <c r="P2580" s="53" t="n">
        <f aca="false">F2580*$F$16</f>
        <v>0</v>
      </c>
      <c r="Q2580" s="53" t="n">
        <f aca="false">G2580*$G$16</f>
        <v>67.5</v>
      </c>
      <c r="R2580" s="53" t="n">
        <f aca="false">H2580*$H$16</f>
        <v>0</v>
      </c>
      <c r="S2580" s="53" t="n">
        <f aca="false">(N2580/100)*(I2580*$I$16)+(N2580/100)*(J2580*$J$16)</f>
        <v>255.15</v>
      </c>
      <c r="T2580" s="53" t="n">
        <f aca="false">(O2580/100)*(K2580*$K$16)</f>
        <v>0</v>
      </c>
      <c r="U2580" s="53" t="n">
        <f aca="false">(P2580/100)*(K2580*$K$16)+(P2580/100)*(L2580*$L$16)</f>
        <v>0</v>
      </c>
      <c r="V2580" s="53" t="n">
        <f aca="false">(Q2580/100)*(L2580*$L$16)</f>
        <v>13.5</v>
      </c>
      <c r="W2580" s="53" t="n">
        <f aca="false">(R2580/100)*(K2580*$K$16)+(R2580/100)*(L2580*$L$16)</f>
        <v>0</v>
      </c>
      <c r="X2580" s="53" t="n">
        <f aca="false">N2580+S2580</f>
        <v>400.95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81</v>
      </c>
      <c r="AB2580" s="53" t="n">
        <f aca="false">R2580+W2580</f>
        <v>0</v>
      </c>
      <c r="AC2580" s="54" t="n">
        <f aca="false">ROUND(X2580+Y2580+Z2580+AA2580+AB2580,1)</f>
        <v>482</v>
      </c>
      <c r="AD2580" s="55" t="n">
        <f aca="false">(ROUND(AC2580-AC2567,1)/AC2567)</f>
        <v>0.119368323269856</v>
      </c>
      <c r="AE2580" s="46"/>
      <c r="AF2580" s="47"/>
    </row>
    <row r="2581" customFormat="false" ht="15" hidden="false" customHeight="false" outlineLevel="0" collapsed="false">
      <c r="A2581" s="48"/>
      <c r="B2581" s="61"/>
      <c r="C2581" s="50" t="s">
        <v>18</v>
      </c>
      <c r="D2581" s="51" t="n">
        <v>108</v>
      </c>
      <c r="E2581" s="51" t="n">
        <v>0</v>
      </c>
      <c r="F2581" s="51" t="n">
        <v>0</v>
      </c>
      <c r="G2581" s="51" t="n">
        <v>50</v>
      </c>
      <c r="H2581" s="51" t="n">
        <v>0</v>
      </c>
      <c r="I2581" s="52" t="n">
        <v>75</v>
      </c>
      <c r="J2581" s="52" t="n">
        <v>20</v>
      </c>
      <c r="K2581" s="52" t="n">
        <v>0</v>
      </c>
      <c r="L2581" s="52" t="n">
        <v>20</v>
      </c>
      <c r="M2581" s="52" t="n">
        <v>0</v>
      </c>
      <c r="N2581" s="53" t="n">
        <f aca="false">D2581*$D$17</f>
        <v>145.8</v>
      </c>
      <c r="O2581" s="53" t="n">
        <f aca="false">E2581*$E$17</f>
        <v>0</v>
      </c>
      <c r="P2581" s="53" t="n">
        <f aca="false">F2581*$F$17</f>
        <v>0</v>
      </c>
      <c r="Q2581" s="53" t="n">
        <f aca="false">G2581*$G$17</f>
        <v>67.5</v>
      </c>
      <c r="R2581" s="53" t="n">
        <f aca="false">H2581*$H$17</f>
        <v>0</v>
      </c>
      <c r="S2581" s="53" t="n">
        <f aca="false">(N2581/100)*(I2581*$I$17)+(N2581/100)*(J2581*$J$17)</f>
        <v>302.535</v>
      </c>
      <c r="T2581" s="53" t="n">
        <f aca="false">(O2581/100)*(K2581*$K$17)</f>
        <v>0</v>
      </c>
      <c r="U2581" s="53" t="n">
        <f aca="false">(P2581/100)*(K2581*$K$17)+(P2581/100)*(L2581*$L$17)</f>
        <v>0</v>
      </c>
      <c r="V2581" s="53" t="n">
        <f aca="false">(Q2581/100)*(L2581*$L$17)</f>
        <v>13.5</v>
      </c>
      <c r="W2581" s="53" t="n">
        <f aca="false">(R2581/100)*(K2581*$K$17)+(R2581/100)*(L2581*$L$17)</f>
        <v>0</v>
      </c>
      <c r="X2581" s="53" t="n">
        <f aca="false">N2581+S2581</f>
        <v>448.335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81</v>
      </c>
      <c r="AB2581" s="53" t="n">
        <f aca="false">R2581+W2581</f>
        <v>0</v>
      </c>
      <c r="AC2581" s="54" t="n">
        <f aca="false">ROUND(X2581+Y2581+Z2581+AA2581+AB2581,1)</f>
        <v>529.3</v>
      </c>
      <c r="AD2581" s="55" t="n">
        <f aca="false">(ROUND(AC2581-AC2567,1)/AC2567)</f>
        <v>0.229215048769159</v>
      </c>
      <c r="AE2581" s="46"/>
      <c r="AF2581" s="47"/>
    </row>
    <row r="2582" customFormat="false" ht="15" hidden="false" customHeight="false" outlineLevel="0" collapsed="false">
      <c r="A2582" s="56" t="s">
        <v>19</v>
      </c>
      <c r="B2582" s="62" t="s">
        <v>224</v>
      </c>
      <c r="C2582" s="40" t="s">
        <v>50</v>
      </c>
      <c r="D2582" s="41" t="n">
        <v>110</v>
      </c>
      <c r="E2582" s="41" t="n">
        <v>0</v>
      </c>
      <c r="F2582" s="41" t="n">
        <v>0</v>
      </c>
      <c r="G2582" s="41" t="n">
        <v>0</v>
      </c>
      <c r="H2582" s="41" t="n">
        <v>0</v>
      </c>
      <c r="I2582" s="42" t="n">
        <v>90</v>
      </c>
      <c r="J2582" s="42" t="n">
        <v>0</v>
      </c>
      <c r="K2582" s="42" t="n">
        <v>0</v>
      </c>
      <c r="L2582" s="42" t="n">
        <v>0</v>
      </c>
      <c r="M2582" s="42" t="n">
        <v>0</v>
      </c>
      <c r="N2582" s="43" t="n">
        <f aca="false">D2582*$D$3</f>
        <v>154</v>
      </c>
      <c r="O2582" s="43" t="n">
        <f aca="false">E2582*$E$3</f>
        <v>0</v>
      </c>
      <c r="P2582" s="43" t="n">
        <f aca="false">F2582*$F$3</f>
        <v>0</v>
      </c>
      <c r="Q2582" s="43" t="n">
        <f aca="false">G2582*$G$3</f>
        <v>0</v>
      </c>
      <c r="R2582" s="43" t="n">
        <f aca="false">H2582*$H$3</f>
        <v>0</v>
      </c>
      <c r="S2582" s="43" t="n">
        <f aca="false">(N2582/100)*(I2582*$I$3)+(N2582/100)*(J2582*$J$3)</f>
        <v>277.2</v>
      </c>
      <c r="T2582" s="43" t="n">
        <f aca="false">(O2582/100)*(K2582*$K$3)</f>
        <v>0</v>
      </c>
      <c r="U2582" s="43" t="n">
        <f aca="false">(P2582/100)*(K2582*$K$3)+(P2582/100)*(L2582*$L$3)</f>
        <v>0</v>
      </c>
      <c r="V2582" s="43" t="n">
        <f aca="false">(Q2582/100)*(L2582*$L$3)</f>
        <v>0</v>
      </c>
      <c r="W2582" s="43" t="n">
        <f aca="false">(R2582/100)*(K2582*$K$3)+(R2582/100)*(L2582*$L$3)</f>
        <v>0</v>
      </c>
      <c r="X2582" s="43" t="n">
        <f aca="false">N2582+S2582</f>
        <v>431.2</v>
      </c>
      <c r="Y2582" s="43" t="n">
        <f aca="false">O2582+T2582</f>
        <v>0</v>
      </c>
      <c r="Z2582" s="43" t="n">
        <f aca="false">P2582+U2582</f>
        <v>0</v>
      </c>
      <c r="AA2582" s="43" t="n">
        <f aca="false">Q2582+V2582</f>
        <v>0</v>
      </c>
      <c r="AB2582" s="43" t="n">
        <f aca="false">R2582+W2582</f>
        <v>0</v>
      </c>
      <c r="AC2582" s="44" t="n">
        <f aca="false">ROUND(X2582+Y2582+Z2582+AA2582+AB2582,1)</f>
        <v>431.2</v>
      </c>
      <c r="AD2582" s="45"/>
      <c r="AE2582" s="46" t="s">
        <v>28</v>
      </c>
      <c r="AF2582" s="47"/>
    </row>
    <row r="2583" customFormat="false" ht="15" hidden="false" customHeight="false" outlineLevel="0" collapsed="false">
      <c r="A2583" s="48" t="s">
        <v>29</v>
      </c>
      <c r="B2583" s="63" t="n">
        <v>25</v>
      </c>
      <c r="C2583" s="50" t="s">
        <v>5</v>
      </c>
      <c r="D2583" s="51" t="n">
        <v>110</v>
      </c>
      <c r="E2583" s="51" t="n">
        <v>0</v>
      </c>
      <c r="F2583" s="51" t="n">
        <v>0</v>
      </c>
      <c r="G2583" s="51" t="n">
        <v>0</v>
      </c>
      <c r="H2583" s="51" t="n">
        <v>0</v>
      </c>
      <c r="I2583" s="52" t="n">
        <v>95</v>
      </c>
      <c r="J2583" s="52" t="n">
        <v>20</v>
      </c>
      <c r="K2583" s="52" t="n">
        <v>0</v>
      </c>
      <c r="L2583" s="52" t="n">
        <v>0</v>
      </c>
      <c r="M2583" s="52" t="n">
        <v>0</v>
      </c>
      <c r="N2583" s="53" t="n">
        <f aca="false">D2583*$D$4</f>
        <v>148.5</v>
      </c>
      <c r="O2583" s="53" t="n">
        <f aca="false">E2583*$E$4</f>
        <v>0</v>
      </c>
      <c r="P2583" s="53" t="n">
        <f aca="false">F2583*$F$4</f>
        <v>0</v>
      </c>
      <c r="Q2583" s="53" t="n">
        <f aca="false">G2583*$G$4</f>
        <v>0</v>
      </c>
      <c r="R2583" s="53" t="n">
        <f aca="false">H2583*$H$4</f>
        <v>0</v>
      </c>
      <c r="S2583" s="53" t="n">
        <f aca="false">(N2583/100)*(I2583*$I$4)+(N2583/100)*(J2583*$J$4)</f>
        <v>341.55</v>
      </c>
      <c r="T2583" s="53" t="n">
        <f aca="false">(O2583/100)*(K2583*$K$4)</f>
        <v>0</v>
      </c>
      <c r="U2583" s="53" t="n">
        <f aca="false">(P2583/100)*(K2583*$K$4)+(P2583/100)*(L2583*$L$4)</f>
        <v>0</v>
      </c>
      <c r="V2583" s="53" t="n">
        <f aca="false">(Q2583/100)*(L2583*$L$4)</f>
        <v>0</v>
      </c>
      <c r="W2583" s="53" t="n">
        <f aca="false">(R2583/100)*(K2583*$K$4)+(R2583/100)*(L2583*$L$4)</f>
        <v>0</v>
      </c>
      <c r="X2583" s="53" t="n">
        <f aca="false">N2583+S2583</f>
        <v>490.05</v>
      </c>
      <c r="Y2583" s="53" t="n">
        <f aca="false">O2583+T2583</f>
        <v>0</v>
      </c>
      <c r="Z2583" s="53" t="n">
        <f aca="false">P2583+U2583</f>
        <v>0</v>
      </c>
      <c r="AA2583" s="53" t="n">
        <f aca="false">Q2583+V2583</f>
        <v>0</v>
      </c>
      <c r="AB2583" s="53" t="n">
        <f aca="false">R2583+W2583</f>
        <v>0</v>
      </c>
      <c r="AC2583" s="54" t="n">
        <f aca="false">ROUND(X2583+Y2583+Z2583+AA2583+AB2583,1)</f>
        <v>490.1</v>
      </c>
      <c r="AD2583" s="55" t="n">
        <f aca="false">(ROUND(AC2583-AC2582,1)/AC2582)</f>
        <v>0.136595547309833</v>
      </c>
      <c r="AE2583" s="46"/>
      <c r="AF2583" s="47"/>
    </row>
    <row r="2584" customFormat="false" ht="15" hidden="false" customHeight="false" outlineLevel="0" collapsed="false">
      <c r="A2584" s="48" t="s">
        <v>30</v>
      </c>
      <c r="B2584" s="63" t="n">
        <v>0</v>
      </c>
      <c r="C2584" s="50" t="s">
        <v>6</v>
      </c>
      <c r="D2584" s="51" t="n">
        <v>110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90</v>
      </c>
      <c r="J2584" s="52" t="n">
        <v>0</v>
      </c>
      <c r="K2584" s="52" t="n">
        <v>0</v>
      </c>
      <c r="L2584" s="52" t="n">
        <v>0</v>
      </c>
      <c r="M2584" s="52" t="n">
        <v>0</v>
      </c>
      <c r="N2584" s="53" t="n">
        <f aca="false">D2584*$D$5</f>
        <v>154</v>
      </c>
      <c r="O2584" s="53" t="n">
        <f aca="false">E2584*$E$5</f>
        <v>0</v>
      </c>
      <c r="P2584" s="53" t="n">
        <f aca="false">F2584*$F$5</f>
        <v>0</v>
      </c>
      <c r="Q2584" s="53" t="n">
        <f aca="false">G2584*$G$5</f>
        <v>0</v>
      </c>
      <c r="R2584" s="53" t="n">
        <f aca="false">H2584*$H$5</f>
        <v>0</v>
      </c>
      <c r="S2584" s="53" t="n">
        <f aca="false">(N2584/100)*(I2584*$I$5)+(N2584/100)*(J2584*$J$5)</f>
        <v>277.2</v>
      </c>
      <c r="T2584" s="53" t="n">
        <f aca="false">(O2584/100)*(K2584*$K$5)</f>
        <v>0</v>
      </c>
      <c r="U2584" s="53" t="n">
        <f aca="false">(P2584/100)*(K2584*$K$5)+(P2584/100)*(L2584*$L$5)</f>
        <v>0</v>
      </c>
      <c r="V2584" s="53" t="n">
        <f aca="false">(Q2584/100)*(L2584*$L$5)</f>
        <v>0</v>
      </c>
      <c r="W2584" s="53" t="n">
        <f aca="false">(R2584/100)*(K2584*$K$5)+(R2584/100)*(L2584*$L$5)</f>
        <v>0</v>
      </c>
      <c r="X2584" s="53" t="n">
        <f aca="false">N2584+S2584</f>
        <v>431.2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431.2</v>
      </c>
      <c r="AD2584" s="55" t="n">
        <f aca="false">(ROUND(AC2584-AC2582,1)/AC2582)</f>
        <v>0</v>
      </c>
      <c r="AE2584" s="46"/>
      <c r="AF2584" s="47"/>
    </row>
    <row r="2585" customFormat="false" ht="15" hidden="false" customHeight="false" outlineLevel="0" collapsed="false">
      <c r="A2585" s="48" t="s">
        <v>31</v>
      </c>
      <c r="B2585" s="63" t="n">
        <v>0</v>
      </c>
      <c r="C2585" s="50" t="s">
        <v>7</v>
      </c>
      <c r="D2585" s="51" t="n">
        <v>110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90</v>
      </c>
      <c r="J2585" s="52" t="n">
        <v>0</v>
      </c>
      <c r="K2585" s="52" t="n">
        <v>0</v>
      </c>
      <c r="L2585" s="52" t="n">
        <v>0</v>
      </c>
      <c r="M2585" s="52" t="n">
        <v>0</v>
      </c>
      <c r="N2585" s="53" t="n">
        <f aca="false">D2585*$D$6</f>
        <v>154</v>
      </c>
      <c r="O2585" s="53" t="n">
        <f aca="false">E2585*$E$6</f>
        <v>0</v>
      </c>
      <c r="P2585" s="53" t="n">
        <f aca="false">F2585*$F$6</f>
        <v>0</v>
      </c>
      <c r="Q2585" s="53" t="n">
        <f aca="false">G2585*$G$6</f>
        <v>0</v>
      </c>
      <c r="R2585" s="53" t="n">
        <f aca="false">H2585*$H$6</f>
        <v>0</v>
      </c>
      <c r="S2585" s="53" t="n">
        <f aca="false">(N2585/100)*(I2585*$I$6)+(N2585/100)*(J2585*$J$6)</f>
        <v>277.2</v>
      </c>
      <c r="T2585" s="53" t="n">
        <f aca="false">(O2585/100)*(K2585*$K$6)</f>
        <v>0</v>
      </c>
      <c r="U2585" s="53" t="n">
        <f aca="false">(P2585/100)*(K2585*$K$6)+(P2585/100)*(L2585*$L$6)</f>
        <v>0</v>
      </c>
      <c r="V2585" s="53" t="n">
        <f aca="false">(Q2585/100)*(L2585*$L$6)</f>
        <v>0</v>
      </c>
      <c r="W2585" s="53" t="n">
        <f aca="false">(R2585/100)*(K2585*$K$6)+(R2585/100)*(L2585*$L$6)</f>
        <v>0</v>
      </c>
      <c r="X2585" s="53" t="n">
        <f aca="false">N2585+S2585</f>
        <v>431.2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431.2</v>
      </c>
      <c r="AD2585" s="55" t="n">
        <f aca="false">(ROUND(AC2585-AC2582,1)/AC2582)</f>
        <v>0</v>
      </c>
      <c r="AE2585" s="46"/>
      <c r="AF2585" s="47"/>
    </row>
    <row r="2586" customFormat="false" ht="15" hidden="false" customHeight="false" outlineLevel="0" collapsed="false">
      <c r="A2586" s="48" t="s">
        <v>32</v>
      </c>
      <c r="B2586" s="63" t="n">
        <v>0</v>
      </c>
      <c r="C2586" s="50" t="s">
        <v>8</v>
      </c>
      <c r="D2586" s="51" t="n">
        <v>110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90</v>
      </c>
      <c r="J2586" s="52" t="n">
        <v>0</v>
      </c>
      <c r="K2586" s="52" t="n">
        <v>0</v>
      </c>
      <c r="L2586" s="52" t="n">
        <v>0</v>
      </c>
      <c r="M2586" s="52" t="n">
        <v>0</v>
      </c>
      <c r="N2586" s="53" t="n">
        <f aca="false">D2586*$D$7</f>
        <v>154</v>
      </c>
      <c r="O2586" s="53" t="n">
        <f aca="false">E2586*$E$7</f>
        <v>0</v>
      </c>
      <c r="P2586" s="53" t="n">
        <f aca="false">F2586*$F$7</f>
        <v>0</v>
      </c>
      <c r="Q2586" s="53" t="n">
        <f aca="false">G2586*$G$7</f>
        <v>0</v>
      </c>
      <c r="R2586" s="53" t="n">
        <f aca="false">H2586*$H$7</f>
        <v>0</v>
      </c>
      <c r="S2586" s="53" t="n">
        <f aca="false">(N2586/100)*(I2586*$I$7)+(N2586/100)*(J2586*$J$7)</f>
        <v>277.2</v>
      </c>
      <c r="T2586" s="53" t="n">
        <f aca="false">(O2586/100)*(K2586*$K$7)</f>
        <v>0</v>
      </c>
      <c r="U2586" s="53" t="n">
        <f aca="false">(P2586/100)*(K2586*$K$7)+(P2586/100)*(L2586*$L$7)</f>
        <v>0</v>
      </c>
      <c r="V2586" s="53" t="n">
        <f aca="false">(Q2586/100)*(L2586*$L$7)</f>
        <v>0</v>
      </c>
      <c r="W2586" s="53" t="n">
        <f aca="false">(R2586/100)*(K2586*$K$7)+(R2586/100)*(L2586*$L$7)</f>
        <v>0</v>
      </c>
      <c r="X2586" s="53" t="n">
        <f aca="false">N2586+S2586</f>
        <v>431.2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431.2</v>
      </c>
      <c r="AD2586" s="55" t="n">
        <f aca="false">(ROUND(AC2586-AC2582,1)/AC2582)</f>
        <v>0</v>
      </c>
      <c r="AE2586" s="46"/>
      <c r="AF2586" s="47"/>
    </row>
    <row r="2587" customFormat="false" ht="15" hidden="false" customHeight="false" outlineLevel="0" collapsed="false">
      <c r="A2587" s="48" t="s">
        <v>33</v>
      </c>
      <c r="B2587" s="63"/>
      <c r="C2587" s="50" t="s">
        <v>9</v>
      </c>
      <c r="D2587" s="51" t="n">
        <v>110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90</v>
      </c>
      <c r="J2587" s="52" t="n">
        <v>0</v>
      </c>
      <c r="K2587" s="52" t="n">
        <v>0</v>
      </c>
      <c r="L2587" s="52" t="n">
        <v>0</v>
      </c>
      <c r="M2587" s="52" t="n">
        <v>0</v>
      </c>
      <c r="N2587" s="53" t="n">
        <f aca="false">D2587*$D$8</f>
        <v>154</v>
      </c>
      <c r="O2587" s="53" t="n">
        <f aca="false">E2587*$E$8</f>
        <v>0</v>
      </c>
      <c r="P2587" s="53" t="n">
        <f aca="false">F2587*$F$8</f>
        <v>0</v>
      </c>
      <c r="Q2587" s="53" t="n">
        <f aca="false">G2587*$G$8</f>
        <v>0</v>
      </c>
      <c r="R2587" s="53" t="n">
        <f aca="false">H2587*$H$8</f>
        <v>0</v>
      </c>
      <c r="S2587" s="53" t="n">
        <f aca="false">(N2587/100)*(I2587*$I$8)+(N2587/100)*(J2587*$J$8)</f>
        <v>277.2</v>
      </c>
      <c r="T2587" s="53" t="n">
        <f aca="false">(O2587/100)*(K2587*$K$8)</f>
        <v>0</v>
      </c>
      <c r="U2587" s="53" t="n">
        <f aca="false">(P2587/100)*(K2587*$K$8)+(P2587/100)*(L2587*$L$8)</f>
        <v>0</v>
      </c>
      <c r="V2587" s="53" t="n">
        <f aca="false">(Q2587/100)*(L2587*$L$8)</f>
        <v>0</v>
      </c>
      <c r="W2587" s="53" t="n">
        <f aca="false">(R2587/100)*(K2587*$K$8)+(R2587/100)*(L2587*$L$8)</f>
        <v>0</v>
      </c>
      <c r="X2587" s="53" t="n">
        <f aca="false">N2587+S2587</f>
        <v>431.2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431.2</v>
      </c>
      <c r="AD2587" s="55" t="n">
        <f aca="false">(ROUND(AC2587-AC2582,1)/AC2582)</f>
        <v>0</v>
      </c>
      <c r="AE2587" s="46"/>
      <c r="AF2587" s="47"/>
    </row>
    <row r="2588" customFormat="false" ht="15" hidden="false" customHeight="false" outlineLevel="0" collapsed="false">
      <c r="A2588" s="48" t="s">
        <v>34</v>
      </c>
      <c r="B2588" s="63"/>
      <c r="C2588" s="50" t="s">
        <v>10</v>
      </c>
      <c r="D2588" s="51" t="n">
        <v>55</v>
      </c>
      <c r="E2588" s="51" t="n">
        <v>120</v>
      </c>
      <c r="F2588" s="51" t="n">
        <v>0</v>
      </c>
      <c r="G2588" s="51" t="n">
        <v>0</v>
      </c>
      <c r="H2588" s="51" t="n">
        <v>0</v>
      </c>
      <c r="I2588" s="52" t="n">
        <v>90</v>
      </c>
      <c r="J2588" s="52" t="n">
        <v>0</v>
      </c>
      <c r="K2588" s="52" t="n">
        <v>95</v>
      </c>
      <c r="L2588" s="52" t="n">
        <v>0</v>
      </c>
      <c r="M2588" s="52" t="n">
        <v>0</v>
      </c>
      <c r="N2588" s="53" t="n">
        <f aca="false">D2588*$D$9</f>
        <v>74.25</v>
      </c>
      <c r="O2588" s="53" t="n">
        <f aca="false">E2588*$E$9</f>
        <v>162</v>
      </c>
      <c r="P2588" s="53" t="n">
        <f aca="false">F2588*$F$9</f>
        <v>0</v>
      </c>
      <c r="Q2588" s="53" t="n">
        <f aca="false">G2588*$G$9</f>
        <v>0</v>
      </c>
      <c r="R2588" s="53" t="n">
        <f aca="false">H2588*$H$9</f>
        <v>0</v>
      </c>
      <c r="S2588" s="53" t="n">
        <f aca="false">(N2588/100)*(I2588*$I$9)+(N2588/100)*(J2588*$J$9)</f>
        <v>66.825</v>
      </c>
      <c r="T2588" s="53" t="n">
        <f aca="false">(O2588/100)*(K2588*$K$9)</f>
        <v>215.46</v>
      </c>
      <c r="U2588" s="53" t="n">
        <f aca="false">(P2588/100)*(K2588*$K$9)+(P2588/100)*(L2588*$L$9)</f>
        <v>0</v>
      </c>
      <c r="V2588" s="53" t="n">
        <f aca="false">(Q2588/100)*(L2588*$L$9)</f>
        <v>0</v>
      </c>
      <c r="W2588" s="53" t="n">
        <f aca="false">(R2588/100)*(K2588*$K$9)+(R2588/100)*(L2588*$L$9)</f>
        <v>0</v>
      </c>
      <c r="X2588" s="53" t="n">
        <f aca="false">N2588+S2588</f>
        <v>141.075</v>
      </c>
      <c r="Y2588" s="53" t="n">
        <f aca="false">O2588+T2588</f>
        <v>377.46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518.5</v>
      </c>
      <c r="AD2588" s="55" t="n">
        <f aca="false">(ROUND(AC2588-AC2582,1)/AC2582)</f>
        <v>0.202458256029685</v>
      </c>
      <c r="AE2588" s="46"/>
      <c r="AF2588" s="47"/>
    </row>
    <row r="2589" customFormat="false" ht="15" hidden="false" customHeight="false" outlineLevel="0" collapsed="false">
      <c r="A2589" s="48" t="s">
        <v>35</v>
      </c>
      <c r="B2589" s="63"/>
      <c r="C2589" s="50" t="s">
        <v>11</v>
      </c>
      <c r="D2589" s="51" t="n">
        <v>55</v>
      </c>
      <c r="E2589" s="51" t="n">
        <v>0</v>
      </c>
      <c r="F2589" s="51" t="n">
        <v>120</v>
      </c>
      <c r="G2589" s="51" t="n">
        <v>0</v>
      </c>
      <c r="H2589" s="51" t="n">
        <v>0</v>
      </c>
      <c r="I2589" s="52" t="n">
        <v>90</v>
      </c>
      <c r="J2589" s="52" t="n">
        <v>0</v>
      </c>
      <c r="K2589" s="52" t="n">
        <v>47.5</v>
      </c>
      <c r="L2589" s="52" t="n">
        <v>47.5</v>
      </c>
      <c r="M2589" s="52" t="n">
        <v>0</v>
      </c>
      <c r="N2589" s="53" t="n">
        <f aca="false">D2589*$D$10</f>
        <v>74.25</v>
      </c>
      <c r="O2589" s="53" t="n">
        <f aca="false">E2589*$E$10</f>
        <v>0</v>
      </c>
      <c r="P2589" s="53" t="n">
        <f aca="false">F2589*$F$10</f>
        <v>162</v>
      </c>
      <c r="Q2589" s="53" t="n">
        <f aca="false">G2589*$G$10</f>
        <v>0</v>
      </c>
      <c r="R2589" s="53" t="n">
        <f aca="false">H2589*$H$10</f>
        <v>0</v>
      </c>
      <c r="S2589" s="53" t="n">
        <f aca="false">(N2589/100)*(I2589*$I$10)+(N2589/100)*(J2589*$J$10)</f>
        <v>66.825</v>
      </c>
      <c r="T2589" s="53" t="n">
        <f aca="false">(O2589/100)*(K2589*$J$10)</f>
        <v>0</v>
      </c>
      <c r="U2589" s="53" t="n">
        <f aca="false">(P2589/100)*(K2589*$K$10)+(P2589/100)*(L2589*$L$10)</f>
        <v>215.46</v>
      </c>
      <c r="V2589" s="53" t="n">
        <f aca="false">(Q2589/100)*(L2589*$L$10)</f>
        <v>0</v>
      </c>
      <c r="W2589" s="53" t="n">
        <f aca="false">(R2589/100)*(K2589*$K$10)+(R2589/100)*(L2589*$L$10)</f>
        <v>0</v>
      </c>
      <c r="X2589" s="53" t="n">
        <f aca="false">N2589+S2589</f>
        <v>141.075</v>
      </c>
      <c r="Y2589" s="53" t="n">
        <f aca="false">O2589+T2589</f>
        <v>0</v>
      </c>
      <c r="Z2589" s="53" t="n">
        <f aca="false">P2589+U2589</f>
        <v>377.46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518.5</v>
      </c>
      <c r="AD2589" s="55" t="n">
        <f aca="false">(ROUND(AC2589-AC2582,1)/AC2582)</f>
        <v>0.202458256029685</v>
      </c>
      <c r="AE2589" s="46"/>
      <c r="AF2589" s="47"/>
    </row>
    <row r="2590" customFormat="false" ht="15" hidden="false" customHeight="false" outlineLevel="0" collapsed="false">
      <c r="A2590" s="48" t="s">
        <v>36</v>
      </c>
      <c r="B2590" s="63"/>
      <c r="C2590" s="50" t="s">
        <v>12</v>
      </c>
      <c r="D2590" s="51" t="n">
        <v>55</v>
      </c>
      <c r="E2590" s="51" t="n">
        <v>0</v>
      </c>
      <c r="F2590" s="51" t="n">
        <v>0</v>
      </c>
      <c r="G2590" s="51" t="n">
        <v>120</v>
      </c>
      <c r="H2590" s="51" t="n">
        <v>0</v>
      </c>
      <c r="I2590" s="52" t="n">
        <v>90</v>
      </c>
      <c r="J2590" s="52" t="n">
        <v>0</v>
      </c>
      <c r="K2590" s="52" t="n">
        <v>0</v>
      </c>
      <c r="L2590" s="52" t="n">
        <v>95</v>
      </c>
      <c r="M2590" s="52" t="n">
        <v>0</v>
      </c>
      <c r="N2590" s="53" t="n">
        <f aca="false">D2590*$D$11</f>
        <v>74.25</v>
      </c>
      <c r="O2590" s="53" t="n">
        <f aca="false">E2590*$E$11</f>
        <v>0</v>
      </c>
      <c r="P2590" s="53" t="n">
        <f aca="false">F2590*$F$11</f>
        <v>0</v>
      </c>
      <c r="Q2590" s="53" t="n">
        <f aca="false">G2590*$G$11</f>
        <v>162</v>
      </c>
      <c r="R2590" s="53" t="n">
        <f aca="false">H2590*$H$11</f>
        <v>0</v>
      </c>
      <c r="S2590" s="53" t="n">
        <f aca="false">(N2590/100)*(I2590*$I$11)+(N2590/100)*(J2590*$J$11)</f>
        <v>66.825</v>
      </c>
      <c r="T2590" s="53" t="n">
        <f aca="false">(O2590/100)*(K2590*$K$11)</f>
        <v>0</v>
      </c>
      <c r="U2590" s="53" t="n">
        <f aca="false">(P2590/100)*(K2590*$K$11)+(P2590/100)*(L2590*$L$11)</f>
        <v>0</v>
      </c>
      <c r="V2590" s="53" t="n">
        <f aca="false">(Q2590/100)*(L2590*$L$11)</f>
        <v>215.46</v>
      </c>
      <c r="W2590" s="53" t="n">
        <f aca="false">(R2590/100)*(K2590*$K$11)+(R2590/100)*(L2590*$L$11)</f>
        <v>0</v>
      </c>
      <c r="X2590" s="53" t="n">
        <f aca="false">N2590+S2590</f>
        <v>141.075</v>
      </c>
      <c r="Y2590" s="53" t="n">
        <f aca="false">O2590+T2590</f>
        <v>0</v>
      </c>
      <c r="Z2590" s="53" t="n">
        <f aca="false">P2590+U2590</f>
        <v>0</v>
      </c>
      <c r="AA2590" s="53" t="n">
        <f aca="false">Q2590+V2590</f>
        <v>377.46</v>
      </c>
      <c r="AB2590" s="53" t="n">
        <f aca="false">R2590+W2590</f>
        <v>0</v>
      </c>
      <c r="AC2590" s="54" t="n">
        <f aca="false">ROUND(X2590+Y2590+Z2590+AA2590+AB2590,1)</f>
        <v>518.5</v>
      </c>
      <c r="AD2590" s="55" t="n">
        <f aca="false">(ROUND(AC2590-AC2582,1)/AC2582)</f>
        <v>0.202458256029685</v>
      </c>
      <c r="AE2590" s="46"/>
      <c r="AF2590" s="47"/>
    </row>
    <row r="2591" customFormat="false" ht="15" hidden="false" customHeight="false" outlineLevel="0" collapsed="false">
      <c r="A2591" s="48" t="s">
        <v>37</v>
      </c>
      <c r="B2591" s="63"/>
      <c r="C2591" s="50" t="s">
        <v>13</v>
      </c>
      <c r="D2591" s="51" t="n">
        <v>55</v>
      </c>
      <c r="E2591" s="51" t="n">
        <v>0</v>
      </c>
      <c r="F2591" s="51" t="n">
        <v>0</v>
      </c>
      <c r="G2591" s="51" t="n">
        <v>0</v>
      </c>
      <c r="H2591" s="51" t="n">
        <v>120</v>
      </c>
      <c r="I2591" s="52" t="n">
        <v>90</v>
      </c>
      <c r="J2591" s="52" t="n">
        <v>0</v>
      </c>
      <c r="K2591" s="52" t="n">
        <v>47.5</v>
      </c>
      <c r="L2591" s="52" t="n">
        <v>47.5</v>
      </c>
      <c r="M2591" s="52" t="n">
        <v>0</v>
      </c>
      <c r="N2591" s="53" t="n">
        <f aca="false">D2591*$D$12</f>
        <v>74.25</v>
      </c>
      <c r="O2591" s="53" t="n">
        <f aca="false">E2591*$E$12</f>
        <v>0</v>
      </c>
      <c r="P2591" s="53" t="n">
        <f aca="false">F2591*$F$12</f>
        <v>0</v>
      </c>
      <c r="Q2591" s="53" t="n">
        <f aca="false">G2591*$G$12</f>
        <v>0</v>
      </c>
      <c r="R2591" s="53" t="n">
        <f aca="false">H2591*$H$12</f>
        <v>162</v>
      </c>
      <c r="S2591" s="53" t="n">
        <f aca="false">(N2591/100)*(I2591*$I$12)+(N2591/100)*(J2591*$J$12)</f>
        <v>66.825</v>
      </c>
      <c r="T2591" s="53" t="n">
        <f aca="false">(O2591/100)*(K2591*$K$12)</f>
        <v>0</v>
      </c>
      <c r="U2591" s="53" t="n">
        <f aca="false">(P2591/100)*(K2591*$K$12)+(P2591/100)*(L2591*$L$12)</f>
        <v>0</v>
      </c>
      <c r="V2591" s="53" t="n">
        <f aca="false">(Q2591/100)*(L2591*$L$12)</f>
        <v>0</v>
      </c>
      <c r="W2591" s="53" t="n">
        <f aca="false">(R2591/100)*(K2591*$K$12)+(R2591/100)*(L2591*$L$12)</f>
        <v>215.46</v>
      </c>
      <c r="X2591" s="53" t="n">
        <f aca="false">N2591+S2591</f>
        <v>141.075</v>
      </c>
      <c r="Y2591" s="53" t="n">
        <f aca="false">O2591+T2591</f>
        <v>0</v>
      </c>
      <c r="Z2591" s="53" t="n">
        <f aca="false">P2591+U2591</f>
        <v>0</v>
      </c>
      <c r="AA2591" s="53" t="n">
        <f aca="false">Q2591+V2591</f>
        <v>0</v>
      </c>
      <c r="AB2591" s="53" t="n">
        <f aca="false">R2591+W2591</f>
        <v>377.46</v>
      </c>
      <c r="AC2591" s="54" t="n">
        <f aca="false">ROUND(X2591+Y2591+Z2591+AA2591+AB2591,1)</f>
        <v>518.5</v>
      </c>
      <c r="AD2591" s="55" t="n">
        <f aca="false">(ROUND(AC2591-AC2582,1)/AC2582)</f>
        <v>0.202458256029685</v>
      </c>
      <c r="AE2591" s="46"/>
      <c r="AF2591" s="47"/>
    </row>
    <row r="2592" customFormat="false" ht="15" hidden="false" customHeight="false" outlineLevel="0" collapsed="false">
      <c r="A2592" s="48" t="s">
        <v>38</v>
      </c>
      <c r="B2592" s="63"/>
      <c r="C2592" s="50" t="s">
        <v>14</v>
      </c>
      <c r="D2592" s="51" t="n">
        <v>110</v>
      </c>
      <c r="E2592" s="51" t="n">
        <v>0</v>
      </c>
      <c r="F2592" s="51" t="n">
        <v>0</v>
      </c>
      <c r="G2592" s="51" t="n">
        <v>0</v>
      </c>
      <c r="H2592" s="51" t="n">
        <v>0</v>
      </c>
      <c r="I2592" s="52" t="n">
        <v>0</v>
      </c>
      <c r="J2592" s="52" t="n">
        <v>0</v>
      </c>
      <c r="K2592" s="52" t="n">
        <v>0</v>
      </c>
      <c r="L2592" s="52" t="n">
        <v>0</v>
      </c>
      <c r="M2592" s="52" t="n">
        <v>107</v>
      </c>
      <c r="N2592" s="53" t="n">
        <f aca="false">D2592*$D$13</f>
        <v>148.5</v>
      </c>
      <c r="O2592" s="53" t="n">
        <f aca="false">E2592*$E$13</f>
        <v>0</v>
      </c>
      <c r="P2592" s="53" t="n">
        <f aca="false">F2592*$F$13</f>
        <v>0</v>
      </c>
      <c r="Q2592" s="53" t="n">
        <f aca="false">G2592*$G$13</f>
        <v>0</v>
      </c>
      <c r="R2592" s="53" t="n">
        <f aca="false">H2592*$H$13</f>
        <v>0</v>
      </c>
      <c r="S2592" s="53" t="n">
        <f aca="false">(N2592/100)*(I2592*$I$13)+(N2592/100)*(J2592*$J$13)+(N2592/100)*(M2592*$M$13)</f>
        <v>317.79</v>
      </c>
      <c r="T2592" s="53" t="n">
        <f aca="false">(O2592/100)*(K2592*$K$13)+(O2592/100)*(M2592*$M$13)</f>
        <v>0</v>
      </c>
      <c r="U2592" s="53" t="n">
        <f aca="false">(P2592/100)*(K2592*$K$13)+(P2592/100)*(L2592*$L$13)+(P2592/100)*(M2592*$M$13)</f>
        <v>0</v>
      </c>
      <c r="V2592" s="53" t="n">
        <f aca="false">(Q2592/100)*(L2592*$L$13)+(Q2592/100)*(M2592*$M$13)</f>
        <v>0</v>
      </c>
      <c r="W2592" s="53" t="n">
        <f aca="false">(R2592/100)*(K2592*$K$13)+(R2592/100)*(L2592*$L$13)+(R2592/100)*(M2592*$M$13)</f>
        <v>0</v>
      </c>
      <c r="X2592" s="53" t="n">
        <f aca="false">N2592+S2592</f>
        <v>466.29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0</v>
      </c>
      <c r="AB2592" s="53" t="n">
        <f aca="false">R2592+W2592</f>
        <v>0</v>
      </c>
      <c r="AC2592" s="54" t="n">
        <f aca="false">ROUND(X2592+Y2592+Z2592+AA2592+AB2592,1)</f>
        <v>466.3</v>
      </c>
      <c r="AD2592" s="55" t="n">
        <f aca="false">(ROUND(AC2592-AC2582,1)/AC2582)</f>
        <v>0.0814007421150278</v>
      </c>
      <c r="AE2592" s="46"/>
      <c r="AF2592" s="47"/>
    </row>
    <row r="2593" customFormat="false" ht="15" hidden="false" customHeight="false" outlineLevel="0" collapsed="false">
      <c r="A2593" s="48" t="s">
        <v>39</v>
      </c>
      <c r="B2593" s="63"/>
      <c r="C2593" s="50" t="s">
        <v>15</v>
      </c>
      <c r="D2593" s="51" t="n">
        <v>110</v>
      </c>
      <c r="E2593" s="51" t="n">
        <v>0</v>
      </c>
      <c r="F2593" s="51" t="n">
        <v>0</v>
      </c>
      <c r="G2593" s="51" t="n">
        <v>0</v>
      </c>
      <c r="H2593" s="51" t="n">
        <v>0</v>
      </c>
      <c r="I2593" s="52" t="n">
        <v>90</v>
      </c>
      <c r="J2593" s="52" t="n">
        <v>0</v>
      </c>
      <c r="K2593" s="52" t="n">
        <v>75</v>
      </c>
      <c r="L2593" s="52" t="n">
        <v>0</v>
      </c>
      <c r="M2593" s="52" t="n">
        <v>0</v>
      </c>
      <c r="N2593" s="53" t="n">
        <f aca="false">D2593*$D$14</f>
        <v>148.5</v>
      </c>
      <c r="O2593" s="53" t="n">
        <f aca="false">E2593*$E$14</f>
        <v>0</v>
      </c>
      <c r="P2593" s="53" t="n">
        <f aca="false">F2593*$F$14</f>
        <v>0</v>
      </c>
      <c r="Q2593" s="53" t="n">
        <f aca="false">G2593*$G$14</f>
        <v>0</v>
      </c>
      <c r="R2593" s="53" t="n">
        <f aca="false">H2593*$H$14</f>
        <v>0</v>
      </c>
      <c r="S2593" s="53" t="n">
        <f aca="false">(N2593/100)*(I2593*$I$14)+(N2593/100)*(J2593*$J$14)+(N2593/100)*(K2593*$K$14)</f>
        <v>356.4</v>
      </c>
      <c r="T2593" s="53" t="n">
        <f aca="false">(O2593/100)*(K2593*$K$14)</f>
        <v>0</v>
      </c>
      <c r="U2593" s="53" t="n">
        <f aca="false">(P2593/100)*(K2593*$K$14)+(P2593/100)*(L2593*$L$14)</f>
        <v>0</v>
      </c>
      <c r="V2593" s="53" t="n">
        <f aca="false">(Q2593/100)*(L2593*$L$14)</f>
        <v>0</v>
      </c>
      <c r="W2593" s="53" t="n">
        <f aca="false">(R2593/100)*(K2593*$L$14)+(R2593/100)*(L2593*$M$14)</f>
        <v>0</v>
      </c>
      <c r="X2593" s="53" t="n">
        <f aca="false">N2593+S2593</f>
        <v>504.9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0</v>
      </c>
      <c r="AC2593" s="54" t="n">
        <f aca="false">ROUND(X2593+Y2593+Z2593+AA2593+AB2593,1)</f>
        <v>504.9</v>
      </c>
      <c r="AD2593" s="55" t="n">
        <f aca="false">(ROUND(AC2593-AC2582,1)/AC2582)</f>
        <v>0.170918367346939</v>
      </c>
      <c r="AE2593" s="46"/>
      <c r="AF2593" s="47"/>
    </row>
    <row r="2594" customFormat="false" ht="15" hidden="false" customHeight="false" outlineLevel="0" collapsed="false">
      <c r="A2594" s="48"/>
      <c r="B2594" s="63"/>
      <c r="C2594" s="50" t="s">
        <v>16</v>
      </c>
      <c r="D2594" s="51" t="n">
        <v>110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90</v>
      </c>
      <c r="J2594" s="52" t="n">
        <v>0</v>
      </c>
      <c r="K2594" s="52" t="n">
        <v>0</v>
      </c>
      <c r="L2594" s="52" t="n">
        <v>75</v>
      </c>
      <c r="M2594" s="52" t="n">
        <v>0</v>
      </c>
      <c r="N2594" s="53" t="n">
        <f aca="false">D2594*$D$15</f>
        <v>148.5</v>
      </c>
      <c r="O2594" s="53" t="n">
        <f aca="false">E2594*$E$15</f>
        <v>0</v>
      </c>
      <c r="P2594" s="53" t="n">
        <f aca="false">F2594*$F$15</f>
        <v>0</v>
      </c>
      <c r="Q2594" s="53" t="n">
        <f aca="false">G2594*$G$15</f>
        <v>0</v>
      </c>
      <c r="R2594" s="53" t="n">
        <f aca="false">H2594*$H$15</f>
        <v>0</v>
      </c>
      <c r="S2594" s="53" t="n">
        <f aca="false">(N2594/100)*(I2594*$I$15)+(N2594/100)*(J2594*$J$15)+(N2594/100)*(L2594*$L$15)</f>
        <v>356.4</v>
      </c>
      <c r="T2594" s="53" t="n">
        <f aca="false">(O2594/100)*(K2594*$K$15)</f>
        <v>0</v>
      </c>
      <c r="U2594" s="53" t="n">
        <f aca="false">(P2594/100)*(K2594*$K$15)+(P2594/100)*(L2594*$L$15)</f>
        <v>0</v>
      </c>
      <c r="V2594" s="53" t="n">
        <f aca="false">(Q2594/100)*(L2594*$L$15)</f>
        <v>0</v>
      </c>
      <c r="W2594" s="53" t="n">
        <f aca="false">(R2594/100)*(K2594*$K$15)+(R2594/100)*(L2594*$L$15)</f>
        <v>0</v>
      </c>
      <c r="X2594" s="53" t="n">
        <f aca="false">N2594+S2594</f>
        <v>504.9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504.9</v>
      </c>
      <c r="AD2594" s="55" t="n">
        <f aca="false">(ROUND(AC2594-AC2582,1)/AC2582)</f>
        <v>0.170918367346939</v>
      </c>
      <c r="AE2594" s="46"/>
      <c r="AF2594" s="47"/>
    </row>
    <row r="2595" customFormat="false" ht="15" hidden="false" customHeight="false" outlineLevel="0" collapsed="false">
      <c r="A2595" s="48"/>
      <c r="B2595" s="63"/>
      <c r="C2595" s="50" t="s">
        <v>17</v>
      </c>
      <c r="D2595" s="51" t="n">
        <v>110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90</v>
      </c>
      <c r="J2595" s="52" t="n">
        <v>50</v>
      </c>
      <c r="K2595" s="52" t="n">
        <v>0</v>
      </c>
      <c r="L2595" s="52" t="n">
        <v>0</v>
      </c>
      <c r="M2595" s="52" t="n">
        <v>0</v>
      </c>
      <c r="N2595" s="53" t="n">
        <f aca="false">D2595*$D$16</f>
        <v>148.5</v>
      </c>
      <c r="O2595" s="53" t="n">
        <f aca="false">E2595*$E$16</f>
        <v>0</v>
      </c>
      <c r="P2595" s="53" t="n">
        <f aca="false">F2595*$F$16</f>
        <v>0</v>
      </c>
      <c r="Q2595" s="53" t="n">
        <f aca="false">G2595*$G$16</f>
        <v>0</v>
      </c>
      <c r="R2595" s="53" t="n">
        <f aca="false">H2595*$H$16</f>
        <v>0</v>
      </c>
      <c r="S2595" s="53" t="n">
        <f aca="false">(N2595/100)*(I2595*$I$16)+(N2595/100)*(J2595*$J$16)</f>
        <v>319.275</v>
      </c>
      <c r="T2595" s="53" t="n">
        <f aca="false">(O2595/100)*(K2595*$K$16)</f>
        <v>0</v>
      </c>
      <c r="U2595" s="53" t="n">
        <f aca="false">(P2595/100)*(K2595*$K$16)+(P2595/100)*(L2595*$L$16)</f>
        <v>0</v>
      </c>
      <c r="V2595" s="53" t="n">
        <f aca="false">(Q2595/100)*(L2595*$L$16)</f>
        <v>0</v>
      </c>
      <c r="W2595" s="53" t="n">
        <f aca="false">(R2595/100)*(K2595*$K$16)+(R2595/100)*(L2595*$L$16)</f>
        <v>0</v>
      </c>
      <c r="X2595" s="53" t="n">
        <f aca="false">N2595+S2595</f>
        <v>467.775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467.8</v>
      </c>
      <c r="AD2595" s="55" t="n">
        <f aca="false">(ROUND(AC2595-AC2582,1)/AC2582)</f>
        <v>0.0848794063079778</v>
      </c>
      <c r="AE2595" s="46"/>
      <c r="AF2595" s="47"/>
    </row>
    <row r="2596" customFormat="false" ht="15" hidden="false" customHeight="false" outlineLevel="0" collapsed="false">
      <c r="A2596" s="48"/>
      <c r="B2596" s="63"/>
      <c r="C2596" s="50" t="s">
        <v>18</v>
      </c>
      <c r="D2596" s="51" t="n">
        <v>110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100</v>
      </c>
      <c r="J2596" s="52" t="n">
        <v>0</v>
      </c>
      <c r="K2596" s="52" t="n">
        <v>0</v>
      </c>
      <c r="L2596" s="52" t="n">
        <v>0</v>
      </c>
      <c r="M2596" s="52" t="n">
        <v>0</v>
      </c>
      <c r="N2596" s="53" t="n">
        <f aca="false">D2596*$D$17</f>
        <v>148.5</v>
      </c>
      <c r="O2596" s="53" t="n">
        <f aca="false">E2596*$E$17</f>
        <v>0</v>
      </c>
      <c r="P2596" s="53" t="n">
        <f aca="false">F2596*$F$17</f>
        <v>0</v>
      </c>
      <c r="Q2596" s="53" t="n">
        <f aca="false">G2596*$G$17</f>
        <v>0</v>
      </c>
      <c r="R2596" s="53" t="n">
        <f aca="false">H2596*$H$17</f>
        <v>0</v>
      </c>
      <c r="S2596" s="53" t="n">
        <f aca="false">(N2596/100)*(I2596*$I$17)+(N2596/100)*(J2596*$J$17)</f>
        <v>371.25</v>
      </c>
      <c r="T2596" s="53" t="n">
        <f aca="false">(O2596/100)*(K2596*$K$17)</f>
        <v>0</v>
      </c>
      <c r="U2596" s="53" t="n">
        <f aca="false">(P2596/100)*(K2596*$K$17)+(P2596/100)*(L2596*$L$17)</f>
        <v>0</v>
      </c>
      <c r="V2596" s="53" t="n">
        <f aca="false">(Q2596/100)*(L2596*$L$17)</f>
        <v>0</v>
      </c>
      <c r="W2596" s="53" t="n">
        <f aca="false">(R2596/100)*(K2596*$K$17)+(R2596/100)*(L2596*$L$17)</f>
        <v>0</v>
      </c>
      <c r="X2596" s="53" t="n">
        <f aca="false">N2596+S2596</f>
        <v>519.75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519.8</v>
      </c>
      <c r="AD2596" s="55" t="n">
        <f aca="false">(ROUND(AC2596-AC2582,1)/AC2582)</f>
        <v>0.205473098330241</v>
      </c>
      <c r="AE2596" s="46"/>
      <c r="AF2596" s="47"/>
    </row>
    <row r="2597" customFormat="false" ht="15" hidden="false" customHeight="false" outlineLevel="0" collapsed="false">
      <c r="A2597" s="56" t="s">
        <v>19</v>
      </c>
      <c r="B2597" s="60" t="s">
        <v>225</v>
      </c>
      <c r="C2597" s="40" t="s">
        <v>50</v>
      </c>
      <c r="D2597" s="41" t="n">
        <v>115</v>
      </c>
      <c r="E2597" s="41" t="n">
        <v>0</v>
      </c>
      <c r="F2597" s="41" t="n">
        <v>0</v>
      </c>
      <c r="G2597" s="41" t="n">
        <v>0</v>
      </c>
      <c r="H2597" s="41" t="n">
        <v>0</v>
      </c>
      <c r="I2597" s="42" t="n">
        <v>60</v>
      </c>
      <c r="J2597" s="42" t="n">
        <v>25</v>
      </c>
      <c r="K2597" s="42" t="n">
        <v>0</v>
      </c>
      <c r="L2597" s="42" t="n">
        <v>0</v>
      </c>
      <c r="M2597" s="42" t="n">
        <v>0</v>
      </c>
      <c r="N2597" s="43" t="n">
        <f aca="false">D2597*$D$3</f>
        <v>161</v>
      </c>
      <c r="O2597" s="43" t="n">
        <f aca="false">E2597*$E$3</f>
        <v>0</v>
      </c>
      <c r="P2597" s="43" t="n">
        <f aca="false">F2597*$F$3</f>
        <v>0</v>
      </c>
      <c r="Q2597" s="43" t="n">
        <f aca="false">G2597*$G$3</f>
        <v>0</v>
      </c>
      <c r="R2597" s="43" t="n">
        <f aca="false">H2597*$H$3</f>
        <v>0</v>
      </c>
      <c r="S2597" s="43" t="n">
        <f aca="false">(N2597/100)*(I2597*$I$3)+(N2597/100)*(J2597*$J$3)</f>
        <v>273.7</v>
      </c>
      <c r="T2597" s="43" t="n">
        <f aca="false">(O2597/100)*(K2597*$K$3)</f>
        <v>0</v>
      </c>
      <c r="U2597" s="43" t="n">
        <f aca="false">(P2597/100)*(K2597*$K$3)+(P2597/100)*(L2597*$L$3)</f>
        <v>0</v>
      </c>
      <c r="V2597" s="43" t="n">
        <f aca="false">(Q2597/100)*(L2597*$L$3)</f>
        <v>0</v>
      </c>
      <c r="W2597" s="43" t="n">
        <f aca="false">(R2597/100)*(K2597*$K$3)+(R2597/100)*(L2597*$L$3)</f>
        <v>0</v>
      </c>
      <c r="X2597" s="43" t="n">
        <f aca="false">N2597+S2597</f>
        <v>434.7</v>
      </c>
      <c r="Y2597" s="43" t="n">
        <f aca="false">O2597+T2597</f>
        <v>0</v>
      </c>
      <c r="Z2597" s="43" t="n">
        <f aca="false">P2597+U2597</f>
        <v>0</v>
      </c>
      <c r="AA2597" s="43" t="n">
        <f aca="false">Q2597+V2597</f>
        <v>0</v>
      </c>
      <c r="AB2597" s="43" t="n">
        <f aca="false">R2597+W2597</f>
        <v>0</v>
      </c>
      <c r="AC2597" s="44" t="n">
        <f aca="false">ROUND(X2597+Y2597+Z2597+AA2597+AB2597,1)</f>
        <v>434.7</v>
      </c>
      <c r="AD2597" s="45"/>
      <c r="AE2597" s="46"/>
      <c r="AF2597" s="47"/>
    </row>
    <row r="2598" customFormat="false" ht="15" hidden="false" customHeight="false" outlineLevel="0" collapsed="false">
      <c r="A2598" s="48" t="s">
        <v>29</v>
      </c>
      <c r="B2598" s="61" t="n">
        <v>18</v>
      </c>
      <c r="C2598" s="50" t="s">
        <v>5</v>
      </c>
      <c r="D2598" s="51" t="n">
        <v>115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75</v>
      </c>
      <c r="J2598" s="52" t="n">
        <v>40</v>
      </c>
      <c r="K2598" s="52" t="n">
        <v>0</v>
      </c>
      <c r="L2598" s="52" t="n">
        <v>0</v>
      </c>
      <c r="M2598" s="52" t="n">
        <v>0</v>
      </c>
      <c r="N2598" s="53" t="n">
        <f aca="false">D2598*$D$4</f>
        <v>155.25</v>
      </c>
      <c r="O2598" s="53" t="n">
        <f aca="false">E2598*$E$4</f>
        <v>0</v>
      </c>
      <c r="P2598" s="53" t="n">
        <f aca="false">F2598*$F$4</f>
        <v>0</v>
      </c>
      <c r="Q2598" s="53" t="n">
        <f aca="false">G2598*$G$4</f>
        <v>0</v>
      </c>
      <c r="R2598" s="53" t="n">
        <f aca="false">H2598*$H$4</f>
        <v>0</v>
      </c>
      <c r="S2598" s="53" t="n">
        <f aca="false">(N2598/100)*(I2598*$I$4)+(N2598/100)*(J2598*$J$4)</f>
        <v>357.075</v>
      </c>
      <c r="T2598" s="53" t="n">
        <f aca="false">(O2598/100)*(K2598*$K$4)</f>
        <v>0</v>
      </c>
      <c r="U2598" s="53" t="n">
        <f aca="false">(P2598/100)*(K2598*$K$4)+(P2598/100)*(L2598*$L$4)</f>
        <v>0</v>
      </c>
      <c r="V2598" s="53" t="n">
        <f aca="false">(Q2598/100)*(L2598*$L$4)</f>
        <v>0</v>
      </c>
      <c r="W2598" s="53" t="n">
        <f aca="false">(R2598/100)*(K2598*$K$4)+(R2598/100)*(L2598*$L$4)</f>
        <v>0</v>
      </c>
      <c r="X2598" s="53" t="n">
        <f aca="false">N2598+S2598</f>
        <v>512.325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512.3</v>
      </c>
      <c r="AD2598" s="55" t="n">
        <f aca="false">(ROUND(AC2598-AC2597,1)/AC2597)</f>
        <v>0.178513917644352</v>
      </c>
      <c r="AE2598" s="46" t="s">
        <v>28</v>
      </c>
      <c r="AF2598" s="47"/>
    </row>
    <row r="2599" customFormat="false" ht="15" hidden="false" customHeight="false" outlineLevel="0" collapsed="false">
      <c r="A2599" s="48" t="s">
        <v>30</v>
      </c>
      <c r="B2599" s="61" t="n">
        <v>18</v>
      </c>
      <c r="C2599" s="50" t="s">
        <v>6</v>
      </c>
      <c r="D2599" s="51" t="n">
        <v>115</v>
      </c>
      <c r="E2599" s="51" t="n">
        <v>0</v>
      </c>
      <c r="F2599" s="51" t="n">
        <v>0</v>
      </c>
      <c r="G2599" s="51" t="n">
        <v>0</v>
      </c>
      <c r="H2599" s="51" t="n">
        <v>0</v>
      </c>
      <c r="I2599" s="52" t="n">
        <v>60</v>
      </c>
      <c r="J2599" s="52" t="n">
        <v>25</v>
      </c>
      <c r="K2599" s="52" t="n">
        <v>0</v>
      </c>
      <c r="L2599" s="52" t="n">
        <v>0</v>
      </c>
      <c r="M2599" s="52" t="n">
        <v>0</v>
      </c>
      <c r="N2599" s="53" t="n">
        <f aca="false">D2599*$D$5</f>
        <v>161</v>
      </c>
      <c r="O2599" s="53" t="n">
        <f aca="false">E2599*$E$5</f>
        <v>0</v>
      </c>
      <c r="P2599" s="53" t="n">
        <f aca="false">F2599*$F$5</f>
        <v>0</v>
      </c>
      <c r="Q2599" s="53" t="n">
        <f aca="false">G2599*$G$5</f>
        <v>0</v>
      </c>
      <c r="R2599" s="53" t="n">
        <f aca="false">H2599*$H$5</f>
        <v>0</v>
      </c>
      <c r="S2599" s="53" t="n">
        <f aca="false">(N2599/100)*(I2599*$I$5)+(N2599/100)*(J2599*$J$5)</f>
        <v>273.7</v>
      </c>
      <c r="T2599" s="53" t="n">
        <f aca="false">(O2599/100)*(K2599*$K$5)</f>
        <v>0</v>
      </c>
      <c r="U2599" s="53" t="n">
        <f aca="false">(P2599/100)*(K2599*$K$5)+(P2599/100)*(L2599*$L$5)</f>
        <v>0</v>
      </c>
      <c r="V2599" s="53" t="n">
        <f aca="false">(Q2599/100)*(L2599*$L$5)</f>
        <v>0</v>
      </c>
      <c r="W2599" s="53" t="n">
        <f aca="false">(R2599/100)*(K2599*$K$5)+(R2599/100)*(L2599*$L$5)</f>
        <v>0</v>
      </c>
      <c r="X2599" s="53" t="n">
        <f aca="false">N2599+S2599</f>
        <v>434.7</v>
      </c>
      <c r="Y2599" s="53" t="n">
        <f aca="false">O2599+T2599</f>
        <v>0</v>
      </c>
      <c r="Z2599" s="53" t="n">
        <f aca="false">P2599+U2599</f>
        <v>0</v>
      </c>
      <c r="AA2599" s="53" t="n">
        <f aca="false">Q2599+V2599</f>
        <v>0</v>
      </c>
      <c r="AB2599" s="53" t="n">
        <f aca="false">R2599+W2599</f>
        <v>0</v>
      </c>
      <c r="AC2599" s="54" t="n">
        <f aca="false">ROUND(X2599+Y2599+Z2599+AA2599+AB2599,1)</f>
        <v>434.7</v>
      </c>
      <c r="AD2599" s="55" t="n">
        <f aca="false">(ROUND(AC2599-AC2597,1)/AC2597)</f>
        <v>0</v>
      </c>
      <c r="AE2599" s="46"/>
      <c r="AF2599" s="47"/>
    </row>
    <row r="2600" customFormat="false" ht="15" hidden="false" customHeight="false" outlineLevel="0" collapsed="false">
      <c r="A2600" s="48" t="s">
        <v>31</v>
      </c>
      <c r="B2600" s="61" t="n">
        <v>0</v>
      </c>
      <c r="C2600" s="50" t="s">
        <v>7</v>
      </c>
      <c r="D2600" s="51" t="n">
        <v>115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60</v>
      </c>
      <c r="J2600" s="52" t="n">
        <v>25</v>
      </c>
      <c r="K2600" s="52" t="n">
        <v>0</v>
      </c>
      <c r="L2600" s="52" t="n">
        <v>0</v>
      </c>
      <c r="M2600" s="52" t="n">
        <v>0</v>
      </c>
      <c r="N2600" s="53" t="n">
        <f aca="false">D2600*$D$6</f>
        <v>161</v>
      </c>
      <c r="O2600" s="53" t="n">
        <f aca="false">E2600*$E$6</f>
        <v>0</v>
      </c>
      <c r="P2600" s="53" t="n">
        <f aca="false">F2600*$F$6</f>
        <v>0</v>
      </c>
      <c r="Q2600" s="53" t="n">
        <f aca="false">G2600*$G$6</f>
        <v>0</v>
      </c>
      <c r="R2600" s="53" t="n">
        <f aca="false">H2600*$H$6</f>
        <v>0</v>
      </c>
      <c r="S2600" s="53" t="n">
        <f aca="false">(N2600/100)*(I2600*$I$6)+(N2600/100)*(J2600*$J$6)</f>
        <v>273.7</v>
      </c>
      <c r="T2600" s="53" t="n">
        <f aca="false">(O2600/100)*(K2600*$K$6)</f>
        <v>0</v>
      </c>
      <c r="U2600" s="53" t="n">
        <f aca="false">(P2600/100)*(K2600*$K$6)+(P2600/100)*(L2600*$L$6)</f>
        <v>0</v>
      </c>
      <c r="V2600" s="53" t="n">
        <f aca="false">(Q2600/100)*(L2600*$L$6)</f>
        <v>0</v>
      </c>
      <c r="W2600" s="53" t="n">
        <f aca="false">(R2600/100)*(K2600*$K$6)+(R2600/100)*(L2600*$L$6)</f>
        <v>0</v>
      </c>
      <c r="X2600" s="53" t="n">
        <f aca="false">N2600+S2600</f>
        <v>434.7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434.7</v>
      </c>
      <c r="AD2600" s="55" t="n">
        <f aca="false">(ROUND(AC2600-AC2597,1)/AC2597)</f>
        <v>0</v>
      </c>
      <c r="AE2600" s="46"/>
      <c r="AF2600" s="47"/>
    </row>
    <row r="2601" customFormat="false" ht="15" hidden="false" customHeight="false" outlineLevel="0" collapsed="false">
      <c r="A2601" s="48" t="s">
        <v>32</v>
      </c>
      <c r="B2601" s="61" t="n">
        <v>0</v>
      </c>
      <c r="C2601" s="50" t="s">
        <v>8</v>
      </c>
      <c r="D2601" s="51" t="n">
        <v>115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60</v>
      </c>
      <c r="J2601" s="52" t="n">
        <v>25</v>
      </c>
      <c r="K2601" s="52" t="n">
        <v>0</v>
      </c>
      <c r="L2601" s="52" t="n">
        <v>0</v>
      </c>
      <c r="M2601" s="52" t="n">
        <v>0</v>
      </c>
      <c r="N2601" s="53" t="n">
        <f aca="false">D2601*$D$7</f>
        <v>161</v>
      </c>
      <c r="O2601" s="53" t="n">
        <f aca="false">E2601*$E$7</f>
        <v>0</v>
      </c>
      <c r="P2601" s="53" t="n">
        <f aca="false">F2601*$F$7</f>
        <v>0</v>
      </c>
      <c r="Q2601" s="53" t="n">
        <f aca="false">G2601*$G$7</f>
        <v>0</v>
      </c>
      <c r="R2601" s="53" t="n">
        <f aca="false">H2601*$H$7</f>
        <v>0</v>
      </c>
      <c r="S2601" s="53" t="n">
        <f aca="false">(N2601/100)*(I2601*$I$7)+(N2601/100)*(J2601*$J$7)</f>
        <v>273.7</v>
      </c>
      <c r="T2601" s="53" t="n">
        <f aca="false">(O2601/100)*(K2601*$K$7)</f>
        <v>0</v>
      </c>
      <c r="U2601" s="53" t="n">
        <f aca="false">(P2601/100)*(K2601*$K$7)+(P2601/100)*(L2601*$L$7)</f>
        <v>0</v>
      </c>
      <c r="V2601" s="53" t="n">
        <f aca="false">(Q2601/100)*(L2601*$L$7)</f>
        <v>0</v>
      </c>
      <c r="W2601" s="53" t="n">
        <f aca="false">(R2601/100)*(K2601*$K$7)+(R2601/100)*(L2601*$L$7)</f>
        <v>0</v>
      </c>
      <c r="X2601" s="53" t="n">
        <f aca="false">N2601+S2601</f>
        <v>434.7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434.7</v>
      </c>
      <c r="AD2601" s="55" t="n">
        <f aca="false">(ROUND(AC2601-AC2597,1)/AC2597)</f>
        <v>0</v>
      </c>
      <c r="AE2601" s="46"/>
      <c r="AF2601" s="47"/>
    </row>
    <row r="2602" customFormat="false" ht="15" hidden="false" customHeight="false" outlineLevel="0" collapsed="false">
      <c r="A2602" s="48" t="s">
        <v>33</v>
      </c>
      <c r="B2602" s="61"/>
      <c r="C2602" s="50" t="s">
        <v>9</v>
      </c>
      <c r="D2602" s="51" t="n">
        <v>115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60</v>
      </c>
      <c r="J2602" s="52" t="n">
        <v>25</v>
      </c>
      <c r="K2602" s="52" t="n">
        <v>0</v>
      </c>
      <c r="L2602" s="52" t="n">
        <v>0</v>
      </c>
      <c r="M2602" s="52" t="n">
        <v>0</v>
      </c>
      <c r="N2602" s="53" t="n">
        <f aca="false">D2602*$D$8</f>
        <v>161</v>
      </c>
      <c r="O2602" s="53" t="n">
        <f aca="false">E2602*$E$8</f>
        <v>0</v>
      </c>
      <c r="P2602" s="53" t="n">
        <f aca="false">F2602*$F$8</f>
        <v>0</v>
      </c>
      <c r="Q2602" s="53" t="n">
        <f aca="false">G2602*$G$8</f>
        <v>0</v>
      </c>
      <c r="R2602" s="53" t="n">
        <f aca="false">H2602*$H$8</f>
        <v>0</v>
      </c>
      <c r="S2602" s="53" t="n">
        <f aca="false">(N2602/100)*(I2602*$I$8)+(N2602/100)*(J2602*$J$8)</f>
        <v>273.7</v>
      </c>
      <c r="T2602" s="53" t="n">
        <f aca="false">(O2602/100)*(K2602*$K$8)</f>
        <v>0</v>
      </c>
      <c r="U2602" s="53" t="n">
        <f aca="false">(P2602/100)*(K2602*$K$8)+(P2602/100)*(L2602*$L$8)</f>
        <v>0</v>
      </c>
      <c r="V2602" s="53" t="n">
        <f aca="false">(Q2602/100)*(L2602*$L$8)</f>
        <v>0</v>
      </c>
      <c r="W2602" s="53" t="n">
        <f aca="false">(R2602/100)*(K2602*$K$8)+(R2602/100)*(L2602*$L$8)</f>
        <v>0</v>
      </c>
      <c r="X2602" s="53" t="n">
        <f aca="false">N2602+S2602</f>
        <v>434.7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434.7</v>
      </c>
      <c r="AD2602" s="55" t="n">
        <f aca="false">(ROUND(AC2602-AC2597,1)/AC2597)</f>
        <v>0</v>
      </c>
      <c r="AE2602" s="46"/>
      <c r="AF2602" s="47"/>
    </row>
    <row r="2603" customFormat="false" ht="15" hidden="false" customHeight="false" outlineLevel="0" collapsed="false">
      <c r="A2603" s="48" t="s">
        <v>34</v>
      </c>
      <c r="B2603" s="61"/>
      <c r="C2603" s="50" t="s">
        <v>10</v>
      </c>
      <c r="D2603" s="51" t="n">
        <v>57</v>
      </c>
      <c r="E2603" s="51" t="n">
        <v>125</v>
      </c>
      <c r="F2603" s="51" t="n">
        <v>0</v>
      </c>
      <c r="G2603" s="51" t="n">
        <v>0</v>
      </c>
      <c r="H2603" s="51" t="n">
        <v>0</v>
      </c>
      <c r="I2603" s="52" t="n">
        <v>60</v>
      </c>
      <c r="J2603" s="52" t="n">
        <v>25</v>
      </c>
      <c r="K2603" s="52" t="n">
        <v>90</v>
      </c>
      <c r="L2603" s="52" t="n">
        <v>0</v>
      </c>
      <c r="M2603" s="52" t="n">
        <v>0</v>
      </c>
      <c r="N2603" s="53" t="n">
        <f aca="false">D2603*$D$9</f>
        <v>76.95</v>
      </c>
      <c r="O2603" s="53" t="n">
        <f aca="false">E2603*$E$9</f>
        <v>168.75</v>
      </c>
      <c r="P2603" s="53" t="n">
        <f aca="false">F2603*$F$9</f>
        <v>0</v>
      </c>
      <c r="Q2603" s="53" t="n">
        <f aca="false">G2603*$G$9</f>
        <v>0</v>
      </c>
      <c r="R2603" s="53" t="n">
        <f aca="false">H2603*$H$9</f>
        <v>0</v>
      </c>
      <c r="S2603" s="53" t="n">
        <f aca="false">(N2603/100)*(I2603*$I$9)+(N2603/100)*(J2603*$J$9)</f>
        <v>65.4075</v>
      </c>
      <c r="T2603" s="53" t="n">
        <f aca="false">(O2603/100)*(K2603*$K$9)</f>
        <v>212.625</v>
      </c>
      <c r="U2603" s="53" t="n">
        <f aca="false">(P2603/100)*(K2603*$K$9)+(P2603/100)*(L2603*$L$9)</f>
        <v>0</v>
      </c>
      <c r="V2603" s="53" t="n">
        <f aca="false">(Q2603/100)*(L2603*$L$9)</f>
        <v>0</v>
      </c>
      <c r="W2603" s="53" t="n">
        <f aca="false">(R2603/100)*(K2603*$K$9)+(R2603/100)*(L2603*$L$9)</f>
        <v>0</v>
      </c>
      <c r="X2603" s="53" t="n">
        <f aca="false">N2603+S2603</f>
        <v>142.3575</v>
      </c>
      <c r="Y2603" s="53" t="n">
        <f aca="false">O2603+T2603</f>
        <v>381.375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523.7</v>
      </c>
      <c r="AD2603" s="55" t="n">
        <f aca="false">(ROUND(AC2603-AC2597,1)/AC2597)</f>
        <v>0.204738900391074</v>
      </c>
      <c r="AE2603" s="46"/>
      <c r="AF2603" s="47"/>
    </row>
    <row r="2604" customFormat="false" ht="15" hidden="false" customHeight="false" outlineLevel="0" collapsed="false">
      <c r="A2604" s="48" t="s">
        <v>35</v>
      </c>
      <c r="B2604" s="61"/>
      <c r="C2604" s="50" t="s">
        <v>11</v>
      </c>
      <c r="D2604" s="51" t="n">
        <v>57</v>
      </c>
      <c r="E2604" s="51" t="n">
        <v>0</v>
      </c>
      <c r="F2604" s="51" t="n">
        <v>125</v>
      </c>
      <c r="G2604" s="51" t="n">
        <v>0</v>
      </c>
      <c r="H2604" s="51" t="n">
        <v>0</v>
      </c>
      <c r="I2604" s="52" t="n">
        <v>60</v>
      </c>
      <c r="J2604" s="52" t="n">
        <v>25</v>
      </c>
      <c r="K2604" s="52" t="n">
        <v>45</v>
      </c>
      <c r="L2604" s="52" t="n">
        <v>45</v>
      </c>
      <c r="M2604" s="52" t="n">
        <v>0</v>
      </c>
      <c r="N2604" s="53" t="n">
        <f aca="false">D2604*$D$10</f>
        <v>76.95</v>
      </c>
      <c r="O2604" s="53" t="n">
        <f aca="false">E2604*$E$10</f>
        <v>0</v>
      </c>
      <c r="P2604" s="53" t="n">
        <f aca="false">F2604*$F$10</f>
        <v>168.75</v>
      </c>
      <c r="Q2604" s="53" t="n">
        <f aca="false">G2604*$G$10</f>
        <v>0</v>
      </c>
      <c r="R2604" s="53" t="n">
        <f aca="false">H2604*$H$10</f>
        <v>0</v>
      </c>
      <c r="S2604" s="53" t="n">
        <f aca="false">(N2604/100)*(I2604*$I$10)+(N2604/100)*(J2604*$J$10)</f>
        <v>65.4075</v>
      </c>
      <c r="T2604" s="53" t="n">
        <f aca="false">(O2604/100)*(K2604*$J$10)</f>
        <v>0</v>
      </c>
      <c r="U2604" s="53" t="n">
        <f aca="false">(P2604/100)*(K2604*$K$10)+(P2604/100)*(L2604*$L$10)</f>
        <v>212.625</v>
      </c>
      <c r="V2604" s="53" t="n">
        <f aca="false">(Q2604/100)*(L2604*$L$10)</f>
        <v>0</v>
      </c>
      <c r="W2604" s="53" t="n">
        <f aca="false">(R2604/100)*(K2604*$K$10)+(R2604/100)*(L2604*$L$10)</f>
        <v>0</v>
      </c>
      <c r="X2604" s="53" t="n">
        <f aca="false">N2604+S2604</f>
        <v>142.3575</v>
      </c>
      <c r="Y2604" s="53" t="n">
        <f aca="false">O2604+T2604</f>
        <v>0</v>
      </c>
      <c r="Z2604" s="53" t="n">
        <f aca="false">P2604+U2604</f>
        <v>381.375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523.7</v>
      </c>
      <c r="AD2604" s="55" t="n">
        <f aca="false">(ROUND(AC2604-AC2597,1)/AC2597)</f>
        <v>0.204738900391074</v>
      </c>
      <c r="AE2604" s="46"/>
      <c r="AF2604" s="47"/>
    </row>
    <row r="2605" customFormat="false" ht="15" hidden="false" customHeight="false" outlineLevel="0" collapsed="false">
      <c r="A2605" s="48" t="s">
        <v>36</v>
      </c>
      <c r="B2605" s="61"/>
      <c r="C2605" s="50" t="s">
        <v>12</v>
      </c>
      <c r="D2605" s="51" t="n">
        <v>57</v>
      </c>
      <c r="E2605" s="51" t="n">
        <v>0</v>
      </c>
      <c r="F2605" s="51" t="n">
        <v>0</v>
      </c>
      <c r="G2605" s="51" t="n">
        <v>125</v>
      </c>
      <c r="H2605" s="51" t="n">
        <v>0</v>
      </c>
      <c r="I2605" s="52" t="n">
        <v>60</v>
      </c>
      <c r="J2605" s="52" t="n">
        <v>25</v>
      </c>
      <c r="K2605" s="52" t="n">
        <v>0</v>
      </c>
      <c r="L2605" s="52" t="n">
        <v>90</v>
      </c>
      <c r="M2605" s="52" t="n">
        <v>0</v>
      </c>
      <c r="N2605" s="53" t="n">
        <f aca="false">D2605*$D$11</f>
        <v>76.95</v>
      </c>
      <c r="O2605" s="53" t="n">
        <f aca="false">E2605*$E$11</f>
        <v>0</v>
      </c>
      <c r="P2605" s="53" t="n">
        <f aca="false">F2605*$F$11</f>
        <v>0</v>
      </c>
      <c r="Q2605" s="53" t="n">
        <f aca="false">G2605*$G$11</f>
        <v>168.75</v>
      </c>
      <c r="R2605" s="53" t="n">
        <f aca="false">H2605*$H$11</f>
        <v>0</v>
      </c>
      <c r="S2605" s="53" t="n">
        <f aca="false">(N2605/100)*(I2605*$I$11)+(N2605/100)*(J2605*$J$11)</f>
        <v>65.4075</v>
      </c>
      <c r="T2605" s="53" t="n">
        <f aca="false">(O2605/100)*(K2605*$K$11)</f>
        <v>0</v>
      </c>
      <c r="U2605" s="53" t="n">
        <f aca="false">(P2605/100)*(K2605*$K$11)+(P2605/100)*(L2605*$L$11)</f>
        <v>0</v>
      </c>
      <c r="V2605" s="53" t="n">
        <f aca="false">(Q2605/100)*(L2605*$L$11)</f>
        <v>212.625</v>
      </c>
      <c r="W2605" s="53" t="n">
        <f aca="false">(R2605/100)*(K2605*$K$11)+(R2605/100)*(L2605*$L$11)</f>
        <v>0</v>
      </c>
      <c r="X2605" s="53" t="n">
        <f aca="false">N2605+S2605</f>
        <v>142.3575</v>
      </c>
      <c r="Y2605" s="53" t="n">
        <f aca="false">O2605+T2605</f>
        <v>0</v>
      </c>
      <c r="Z2605" s="53" t="n">
        <f aca="false">P2605+U2605</f>
        <v>0</v>
      </c>
      <c r="AA2605" s="53" t="n">
        <f aca="false">Q2605+V2605</f>
        <v>381.375</v>
      </c>
      <c r="AB2605" s="53" t="n">
        <f aca="false">R2605+W2605</f>
        <v>0</v>
      </c>
      <c r="AC2605" s="54" t="n">
        <f aca="false">ROUND(X2605+Y2605+Z2605+AA2605+AB2605,1)</f>
        <v>523.7</v>
      </c>
      <c r="AD2605" s="55" t="n">
        <f aca="false">(ROUND(AC2605-AC2597,1)/AC2597)</f>
        <v>0.204738900391074</v>
      </c>
      <c r="AE2605" s="46"/>
      <c r="AF2605" s="47"/>
    </row>
    <row r="2606" customFormat="false" ht="15" hidden="false" customHeight="false" outlineLevel="0" collapsed="false">
      <c r="A2606" s="48" t="s">
        <v>37</v>
      </c>
      <c r="B2606" s="61"/>
      <c r="C2606" s="50" t="s">
        <v>13</v>
      </c>
      <c r="D2606" s="51" t="n">
        <v>57</v>
      </c>
      <c r="E2606" s="51" t="n">
        <v>0</v>
      </c>
      <c r="F2606" s="51" t="n">
        <v>0</v>
      </c>
      <c r="G2606" s="51" t="n">
        <v>0</v>
      </c>
      <c r="H2606" s="51" t="n">
        <v>125</v>
      </c>
      <c r="I2606" s="52" t="n">
        <v>60</v>
      </c>
      <c r="J2606" s="52" t="n">
        <v>25</v>
      </c>
      <c r="K2606" s="52" t="n">
        <v>45</v>
      </c>
      <c r="L2606" s="52" t="n">
        <v>45</v>
      </c>
      <c r="M2606" s="52" t="n">
        <v>0</v>
      </c>
      <c r="N2606" s="53" t="n">
        <f aca="false">D2606*$D$12</f>
        <v>76.95</v>
      </c>
      <c r="O2606" s="53" t="n">
        <f aca="false">E2606*$E$12</f>
        <v>0</v>
      </c>
      <c r="P2606" s="53" t="n">
        <f aca="false">F2606*$F$12</f>
        <v>0</v>
      </c>
      <c r="Q2606" s="53" t="n">
        <f aca="false">G2606*$G$12</f>
        <v>0</v>
      </c>
      <c r="R2606" s="53" t="n">
        <f aca="false">H2606*$H$12</f>
        <v>168.75</v>
      </c>
      <c r="S2606" s="53" t="n">
        <f aca="false">(N2606/100)*(I2606*$I$12)+(N2606/100)*(J2606*$J$12)</f>
        <v>65.4075</v>
      </c>
      <c r="T2606" s="53" t="n">
        <f aca="false">(O2606/100)*(K2606*$K$12)</f>
        <v>0</v>
      </c>
      <c r="U2606" s="53" t="n">
        <f aca="false">(P2606/100)*(K2606*$K$12)+(P2606/100)*(L2606*$L$12)</f>
        <v>0</v>
      </c>
      <c r="V2606" s="53" t="n">
        <f aca="false">(Q2606/100)*(L2606*$L$12)</f>
        <v>0</v>
      </c>
      <c r="W2606" s="53" t="n">
        <f aca="false">(R2606/100)*(K2606*$K$12)+(R2606/100)*(L2606*$L$12)</f>
        <v>212.625</v>
      </c>
      <c r="X2606" s="53" t="n">
        <f aca="false">N2606+S2606</f>
        <v>142.3575</v>
      </c>
      <c r="Y2606" s="53" t="n">
        <f aca="false">O2606+T2606</f>
        <v>0</v>
      </c>
      <c r="Z2606" s="53" t="n">
        <f aca="false">P2606+U2606</f>
        <v>0</v>
      </c>
      <c r="AA2606" s="53" t="n">
        <f aca="false">Q2606+V2606</f>
        <v>0</v>
      </c>
      <c r="AB2606" s="53" t="n">
        <f aca="false">R2606+W2606</f>
        <v>381.375</v>
      </c>
      <c r="AC2606" s="54" t="n">
        <f aca="false">ROUND(X2606+Y2606+Z2606+AA2606+AB2606,1)</f>
        <v>523.7</v>
      </c>
      <c r="AD2606" s="55" t="n">
        <f aca="false">(ROUND(AC2606-AC2597,1)/AC2597)</f>
        <v>0.204738900391074</v>
      </c>
      <c r="AE2606" s="46"/>
      <c r="AF2606" s="47"/>
    </row>
    <row r="2607" customFormat="false" ht="15" hidden="false" customHeight="false" outlineLevel="0" collapsed="false">
      <c r="A2607" s="48" t="s">
        <v>38</v>
      </c>
      <c r="B2607" s="61"/>
      <c r="C2607" s="50" t="s">
        <v>14</v>
      </c>
      <c r="D2607" s="51" t="n">
        <v>115</v>
      </c>
      <c r="E2607" s="51" t="n">
        <v>0</v>
      </c>
      <c r="F2607" s="51" t="n">
        <v>0</v>
      </c>
      <c r="G2607" s="51" t="n">
        <v>0</v>
      </c>
      <c r="H2607" s="51" t="n">
        <v>0</v>
      </c>
      <c r="I2607" s="52" t="n">
        <v>0</v>
      </c>
      <c r="J2607" s="52" t="n">
        <v>0</v>
      </c>
      <c r="K2607" s="52" t="n">
        <v>0</v>
      </c>
      <c r="L2607" s="52" t="n">
        <v>0</v>
      </c>
      <c r="M2607" s="52" t="n">
        <v>115</v>
      </c>
      <c r="N2607" s="53" t="n">
        <f aca="false">D2607*$D$13</f>
        <v>155.25</v>
      </c>
      <c r="O2607" s="53" t="n">
        <f aca="false">E2607*$E$13</f>
        <v>0</v>
      </c>
      <c r="P2607" s="53" t="n">
        <f aca="false">F2607*$F$13</f>
        <v>0</v>
      </c>
      <c r="Q2607" s="53" t="n">
        <f aca="false">G2607*$G$13</f>
        <v>0</v>
      </c>
      <c r="R2607" s="53" t="n">
        <f aca="false">H2607*$H$13</f>
        <v>0</v>
      </c>
      <c r="S2607" s="53" t="n">
        <f aca="false">(N2607/100)*(I2607*$I$13)+(N2607/100)*(J2607*$J$13)+(N2607/100)*(M2607*$M$13)</f>
        <v>357.075</v>
      </c>
      <c r="T2607" s="53" t="n">
        <f aca="false">(O2607/100)*(K2607*$K$13)+(O2607/100)*(M2607*$M$13)</f>
        <v>0</v>
      </c>
      <c r="U2607" s="53" t="n">
        <f aca="false">(P2607/100)*(K2607*$K$13)+(P2607/100)*(L2607*$L$13)+(P2607/100)*(M2607*$M$13)</f>
        <v>0</v>
      </c>
      <c r="V2607" s="53" t="n">
        <f aca="false">(Q2607/100)*(L2607*$L$13)+(Q2607/100)*(M2607*$M$13)</f>
        <v>0</v>
      </c>
      <c r="W2607" s="53" t="n">
        <f aca="false">(R2607/100)*(K2607*$K$13)+(R2607/100)*(L2607*$L$13)+(R2607/100)*(M2607*$M$13)</f>
        <v>0</v>
      </c>
      <c r="X2607" s="53" t="n">
        <f aca="false">N2607+S2607</f>
        <v>512.325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0</v>
      </c>
      <c r="AB2607" s="53" t="n">
        <f aca="false">R2607+W2607</f>
        <v>0</v>
      </c>
      <c r="AC2607" s="54" t="n">
        <f aca="false">ROUND(X2607+Y2607+Z2607+AA2607+AB2607,1)</f>
        <v>512.3</v>
      </c>
      <c r="AD2607" s="55" t="n">
        <f aca="false">(ROUND(AC2607-AC2597,1)/AC2597)</f>
        <v>0.178513917644352</v>
      </c>
      <c r="AE2607" s="46"/>
      <c r="AF2607" s="47"/>
    </row>
    <row r="2608" customFormat="false" ht="15" hidden="false" customHeight="false" outlineLevel="0" collapsed="false">
      <c r="A2608" s="48" t="s">
        <v>39</v>
      </c>
      <c r="B2608" s="61"/>
      <c r="C2608" s="50" t="s">
        <v>15</v>
      </c>
      <c r="D2608" s="51" t="n">
        <v>115</v>
      </c>
      <c r="E2608" s="51" t="n">
        <v>0</v>
      </c>
      <c r="F2608" s="51" t="n">
        <v>0</v>
      </c>
      <c r="G2608" s="51" t="n">
        <v>0</v>
      </c>
      <c r="H2608" s="51" t="n">
        <v>0</v>
      </c>
      <c r="I2608" s="52" t="n">
        <v>60</v>
      </c>
      <c r="J2608" s="52" t="n">
        <v>25</v>
      </c>
      <c r="K2608" s="52" t="n">
        <v>72</v>
      </c>
      <c r="L2608" s="52" t="n">
        <v>0</v>
      </c>
      <c r="M2608" s="52" t="n">
        <v>0</v>
      </c>
      <c r="N2608" s="53" t="n">
        <f aca="false">D2608*$D$14</f>
        <v>155.25</v>
      </c>
      <c r="O2608" s="53" t="n">
        <f aca="false">E2608*$E$14</f>
        <v>0</v>
      </c>
      <c r="P2608" s="53" t="n">
        <f aca="false">F2608*$F$14</f>
        <v>0</v>
      </c>
      <c r="Q2608" s="53" t="n">
        <f aca="false">G2608*$G$14</f>
        <v>0</v>
      </c>
      <c r="R2608" s="53" t="n">
        <f aca="false">H2608*$H$14</f>
        <v>0</v>
      </c>
      <c r="S2608" s="53" t="n">
        <f aca="false">(N2608/100)*(I2608*$I$14)+(N2608/100)*(J2608*$J$14)+(N2608/100)*(K2608*$K$14)</f>
        <v>355.5225</v>
      </c>
      <c r="T2608" s="53" t="n">
        <f aca="false">(O2608/100)*(K2608*$K$14)</f>
        <v>0</v>
      </c>
      <c r="U2608" s="53" t="n">
        <f aca="false">(P2608/100)*(K2608*$K$14)+(P2608/100)*(L2608*$L$14)</f>
        <v>0</v>
      </c>
      <c r="V2608" s="53" t="n">
        <f aca="false">(Q2608/100)*(L2608*$L$14)</f>
        <v>0</v>
      </c>
      <c r="W2608" s="53" t="n">
        <f aca="false">(R2608/100)*(K2608*$L$14)+(R2608/100)*(L2608*$M$14)</f>
        <v>0</v>
      </c>
      <c r="X2608" s="53" t="n">
        <f aca="false">N2608+S2608</f>
        <v>510.7725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0</v>
      </c>
      <c r="AC2608" s="54" t="n">
        <f aca="false">ROUND(X2608+Y2608+Z2608+AA2608+AB2608,1)</f>
        <v>510.8</v>
      </c>
      <c r="AD2608" s="55" t="n">
        <f aca="false">(ROUND(AC2608-AC2597,1)/AC2597)</f>
        <v>0.175063262019784</v>
      </c>
      <c r="AE2608" s="46"/>
      <c r="AF2608" s="47"/>
    </row>
    <row r="2609" customFormat="false" ht="15" hidden="false" customHeight="false" outlineLevel="0" collapsed="false">
      <c r="A2609" s="48"/>
      <c r="B2609" s="61"/>
      <c r="C2609" s="50" t="s">
        <v>16</v>
      </c>
      <c r="D2609" s="51" t="n">
        <v>115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60</v>
      </c>
      <c r="J2609" s="52" t="n">
        <v>25</v>
      </c>
      <c r="K2609" s="52" t="n">
        <v>0</v>
      </c>
      <c r="L2609" s="52" t="n">
        <v>72</v>
      </c>
      <c r="M2609" s="52" t="n">
        <v>0</v>
      </c>
      <c r="N2609" s="53" t="n">
        <f aca="false">D2609*$D$15</f>
        <v>155.25</v>
      </c>
      <c r="O2609" s="53" t="n">
        <f aca="false">E2609*$E$15</f>
        <v>0</v>
      </c>
      <c r="P2609" s="53" t="n">
        <f aca="false">F2609*$F$15</f>
        <v>0</v>
      </c>
      <c r="Q2609" s="53" t="n">
        <f aca="false">G2609*$G$15</f>
        <v>0</v>
      </c>
      <c r="R2609" s="53" t="n">
        <f aca="false">H2609*$H$15</f>
        <v>0</v>
      </c>
      <c r="S2609" s="53" t="n">
        <f aca="false">(N2609/100)*(I2609*$I$15)+(N2609/100)*(J2609*$J$15)+(N2609/100)*(L2609*$L$15)</f>
        <v>355.5225</v>
      </c>
      <c r="T2609" s="53" t="n">
        <f aca="false">(O2609/100)*(K2609*$K$15)</f>
        <v>0</v>
      </c>
      <c r="U2609" s="53" t="n">
        <f aca="false">(P2609/100)*(K2609*$K$15)+(P2609/100)*(L2609*$L$15)</f>
        <v>0</v>
      </c>
      <c r="V2609" s="53" t="n">
        <f aca="false">(Q2609/100)*(L2609*$L$15)</f>
        <v>0</v>
      </c>
      <c r="W2609" s="53" t="n">
        <f aca="false">(R2609/100)*(K2609*$K$15)+(R2609/100)*(L2609*$L$15)</f>
        <v>0</v>
      </c>
      <c r="X2609" s="53" t="n">
        <f aca="false">N2609+S2609</f>
        <v>510.7725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510.8</v>
      </c>
      <c r="AD2609" s="55" t="n">
        <f aca="false">(ROUND(AC2609-AC2597,1)/AC2597)</f>
        <v>0.175063262019784</v>
      </c>
      <c r="AE2609" s="46"/>
      <c r="AF2609" s="47"/>
    </row>
    <row r="2610" customFormat="false" ht="15" hidden="false" customHeight="false" outlineLevel="0" collapsed="false">
      <c r="A2610" s="48"/>
      <c r="B2610" s="61"/>
      <c r="C2610" s="50" t="s">
        <v>17</v>
      </c>
      <c r="D2610" s="51" t="n">
        <v>115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60</v>
      </c>
      <c r="J2610" s="52" t="n">
        <v>60</v>
      </c>
      <c r="K2610" s="52" t="n">
        <v>0</v>
      </c>
      <c r="L2610" s="52" t="n">
        <v>0</v>
      </c>
      <c r="M2610" s="52" t="n">
        <v>0</v>
      </c>
      <c r="N2610" s="53" t="n">
        <f aca="false">D2610*$D$16</f>
        <v>155.25</v>
      </c>
      <c r="O2610" s="53" t="n">
        <f aca="false">E2610*$E$16</f>
        <v>0</v>
      </c>
      <c r="P2610" s="53" t="n">
        <f aca="false">F2610*$F$16</f>
        <v>0</v>
      </c>
      <c r="Q2610" s="53" t="n">
        <f aca="false">G2610*$G$16</f>
        <v>0</v>
      </c>
      <c r="R2610" s="53" t="n">
        <f aca="false">H2610*$H$16</f>
        <v>0</v>
      </c>
      <c r="S2610" s="53" t="n">
        <f aca="false">(N2610/100)*(I2610*$I$16)+(N2610/100)*(J2610*$J$16)</f>
        <v>326.025</v>
      </c>
      <c r="T2610" s="53" t="n">
        <f aca="false">(O2610/100)*(K2610*$K$16)</f>
        <v>0</v>
      </c>
      <c r="U2610" s="53" t="n">
        <f aca="false">(P2610/100)*(K2610*$K$16)+(P2610/100)*(L2610*$L$16)</f>
        <v>0</v>
      </c>
      <c r="V2610" s="53" t="n">
        <f aca="false">(Q2610/100)*(L2610*$L$16)</f>
        <v>0</v>
      </c>
      <c r="W2610" s="53" t="n">
        <f aca="false">(R2610/100)*(K2610*$K$16)+(R2610/100)*(L2610*$L$16)</f>
        <v>0</v>
      </c>
      <c r="X2610" s="53" t="n">
        <f aca="false">N2610+S2610</f>
        <v>481.275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481.3</v>
      </c>
      <c r="AD2610" s="55" t="n">
        <f aca="false">(ROUND(AC2610-AC2597,1)/AC2597)</f>
        <v>0.107200368069933</v>
      </c>
      <c r="AE2610" s="46"/>
      <c r="AF2610" s="47"/>
    </row>
    <row r="2611" customFormat="false" ht="15" hidden="false" customHeight="false" outlineLevel="0" collapsed="false">
      <c r="A2611" s="48"/>
      <c r="B2611" s="61"/>
      <c r="C2611" s="50" t="s">
        <v>18</v>
      </c>
      <c r="D2611" s="51" t="n">
        <v>115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80</v>
      </c>
      <c r="J2611" s="52" t="n">
        <v>25</v>
      </c>
      <c r="K2611" s="52" t="n">
        <v>0</v>
      </c>
      <c r="L2611" s="52" t="n">
        <v>0</v>
      </c>
      <c r="M2611" s="52" t="n">
        <v>0</v>
      </c>
      <c r="N2611" s="53" t="n">
        <f aca="false">D2611*$D$17</f>
        <v>155.25</v>
      </c>
      <c r="O2611" s="53" t="n">
        <f aca="false">E2611*$E$17</f>
        <v>0</v>
      </c>
      <c r="P2611" s="53" t="n">
        <f aca="false">F2611*$F$17</f>
        <v>0</v>
      </c>
      <c r="Q2611" s="53" t="n">
        <f aca="false">G2611*$G$17</f>
        <v>0</v>
      </c>
      <c r="R2611" s="53" t="n">
        <f aca="false">H2611*$H$17</f>
        <v>0</v>
      </c>
      <c r="S2611" s="53" t="n">
        <f aca="false">(N2611/100)*(I2611*$I$17)+(N2611/100)*(J2611*$J$17)</f>
        <v>349.3125</v>
      </c>
      <c r="T2611" s="53" t="n">
        <f aca="false">(O2611/100)*(K2611*$K$17)</f>
        <v>0</v>
      </c>
      <c r="U2611" s="53" t="n">
        <f aca="false">(P2611/100)*(K2611*$K$17)+(P2611/100)*(L2611*$L$17)</f>
        <v>0</v>
      </c>
      <c r="V2611" s="53" t="n">
        <f aca="false">(Q2611/100)*(L2611*$L$17)</f>
        <v>0</v>
      </c>
      <c r="W2611" s="53" t="n">
        <f aca="false">(R2611/100)*(K2611*$K$17)+(R2611/100)*(L2611*$L$17)</f>
        <v>0</v>
      </c>
      <c r="X2611" s="53" t="n">
        <f aca="false">N2611+S2611</f>
        <v>504.5625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504.6</v>
      </c>
      <c r="AD2611" s="55" t="n">
        <f aca="false">(ROUND(AC2611-AC2597,1)/AC2597)</f>
        <v>0.1608005521049</v>
      </c>
      <c r="AE2611" s="46"/>
      <c r="AF2611" s="47"/>
    </row>
    <row r="2612" customFormat="false" ht="15" hidden="false" customHeight="false" outlineLevel="0" collapsed="false">
      <c r="A2612" s="56" t="s">
        <v>19</v>
      </c>
      <c r="B2612" s="62" t="s">
        <v>226</v>
      </c>
      <c r="C2612" s="40" t="s">
        <v>53</v>
      </c>
      <c r="D2612" s="41" t="n">
        <v>120</v>
      </c>
      <c r="E2612" s="41" t="n">
        <v>0</v>
      </c>
      <c r="F2612" s="41" t="n">
        <v>50</v>
      </c>
      <c r="G2612" s="41" t="n">
        <v>0</v>
      </c>
      <c r="H2612" s="41" t="n">
        <v>0</v>
      </c>
      <c r="I2612" s="42" t="n">
        <v>50</v>
      </c>
      <c r="J2612" s="42" t="n">
        <v>0</v>
      </c>
      <c r="K2612" s="42" t="n">
        <v>10</v>
      </c>
      <c r="L2612" s="42" t="n">
        <v>10</v>
      </c>
      <c r="M2612" s="42" t="n">
        <v>0</v>
      </c>
      <c r="N2612" s="43" t="n">
        <f aca="false">D2612*$D$3</f>
        <v>168</v>
      </c>
      <c r="O2612" s="43" t="n">
        <f aca="false">E2612*$E$3</f>
        <v>0</v>
      </c>
      <c r="P2612" s="43" t="n">
        <f aca="false">F2612*$F$3</f>
        <v>70</v>
      </c>
      <c r="Q2612" s="43" t="n">
        <f aca="false">G2612*$G$3</f>
        <v>0</v>
      </c>
      <c r="R2612" s="43" t="n">
        <f aca="false">H2612*$H$3</f>
        <v>0</v>
      </c>
      <c r="S2612" s="43" t="n">
        <f aca="false">(N2612/100)*(I2612*$I$3)+(N2612/100)*(J2612*$J$3)</f>
        <v>168</v>
      </c>
      <c r="T2612" s="43" t="n">
        <f aca="false">(O2612/100)*(K2612*$K$3)</f>
        <v>0</v>
      </c>
      <c r="U2612" s="43" t="n">
        <f aca="false">(P2612/100)*(K2612*$K$3)+(P2612/100)*(L2612*$L$3)</f>
        <v>28</v>
      </c>
      <c r="V2612" s="43" t="n">
        <f aca="false">(Q2612/100)*(L2612*$L$3)</f>
        <v>0</v>
      </c>
      <c r="W2612" s="43" t="n">
        <f aca="false">(R2612/100)*(K2612*$K$3)+(R2612/100)*(L2612*$L$3)</f>
        <v>0</v>
      </c>
      <c r="X2612" s="43" t="n">
        <f aca="false">N2612+S2612</f>
        <v>336</v>
      </c>
      <c r="Y2612" s="43" t="n">
        <f aca="false">O2612+T2612</f>
        <v>0</v>
      </c>
      <c r="Z2612" s="43" t="n">
        <f aca="false">P2612+U2612</f>
        <v>98</v>
      </c>
      <c r="AA2612" s="43" t="n">
        <f aca="false">Q2612+V2612</f>
        <v>0</v>
      </c>
      <c r="AB2612" s="43" t="n">
        <f aca="false">R2612+W2612</f>
        <v>0</v>
      </c>
      <c r="AC2612" s="44" t="n">
        <f aca="false">ROUND(X2612+Y2612+Z2612+AA2612+AB2612,1)</f>
        <v>434</v>
      </c>
      <c r="AD2612" s="45"/>
      <c r="AE2612" s="46" t="s">
        <v>28</v>
      </c>
      <c r="AF2612" s="47"/>
    </row>
    <row r="2613" customFormat="false" ht="15" hidden="false" customHeight="false" outlineLevel="0" collapsed="false">
      <c r="A2613" s="48" t="s">
        <v>29</v>
      </c>
      <c r="B2613" s="63" t="n">
        <v>32</v>
      </c>
      <c r="C2613" s="50" t="s">
        <v>5</v>
      </c>
      <c r="D2613" s="51" t="n">
        <v>120</v>
      </c>
      <c r="E2613" s="51" t="n">
        <v>0</v>
      </c>
      <c r="F2613" s="51" t="n">
        <v>50</v>
      </c>
      <c r="G2613" s="51" t="n">
        <v>0</v>
      </c>
      <c r="H2613" s="51" t="n">
        <v>0</v>
      </c>
      <c r="I2613" s="52" t="n">
        <v>60</v>
      </c>
      <c r="J2613" s="52" t="n">
        <v>25</v>
      </c>
      <c r="K2613" s="52" t="n">
        <v>10</v>
      </c>
      <c r="L2613" s="52" t="n">
        <v>10</v>
      </c>
      <c r="M2613" s="52" t="n">
        <v>0</v>
      </c>
      <c r="N2613" s="53" t="n">
        <f aca="false">D2613*$D$4</f>
        <v>162</v>
      </c>
      <c r="O2613" s="53" t="n">
        <f aca="false">E2613*$E$4</f>
        <v>0</v>
      </c>
      <c r="P2613" s="53" t="n">
        <f aca="false">F2613*$F$4</f>
        <v>67.5</v>
      </c>
      <c r="Q2613" s="53" t="n">
        <f aca="false">G2613*$G$4</f>
        <v>0</v>
      </c>
      <c r="R2613" s="53" t="n">
        <f aca="false">H2613*$H$4</f>
        <v>0</v>
      </c>
      <c r="S2613" s="53" t="n">
        <f aca="false">(N2613/100)*(I2613*$I$4)+(N2613/100)*(J2613*$J$4)</f>
        <v>275.4</v>
      </c>
      <c r="T2613" s="53" t="n">
        <f aca="false">(O2613/100)*(K2613*$K$4)</f>
        <v>0</v>
      </c>
      <c r="U2613" s="53" t="n">
        <f aca="false">(P2613/100)*(K2613*$K$4)+(P2613/100)*(L2613*$L$4)</f>
        <v>27</v>
      </c>
      <c r="V2613" s="53" t="n">
        <f aca="false">(Q2613/100)*(L2613*$L$4)</f>
        <v>0</v>
      </c>
      <c r="W2613" s="53" t="n">
        <f aca="false">(R2613/100)*(K2613*$K$4)+(R2613/100)*(L2613*$L$4)</f>
        <v>0</v>
      </c>
      <c r="X2613" s="53" t="n">
        <f aca="false">N2613+S2613</f>
        <v>437.4</v>
      </c>
      <c r="Y2613" s="53" t="n">
        <f aca="false">O2613+T2613</f>
        <v>0</v>
      </c>
      <c r="Z2613" s="53" t="n">
        <f aca="false">P2613+U2613</f>
        <v>94.5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531.9</v>
      </c>
      <c r="AD2613" s="55" t="n">
        <f aca="false">(ROUND(AC2613-AC2612,1)/AC2612)</f>
        <v>0.225576036866359</v>
      </c>
      <c r="AE2613" s="46"/>
      <c r="AF2613" s="47"/>
    </row>
    <row r="2614" customFormat="false" ht="15" hidden="false" customHeight="false" outlineLevel="0" collapsed="false">
      <c r="A2614" s="48" t="s">
        <v>30</v>
      </c>
      <c r="B2614" s="63" t="n">
        <v>0</v>
      </c>
      <c r="C2614" s="50" t="s">
        <v>6</v>
      </c>
      <c r="D2614" s="51" t="n">
        <v>120</v>
      </c>
      <c r="E2614" s="51" t="n">
        <v>0</v>
      </c>
      <c r="F2614" s="51" t="n">
        <v>50</v>
      </c>
      <c r="G2614" s="51" t="n">
        <v>0</v>
      </c>
      <c r="H2614" s="51" t="n">
        <v>0</v>
      </c>
      <c r="I2614" s="52" t="n">
        <v>50</v>
      </c>
      <c r="J2614" s="52" t="n">
        <v>0</v>
      </c>
      <c r="K2614" s="52" t="n">
        <v>10</v>
      </c>
      <c r="L2614" s="52" t="n">
        <v>10</v>
      </c>
      <c r="M2614" s="52" t="n">
        <v>0</v>
      </c>
      <c r="N2614" s="53" t="n">
        <f aca="false">D2614*$D$5</f>
        <v>168</v>
      </c>
      <c r="O2614" s="53" t="n">
        <f aca="false">E2614*$E$5</f>
        <v>0</v>
      </c>
      <c r="P2614" s="53" t="n">
        <f aca="false">F2614*$F$5</f>
        <v>70</v>
      </c>
      <c r="Q2614" s="53" t="n">
        <f aca="false">G2614*$G$5</f>
        <v>0</v>
      </c>
      <c r="R2614" s="53" t="n">
        <f aca="false">H2614*$H$5</f>
        <v>0</v>
      </c>
      <c r="S2614" s="53" t="n">
        <f aca="false">(N2614/100)*(I2614*$I$5)+(N2614/100)*(J2614*$J$5)</f>
        <v>168</v>
      </c>
      <c r="T2614" s="53" t="n">
        <f aca="false">(O2614/100)*(K2614*$K$5)</f>
        <v>0</v>
      </c>
      <c r="U2614" s="53" t="n">
        <f aca="false">(P2614/100)*(K2614*$K$5)+(P2614/100)*(L2614*$L$5)</f>
        <v>28</v>
      </c>
      <c r="V2614" s="53" t="n">
        <f aca="false">(Q2614/100)*(L2614*$L$5)</f>
        <v>0</v>
      </c>
      <c r="W2614" s="53" t="n">
        <f aca="false">(R2614/100)*(K2614*$K$5)+(R2614/100)*(L2614*$L$5)</f>
        <v>0</v>
      </c>
      <c r="X2614" s="53" t="n">
        <f aca="false">N2614+S2614</f>
        <v>336</v>
      </c>
      <c r="Y2614" s="53" t="n">
        <f aca="false">O2614+T2614</f>
        <v>0</v>
      </c>
      <c r="Z2614" s="53" t="n">
        <f aca="false">P2614+U2614</f>
        <v>98</v>
      </c>
      <c r="AA2614" s="53" t="n">
        <f aca="false">Q2614+V2614</f>
        <v>0</v>
      </c>
      <c r="AB2614" s="53" t="n">
        <f aca="false">R2614+W2614</f>
        <v>0</v>
      </c>
      <c r="AC2614" s="54" t="n">
        <f aca="false">ROUND(X2614+Y2614+Z2614+AA2614+AB2614,1)</f>
        <v>434</v>
      </c>
      <c r="AD2614" s="55" t="n">
        <f aca="false">(ROUND(AC2614-AC2612,1)/AC2612)</f>
        <v>0</v>
      </c>
      <c r="AE2614" s="46"/>
      <c r="AF2614" s="47"/>
    </row>
    <row r="2615" customFormat="false" ht="15" hidden="false" customHeight="false" outlineLevel="0" collapsed="false">
      <c r="A2615" s="48" t="s">
        <v>31</v>
      </c>
      <c r="B2615" s="63" t="n">
        <v>15</v>
      </c>
      <c r="C2615" s="50" t="s">
        <v>7</v>
      </c>
      <c r="D2615" s="51" t="n">
        <v>120</v>
      </c>
      <c r="E2615" s="51" t="n">
        <v>0</v>
      </c>
      <c r="F2615" s="51" t="n">
        <v>50</v>
      </c>
      <c r="G2615" s="51" t="n">
        <v>0</v>
      </c>
      <c r="H2615" s="51" t="n">
        <v>0</v>
      </c>
      <c r="I2615" s="52" t="n">
        <v>50</v>
      </c>
      <c r="J2615" s="52" t="n">
        <v>0</v>
      </c>
      <c r="K2615" s="52" t="n">
        <v>10</v>
      </c>
      <c r="L2615" s="52" t="n">
        <v>10</v>
      </c>
      <c r="M2615" s="52" t="n">
        <v>0</v>
      </c>
      <c r="N2615" s="53" t="n">
        <f aca="false">D2615*$D$6</f>
        <v>168</v>
      </c>
      <c r="O2615" s="53" t="n">
        <f aca="false">E2615*$E$6</f>
        <v>0</v>
      </c>
      <c r="P2615" s="53" t="n">
        <f aca="false">F2615*$F$6</f>
        <v>70</v>
      </c>
      <c r="Q2615" s="53" t="n">
        <f aca="false">G2615*$G$6</f>
        <v>0</v>
      </c>
      <c r="R2615" s="53" t="n">
        <f aca="false">H2615*$H$6</f>
        <v>0</v>
      </c>
      <c r="S2615" s="53" t="n">
        <f aca="false">(N2615/100)*(I2615*$I$6)+(N2615/100)*(J2615*$J$6)</f>
        <v>168</v>
      </c>
      <c r="T2615" s="53" t="n">
        <f aca="false">(O2615/100)*(K2615*$K$6)</f>
        <v>0</v>
      </c>
      <c r="U2615" s="53" t="n">
        <f aca="false">(P2615/100)*(K2615*$K$6)+(P2615/100)*(L2615*$L$6)</f>
        <v>28</v>
      </c>
      <c r="V2615" s="53" t="n">
        <f aca="false">(Q2615/100)*(L2615*$L$6)</f>
        <v>0</v>
      </c>
      <c r="W2615" s="53" t="n">
        <f aca="false">(R2615/100)*(K2615*$K$6)+(R2615/100)*(L2615*$L$6)</f>
        <v>0</v>
      </c>
      <c r="X2615" s="53" t="n">
        <f aca="false">N2615+S2615</f>
        <v>336</v>
      </c>
      <c r="Y2615" s="53" t="n">
        <f aca="false">O2615+T2615</f>
        <v>0</v>
      </c>
      <c r="Z2615" s="53" t="n">
        <f aca="false">P2615+U2615</f>
        <v>98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434</v>
      </c>
      <c r="AD2615" s="55" t="n">
        <f aca="false">(ROUND(AC2615-AC2612,1)/AC2612)</f>
        <v>0</v>
      </c>
      <c r="AE2615" s="46"/>
      <c r="AF2615" s="47"/>
    </row>
    <row r="2616" customFormat="false" ht="15" hidden="false" customHeight="false" outlineLevel="0" collapsed="false">
      <c r="A2616" s="48" t="s">
        <v>32</v>
      </c>
      <c r="B2616" s="63" t="n">
        <v>15</v>
      </c>
      <c r="C2616" s="50" t="s">
        <v>8</v>
      </c>
      <c r="D2616" s="51" t="n">
        <v>120</v>
      </c>
      <c r="E2616" s="51" t="n">
        <v>0</v>
      </c>
      <c r="F2616" s="51" t="n">
        <v>50</v>
      </c>
      <c r="G2616" s="51" t="n">
        <v>0</v>
      </c>
      <c r="H2616" s="51" t="n">
        <v>0</v>
      </c>
      <c r="I2616" s="52" t="n">
        <v>50</v>
      </c>
      <c r="J2616" s="52" t="n">
        <v>0</v>
      </c>
      <c r="K2616" s="52" t="n">
        <v>10</v>
      </c>
      <c r="L2616" s="52" t="n">
        <v>10</v>
      </c>
      <c r="M2616" s="52" t="n">
        <v>0</v>
      </c>
      <c r="N2616" s="53" t="n">
        <f aca="false">D2616*$D$7</f>
        <v>168</v>
      </c>
      <c r="O2616" s="53" t="n">
        <f aca="false">E2616*$E$7</f>
        <v>0</v>
      </c>
      <c r="P2616" s="53" t="n">
        <f aca="false">F2616*$F$7</f>
        <v>70</v>
      </c>
      <c r="Q2616" s="53" t="n">
        <f aca="false">G2616*$G$7</f>
        <v>0</v>
      </c>
      <c r="R2616" s="53" t="n">
        <f aca="false">H2616*$H$7</f>
        <v>0</v>
      </c>
      <c r="S2616" s="53" t="n">
        <f aca="false">(N2616/100)*(I2616*$I$7)+(N2616/100)*(J2616*$J$7)</f>
        <v>168</v>
      </c>
      <c r="T2616" s="53" t="n">
        <f aca="false">(O2616/100)*(K2616*$K$7)</f>
        <v>0</v>
      </c>
      <c r="U2616" s="53" t="n">
        <f aca="false">(P2616/100)*(K2616*$K$7)+(P2616/100)*(L2616*$L$7)</f>
        <v>28</v>
      </c>
      <c r="V2616" s="53" t="n">
        <f aca="false">(Q2616/100)*(L2616*$L$7)</f>
        <v>0</v>
      </c>
      <c r="W2616" s="53" t="n">
        <f aca="false">(R2616/100)*(K2616*$K$7)+(R2616/100)*(L2616*$L$7)</f>
        <v>0</v>
      </c>
      <c r="X2616" s="53" t="n">
        <f aca="false">N2616+S2616</f>
        <v>336</v>
      </c>
      <c r="Y2616" s="53" t="n">
        <f aca="false">O2616+T2616</f>
        <v>0</v>
      </c>
      <c r="Z2616" s="53" t="n">
        <f aca="false">P2616+U2616</f>
        <v>98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434</v>
      </c>
      <c r="AD2616" s="55" t="n">
        <f aca="false">(ROUND(AC2616-AC2612,1)/AC2612)</f>
        <v>0</v>
      </c>
      <c r="AE2616" s="46"/>
      <c r="AF2616" s="47"/>
    </row>
    <row r="2617" customFormat="false" ht="15" hidden="false" customHeight="false" outlineLevel="0" collapsed="false">
      <c r="A2617" s="48" t="s">
        <v>33</v>
      </c>
      <c r="B2617" s="63"/>
      <c r="C2617" s="50" t="s">
        <v>9</v>
      </c>
      <c r="D2617" s="51" t="n">
        <v>120</v>
      </c>
      <c r="E2617" s="51" t="n">
        <v>0</v>
      </c>
      <c r="F2617" s="51" t="n">
        <v>50</v>
      </c>
      <c r="G2617" s="51" t="n">
        <v>0</v>
      </c>
      <c r="H2617" s="51" t="n">
        <v>0</v>
      </c>
      <c r="I2617" s="52" t="n">
        <v>50</v>
      </c>
      <c r="J2617" s="52" t="n">
        <v>0</v>
      </c>
      <c r="K2617" s="52" t="n">
        <v>10</v>
      </c>
      <c r="L2617" s="52" t="n">
        <v>10</v>
      </c>
      <c r="M2617" s="52" t="n">
        <v>0</v>
      </c>
      <c r="N2617" s="53" t="n">
        <f aca="false">D2617*$D$8</f>
        <v>168</v>
      </c>
      <c r="O2617" s="53" t="n">
        <f aca="false">E2617*$E$8</f>
        <v>0</v>
      </c>
      <c r="P2617" s="53" t="n">
        <f aca="false">F2617*$F$8</f>
        <v>70</v>
      </c>
      <c r="Q2617" s="53" t="n">
        <f aca="false">G2617*$G$8</f>
        <v>0</v>
      </c>
      <c r="R2617" s="53" t="n">
        <f aca="false">H2617*$H$8</f>
        <v>0</v>
      </c>
      <c r="S2617" s="53" t="n">
        <f aca="false">(N2617/100)*(I2617*$I$8)+(N2617/100)*(J2617*$J$8)</f>
        <v>168</v>
      </c>
      <c r="T2617" s="53" t="n">
        <f aca="false">(O2617/100)*(K2617*$K$8)</f>
        <v>0</v>
      </c>
      <c r="U2617" s="53" t="n">
        <f aca="false">(P2617/100)*(K2617*$K$8)+(P2617/100)*(L2617*$L$8)</f>
        <v>28</v>
      </c>
      <c r="V2617" s="53" t="n">
        <f aca="false">(Q2617/100)*(L2617*$L$8)</f>
        <v>0</v>
      </c>
      <c r="W2617" s="53" t="n">
        <f aca="false">(R2617/100)*(K2617*$K$8)+(R2617/100)*(L2617*$L$8)</f>
        <v>0</v>
      </c>
      <c r="X2617" s="53" t="n">
        <f aca="false">N2617+S2617</f>
        <v>336</v>
      </c>
      <c r="Y2617" s="53" t="n">
        <f aca="false">O2617+T2617</f>
        <v>0</v>
      </c>
      <c r="Z2617" s="53" t="n">
        <f aca="false">P2617+U2617</f>
        <v>98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434</v>
      </c>
      <c r="AD2617" s="55" t="n">
        <f aca="false">(ROUND(AC2617-AC2612,1)/AC2612)</f>
        <v>0</v>
      </c>
      <c r="AE2617" s="46"/>
      <c r="AF2617" s="47"/>
    </row>
    <row r="2618" customFormat="false" ht="15" hidden="false" customHeight="false" outlineLevel="0" collapsed="false">
      <c r="A2618" s="48" t="s">
        <v>34</v>
      </c>
      <c r="B2618" s="63"/>
      <c r="C2618" s="50" t="s">
        <v>10</v>
      </c>
      <c r="D2618" s="51" t="n">
        <v>60</v>
      </c>
      <c r="E2618" s="51" t="n">
        <v>150</v>
      </c>
      <c r="F2618" s="51" t="n">
        <v>0</v>
      </c>
      <c r="G2618" s="51" t="n">
        <v>0</v>
      </c>
      <c r="H2618" s="51" t="n">
        <v>0</v>
      </c>
      <c r="I2618" s="52" t="n">
        <v>50</v>
      </c>
      <c r="J2618" s="52" t="n">
        <v>0</v>
      </c>
      <c r="K2618" s="52" t="n">
        <v>80</v>
      </c>
      <c r="L2618" s="52" t="n">
        <v>0</v>
      </c>
      <c r="M2618" s="52" t="n">
        <v>0</v>
      </c>
      <c r="N2618" s="53" t="n">
        <f aca="false">D2618*$D$9</f>
        <v>81</v>
      </c>
      <c r="O2618" s="53" t="n">
        <f aca="false">E2618*$E$9</f>
        <v>202.5</v>
      </c>
      <c r="P2618" s="53" t="n">
        <f aca="false">F2618*$F$9</f>
        <v>0</v>
      </c>
      <c r="Q2618" s="53" t="n">
        <f aca="false">G2618*$G$9</f>
        <v>0</v>
      </c>
      <c r="R2618" s="53" t="n">
        <f aca="false">H2618*$H$9</f>
        <v>0</v>
      </c>
      <c r="S2618" s="53" t="n">
        <f aca="false">(N2618/100)*(I2618*$I$9)+(N2618/100)*(J2618*$J$9)</f>
        <v>40.5</v>
      </c>
      <c r="T2618" s="53" t="n">
        <f aca="false">(O2618/100)*(K2618*$K$9)</f>
        <v>226.8</v>
      </c>
      <c r="U2618" s="53" t="n">
        <f aca="false">(P2618/100)*(K2618*$K$9)+(P2618/100)*(L2618*$L$9)</f>
        <v>0</v>
      </c>
      <c r="V2618" s="53" t="n">
        <f aca="false">(Q2618/100)*(L2618*$L$9)</f>
        <v>0</v>
      </c>
      <c r="W2618" s="53" t="n">
        <f aca="false">(R2618/100)*(K2618*$K$9)+(R2618/100)*(L2618*$L$9)</f>
        <v>0</v>
      </c>
      <c r="X2618" s="53" t="n">
        <f aca="false">N2618+S2618</f>
        <v>121.5</v>
      </c>
      <c r="Y2618" s="53" t="n">
        <f aca="false">O2618+T2618</f>
        <v>429.3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550.8</v>
      </c>
      <c r="AD2618" s="55" t="n">
        <f aca="false">(ROUND(AC2618-AC2612,1)/AC2612)</f>
        <v>0.269124423963134</v>
      </c>
      <c r="AE2618" s="46"/>
      <c r="AF2618" s="47"/>
    </row>
    <row r="2619" customFormat="false" ht="15" hidden="false" customHeight="false" outlineLevel="0" collapsed="false">
      <c r="A2619" s="48" t="s">
        <v>35</v>
      </c>
      <c r="B2619" s="63"/>
      <c r="C2619" s="50" t="s">
        <v>11</v>
      </c>
      <c r="D2619" s="51" t="n">
        <v>60</v>
      </c>
      <c r="E2619" s="51" t="n">
        <v>0</v>
      </c>
      <c r="F2619" s="51" t="n">
        <v>150</v>
      </c>
      <c r="G2619" s="51" t="n">
        <v>0</v>
      </c>
      <c r="H2619" s="51" t="n">
        <v>0</v>
      </c>
      <c r="I2619" s="52" t="n">
        <v>50</v>
      </c>
      <c r="J2619" s="52" t="n">
        <v>0</v>
      </c>
      <c r="K2619" s="52" t="n">
        <v>45</v>
      </c>
      <c r="L2619" s="52" t="n">
        <v>45</v>
      </c>
      <c r="M2619" s="52" t="n">
        <v>0</v>
      </c>
      <c r="N2619" s="53" t="n">
        <f aca="false">D2619*$D$10</f>
        <v>81</v>
      </c>
      <c r="O2619" s="53" t="n">
        <f aca="false">E2619*$E$10</f>
        <v>0</v>
      </c>
      <c r="P2619" s="53" t="n">
        <f aca="false">F2619*$F$10</f>
        <v>202.5</v>
      </c>
      <c r="Q2619" s="53" t="n">
        <f aca="false">G2619*$G$10</f>
        <v>0</v>
      </c>
      <c r="R2619" s="53" t="n">
        <f aca="false">H2619*$H$10</f>
        <v>0</v>
      </c>
      <c r="S2619" s="53" t="n">
        <f aca="false">(N2619/100)*(I2619*$I$10)+(N2619/100)*(J2619*$J$10)</f>
        <v>40.5</v>
      </c>
      <c r="T2619" s="53" t="n">
        <f aca="false">(O2619/100)*(K2619*$J$10)</f>
        <v>0</v>
      </c>
      <c r="U2619" s="53" t="n">
        <f aca="false">(P2619/100)*(K2619*$K$10)+(P2619/100)*(L2619*$L$10)</f>
        <v>255.15</v>
      </c>
      <c r="V2619" s="53" t="n">
        <f aca="false">(Q2619/100)*(L2619*$L$10)</f>
        <v>0</v>
      </c>
      <c r="W2619" s="53" t="n">
        <f aca="false">(R2619/100)*(K2619*$K$10)+(R2619/100)*(L2619*$L$10)</f>
        <v>0</v>
      </c>
      <c r="X2619" s="53" t="n">
        <f aca="false">N2619+S2619</f>
        <v>121.5</v>
      </c>
      <c r="Y2619" s="53" t="n">
        <f aca="false">O2619+T2619</f>
        <v>0</v>
      </c>
      <c r="Z2619" s="53" t="n">
        <f aca="false">P2619+U2619</f>
        <v>457.65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579.2</v>
      </c>
      <c r="AD2619" s="55" t="n">
        <f aca="false">(ROUND(AC2619-AC2612,1)/AC2612)</f>
        <v>0.334562211981567</v>
      </c>
      <c r="AE2619" s="46"/>
      <c r="AF2619" s="47"/>
    </row>
    <row r="2620" customFormat="false" ht="15" hidden="false" customHeight="false" outlineLevel="0" collapsed="false">
      <c r="A2620" s="48" t="s">
        <v>36</v>
      </c>
      <c r="B2620" s="63"/>
      <c r="C2620" s="50" t="s">
        <v>12</v>
      </c>
      <c r="D2620" s="51" t="n">
        <v>60</v>
      </c>
      <c r="E2620" s="51" t="n">
        <v>0</v>
      </c>
      <c r="F2620" s="51" t="n">
        <v>0</v>
      </c>
      <c r="G2620" s="51" t="n">
        <v>150</v>
      </c>
      <c r="H2620" s="51" t="n">
        <v>0</v>
      </c>
      <c r="I2620" s="52" t="n">
        <v>50</v>
      </c>
      <c r="J2620" s="52" t="n">
        <v>0</v>
      </c>
      <c r="K2620" s="52" t="n">
        <v>0</v>
      </c>
      <c r="L2620" s="52" t="n">
        <v>80</v>
      </c>
      <c r="M2620" s="52" t="n">
        <v>0</v>
      </c>
      <c r="N2620" s="53" t="n">
        <f aca="false">D2620*$D$11</f>
        <v>81</v>
      </c>
      <c r="O2620" s="53" t="n">
        <f aca="false">E2620*$E$11</f>
        <v>0</v>
      </c>
      <c r="P2620" s="53" t="n">
        <f aca="false">F2620*$F$11</f>
        <v>0</v>
      </c>
      <c r="Q2620" s="53" t="n">
        <f aca="false">G2620*$G$11</f>
        <v>202.5</v>
      </c>
      <c r="R2620" s="53" t="n">
        <f aca="false">H2620*$H$11</f>
        <v>0</v>
      </c>
      <c r="S2620" s="53" t="n">
        <f aca="false">(N2620/100)*(I2620*$I$11)+(N2620/100)*(J2620*$J$11)</f>
        <v>40.5</v>
      </c>
      <c r="T2620" s="53" t="n">
        <f aca="false">(O2620/100)*(K2620*$K$11)</f>
        <v>0</v>
      </c>
      <c r="U2620" s="53" t="n">
        <f aca="false">(P2620/100)*(K2620*$K$11)+(P2620/100)*(L2620*$L$11)</f>
        <v>0</v>
      </c>
      <c r="V2620" s="53" t="n">
        <f aca="false">(Q2620/100)*(L2620*$L$11)</f>
        <v>226.8</v>
      </c>
      <c r="W2620" s="53" t="n">
        <f aca="false">(R2620/100)*(K2620*$K$11)+(R2620/100)*(L2620*$L$11)</f>
        <v>0</v>
      </c>
      <c r="X2620" s="53" t="n">
        <f aca="false">N2620+S2620</f>
        <v>121.5</v>
      </c>
      <c r="Y2620" s="53" t="n">
        <f aca="false">O2620+T2620</f>
        <v>0</v>
      </c>
      <c r="Z2620" s="53" t="n">
        <f aca="false">P2620+U2620</f>
        <v>0</v>
      </c>
      <c r="AA2620" s="53" t="n">
        <f aca="false">Q2620+V2620</f>
        <v>429.3</v>
      </c>
      <c r="AB2620" s="53" t="n">
        <f aca="false">R2620+W2620</f>
        <v>0</v>
      </c>
      <c r="AC2620" s="54" t="n">
        <f aca="false">ROUND(X2620+Y2620+Z2620+AA2620+AB2620,1)</f>
        <v>550.8</v>
      </c>
      <c r="AD2620" s="55" t="n">
        <f aca="false">(ROUND(AC2620-AC2612,1)/AC2612)</f>
        <v>0.269124423963134</v>
      </c>
      <c r="AE2620" s="46"/>
      <c r="AF2620" s="47"/>
    </row>
    <row r="2621" customFormat="false" ht="15" hidden="false" customHeight="false" outlineLevel="0" collapsed="false">
      <c r="A2621" s="48" t="s">
        <v>37</v>
      </c>
      <c r="B2621" s="63"/>
      <c r="C2621" s="50" t="s">
        <v>13</v>
      </c>
      <c r="D2621" s="51" t="n">
        <v>60</v>
      </c>
      <c r="E2621" s="51" t="n">
        <v>0</v>
      </c>
      <c r="F2621" s="51" t="n">
        <v>0</v>
      </c>
      <c r="G2621" s="51" t="n">
        <v>0</v>
      </c>
      <c r="H2621" s="51" t="n">
        <v>150</v>
      </c>
      <c r="I2621" s="52" t="n">
        <v>50</v>
      </c>
      <c r="J2621" s="52" t="n">
        <v>0</v>
      </c>
      <c r="K2621" s="52" t="n">
        <v>40</v>
      </c>
      <c r="L2621" s="52" t="n">
        <v>40</v>
      </c>
      <c r="M2621" s="52" t="n">
        <v>0</v>
      </c>
      <c r="N2621" s="53" t="n">
        <f aca="false">D2621*$D$12</f>
        <v>81</v>
      </c>
      <c r="O2621" s="53" t="n">
        <f aca="false">E2621*$E$12</f>
        <v>0</v>
      </c>
      <c r="P2621" s="53" t="n">
        <f aca="false">F2621*$F$12</f>
        <v>0</v>
      </c>
      <c r="Q2621" s="53" t="n">
        <f aca="false">G2621*$G$12</f>
        <v>0</v>
      </c>
      <c r="R2621" s="53" t="n">
        <f aca="false">H2621*$H$12</f>
        <v>202.5</v>
      </c>
      <c r="S2621" s="53" t="n">
        <f aca="false">(N2621/100)*(I2621*$I$12)+(N2621/100)*(J2621*$J$12)</f>
        <v>40.5</v>
      </c>
      <c r="T2621" s="53" t="n">
        <f aca="false">(O2621/100)*(K2621*$K$12)</f>
        <v>0</v>
      </c>
      <c r="U2621" s="53" t="n">
        <f aca="false">(P2621/100)*(K2621*$K$12)+(P2621/100)*(L2621*$L$12)</f>
        <v>0</v>
      </c>
      <c r="V2621" s="53" t="n">
        <f aca="false">(Q2621/100)*(L2621*$L$12)</f>
        <v>0</v>
      </c>
      <c r="W2621" s="53" t="n">
        <f aca="false">(R2621/100)*(K2621*$K$12)+(R2621/100)*(L2621*$L$12)</f>
        <v>226.8</v>
      </c>
      <c r="X2621" s="53" t="n">
        <f aca="false">N2621+S2621</f>
        <v>121.5</v>
      </c>
      <c r="Y2621" s="53" t="n">
        <f aca="false">O2621+T2621</f>
        <v>0</v>
      </c>
      <c r="Z2621" s="53" t="n">
        <f aca="false">P2621+U2621</f>
        <v>0</v>
      </c>
      <c r="AA2621" s="53" t="n">
        <f aca="false">Q2621+V2621</f>
        <v>0</v>
      </c>
      <c r="AB2621" s="53" t="n">
        <f aca="false">R2621+W2621</f>
        <v>429.3</v>
      </c>
      <c r="AC2621" s="54" t="n">
        <f aca="false">ROUND(X2621+Y2621+Z2621+AA2621+AB2621,1)</f>
        <v>550.8</v>
      </c>
      <c r="AD2621" s="55" t="n">
        <f aca="false">(ROUND(AC2621-AC2612,1)/AC2612)</f>
        <v>0.269124423963134</v>
      </c>
      <c r="AE2621" s="46"/>
      <c r="AF2621" s="47"/>
    </row>
    <row r="2622" customFormat="false" ht="15" hidden="false" customHeight="false" outlineLevel="0" collapsed="false">
      <c r="A2622" s="48" t="s">
        <v>38</v>
      </c>
      <c r="B2622" s="63"/>
      <c r="C2622" s="50" t="s">
        <v>14</v>
      </c>
      <c r="D2622" s="51" t="n">
        <v>120</v>
      </c>
      <c r="E2622" s="51" t="n">
        <v>0</v>
      </c>
      <c r="F2622" s="51" t="n">
        <v>50</v>
      </c>
      <c r="G2622" s="51" t="n">
        <v>0</v>
      </c>
      <c r="H2622" s="51" t="n">
        <v>0</v>
      </c>
      <c r="I2622" s="52" t="n">
        <v>0</v>
      </c>
      <c r="J2622" s="52" t="n">
        <v>0</v>
      </c>
      <c r="K2622" s="52" t="n">
        <v>0</v>
      </c>
      <c r="L2622" s="52" t="n">
        <v>0</v>
      </c>
      <c r="M2622" s="52" t="n">
        <v>76</v>
      </c>
      <c r="N2622" s="53" t="n">
        <f aca="false">D2622*$D$13</f>
        <v>162</v>
      </c>
      <c r="O2622" s="53" t="n">
        <f aca="false">E2622*$E$13</f>
        <v>0</v>
      </c>
      <c r="P2622" s="53" t="n">
        <f aca="false">F2622*$F$13</f>
        <v>67.5</v>
      </c>
      <c r="Q2622" s="53" t="n">
        <f aca="false">G2622*$G$13</f>
        <v>0</v>
      </c>
      <c r="R2622" s="53" t="n">
        <f aca="false">H2622*$H$13</f>
        <v>0</v>
      </c>
      <c r="S2622" s="53" t="n">
        <f aca="false">(N2622/100)*(I2622*$I$13)+(N2622/100)*(J2622*$J$13)+(N2622/100)*(M2622*$M$13)</f>
        <v>246.24</v>
      </c>
      <c r="T2622" s="53" t="n">
        <f aca="false">(O2622/100)*(K2622*$K$13)+(O2622/100)*(M2622*$M$13)</f>
        <v>0</v>
      </c>
      <c r="U2622" s="53" t="n">
        <f aca="false">(P2622/100)*(K2622*$K$13)+(P2622/100)*(L2622*$L$13)+(P2622/100)*(M2622*$M$13)</f>
        <v>102.6</v>
      </c>
      <c r="V2622" s="53" t="n">
        <f aca="false">(Q2622/100)*(L2622*$L$13)+(Q2622/100)*(M2622*$M$13)</f>
        <v>0</v>
      </c>
      <c r="W2622" s="53" t="n">
        <f aca="false">(R2622/100)*(K2622*$K$13)+(R2622/100)*(L2622*$L$13)+(R2622/100)*(M2622*$M$13)</f>
        <v>0</v>
      </c>
      <c r="X2622" s="53" t="n">
        <f aca="false">N2622+S2622</f>
        <v>408.24</v>
      </c>
      <c r="Y2622" s="53" t="n">
        <f aca="false">O2622+T2622</f>
        <v>0</v>
      </c>
      <c r="Z2622" s="53" t="n">
        <f aca="false">P2622+U2622</f>
        <v>170.1</v>
      </c>
      <c r="AA2622" s="53" t="n">
        <f aca="false">Q2622+V2622</f>
        <v>0</v>
      </c>
      <c r="AB2622" s="53" t="n">
        <f aca="false">R2622+W2622</f>
        <v>0</v>
      </c>
      <c r="AC2622" s="54" t="n">
        <f aca="false">ROUND(X2622+Y2622+Z2622+AA2622+AB2622,1)</f>
        <v>578.3</v>
      </c>
      <c r="AD2622" s="55" t="n">
        <f aca="false">(ROUND(AC2622-AC2612,1)/AC2612)</f>
        <v>0.332488479262673</v>
      </c>
      <c r="AE2622" s="46"/>
      <c r="AF2622" s="47"/>
    </row>
    <row r="2623" customFormat="false" ht="15" hidden="false" customHeight="false" outlineLevel="0" collapsed="false">
      <c r="A2623" s="48" t="s">
        <v>39</v>
      </c>
      <c r="B2623" s="63"/>
      <c r="C2623" s="50" t="s">
        <v>15</v>
      </c>
      <c r="D2623" s="51" t="n">
        <v>140</v>
      </c>
      <c r="E2623" s="51" t="n">
        <v>0</v>
      </c>
      <c r="F2623" s="51" t="n">
        <v>0</v>
      </c>
      <c r="G2623" s="51" t="n">
        <v>0</v>
      </c>
      <c r="H2623" s="51" t="n">
        <v>0</v>
      </c>
      <c r="I2623" s="52" t="n">
        <v>50</v>
      </c>
      <c r="J2623" s="52" t="n">
        <v>0</v>
      </c>
      <c r="K2623" s="52" t="n">
        <v>75</v>
      </c>
      <c r="L2623" s="52" t="n">
        <v>0</v>
      </c>
      <c r="M2623" s="52" t="n">
        <v>0</v>
      </c>
      <c r="N2623" s="53" t="n">
        <f aca="false">D2623*$D$14</f>
        <v>189</v>
      </c>
      <c r="O2623" s="53" t="n">
        <f aca="false">E2623*$E$14</f>
        <v>0</v>
      </c>
      <c r="P2623" s="53" t="n">
        <f aca="false">F2623*$F$14</f>
        <v>0</v>
      </c>
      <c r="Q2623" s="53" t="n">
        <f aca="false">G2623*$G$14</f>
        <v>0</v>
      </c>
      <c r="R2623" s="53" t="n">
        <f aca="false">H2623*$H$14</f>
        <v>0</v>
      </c>
      <c r="S2623" s="53" t="n">
        <f aca="false">(N2623/100)*(I2623*$I$14)+(N2623/100)*(J2623*$J$14)+(N2623/100)*(K2623*$K$14)</f>
        <v>378</v>
      </c>
      <c r="T2623" s="53" t="n">
        <f aca="false">(O2623/100)*(K2623*$K$14)</f>
        <v>0</v>
      </c>
      <c r="U2623" s="53" t="n">
        <f aca="false">(P2623/100)*(K2623*$K$14)+(P2623/100)*(L2623*$L$14)</f>
        <v>0</v>
      </c>
      <c r="V2623" s="53" t="n">
        <f aca="false">(Q2623/100)*(L2623*$L$14)</f>
        <v>0</v>
      </c>
      <c r="W2623" s="53" t="n">
        <f aca="false">(R2623/100)*(K2623*$L$14)+(R2623/100)*(L2623*$M$14)</f>
        <v>0</v>
      </c>
      <c r="X2623" s="53" t="n">
        <f aca="false">N2623+S2623</f>
        <v>567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0</v>
      </c>
      <c r="AC2623" s="54" t="n">
        <f aca="false">ROUND(X2623+Y2623+Z2623+AA2623+AB2623,1)</f>
        <v>567</v>
      </c>
      <c r="AD2623" s="55" t="n">
        <f aca="false">(ROUND(AC2623-AC2612,1)/AC2612)</f>
        <v>0.306451612903226</v>
      </c>
      <c r="AE2623" s="46"/>
      <c r="AF2623" s="47"/>
    </row>
    <row r="2624" customFormat="false" ht="15" hidden="false" customHeight="false" outlineLevel="0" collapsed="false">
      <c r="A2624" s="48"/>
      <c r="B2624" s="63"/>
      <c r="C2624" s="50" t="s">
        <v>16</v>
      </c>
      <c r="D2624" s="51" t="n">
        <v>140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50</v>
      </c>
      <c r="J2624" s="52" t="n">
        <v>0</v>
      </c>
      <c r="K2624" s="52" t="n">
        <v>0</v>
      </c>
      <c r="L2624" s="52" t="n">
        <v>75</v>
      </c>
      <c r="M2624" s="52" t="n">
        <v>0</v>
      </c>
      <c r="N2624" s="53" t="n">
        <f aca="false">D2624*$D$15</f>
        <v>189</v>
      </c>
      <c r="O2624" s="53" t="n">
        <f aca="false">E2624*$E$15</f>
        <v>0</v>
      </c>
      <c r="P2624" s="53" t="n">
        <f aca="false">F2624*$F$15</f>
        <v>0</v>
      </c>
      <c r="Q2624" s="53" t="n">
        <f aca="false">G2624*$G$15</f>
        <v>0</v>
      </c>
      <c r="R2624" s="53" t="n">
        <f aca="false">H2624*$H$15</f>
        <v>0</v>
      </c>
      <c r="S2624" s="53" t="n">
        <f aca="false">(N2624/100)*(I2624*$I$15)+(N2624/100)*(J2624*$J$15)+(N2624/100)*(L2624*$L$15)</f>
        <v>378</v>
      </c>
      <c r="T2624" s="53" t="n">
        <f aca="false">(O2624/100)*(K2624*$K$15)</f>
        <v>0</v>
      </c>
      <c r="U2624" s="53" t="n">
        <f aca="false">(P2624/100)*(K2624*$K$15)+(P2624/100)*(L2624*$L$15)</f>
        <v>0</v>
      </c>
      <c r="V2624" s="53" t="n">
        <f aca="false">(Q2624/100)*(L2624*$L$15)</f>
        <v>0</v>
      </c>
      <c r="W2624" s="53" t="n">
        <f aca="false">(R2624/100)*(K2624*$K$15)+(R2624/100)*(L2624*$L$15)</f>
        <v>0</v>
      </c>
      <c r="X2624" s="53" t="n">
        <f aca="false">N2624+S2624</f>
        <v>567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567</v>
      </c>
      <c r="AD2624" s="55" t="n">
        <f aca="false">(ROUND(AC2624-AC2612,1)/AC2612)</f>
        <v>0.306451612903226</v>
      </c>
      <c r="AE2624" s="46"/>
      <c r="AF2624" s="47"/>
    </row>
    <row r="2625" customFormat="false" ht="15" hidden="false" customHeight="false" outlineLevel="0" collapsed="false">
      <c r="A2625" s="48"/>
      <c r="B2625" s="63"/>
      <c r="C2625" s="50" t="s">
        <v>17</v>
      </c>
      <c r="D2625" s="51" t="n">
        <v>120</v>
      </c>
      <c r="E2625" s="51" t="n">
        <v>0</v>
      </c>
      <c r="F2625" s="51" t="n">
        <v>50</v>
      </c>
      <c r="G2625" s="51" t="n">
        <v>0</v>
      </c>
      <c r="H2625" s="51" t="n">
        <v>0</v>
      </c>
      <c r="I2625" s="52" t="n">
        <v>50</v>
      </c>
      <c r="J2625" s="52" t="n">
        <v>39</v>
      </c>
      <c r="K2625" s="52" t="n">
        <v>10</v>
      </c>
      <c r="L2625" s="52" t="n">
        <v>10</v>
      </c>
      <c r="M2625" s="52" t="n">
        <v>0</v>
      </c>
      <c r="N2625" s="53" t="n">
        <f aca="false">D2625*$D$16</f>
        <v>162</v>
      </c>
      <c r="O2625" s="53" t="n">
        <f aca="false">E2625*$E$16</f>
        <v>0</v>
      </c>
      <c r="P2625" s="53" t="n">
        <f aca="false">F2625*$F$16</f>
        <v>67.5</v>
      </c>
      <c r="Q2625" s="53" t="n">
        <f aca="false">G2625*$G$16</f>
        <v>0</v>
      </c>
      <c r="R2625" s="53" t="n">
        <f aca="false">H2625*$H$16</f>
        <v>0</v>
      </c>
      <c r="S2625" s="53" t="n">
        <f aca="false">(N2625/100)*(I2625*$I$16)+(N2625/100)*(J2625*$J$16)</f>
        <v>238.95</v>
      </c>
      <c r="T2625" s="53" t="n">
        <f aca="false">(O2625/100)*(K2625*$K$16)</f>
        <v>0</v>
      </c>
      <c r="U2625" s="53" t="n">
        <f aca="false">(P2625/100)*(K2625*$K$16)+(P2625/100)*(L2625*$L$16)</f>
        <v>13.5</v>
      </c>
      <c r="V2625" s="53" t="n">
        <f aca="false">(Q2625/100)*(L2625*$L$16)</f>
        <v>0</v>
      </c>
      <c r="W2625" s="53" t="n">
        <f aca="false">(R2625/100)*(K2625*$K$16)+(R2625/100)*(L2625*$L$16)</f>
        <v>0</v>
      </c>
      <c r="X2625" s="53" t="n">
        <f aca="false">N2625+S2625</f>
        <v>400.95</v>
      </c>
      <c r="Y2625" s="53" t="n">
        <f aca="false">O2625+T2625</f>
        <v>0</v>
      </c>
      <c r="Z2625" s="53" t="n">
        <f aca="false">P2625+U2625</f>
        <v>81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482</v>
      </c>
      <c r="AD2625" s="55" t="n">
        <f aca="false">(ROUND(AC2625-AC2612,1)/AC2612)</f>
        <v>0.110599078341014</v>
      </c>
      <c r="AE2625" s="46"/>
      <c r="AF2625" s="47"/>
    </row>
    <row r="2626" customFormat="false" ht="15" hidden="false" customHeight="false" outlineLevel="0" collapsed="false">
      <c r="A2626" s="48"/>
      <c r="B2626" s="63"/>
      <c r="C2626" s="50" t="s">
        <v>18</v>
      </c>
      <c r="D2626" s="51" t="n">
        <v>120</v>
      </c>
      <c r="E2626" s="51" t="n">
        <v>0</v>
      </c>
      <c r="F2626" s="51" t="n">
        <v>50</v>
      </c>
      <c r="G2626" s="51" t="n">
        <v>0</v>
      </c>
      <c r="H2626" s="51" t="n">
        <v>0</v>
      </c>
      <c r="I2626" s="52" t="n">
        <v>70</v>
      </c>
      <c r="J2626" s="52" t="n">
        <v>0</v>
      </c>
      <c r="K2626" s="52" t="n">
        <v>10</v>
      </c>
      <c r="L2626" s="52" t="n">
        <v>10</v>
      </c>
      <c r="M2626" s="52" t="n">
        <v>0</v>
      </c>
      <c r="N2626" s="53" t="n">
        <f aca="false">D2626*$D$17</f>
        <v>162</v>
      </c>
      <c r="O2626" s="53" t="n">
        <f aca="false">E2626*$E$17</f>
        <v>0</v>
      </c>
      <c r="P2626" s="53" t="n">
        <f aca="false">F2626*$F$17</f>
        <v>67.5</v>
      </c>
      <c r="Q2626" s="53" t="n">
        <f aca="false">G2626*$G$17</f>
        <v>0</v>
      </c>
      <c r="R2626" s="53" t="n">
        <f aca="false">H2626*$H$17</f>
        <v>0</v>
      </c>
      <c r="S2626" s="53" t="n">
        <f aca="false">(N2626/100)*(I2626*$I$17)+(N2626/100)*(J2626*$J$17)</f>
        <v>283.5</v>
      </c>
      <c r="T2626" s="53" t="n">
        <f aca="false">(O2626/100)*(K2626*$K$17)</f>
        <v>0</v>
      </c>
      <c r="U2626" s="53" t="n">
        <f aca="false">(P2626/100)*(K2626*$K$17)+(P2626/100)*(L2626*$L$17)</f>
        <v>13.5</v>
      </c>
      <c r="V2626" s="53" t="n">
        <f aca="false">(Q2626/100)*(L2626*$L$17)</f>
        <v>0</v>
      </c>
      <c r="W2626" s="53" t="n">
        <f aca="false">(R2626/100)*(K2626*$K$17)+(R2626/100)*(L2626*$L$17)</f>
        <v>0</v>
      </c>
      <c r="X2626" s="53" t="n">
        <f aca="false">N2626+S2626</f>
        <v>445.5</v>
      </c>
      <c r="Y2626" s="53" t="n">
        <f aca="false">O2626+T2626</f>
        <v>0</v>
      </c>
      <c r="Z2626" s="53" t="n">
        <f aca="false">P2626+U2626</f>
        <v>81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526.5</v>
      </c>
      <c r="AD2626" s="55" t="n">
        <f aca="false">(ROUND(AC2626-AC2612,1)/AC2612)</f>
        <v>0.213133640552995</v>
      </c>
      <c r="AE2626" s="46"/>
      <c r="AF2626" s="47"/>
    </row>
    <row r="2627" customFormat="false" ht="15" hidden="false" customHeight="false" outlineLevel="0" collapsed="false">
      <c r="A2627" s="56" t="s">
        <v>19</v>
      </c>
      <c r="B2627" s="60" t="s">
        <v>227</v>
      </c>
      <c r="C2627" s="40" t="s">
        <v>53</v>
      </c>
      <c r="D2627" s="41" t="n">
        <v>104</v>
      </c>
      <c r="E2627" s="41" t="n">
        <v>0</v>
      </c>
      <c r="F2627" s="41" t="n">
        <v>76</v>
      </c>
      <c r="G2627" s="41" t="n">
        <v>0</v>
      </c>
      <c r="H2627" s="41" t="n">
        <v>0</v>
      </c>
      <c r="I2627" s="42" t="n">
        <v>40</v>
      </c>
      <c r="J2627" s="42" t="n">
        <v>0</v>
      </c>
      <c r="K2627" s="42" t="n">
        <v>15</v>
      </c>
      <c r="L2627" s="42" t="n">
        <v>15</v>
      </c>
      <c r="M2627" s="42" t="n">
        <v>0</v>
      </c>
      <c r="N2627" s="43" t="n">
        <f aca="false">D2627*$D$3</f>
        <v>145.6</v>
      </c>
      <c r="O2627" s="43" t="n">
        <f aca="false">E2627*$E$3</f>
        <v>0</v>
      </c>
      <c r="P2627" s="43" t="n">
        <f aca="false">F2627*$F$3</f>
        <v>106.4</v>
      </c>
      <c r="Q2627" s="43" t="n">
        <f aca="false">G2627*$G$3</f>
        <v>0</v>
      </c>
      <c r="R2627" s="43" t="n">
        <f aca="false">H2627*$H$3</f>
        <v>0</v>
      </c>
      <c r="S2627" s="43" t="n">
        <f aca="false">(N2627/100)*(I2627*$I$3)+(N2627/100)*(J2627*$J$3)</f>
        <v>116.48</v>
      </c>
      <c r="T2627" s="43" t="n">
        <f aca="false">(O2627/100)*(K2627*$K$3)</f>
        <v>0</v>
      </c>
      <c r="U2627" s="43" t="n">
        <f aca="false">(P2627/100)*(K2627*$K$3)+(P2627/100)*(L2627*$L$3)</f>
        <v>63.84</v>
      </c>
      <c r="V2627" s="43" t="n">
        <f aca="false">(Q2627/100)*(L2627*$L$3)</f>
        <v>0</v>
      </c>
      <c r="W2627" s="43" t="n">
        <f aca="false">(R2627/100)*(K2627*$K$3)+(R2627/100)*(L2627*$L$3)</f>
        <v>0</v>
      </c>
      <c r="X2627" s="43" t="n">
        <f aca="false">N2627+S2627</f>
        <v>262.08</v>
      </c>
      <c r="Y2627" s="43" t="n">
        <f aca="false">O2627+T2627</f>
        <v>0</v>
      </c>
      <c r="Z2627" s="43" t="n">
        <f aca="false">P2627+U2627</f>
        <v>170.24</v>
      </c>
      <c r="AA2627" s="43" t="n">
        <f aca="false">Q2627+V2627</f>
        <v>0</v>
      </c>
      <c r="AB2627" s="43" t="n">
        <f aca="false">R2627+W2627</f>
        <v>0</v>
      </c>
      <c r="AC2627" s="44" t="n">
        <f aca="false">ROUND(X2627+Y2627+Z2627+AA2627+AB2627,1)</f>
        <v>432.3</v>
      </c>
      <c r="AD2627" s="45"/>
      <c r="AE2627" s="46"/>
      <c r="AF2627" s="47"/>
    </row>
    <row r="2628" customFormat="false" ht="15" hidden="false" customHeight="false" outlineLevel="0" collapsed="false">
      <c r="A2628" s="48" t="s">
        <v>29</v>
      </c>
      <c r="B2628" s="61" t="n">
        <v>26</v>
      </c>
      <c r="C2628" s="50" t="s">
        <v>5</v>
      </c>
      <c r="D2628" s="51" t="n">
        <v>104</v>
      </c>
      <c r="E2628" s="51" t="n">
        <v>0</v>
      </c>
      <c r="F2628" s="51" t="n">
        <v>76</v>
      </c>
      <c r="G2628" s="51" t="n">
        <v>0</v>
      </c>
      <c r="H2628" s="51" t="n">
        <v>0</v>
      </c>
      <c r="I2628" s="52" t="n">
        <v>60</v>
      </c>
      <c r="J2628" s="52" t="n">
        <v>20</v>
      </c>
      <c r="K2628" s="52" t="n">
        <v>15</v>
      </c>
      <c r="L2628" s="52" t="n">
        <v>15</v>
      </c>
      <c r="M2628" s="52" t="n">
        <v>0</v>
      </c>
      <c r="N2628" s="53" t="n">
        <f aca="false">D2628*$D$4</f>
        <v>140.4</v>
      </c>
      <c r="O2628" s="53" t="n">
        <f aca="false">E2628*$E$4</f>
        <v>0</v>
      </c>
      <c r="P2628" s="53" t="n">
        <f aca="false">F2628*$F$4</f>
        <v>102.6</v>
      </c>
      <c r="Q2628" s="53" t="n">
        <f aca="false">G2628*$G$4</f>
        <v>0</v>
      </c>
      <c r="R2628" s="53" t="n">
        <f aca="false">H2628*$H$4</f>
        <v>0</v>
      </c>
      <c r="S2628" s="53" t="n">
        <f aca="false">(N2628/100)*(I2628*$I$4)+(N2628/100)*(J2628*$J$4)</f>
        <v>224.64</v>
      </c>
      <c r="T2628" s="53" t="n">
        <f aca="false">(O2628/100)*(K2628*$K$4)</f>
        <v>0</v>
      </c>
      <c r="U2628" s="53" t="n">
        <f aca="false">(P2628/100)*(K2628*$K$4)+(P2628/100)*(L2628*$L$4)</f>
        <v>61.56</v>
      </c>
      <c r="V2628" s="53" t="n">
        <f aca="false">(Q2628/100)*(L2628*$L$4)</f>
        <v>0</v>
      </c>
      <c r="W2628" s="53" t="n">
        <f aca="false">(R2628/100)*(K2628*$K$4)+(R2628/100)*(L2628*$L$4)</f>
        <v>0</v>
      </c>
      <c r="X2628" s="53" t="n">
        <f aca="false">N2628+S2628</f>
        <v>365.04</v>
      </c>
      <c r="Y2628" s="53" t="n">
        <f aca="false">O2628+T2628</f>
        <v>0</v>
      </c>
      <c r="Z2628" s="53" t="n">
        <f aca="false">P2628+U2628</f>
        <v>164.16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529.2</v>
      </c>
      <c r="AD2628" s="55" t="n">
        <f aca="false">(ROUND(AC2628-AC2627,1)/AC2627)</f>
        <v>0.224149895905621</v>
      </c>
      <c r="AE2628" s="46" t="s">
        <v>28</v>
      </c>
      <c r="AF2628" s="47"/>
    </row>
    <row r="2629" customFormat="false" ht="15" hidden="false" customHeight="false" outlineLevel="0" collapsed="false">
      <c r="A2629" s="48" t="s">
        <v>30</v>
      </c>
      <c r="B2629" s="61" t="n">
        <v>0</v>
      </c>
      <c r="C2629" s="50" t="s">
        <v>6</v>
      </c>
      <c r="D2629" s="51" t="n">
        <v>104</v>
      </c>
      <c r="E2629" s="51" t="n">
        <v>0</v>
      </c>
      <c r="F2629" s="51" t="n">
        <v>76</v>
      </c>
      <c r="G2629" s="51" t="n">
        <v>0</v>
      </c>
      <c r="H2629" s="51" t="n">
        <v>0</v>
      </c>
      <c r="I2629" s="52" t="n">
        <v>40</v>
      </c>
      <c r="J2629" s="52" t="n">
        <v>0</v>
      </c>
      <c r="K2629" s="52" t="n">
        <v>15</v>
      </c>
      <c r="L2629" s="52" t="n">
        <v>15</v>
      </c>
      <c r="M2629" s="52" t="n">
        <v>0</v>
      </c>
      <c r="N2629" s="53" t="n">
        <f aca="false">D2629*$D$5</f>
        <v>145.6</v>
      </c>
      <c r="O2629" s="53" t="n">
        <f aca="false">E2629*$E$5</f>
        <v>0</v>
      </c>
      <c r="P2629" s="53" t="n">
        <f aca="false">F2629*$F$5</f>
        <v>106.4</v>
      </c>
      <c r="Q2629" s="53" t="n">
        <f aca="false">G2629*$G$5</f>
        <v>0</v>
      </c>
      <c r="R2629" s="53" t="n">
        <f aca="false">H2629*$H$5</f>
        <v>0</v>
      </c>
      <c r="S2629" s="53" t="n">
        <f aca="false">(N2629/100)*(I2629*$I$5)+(N2629/100)*(J2629*$J$5)</f>
        <v>116.48</v>
      </c>
      <c r="T2629" s="53" t="n">
        <f aca="false">(O2629/100)*(K2629*$K$5)</f>
        <v>0</v>
      </c>
      <c r="U2629" s="53" t="n">
        <f aca="false">(P2629/100)*(K2629*$K$5)+(P2629/100)*(L2629*$L$5)</f>
        <v>63.84</v>
      </c>
      <c r="V2629" s="53" t="n">
        <f aca="false">(Q2629/100)*(L2629*$L$5)</f>
        <v>0</v>
      </c>
      <c r="W2629" s="53" t="n">
        <f aca="false">(R2629/100)*(K2629*$K$5)+(R2629/100)*(L2629*$L$5)</f>
        <v>0</v>
      </c>
      <c r="X2629" s="53" t="n">
        <f aca="false">N2629+S2629</f>
        <v>262.08</v>
      </c>
      <c r="Y2629" s="53" t="n">
        <f aca="false">O2629+T2629</f>
        <v>0</v>
      </c>
      <c r="Z2629" s="53" t="n">
        <f aca="false">P2629+U2629</f>
        <v>170.24</v>
      </c>
      <c r="AA2629" s="53" t="n">
        <f aca="false">Q2629+V2629</f>
        <v>0</v>
      </c>
      <c r="AB2629" s="53" t="n">
        <f aca="false">R2629+W2629</f>
        <v>0</v>
      </c>
      <c r="AC2629" s="54" t="n">
        <f aca="false">ROUND(X2629+Y2629+Z2629+AA2629+AB2629,1)</f>
        <v>432.3</v>
      </c>
      <c r="AD2629" s="55" t="n">
        <f aca="false">(ROUND(AC2629-AC2627,1)/AC2627)</f>
        <v>0</v>
      </c>
      <c r="AE2629" s="46"/>
      <c r="AF2629" s="47"/>
    </row>
    <row r="2630" customFormat="false" ht="15" hidden="false" customHeight="false" outlineLevel="0" collapsed="false">
      <c r="A2630" s="48" t="s">
        <v>31</v>
      </c>
      <c r="B2630" s="61" t="n">
        <v>18</v>
      </c>
      <c r="C2630" s="50" t="s">
        <v>7</v>
      </c>
      <c r="D2630" s="51" t="n">
        <v>104</v>
      </c>
      <c r="E2630" s="51" t="n">
        <v>0</v>
      </c>
      <c r="F2630" s="51" t="n">
        <v>76</v>
      </c>
      <c r="G2630" s="51" t="n">
        <v>0</v>
      </c>
      <c r="H2630" s="51" t="n">
        <v>0</v>
      </c>
      <c r="I2630" s="52" t="n">
        <v>40</v>
      </c>
      <c r="J2630" s="52" t="n">
        <v>0</v>
      </c>
      <c r="K2630" s="52" t="n">
        <v>15</v>
      </c>
      <c r="L2630" s="52" t="n">
        <v>15</v>
      </c>
      <c r="M2630" s="52" t="n">
        <v>0</v>
      </c>
      <c r="N2630" s="53" t="n">
        <f aca="false">D2630*$D$6</f>
        <v>145.6</v>
      </c>
      <c r="O2630" s="53" t="n">
        <f aca="false">E2630*$E$6</f>
        <v>0</v>
      </c>
      <c r="P2630" s="53" t="n">
        <f aca="false">F2630*$F$6</f>
        <v>106.4</v>
      </c>
      <c r="Q2630" s="53" t="n">
        <f aca="false">G2630*$G$6</f>
        <v>0</v>
      </c>
      <c r="R2630" s="53" t="n">
        <f aca="false">H2630*$H$6</f>
        <v>0</v>
      </c>
      <c r="S2630" s="53" t="n">
        <f aca="false">(N2630/100)*(I2630*$I$6)+(N2630/100)*(J2630*$J$6)</f>
        <v>116.48</v>
      </c>
      <c r="T2630" s="53" t="n">
        <f aca="false">(O2630/100)*(K2630*$K$6)</f>
        <v>0</v>
      </c>
      <c r="U2630" s="53" t="n">
        <f aca="false">(P2630/100)*(K2630*$K$6)+(P2630/100)*(L2630*$L$6)</f>
        <v>63.84</v>
      </c>
      <c r="V2630" s="53" t="n">
        <f aca="false">(Q2630/100)*(L2630*$L$6)</f>
        <v>0</v>
      </c>
      <c r="W2630" s="53" t="n">
        <f aca="false">(R2630/100)*(K2630*$K$6)+(R2630/100)*(L2630*$L$6)</f>
        <v>0</v>
      </c>
      <c r="X2630" s="53" t="n">
        <f aca="false">N2630+S2630</f>
        <v>262.08</v>
      </c>
      <c r="Y2630" s="53" t="n">
        <f aca="false">O2630+T2630</f>
        <v>0</v>
      </c>
      <c r="Z2630" s="53" t="n">
        <f aca="false">P2630+U2630</f>
        <v>170.24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432.3</v>
      </c>
      <c r="AD2630" s="55" t="n">
        <f aca="false">(ROUND(AC2630-AC2627,1)/AC2627)</f>
        <v>0</v>
      </c>
      <c r="AE2630" s="46"/>
      <c r="AF2630" s="47"/>
    </row>
    <row r="2631" customFormat="false" ht="15" hidden="false" customHeight="false" outlineLevel="0" collapsed="false">
      <c r="A2631" s="48" t="s">
        <v>32</v>
      </c>
      <c r="B2631" s="61" t="n">
        <v>18</v>
      </c>
      <c r="C2631" s="50" t="s">
        <v>8</v>
      </c>
      <c r="D2631" s="51" t="n">
        <v>104</v>
      </c>
      <c r="E2631" s="51" t="n">
        <v>0</v>
      </c>
      <c r="F2631" s="51" t="n">
        <v>76</v>
      </c>
      <c r="G2631" s="51" t="n">
        <v>0</v>
      </c>
      <c r="H2631" s="51" t="n">
        <v>0</v>
      </c>
      <c r="I2631" s="52" t="n">
        <v>40</v>
      </c>
      <c r="J2631" s="52" t="n">
        <v>0</v>
      </c>
      <c r="K2631" s="52" t="n">
        <v>15</v>
      </c>
      <c r="L2631" s="52" t="n">
        <v>15</v>
      </c>
      <c r="M2631" s="52" t="n">
        <v>0</v>
      </c>
      <c r="N2631" s="53" t="n">
        <f aca="false">D2631*$D$7</f>
        <v>145.6</v>
      </c>
      <c r="O2631" s="53" t="n">
        <f aca="false">E2631*$E$7</f>
        <v>0</v>
      </c>
      <c r="P2631" s="53" t="n">
        <f aca="false">F2631*$F$7</f>
        <v>106.4</v>
      </c>
      <c r="Q2631" s="53" t="n">
        <f aca="false">G2631*$G$7</f>
        <v>0</v>
      </c>
      <c r="R2631" s="53" t="n">
        <f aca="false">H2631*$H$7</f>
        <v>0</v>
      </c>
      <c r="S2631" s="53" t="n">
        <f aca="false">(N2631/100)*(I2631*$I$7)+(N2631/100)*(J2631*$J$7)</f>
        <v>116.48</v>
      </c>
      <c r="T2631" s="53" t="n">
        <f aca="false">(O2631/100)*(K2631*$K$7)</f>
        <v>0</v>
      </c>
      <c r="U2631" s="53" t="n">
        <f aca="false">(P2631/100)*(K2631*$K$7)+(P2631/100)*(L2631*$L$7)</f>
        <v>63.84</v>
      </c>
      <c r="V2631" s="53" t="n">
        <f aca="false">(Q2631/100)*(L2631*$L$7)</f>
        <v>0</v>
      </c>
      <c r="W2631" s="53" t="n">
        <f aca="false">(R2631/100)*(K2631*$K$7)+(R2631/100)*(L2631*$L$7)</f>
        <v>0</v>
      </c>
      <c r="X2631" s="53" t="n">
        <f aca="false">N2631+S2631</f>
        <v>262.08</v>
      </c>
      <c r="Y2631" s="53" t="n">
        <f aca="false">O2631+T2631</f>
        <v>0</v>
      </c>
      <c r="Z2631" s="53" t="n">
        <f aca="false">P2631+U2631</f>
        <v>170.24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432.3</v>
      </c>
      <c r="AD2631" s="55" t="n">
        <f aca="false">(ROUND(AC2631-AC2627,1)/AC2627)</f>
        <v>0</v>
      </c>
      <c r="AE2631" s="46"/>
      <c r="AF2631" s="47"/>
    </row>
    <row r="2632" customFormat="false" ht="15" hidden="false" customHeight="false" outlineLevel="0" collapsed="false">
      <c r="A2632" s="48" t="s">
        <v>33</v>
      </c>
      <c r="B2632" s="61"/>
      <c r="C2632" s="50" t="s">
        <v>9</v>
      </c>
      <c r="D2632" s="51" t="n">
        <v>104</v>
      </c>
      <c r="E2632" s="51" t="n">
        <v>0</v>
      </c>
      <c r="F2632" s="51" t="n">
        <v>76</v>
      </c>
      <c r="G2632" s="51" t="n">
        <v>0</v>
      </c>
      <c r="H2632" s="51" t="n">
        <v>0</v>
      </c>
      <c r="I2632" s="52" t="n">
        <v>40</v>
      </c>
      <c r="J2632" s="52" t="n">
        <v>0</v>
      </c>
      <c r="K2632" s="52" t="n">
        <v>15</v>
      </c>
      <c r="L2632" s="52" t="n">
        <v>15</v>
      </c>
      <c r="M2632" s="52" t="n">
        <v>0</v>
      </c>
      <c r="N2632" s="53" t="n">
        <f aca="false">D2632*$D$8</f>
        <v>145.6</v>
      </c>
      <c r="O2632" s="53" t="n">
        <f aca="false">E2632*$E$8</f>
        <v>0</v>
      </c>
      <c r="P2632" s="53" t="n">
        <f aca="false">F2632*$F$8</f>
        <v>106.4</v>
      </c>
      <c r="Q2632" s="53" t="n">
        <f aca="false">G2632*$G$8</f>
        <v>0</v>
      </c>
      <c r="R2632" s="53" t="n">
        <f aca="false">H2632*$H$8</f>
        <v>0</v>
      </c>
      <c r="S2632" s="53" t="n">
        <f aca="false">(N2632/100)*(I2632*$I$8)+(N2632/100)*(J2632*$J$8)</f>
        <v>116.48</v>
      </c>
      <c r="T2632" s="53" t="n">
        <f aca="false">(O2632/100)*(K2632*$K$8)</f>
        <v>0</v>
      </c>
      <c r="U2632" s="53" t="n">
        <f aca="false">(P2632/100)*(K2632*$K$8)+(P2632/100)*(L2632*$L$8)</f>
        <v>63.84</v>
      </c>
      <c r="V2632" s="53" t="n">
        <f aca="false">(Q2632/100)*(L2632*$L$8)</f>
        <v>0</v>
      </c>
      <c r="W2632" s="53" t="n">
        <f aca="false">(R2632/100)*(K2632*$K$8)+(R2632/100)*(L2632*$L$8)</f>
        <v>0</v>
      </c>
      <c r="X2632" s="53" t="n">
        <f aca="false">N2632+S2632</f>
        <v>262.08</v>
      </c>
      <c r="Y2632" s="53" t="n">
        <f aca="false">O2632+T2632</f>
        <v>0</v>
      </c>
      <c r="Z2632" s="53" t="n">
        <f aca="false">P2632+U2632</f>
        <v>170.24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432.3</v>
      </c>
      <c r="AD2632" s="55" t="n">
        <f aca="false">(ROUND(AC2632-AC2627,1)/AC2627)</f>
        <v>0</v>
      </c>
      <c r="AE2632" s="46"/>
      <c r="AF2632" s="47"/>
    </row>
    <row r="2633" customFormat="false" ht="15" hidden="false" customHeight="false" outlineLevel="0" collapsed="false">
      <c r="A2633" s="48" t="s">
        <v>34</v>
      </c>
      <c r="B2633" s="61"/>
      <c r="C2633" s="50" t="s">
        <v>10</v>
      </c>
      <c r="D2633" s="51" t="n">
        <v>60</v>
      </c>
      <c r="E2633" s="51" t="n">
        <v>150</v>
      </c>
      <c r="F2633" s="51" t="n">
        <v>0</v>
      </c>
      <c r="G2633" s="51" t="n">
        <v>0</v>
      </c>
      <c r="H2633" s="51" t="n">
        <v>0</v>
      </c>
      <c r="I2633" s="52" t="n">
        <v>40</v>
      </c>
      <c r="J2633" s="52" t="n">
        <v>0</v>
      </c>
      <c r="K2633" s="52" t="n">
        <v>85</v>
      </c>
      <c r="L2633" s="52" t="n">
        <v>0</v>
      </c>
      <c r="M2633" s="52" t="n">
        <v>0</v>
      </c>
      <c r="N2633" s="53" t="n">
        <f aca="false">D2633*$D$9</f>
        <v>81</v>
      </c>
      <c r="O2633" s="53" t="n">
        <f aca="false">E2633*$E$9</f>
        <v>202.5</v>
      </c>
      <c r="P2633" s="53" t="n">
        <f aca="false">F2633*$F$9</f>
        <v>0</v>
      </c>
      <c r="Q2633" s="53" t="n">
        <f aca="false">G2633*$G$9</f>
        <v>0</v>
      </c>
      <c r="R2633" s="53" t="n">
        <f aca="false">H2633*$H$9</f>
        <v>0</v>
      </c>
      <c r="S2633" s="53" t="n">
        <f aca="false">(N2633/100)*(I2633*$I$9)+(N2633/100)*(J2633*$J$9)</f>
        <v>32.4</v>
      </c>
      <c r="T2633" s="53" t="n">
        <f aca="false">(O2633/100)*(K2633*$K$9)</f>
        <v>240.975</v>
      </c>
      <c r="U2633" s="53" t="n">
        <f aca="false">(P2633/100)*(K2633*$K$9)+(P2633/100)*(L2633*$L$9)</f>
        <v>0</v>
      </c>
      <c r="V2633" s="53" t="n">
        <f aca="false">(Q2633/100)*(L2633*$L$9)</f>
        <v>0</v>
      </c>
      <c r="W2633" s="53" t="n">
        <f aca="false">(R2633/100)*(K2633*$K$9)+(R2633/100)*(L2633*$L$9)</f>
        <v>0</v>
      </c>
      <c r="X2633" s="53" t="n">
        <f aca="false">N2633+S2633</f>
        <v>113.4</v>
      </c>
      <c r="Y2633" s="53" t="n">
        <f aca="false">O2633+T2633</f>
        <v>443.475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556.9</v>
      </c>
      <c r="AD2633" s="55" t="n">
        <f aca="false">(ROUND(AC2633-AC2627,1)/AC2627)</f>
        <v>0.2882257691418</v>
      </c>
      <c r="AE2633" s="46"/>
      <c r="AF2633" s="47"/>
    </row>
    <row r="2634" customFormat="false" ht="15" hidden="false" customHeight="false" outlineLevel="0" collapsed="false">
      <c r="A2634" s="48" t="s">
        <v>35</v>
      </c>
      <c r="B2634" s="61"/>
      <c r="C2634" s="50" t="s">
        <v>11</v>
      </c>
      <c r="D2634" s="51" t="n">
        <v>60</v>
      </c>
      <c r="E2634" s="51" t="n">
        <v>0</v>
      </c>
      <c r="F2634" s="51" t="n">
        <v>150</v>
      </c>
      <c r="G2634" s="51" t="n">
        <v>0</v>
      </c>
      <c r="H2634" s="51" t="n">
        <v>0</v>
      </c>
      <c r="I2634" s="52" t="n">
        <v>40</v>
      </c>
      <c r="J2634" s="52" t="n">
        <v>0</v>
      </c>
      <c r="K2634" s="52" t="n">
        <v>47.5</v>
      </c>
      <c r="L2634" s="52" t="n">
        <v>47.5</v>
      </c>
      <c r="M2634" s="52" t="n">
        <v>0</v>
      </c>
      <c r="N2634" s="53" t="n">
        <f aca="false">D2634*$D$10</f>
        <v>81</v>
      </c>
      <c r="O2634" s="53" t="n">
        <f aca="false">E2634*$E$10</f>
        <v>0</v>
      </c>
      <c r="P2634" s="53" t="n">
        <f aca="false">F2634*$F$10</f>
        <v>202.5</v>
      </c>
      <c r="Q2634" s="53" t="n">
        <f aca="false">G2634*$G$10</f>
        <v>0</v>
      </c>
      <c r="R2634" s="53" t="n">
        <f aca="false">H2634*$H$10</f>
        <v>0</v>
      </c>
      <c r="S2634" s="53" t="n">
        <f aca="false">(N2634/100)*(I2634*$I$10)+(N2634/100)*(J2634*$J$10)</f>
        <v>32.4</v>
      </c>
      <c r="T2634" s="53" t="n">
        <f aca="false">(O2634/100)*(K2634*$J$10)</f>
        <v>0</v>
      </c>
      <c r="U2634" s="53" t="n">
        <f aca="false">(P2634/100)*(K2634*$K$10)+(P2634/100)*(L2634*$L$10)</f>
        <v>269.325</v>
      </c>
      <c r="V2634" s="53" t="n">
        <f aca="false">(Q2634/100)*(L2634*$L$10)</f>
        <v>0</v>
      </c>
      <c r="W2634" s="53" t="n">
        <f aca="false">(R2634/100)*(K2634*$K$10)+(R2634/100)*(L2634*$L$10)</f>
        <v>0</v>
      </c>
      <c r="X2634" s="53" t="n">
        <f aca="false">N2634+S2634</f>
        <v>113.4</v>
      </c>
      <c r="Y2634" s="53" t="n">
        <f aca="false">O2634+T2634</f>
        <v>0</v>
      </c>
      <c r="Z2634" s="53" t="n">
        <f aca="false">P2634+U2634</f>
        <v>471.825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585.2</v>
      </c>
      <c r="AD2634" s="55" t="n">
        <f aca="false">(ROUND(AC2634-AC2627,1)/AC2627)</f>
        <v>0.353689567430025</v>
      </c>
      <c r="AE2634" s="46"/>
      <c r="AF2634" s="47"/>
    </row>
    <row r="2635" customFormat="false" ht="15" hidden="false" customHeight="false" outlineLevel="0" collapsed="false">
      <c r="A2635" s="48" t="s">
        <v>36</v>
      </c>
      <c r="B2635" s="61"/>
      <c r="C2635" s="50" t="s">
        <v>12</v>
      </c>
      <c r="D2635" s="51" t="n">
        <v>60</v>
      </c>
      <c r="E2635" s="51" t="n">
        <v>0</v>
      </c>
      <c r="F2635" s="51" t="n">
        <v>0</v>
      </c>
      <c r="G2635" s="51" t="n">
        <v>150</v>
      </c>
      <c r="H2635" s="51" t="n">
        <v>0</v>
      </c>
      <c r="I2635" s="52" t="n">
        <v>40</v>
      </c>
      <c r="J2635" s="52" t="n">
        <v>0</v>
      </c>
      <c r="K2635" s="52" t="n">
        <v>0</v>
      </c>
      <c r="L2635" s="52" t="n">
        <v>85</v>
      </c>
      <c r="M2635" s="52" t="n">
        <v>0</v>
      </c>
      <c r="N2635" s="53" t="n">
        <f aca="false">D2635*$D$11</f>
        <v>81</v>
      </c>
      <c r="O2635" s="53" t="n">
        <f aca="false">E2635*$E$11</f>
        <v>0</v>
      </c>
      <c r="P2635" s="53" t="n">
        <f aca="false">F2635*$F$11</f>
        <v>0</v>
      </c>
      <c r="Q2635" s="53" t="n">
        <f aca="false">G2635*$G$11</f>
        <v>202.5</v>
      </c>
      <c r="R2635" s="53" t="n">
        <f aca="false">H2635*$H$11</f>
        <v>0</v>
      </c>
      <c r="S2635" s="53" t="n">
        <f aca="false">(N2635/100)*(I2635*$I$11)+(N2635/100)*(J2635*$J$11)</f>
        <v>32.4</v>
      </c>
      <c r="T2635" s="53" t="n">
        <f aca="false">(O2635/100)*(K2635*$K$11)</f>
        <v>0</v>
      </c>
      <c r="U2635" s="53" t="n">
        <f aca="false">(P2635/100)*(K2635*$K$11)+(P2635/100)*(L2635*$L$11)</f>
        <v>0</v>
      </c>
      <c r="V2635" s="53" t="n">
        <f aca="false">(Q2635/100)*(L2635*$L$11)</f>
        <v>240.975</v>
      </c>
      <c r="W2635" s="53" t="n">
        <f aca="false">(R2635/100)*(K2635*$K$11)+(R2635/100)*(L2635*$L$11)</f>
        <v>0</v>
      </c>
      <c r="X2635" s="53" t="n">
        <f aca="false">N2635+S2635</f>
        <v>113.4</v>
      </c>
      <c r="Y2635" s="53" t="n">
        <f aca="false">O2635+T2635</f>
        <v>0</v>
      </c>
      <c r="Z2635" s="53" t="n">
        <f aca="false">P2635+U2635</f>
        <v>0</v>
      </c>
      <c r="AA2635" s="53" t="n">
        <f aca="false">Q2635+V2635</f>
        <v>443.475</v>
      </c>
      <c r="AB2635" s="53" t="n">
        <f aca="false">R2635+W2635</f>
        <v>0</v>
      </c>
      <c r="AC2635" s="54" t="n">
        <f aca="false">ROUND(X2635+Y2635+Z2635+AA2635+AB2635,1)</f>
        <v>556.9</v>
      </c>
      <c r="AD2635" s="55" t="n">
        <f aca="false">(ROUND(AC2635-AC2627,1)/AC2627)</f>
        <v>0.2882257691418</v>
      </c>
      <c r="AE2635" s="46"/>
      <c r="AF2635" s="47"/>
    </row>
    <row r="2636" customFormat="false" ht="15" hidden="false" customHeight="false" outlineLevel="0" collapsed="false">
      <c r="A2636" s="48" t="s">
        <v>37</v>
      </c>
      <c r="B2636" s="61"/>
      <c r="C2636" s="50" t="s">
        <v>13</v>
      </c>
      <c r="D2636" s="51" t="n">
        <v>60</v>
      </c>
      <c r="E2636" s="51" t="n">
        <v>0</v>
      </c>
      <c r="F2636" s="51" t="n">
        <v>0</v>
      </c>
      <c r="G2636" s="51" t="n">
        <v>0</v>
      </c>
      <c r="H2636" s="51" t="n">
        <v>150</v>
      </c>
      <c r="I2636" s="52" t="n">
        <v>40</v>
      </c>
      <c r="J2636" s="52" t="n">
        <v>0</v>
      </c>
      <c r="K2636" s="52" t="n">
        <v>42.5</v>
      </c>
      <c r="L2636" s="52" t="n">
        <v>42.5</v>
      </c>
      <c r="M2636" s="52" t="n">
        <v>0</v>
      </c>
      <c r="N2636" s="53" t="n">
        <f aca="false">D2636*$D$12</f>
        <v>81</v>
      </c>
      <c r="O2636" s="53" t="n">
        <f aca="false">E2636*$E$12</f>
        <v>0</v>
      </c>
      <c r="P2636" s="53" t="n">
        <f aca="false">F2636*$F$12</f>
        <v>0</v>
      </c>
      <c r="Q2636" s="53" t="n">
        <f aca="false">G2636*$G$12</f>
        <v>0</v>
      </c>
      <c r="R2636" s="53" t="n">
        <f aca="false">H2636*$H$12</f>
        <v>202.5</v>
      </c>
      <c r="S2636" s="53" t="n">
        <f aca="false">(N2636/100)*(I2636*$I$12)+(N2636/100)*(J2636*$J$12)</f>
        <v>32.4</v>
      </c>
      <c r="T2636" s="53" t="n">
        <f aca="false">(O2636/100)*(K2636*$K$12)</f>
        <v>0</v>
      </c>
      <c r="U2636" s="53" t="n">
        <f aca="false">(P2636/100)*(K2636*$K$12)+(P2636/100)*(L2636*$L$12)</f>
        <v>0</v>
      </c>
      <c r="V2636" s="53" t="n">
        <f aca="false">(Q2636/100)*(L2636*$L$12)</f>
        <v>0</v>
      </c>
      <c r="W2636" s="53" t="n">
        <f aca="false">(R2636/100)*(K2636*$K$12)+(R2636/100)*(L2636*$L$12)</f>
        <v>240.975</v>
      </c>
      <c r="X2636" s="53" t="n">
        <f aca="false">N2636+S2636</f>
        <v>113.4</v>
      </c>
      <c r="Y2636" s="53" t="n">
        <f aca="false">O2636+T2636</f>
        <v>0</v>
      </c>
      <c r="Z2636" s="53" t="n">
        <f aca="false">P2636+U2636</f>
        <v>0</v>
      </c>
      <c r="AA2636" s="53" t="n">
        <f aca="false">Q2636+V2636</f>
        <v>0</v>
      </c>
      <c r="AB2636" s="53" t="n">
        <f aca="false">R2636+W2636</f>
        <v>443.475</v>
      </c>
      <c r="AC2636" s="54" t="n">
        <f aca="false">ROUND(X2636+Y2636+Z2636+AA2636+AB2636,1)</f>
        <v>556.9</v>
      </c>
      <c r="AD2636" s="55" t="n">
        <f aca="false">(ROUND(AC2636-AC2627,1)/AC2627)</f>
        <v>0.2882257691418</v>
      </c>
      <c r="AE2636" s="46"/>
      <c r="AF2636" s="47"/>
    </row>
    <row r="2637" customFormat="false" ht="15" hidden="false" customHeight="false" outlineLevel="0" collapsed="false">
      <c r="A2637" s="48" t="s">
        <v>38</v>
      </c>
      <c r="B2637" s="61"/>
      <c r="C2637" s="50" t="s">
        <v>14</v>
      </c>
      <c r="D2637" s="51" t="n">
        <v>104</v>
      </c>
      <c r="E2637" s="51" t="n">
        <v>0</v>
      </c>
      <c r="F2637" s="51" t="n">
        <v>76</v>
      </c>
      <c r="G2637" s="51" t="n">
        <v>0</v>
      </c>
      <c r="H2637" s="51" t="n">
        <v>0</v>
      </c>
      <c r="I2637" s="52" t="n">
        <v>0</v>
      </c>
      <c r="J2637" s="52" t="n">
        <v>0</v>
      </c>
      <c r="K2637" s="52" t="n">
        <v>0</v>
      </c>
      <c r="L2637" s="52" t="n">
        <v>0</v>
      </c>
      <c r="M2637" s="52" t="n">
        <v>64</v>
      </c>
      <c r="N2637" s="53" t="n">
        <f aca="false">D2637*$D$13</f>
        <v>140.4</v>
      </c>
      <c r="O2637" s="53" t="n">
        <f aca="false">E2637*$E$13</f>
        <v>0</v>
      </c>
      <c r="P2637" s="53" t="n">
        <f aca="false">F2637*$F$13</f>
        <v>102.6</v>
      </c>
      <c r="Q2637" s="53" t="n">
        <f aca="false">G2637*$G$13</f>
        <v>0</v>
      </c>
      <c r="R2637" s="53" t="n">
        <f aca="false">H2637*$H$13</f>
        <v>0</v>
      </c>
      <c r="S2637" s="53" t="n">
        <f aca="false">(N2637/100)*(I2637*$I$13)+(N2637/100)*(J2637*$J$13)+(N2637/100)*(M2637*$M$13)</f>
        <v>179.712</v>
      </c>
      <c r="T2637" s="53" t="n">
        <f aca="false">(O2637/100)*(K2637*$K$13)+(O2637/100)*(M2637*$M$13)</f>
        <v>0</v>
      </c>
      <c r="U2637" s="53" t="n">
        <f aca="false">(P2637/100)*(K2637*$K$13)+(P2637/100)*(L2637*$L$13)+(P2637/100)*(M2637*$M$13)</f>
        <v>131.328</v>
      </c>
      <c r="V2637" s="53" t="n">
        <f aca="false">(Q2637/100)*(L2637*$L$13)+(Q2637/100)*(M2637*$M$13)</f>
        <v>0</v>
      </c>
      <c r="W2637" s="53" t="n">
        <f aca="false">(R2637/100)*(K2637*$K$13)+(R2637/100)*(L2637*$L$13)+(R2637/100)*(M2637*$M$13)</f>
        <v>0</v>
      </c>
      <c r="X2637" s="53" t="n">
        <f aca="false">N2637+S2637</f>
        <v>320.112</v>
      </c>
      <c r="Y2637" s="53" t="n">
        <f aca="false">O2637+T2637</f>
        <v>0</v>
      </c>
      <c r="Z2637" s="53" t="n">
        <f aca="false">P2637+U2637</f>
        <v>233.928</v>
      </c>
      <c r="AA2637" s="53" t="n">
        <f aca="false">Q2637+V2637</f>
        <v>0</v>
      </c>
      <c r="AB2637" s="53" t="n">
        <f aca="false">R2637+W2637</f>
        <v>0</v>
      </c>
      <c r="AC2637" s="54" t="n">
        <f aca="false">ROUND(X2637+Y2637+Z2637+AA2637+AB2637,1)</f>
        <v>554</v>
      </c>
      <c r="AD2637" s="55" t="n">
        <f aca="false">(ROUND(AC2637-AC2627,1)/AC2627)</f>
        <v>0.281517464723572</v>
      </c>
      <c r="AE2637" s="46"/>
      <c r="AF2637" s="47"/>
    </row>
    <row r="2638" customFormat="false" ht="15" hidden="false" customHeight="false" outlineLevel="0" collapsed="false">
      <c r="A2638" s="48" t="s">
        <v>39</v>
      </c>
      <c r="B2638" s="61"/>
      <c r="C2638" s="50" t="s">
        <v>15</v>
      </c>
      <c r="D2638" s="51" t="n">
        <v>133</v>
      </c>
      <c r="E2638" s="51" t="n">
        <v>0</v>
      </c>
      <c r="F2638" s="51" t="n">
        <v>0</v>
      </c>
      <c r="G2638" s="51" t="n">
        <v>0</v>
      </c>
      <c r="H2638" s="51" t="n">
        <v>0</v>
      </c>
      <c r="I2638" s="52" t="n">
        <v>40</v>
      </c>
      <c r="J2638" s="52" t="n">
        <v>0</v>
      </c>
      <c r="K2638" s="52" t="n">
        <v>85</v>
      </c>
      <c r="L2638" s="52" t="n">
        <v>0</v>
      </c>
      <c r="M2638" s="52" t="n">
        <v>0</v>
      </c>
      <c r="N2638" s="53" t="n">
        <f aca="false">D2638*$D$14</f>
        <v>179.55</v>
      </c>
      <c r="O2638" s="53" t="n">
        <f aca="false">E2638*$E$14</f>
        <v>0</v>
      </c>
      <c r="P2638" s="53" t="n">
        <f aca="false">F2638*$F$14</f>
        <v>0</v>
      </c>
      <c r="Q2638" s="53" t="n">
        <f aca="false">G2638*$G$14</f>
        <v>0</v>
      </c>
      <c r="R2638" s="53" t="n">
        <f aca="false">H2638*$H$14</f>
        <v>0</v>
      </c>
      <c r="S2638" s="53" t="n">
        <f aca="false">(N2638/100)*(I2638*$I$14)+(N2638/100)*(J2638*$J$14)+(N2638/100)*(K2638*$K$14)</f>
        <v>377.055</v>
      </c>
      <c r="T2638" s="53" t="n">
        <f aca="false">(O2638/100)*(K2638*$K$14)</f>
        <v>0</v>
      </c>
      <c r="U2638" s="53" t="n">
        <f aca="false">(P2638/100)*(K2638*$K$14)+(P2638/100)*(L2638*$L$14)</f>
        <v>0</v>
      </c>
      <c r="V2638" s="53" t="n">
        <f aca="false">(Q2638/100)*(L2638*$L$14)</f>
        <v>0</v>
      </c>
      <c r="W2638" s="53" t="n">
        <f aca="false">(R2638/100)*(K2638*$L$14)+(R2638/100)*(L2638*$M$14)</f>
        <v>0</v>
      </c>
      <c r="X2638" s="53" t="n">
        <f aca="false">N2638+S2638</f>
        <v>556.605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0</v>
      </c>
      <c r="AC2638" s="54" t="n">
        <f aca="false">ROUND(X2638+Y2638+Z2638+AA2638+AB2638,1)</f>
        <v>556.6</v>
      </c>
      <c r="AD2638" s="55" t="n">
        <f aca="false">(ROUND(AC2638-AC2627,1)/AC2627)</f>
        <v>0.287531806615776</v>
      </c>
      <c r="AE2638" s="46"/>
      <c r="AF2638" s="47"/>
    </row>
    <row r="2639" customFormat="false" ht="15" hidden="false" customHeight="false" outlineLevel="0" collapsed="false">
      <c r="A2639" s="48"/>
      <c r="B2639" s="61"/>
      <c r="C2639" s="50" t="s">
        <v>16</v>
      </c>
      <c r="D2639" s="51" t="n">
        <v>133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40</v>
      </c>
      <c r="J2639" s="52" t="n">
        <v>0</v>
      </c>
      <c r="K2639" s="52" t="n">
        <v>0</v>
      </c>
      <c r="L2639" s="52" t="n">
        <v>85</v>
      </c>
      <c r="M2639" s="52" t="n">
        <v>0</v>
      </c>
      <c r="N2639" s="53" t="n">
        <f aca="false">D2639*$D$15</f>
        <v>179.55</v>
      </c>
      <c r="O2639" s="53" t="n">
        <f aca="false">E2639*$E$15</f>
        <v>0</v>
      </c>
      <c r="P2639" s="53" t="n">
        <f aca="false">F2639*$F$15</f>
        <v>0</v>
      </c>
      <c r="Q2639" s="53" t="n">
        <f aca="false">G2639*$G$15</f>
        <v>0</v>
      </c>
      <c r="R2639" s="53" t="n">
        <f aca="false">H2639*$H$15</f>
        <v>0</v>
      </c>
      <c r="S2639" s="53" t="n">
        <f aca="false">(N2639/100)*(I2639*$I$15)+(N2639/100)*(J2639*$J$15)+(N2639/100)*(L2639*$L$15)</f>
        <v>377.055</v>
      </c>
      <c r="T2639" s="53" t="n">
        <f aca="false">(O2639/100)*(K2639*$K$15)</f>
        <v>0</v>
      </c>
      <c r="U2639" s="53" t="n">
        <f aca="false">(P2639/100)*(K2639*$K$15)+(P2639/100)*(L2639*$L$15)</f>
        <v>0</v>
      </c>
      <c r="V2639" s="53" t="n">
        <f aca="false">(Q2639/100)*(L2639*$L$15)</f>
        <v>0</v>
      </c>
      <c r="W2639" s="53" t="n">
        <f aca="false">(R2639/100)*(K2639*$K$15)+(R2639/100)*(L2639*$L$15)</f>
        <v>0</v>
      </c>
      <c r="X2639" s="53" t="n">
        <f aca="false">N2639+S2639</f>
        <v>556.605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556.6</v>
      </c>
      <c r="AD2639" s="55" t="n">
        <f aca="false">(ROUND(AC2639-AC2627,1)/AC2627)</f>
        <v>0.287531806615776</v>
      </c>
      <c r="AE2639" s="46"/>
      <c r="AF2639" s="47"/>
    </row>
    <row r="2640" customFormat="false" ht="15" hidden="false" customHeight="false" outlineLevel="0" collapsed="false">
      <c r="A2640" s="48"/>
      <c r="B2640" s="61"/>
      <c r="C2640" s="50" t="s">
        <v>17</v>
      </c>
      <c r="D2640" s="51" t="n">
        <v>104</v>
      </c>
      <c r="E2640" s="51" t="n">
        <v>0</v>
      </c>
      <c r="F2640" s="51" t="n">
        <v>76</v>
      </c>
      <c r="G2640" s="51" t="n">
        <v>0</v>
      </c>
      <c r="H2640" s="51" t="n">
        <v>0</v>
      </c>
      <c r="I2640" s="52" t="n">
        <v>40</v>
      </c>
      <c r="J2640" s="52" t="n">
        <v>45</v>
      </c>
      <c r="K2640" s="52" t="n">
        <v>15</v>
      </c>
      <c r="L2640" s="52" t="n">
        <v>15</v>
      </c>
      <c r="M2640" s="52" t="n">
        <v>0</v>
      </c>
      <c r="N2640" s="53" t="n">
        <f aca="false">D2640*$D$16</f>
        <v>140.4</v>
      </c>
      <c r="O2640" s="53" t="n">
        <f aca="false">E2640*$E$16</f>
        <v>0</v>
      </c>
      <c r="P2640" s="53" t="n">
        <f aca="false">F2640*$F$16</f>
        <v>102.6</v>
      </c>
      <c r="Q2640" s="53" t="n">
        <f aca="false">G2640*$G$16</f>
        <v>0</v>
      </c>
      <c r="R2640" s="53" t="n">
        <f aca="false">H2640*$H$16</f>
        <v>0</v>
      </c>
      <c r="S2640" s="53" t="n">
        <f aca="false">(N2640/100)*(I2640*$I$16)+(N2640/100)*(J2640*$J$16)</f>
        <v>214.11</v>
      </c>
      <c r="T2640" s="53" t="n">
        <f aca="false">(O2640/100)*(K2640*$K$16)</f>
        <v>0</v>
      </c>
      <c r="U2640" s="53" t="n">
        <f aca="false">(P2640/100)*(K2640*$K$16)+(P2640/100)*(L2640*$L$16)</f>
        <v>30.78</v>
      </c>
      <c r="V2640" s="53" t="n">
        <f aca="false">(Q2640/100)*(L2640*$L$16)</f>
        <v>0</v>
      </c>
      <c r="W2640" s="53" t="n">
        <f aca="false">(R2640/100)*(K2640*$K$16)+(R2640/100)*(L2640*$L$16)</f>
        <v>0</v>
      </c>
      <c r="X2640" s="53" t="n">
        <f aca="false">N2640+S2640</f>
        <v>354.51</v>
      </c>
      <c r="Y2640" s="53" t="n">
        <f aca="false">O2640+T2640</f>
        <v>0</v>
      </c>
      <c r="Z2640" s="53" t="n">
        <f aca="false">P2640+U2640</f>
        <v>133.38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487.9</v>
      </c>
      <c r="AD2640" s="55" t="n">
        <f aca="false">(ROUND(AC2640-AC2627,1)/AC2627)</f>
        <v>0.128614388156373</v>
      </c>
      <c r="AE2640" s="46"/>
      <c r="AF2640" s="47"/>
    </row>
    <row r="2641" customFormat="false" ht="15" hidden="false" customHeight="false" outlineLevel="0" collapsed="false">
      <c r="A2641" s="48"/>
      <c r="B2641" s="61"/>
      <c r="C2641" s="50" t="s">
        <v>18</v>
      </c>
      <c r="D2641" s="51" t="n">
        <v>104</v>
      </c>
      <c r="E2641" s="51" t="n">
        <v>0</v>
      </c>
      <c r="F2641" s="51" t="n">
        <v>76</v>
      </c>
      <c r="G2641" s="51" t="n">
        <v>0</v>
      </c>
      <c r="H2641" s="51" t="n">
        <v>0</v>
      </c>
      <c r="I2641" s="52" t="n">
        <v>65</v>
      </c>
      <c r="J2641" s="52" t="n">
        <v>0</v>
      </c>
      <c r="K2641" s="52" t="n">
        <v>15</v>
      </c>
      <c r="L2641" s="52" t="n">
        <v>15</v>
      </c>
      <c r="M2641" s="52" t="n">
        <v>0</v>
      </c>
      <c r="N2641" s="53" t="n">
        <f aca="false">D2641*$D$17</f>
        <v>140.4</v>
      </c>
      <c r="O2641" s="53" t="n">
        <f aca="false">E2641*$E$17</f>
        <v>0</v>
      </c>
      <c r="P2641" s="53" t="n">
        <f aca="false">F2641*$F$17</f>
        <v>102.6</v>
      </c>
      <c r="Q2641" s="53" t="n">
        <f aca="false">G2641*$G$17</f>
        <v>0</v>
      </c>
      <c r="R2641" s="53" t="n">
        <f aca="false">H2641*$H$17</f>
        <v>0</v>
      </c>
      <c r="S2641" s="53" t="n">
        <f aca="false">(N2641/100)*(I2641*$I$17)+(N2641/100)*(J2641*$J$17)</f>
        <v>228.15</v>
      </c>
      <c r="T2641" s="53" t="n">
        <f aca="false">(O2641/100)*(K2641*$K$17)</f>
        <v>0</v>
      </c>
      <c r="U2641" s="53" t="n">
        <f aca="false">(P2641/100)*(K2641*$K$17)+(P2641/100)*(L2641*$L$17)</f>
        <v>30.78</v>
      </c>
      <c r="V2641" s="53" t="n">
        <f aca="false">(Q2641/100)*(L2641*$L$17)</f>
        <v>0</v>
      </c>
      <c r="W2641" s="53" t="n">
        <f aca="false">(R2641/100)*(K2641*$K$17)+(R2641/100)*(L2641*$L$17)</f>
        <v>0</v>
      </c>
      <c r="X2641" s="53" t="n">
        <f aca="false">N2641+S2641</f>
        <v>368.55</v>
      </c>
      <c r="Y2641" s="53" t="n">
        <f aca="false">O2641+T2641</f>
        <v>0</v>
      </c>
      <c r="Z2641" s="53" t="n">
        <f aca="false">P2641+U2641</f>
        <v>133.38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501.9</v>
      </c>
      <c r="AD2641" s="55" t="n">
        <f aca="false">(ROUND(AC2641-AC2627,1)/AC2627)</f>
        <v>0.160999306037474</v>
      </c>
      <c r="AE2641" s="46"/>
      <c r="AF2641" s="47"/>
    </row>
    <row r="2642" customFormat="false" ht="15" hidden="false" customHeight="false" outlineLevel="0" collapsed="false">
      <c r="A2642" s="64"/>
      <c r="B2642" s="65" t="s">
        <v>228</v>
      </c>
      <c r="C2642" s="65"/>
      <c r="D2642" s="65"/>
      <c r="E2642" s="65"/>
      <c r="F2642" s="65"/>
      <c r="G2642" s="65"/>
      <c r="H2642" s="65"/>
      <c r="I2642" s="65"/>
      <c r="J2642" s="65"/>
      <c r="K2642" s="65"/>
      <c r="L2642" s="65"/>
      <c r="M2642" s="65"/>
      <c r="N2642" s="65"/>
      <c r="O2642" s="65"/>
      <c r="P2642" s="65"/>
      <c r="Q2642" s="65"/>
      <c r="R2642" s="65"/>
      <c r="S2642" s="65"/>
      <c r="T2642" s="65"/>
      <c r="U2642" s="65"/>
      <c r="V2642" s="65"/>
      <c r="W2642" s="65"/>
      <c r="X2642" s="65"/>
      <c r="Y2642" s="65"/>
      <c r="Z2642" s="65"/>
      <c r="AA2642" s="65"/>
      <c r="AB2642" s="65"/>
      <c r="AC2642" s="12" t="n">
        <v>500</v>
      </c>
      <c r="AD2642" s="12"/>
      <c r="AE2642" s="46" t="s">
        <v>28</v>
      </c>
      <c r="AF2642" s="47"/>
    </row>
    <row r="2643" customFormat="false" ht="15" hidden="false" customHeight="false" outlineLevel="0" collapsed="false">
      <c r="A2643" s="56" t="s">
        <v>19</v>
      </c>
      <c r="B2643" s="57" t="s">
        <v>229</v>
      </c>
      <c r="C2643" s="40" t="s">
        <v>4</v>
      </c>
      <c r="D2643" s="41" t="n">
        <v>98</v>
      </c>
      <c r="E2643" s="41" t="n">
        <v>0</v>
      </c>
      <c r="F2643" s="41" t="n">
        <v>0</v>
      </c>
      <c r="G2643" s="41" t="n">
        <v>0</v>
      </c>
      <c r="H2643" s="41" t="n">
        <v>0</v>
      </c>
      <c r="I2643" s="42" t="n">
        <v>70</v>
      </c>
      <c r="J2643" s="42" t="n">
        <v>10</v>
      </c>
      <c r="K2643" s="42" t="n">
        <v>0</v>
      </c>
      <c r="L2643" s="42" t="n">
        <v>0</v>
      </c>
      <c r="M2643" s="42" t="n">
        <v>0</v>
      </c>
      <c r="N2643" s="43" t="n">
        <f aca="false">D2643*$D$3</f>
        <v>137.2</v>
      </c>
      <c r="O2643" s="43" t="n">
        <f aca="false">E2643*$E$3</f>
        <v>0</v>
      </c>
      <c r="P2643" s="43" t="n">
        <f aca="false">F2643*$F$3</f>
        <v>0</v>
      </c>
      <c r="Q2643" s="43" t="n">
        <f aca="false">G2643*$G$3</f>
        <v>0</v>
      </c>
      <c r="R2643" s="43" t="n">
        <f aca="false">H2643*$H$3</f>
        <v>0</v>
      </c>
      <c r="S2643" s="43" t="n">
        <f aca="false">(N2643/100)*(I2643*$I$3)+(N2643/100)*(J2643*$J$3)</f>
        <v>219.52</v>
      </c>
      <c r="T2643" s="43" t="n">
        <f aca="false">(O2643/100)*(K2643*$K$3)</f>
        <v>0</v>
      </c>
      <c r="U2643" s="43" t="n">
        <f aca="false">(P2643/100)*(K2643*$K$3)+(P2643/100)*(L2643*$L$3)</f>
        <v>0</v>
      </c>
      <c r="V2643" s="43" t="n">
        <f aca="false">(Q2643/100)*(L2643*$L$3)</f>
        <v>0</v>
      </c>
      <c r="W2643" s="43" t="n">
        <f aca="false">(R2643/100)*(K2643*$K$3)+(R2643/100)*(L2643*$L$3)</f>
        <v>0</v>
      </c>
      <c r="X2643" s="43" t="n">
        <f aca="false">N2643+S2643</f>
        <v>356.72</v>
      </c>
      <c r="Y2643" s="43" t="n">
        <f aca="false">O2643+T2643</f>
        <v>0</v>
      </c>
      <c r="Z2643" s="43" t="n">
        <f aca="false">P2643+U2643</f>
        <v>0</v>
      </c>
      <c r="AA2643" s="43" t="n">
        <f aca="false">Q2643+V2643</f>
        <v>0</v>
      </c>
      <c r="AB2643" s="43" t="n">
        <f aca="false">R2643+W2643</f>
        <v>0</v>
      </c>
      <c r="AC2643" s="44" t="n">
        <f aca="false">ROUND(X2643+Y2643+Z2643+AA2643+AB2643,1)</f>
        <v>356.7</v>
      </c>
      <c r="AD2643" s="45" t="n">
        <v>0</v>
      </c>
      <c r="AE2643" s="46"/>
      <c r="AF2643" s="47"/>
    </row>
    <row r="2644" customFormat="false" ht="15" hidden="false" customHeight="false" outlineLevel="0" collapsed="false">
      <c r="A2644" s="48" t="s">
        <v>29</v>
      </c>
      <c r="B2644" s="58" t="n">
        <v>18</v>
      </c>
      <c r="C2644" s="50" t="s">
        <v>5</v>
      </c>
      <c r="D2644" s="51" t="n">
        <v>98</v>
      </c>
      <c r="E2644" s="51" t="n">
        <v>0</v>
      </c>
      <c r="F2644" s="51" t="n">
        <v>0</v>
      </c>
      <c r="G2644" s="51" t="n">
        <v>0</v>
      </c>
      <c r="H2644" s="51" t="n">
        <v>0</v>
      </c>
      <c r="I2644" s="52" t="n">
        <v>85</v>
      </c>
      <c r="J2644" s="52" t="n">
        <v>25</v>
      </c>
      <c r="K2644" s="52" t="n">
        <v>0</v>
      </c>
      <c r="L2644" s="52" t="n">
        <v>0</v>
      </c>
      <c r="M2644" s="52" t="n">
        <v>0</v>
      </c>
      <c r="N2644" s="53" t="n">
        <f aca="false">D2644*$D$4</f>
        <v>132.3</v>
      </c>
      <c r="O2644" s="53" t="n">
        <f aca="false">E2644*$E$4</f>
        <v>0</v>
      </c>
      <c r="P2644" s="53" t="n">
        <f aca="false">F2644*$F$4</f>
        <v>0</v>
      </c>
      <c r="Q2644" s="53" t="n">
        <f aca="false">G2644*$G$4</f>
        <v>0</v>
      </c>
      <c r="R2644" s="53" t="n">
        <f aca="false">H2644*$H$4</f>
        <v>0</v>
      </c>
      <c r="S2644" s="53" t="n">
        <f aca="false">(N2644/100)*(I2644*$I$4)+(N2644/100)*(J2644*$J$4)</f>
        <v>291.06</v>
      </c>
      <c r="T2644" s="53" t="n">
        <f aca="false">(O2644/100)*(K2644*$K$4)</f>
        <v>0</v>
      </c>
      <c r="U2644" s="53" t="n">
        <f aca="false">(P2644/100)*(K2644*$K$4)+(P2644/100)*(L2644*$L$4)</f>
        <v>0</v>
      </c>
      <c r="V2644" s="53" t="n">
        <f aca="false">(Q2644/100)*(L2644*$L$4)</f>
        <v>0</v>
      </c>
      <c r="W2644" s="53" t="n">
        <f aca="false">(R2644/100)*(K2644*$K$4)+(R2644/100)*(L2644*$L$4)</f>
        <v>0</v>
      </c>
      <c r="X2644" s="53" t="n">
        <f aca="false">N2644+S2644</f>
        <v>423.36</v>
      </c>
      <c r="Y2644" s="53" t="n">
        <f aca="false">O2644+T2644</f>
        <v>0</v>
      </c>
      <c r="Z2644" s="53" t="n">
        <f aca="false">P2644+U2644</f>
        <v>0</v>
      </c>
      <c r="AA2644" s="53" t="n">
        <f aca="false">Q2644+V2644</f>
        <v>0</v>
      </c>
      <c r="AB2644" s="53" t="n">
        <f aca="false">R2644+W2644</f>
        <v>0</v>
      </c>
      <c r="AC2644" s="54" t="n">
        <f aca="false">ROUND(X2644+Y2644+Z2644+AA2644+AB2644,1)</f>
        <v>423.4</v>
      </c>
      <c r="AD2644" s="55" t="n">
        <f aca="false">(ROUND(AC2644-AC2643,1)/AC2643)</f>
        <v>0.186991869918699</v>
      </c>
      <c r="AE2644" s="46"/>
      <c r="AF2644" s="47"/>
    </row>
    <row r="2645" customFormat="false" ht="15" hidden="false" customHeight="false" outlineLevel="0" collapsed="false">
      <c r="A2645" s="48" t="s">
        <v>30</v>
      </c>
      <c r="B2645" s="58" t="n">
        <v>0</v>
      </c>
      <c r="C2645" s="50" t="s">
        <v>6</v>
      </c>
      <c r="D2645" s="51" t="n">
        <v>98</v>
      </c>
      <c r="E2645" s="51" t="n">
        <v>0</v>
      </c>
      <c r="F2645" s="51" t="n">
        <v>0</v>
      </c>
      <c r="G2645" s="51" t="n">
        <v>0</v>
      </c>
      <c r="H2645" s="51" t="n">
        <v>0</v>
      </c>
      <c r="I2645" s="52" t="n">
        <v>70</v>
      </c>
      <c r="J2645" s="52" t="n">
        <v>10</v>
      </c>
      <c r="K2645" s="52" t="n">
        <v>0</v>
      </c>
      <c r="L2645" s="52" t="n">
        <v>0</v>
      </c>
      <c r="M2645" s="52" t="n">
        <v>0</v>
      </c>
      <c r="N2645" s="53" t="n">
        <f aca="false">D2645*$D$5</f>
        <v>137.2</v>
      </c>
      <c r="O2645" s="53" t="n">
        <f aca="false">E2645*$E$5</f>
        <v>0</v>
      </c>
      <c r="P2645" s="53" t="n">
        <f aca="false">F2645*$F$5</f>
        <v>0</v>
      </c>
      <c r="Q2645" s="53" t="n">
        <f aca="false">G2645*$G$5</f>
        <v>0</v>
      </c>
      <c r="R2645" s="53" t="n">
        <f aca="false">H2645*$H$5</f>
        <v>0</v>
      </c>
      <c r="S2645" s="53" t="n">
        <f aca="false">(N2645/100)*(I2645*$I$5)+(N2645/100)*(J2645*$J$5)</f>
        <v>219.52</v>
      </c>
      <c r="T2645" s="53" t="n">
        <f aca="false">(O2645/100)*(K2645*$K$5)</f>
        <v>0</v>
      </c>
      <c r="U2645" s="53" t="n">
        <f aca="false">(P2645/100)*(K2645*$K$5)+(P2645/100)*(L2645*$L$5)</f>
        <v>0</v>
      </c>
      <c r="V2645" s="53" t="n">
        <f aca="false">(Q2645/100)*(L2645*$L$5)</f>
        <v>0</v>
      </c>
      <c r="W2645" s="53" t="n">
        <f aca="false">(R2645/100)*(K2645*$K$5)+(R2645/100)*(L2645*$L$5)</f>
        <v>0</v>
      </c>
      <c r="X2645" s="53" t="n">
        <f aca="false">N2645+S2645</f>
        <v>356.72</v>
      </c>
      <c r="Y2645" s="53" t="n">
        <f aca="false">O2645+T2645</f>
        <v>0</v>
      </c>
      <c r="Z2645" s="53" t="n">
        <f aca="false">P2645+U2645</f>
        <v>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356.7</v>
      </c>
      <c r="AD2645" s="55" t="n">
        <f aca="false">(ROUND(AC2645-AC2643,1)/AC2643)</f>
        <v>0</v>
      </c>
      <c r="AE2645" s="46"/>
      <c r="AF2645" s="47"/>
    </row>
    <row r="2646" customFormat="false" ht="15" hidden="false" customHeight="false" outlineLevel="0" collapsed="false">
      <c r="A2646" s="48" t="s">
        <v>31</v>
      </c>
      <c r="B2646" s="58" t="n">
        <v>0</v>
      </c>
      <c r="C2646" s="50" t="s">
        <v>7</v>
      </c>
      <c r="D2646" s="51" t="n">
        <v>98</v>
      </c>
      <c r="E2646" s="51" t="n">
        <v>0</v>
      </c>
      <c r="F2646" s="51" t="n">
        <v>0</v>
      </c>
      <c r="G2646" s="51" t="n">
        <v>0</v>
      </c>
      <c r="H2646" s="51" t="n">
        <v>0</v>
      </c>
      <c r="I2646" s="52" t="n">
        <v>70</v>
      </c>
      <c r="J2646" s="52" t="n">
        <v>10</v>
      </c>
      <c r="K2646" s="52" t="n">
        <v>0</v>
      </c>
      <c r="L2646" s="52" t="n">
        <v>0</v>
      </c>
      <c r="M2646" s="52" t="n">
        <v>0</v>
      </c>
      <c r="N2646" s="53" t="n">
        <f aca="false">D2646*$D$6</f>
        <v>137.2</v>
      </c>
      <c r="O2646" s="53" t="n">
        <f aca="false">E2646*$E$6</f>
        <v>0</v>
      </c>
      <c r="P2646" s="53" t="n">
        <f aca="false">F2646*$F$6</f>
        <v>0</v>
      </c>
      <c r="Q2646" s="53" t="n">
        <f aca="false">G2646*$G$6</f>
        <v>0</v>
      </c>
      <c r="R2646" s="53" t="n">
        <f aca="false">H2646*$H$6</f>
        <v>0</v>
      </c>
      <c r="S2646" s="53" t="n">
        <f aca="false">(N2646/100)*(I2646*$I$6)+(N2646/100)*(J2646*$J$6)</f>
        <v>219.52</v>
      </c>
      <c r="T2646" s="53" t="n">
        <f aca="false">(O2646/100)*(K2646*$K$6)</f>
        <v>0</v>
      </c>
      <c r="U2646" s="53" t="n">
        <f aca="false">(P2646/100)*(K2646*$K$6)+(P2646/100)*(L2646*$L$6)</f>
        <v>0</v>
      </c>
      <c r="V2646" s="53" t="n">
        <f aca="false">(Q2646/100)*(L2646*$L$6)</f>
        <v>0</v>
      </c>
      <c r="W2646" s="53" t="n">
        <f aca="false">(R2646/100)*(K2646*$K$6)+(R2646/100)*(L2646*$L$6)</f>
        <v>0</v>
      </c>
      <c r="X2646" s="53" t="n">
        <f aca="false">N2646+S2646</f>
        <v>356.72</v>
      </c>
      <c r="Y2646" s="53" t="n">
        <f aca="false">O2646+T2646</f>
        <v>0</v>
      </c>
      <c r="Z2646" s="53" t="n">
        <f aca="false">P2646+U2646</f>
        <v>0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356.7</v>
      </c>
      <c r="AD2646" s="55" t="n">
        <f aca="false">(ROUND(AC2646-AC2643,1)/AC2643)</f>
        <v>0</v>
      </c>
      <c r="AE2646" s="46"/>
      <c r="AF2646" s="47"/>
    </row>
    <row r="2647" customFormat="false" ht="15" hidden="false" customHeight="false" outlineLevel="0" collapsed="false">
      <c r="A2647" s="48" t="s">
        <v>32</v>
      </c>
      <c r="B2647" s="58" t="n">
        <v>0</v>
      </c>
      <c r="C2647" s="50" t="s">
        <v>8</v>
      </c>
      <c r="D2647" s="51" t="n">
        <v>98</v>
      </c>
      <c r="E2647" s="51" t="n">
        <v>0</v>
      </c>
      <c r="F2647" s="51" t="n">
        <v>0</v>
      </c>
      <c r="G2647" s="51" t="n">
        <v>0</v>
      </c>
      <c r="H2647" s="51" t="n">
        <v>0</v>
      </c>
      <c r="I2647" s="52" t="n">
        <v>70</v>
      </c>
      <c r="J2647" s="52" t="n">
        <v>10</v>
      </c>
      <c r="K2647" s="52" t="n">
        <v>0</v>
      </c>
      <c r="L2647" s="52" t="n">
        <v>0</v>
      </c>
      <c r="M2647" s="52" t="n">
        <v>0</v>
      </c>
      <c r="N2647" s="53" t="n">
        <f aca="false">D2647*$D$7</f>
        <v>137.2</v>
      </c>
      <c r="O2647" s="53" t="n">
        <f aca="false">E2647*$E$7</f>
        <v>0</v>
      </c>
      <c r="P2647" s="53" t="n">
        <f aca="false">F2647*$F$7</f>
        <v>0</v>
      </c>
      <c r="Q2647" s="53" t="n">
        <f aca="false">G2647*$G$7</f>
        <v>0</v>
      </c>
      <c r="R2647" s="53" t="n">
        <f aca="false">H2647*$H$7</f>
        <v>0</v>
      </c>
      <c r="S2647" s="53" t="n">
        <f aca="false">(N2647/100)*(I2647*$I$7)+(N2647/100)*(J2647*$J$7)</f>
        <v>219.52</v>
      </c>
      <c r="T2647" s="53" t="n">
        <f aca="false">(O2647/100)*(K2647*$K$7)</f>
        <v>0</v>
      </c>
      <c r="U2647" s="53" t="n">
        <f aca="false">(P2647/100)*(K2647*$K$7)+(P2647/100)*(L2647*$L$7)</f>
        <v>0</v>
      </c>
      <c r="V2647" s="53" t="n">
        <f aca="false">(Q2647/100)*(L2647*$L$7)</f>
        <v>0</v>
      </c>
      <c r="W2647" s="53" t="n">
        <f aca="false">(R2647/100)*(K2647*$K$7)+(R2647/100)*(L2647*$L$7)</f>
        <v>0</v>
      </c>
      <c r="X2647" s="53" t="n">
        <f aca="false">N2647+S2647</f>
        <v>356.72</v>
      </c>
      <c r="Y2647" s="53" t="n">
        <f aca="false">O2647+T2647</f>
        <v>0</v>
      </c>
      <c r="Z2647" s="53" t="n">
        <f aca="false">P2647+U2647</f>
        <v>0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356.7</v>
      </c>
      <c r="AD2647" s="55" t="n">
        <f aca="false">(ROUND(AC2647-AC2643,1)/AC2643)</f>
        <v>0</v>
      </c>
      <c r="AE2647" s="46"/>
      <c r="AF2647" s="47"/>
    </row>
    <row r="2648" customFormat="false" ht="15" hidden="false" customHeight="false" outlineLevel="0" collapsed="false">
      <c r="A2648" s="48" t="s">
        <v>33</v>
      </c>
      <c r="B2648" s="58"/>
      <c r="C2648" s="50" t="s">
        <v>9</v>
      </c>
      <c r="D2648" s="51" t="n">
        <v>98</v>
      </c>
      <c r="E2648" s="51" t="n">
        <v>0</v>
      </c>
      <c r="F2648" s="51" t="n">
        <v>0</v>
      </c>
      <c r="G2648" s="51" t="n">
        <v>0</v>
      </c>
      <c r="H2648" s="51" t="n">
        <v>0</v>
      </c>
      <c r="I2648" s="52" t="n">
        <v>70</v>
      </c>
      <c r="J2648" s="52" t="n">
        <v>10</v>
      </c>
      <c r="K2648" s="52" t="n">
        <v>0</v>
      </c>
      <c r="L2648" s="52" t="n">
        <v>0</v>
      </c>
      <c r="M2648" s="52" t="n">
        <v>0</v>
      </c>
      <c r="N2648" s="53" t="n">
        <f aca="false">D2648*$D$8</f>
        <v>137.2</v>
      </c>
      <c r="O2648" s="53" t="n">
        <f aca="false">E2648*$E$8</f>
        <v>0</v>
      </c>
      <c r="P2648" s="53" t="n">
        <f aca="false">F2648*$F$8</f>
        <v>0</v>
      </c>
      <c r="Q2648" s="53" t="n">
        <f aca="false">G2648*$G$8</f>
        <v>0</v>
      </c>
      <c r="R2648" s="53" t="n">
        <f aca="false">H2648*$H$8</f>
        <v>0</v>
      </c>
      <c r="S2648" s="53" t="n">
        <f aca="false">(N2648/100)*(I2648*$I$8)+(N2648/100)*(J2648*$J$8)</f>
        <v>219.52</v>
      </c>
      <c r="T2648" s="53" t="n">
        <f aca="false">(O2648/100)*(K2648*$K$8)</f>
        <v>0</v>
      </c>
      <c r="U2648" s="53" t="n">
        <f aca="false">(P2648/100)*(K2648*$K$8)+(P2648/100)*(L2648*$L$8)</f>
        <v>0</v>
      </c>
      <c r="V2648" s="53" t="n">
        <f aca="false">(Q2648/100)*(L2648*$L$8)</f>
        <v>0</v>
      </c>
      <c r="W2648" s="53" t="n">
        <f aca="false">(R2648/100)*(K2648*$K$8)+(R2648/100)*(L2648*$L$8)</f>
        <v>0</v>
      </c>
      <c r="X2648" s="53" t="n">
        <f aca="false">N2648+S2648</f>
        <v>356.72</v>
      </c>
      <c r="Y2648" s="53" t="n">
        <f aca="false">O2648+T2648</f>
        <v>0</v>
      </c>
      <c r="Z2648" s="53" t="n">
        <f aca="false">P2648+U2648</f>
        <v>0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356.7</v>
      </c>
      <c r="AD2648" s="55" t="n">
        <f aca="false">(ROUND(AC2648-AC2643,1)/AC2643)</f>
        <v>0</v>
      </c>
      <c r="AE2648" s="46"/>
      <c r="AF2648" s="47"/>
    </row>
    <row r="2649" customFormat="false" ht="15" hidden="false" customHeight="false" outlineLevel="0" collapsed="false">
      <c r="A2649" s="48" t="s">
        <v>34</v>
      </c>
      <c r="B2649" s="58"/>
      <c r="C2649" s="50" t="s">
        <v>10</v>
      </c>
      <c r="D2649" s="51" t="n">
        <v>49</v>
      </c>
      <c r="E2649" s="51" t="n">
        <v>110</v>
      </c>
      <c r="F2649" s="51" t="n">
        <v>0</v>
      </c>
      <c r="G2649" s="51" t="n">
        <v>0</v>
      </c>
      <c r="H2649" s="51" t="n">
        <v>0</v>
      </c>
      <c r="I2649" s="52" t="n">
        <v>70</v>
      </c>
      <c r="J2649" s="52" t="n">
        <v>10</v>
      </c>
      <c r="K2649" s="52" t="n">
        <v>85</v>
      </c>
      <c r="L2649" s="52" t="n">
        <v>0</v>
      </c>
      <c r="M2649" s="52" t="n">
        <v>0</v>
      </c>
      <c r="N2649" s="53" t="n">
        <f aca="false">D2649*$D$9</f>
        <v>66.15</v>
      </c>
      <c r="O2649" s="53" t="n">
        <f aca="false">E2649*$E$9</f>
        <v>148.5</v>
      </c>
      <c r="P2649" s="53" t="n">
        <f aca="false">F2649*$F$9</f>
        <v>0</v>
      </c>
      <c r="Q2649" s="53" t="n">
        <f aca="false">G2649*$G$9</f>
        <v>0</v>
      </c>
      <c r="R2649" s="53" t="n">
        <f aca="false">H2649*$H$9</f>
        <v>0</v>
      </c>
      <c r="S2649" s="53" t="n">
        <f aca="false">(N2649/100)*(I2649*$I$9)+(N2649/100)*(J2649*$J$9)</f>
        <v>52.92</v>
      </c>
      <c r="T2649" s="53" t="n">
        <f aca="false">(O2649/100)*(K2649*$K$9)</f>
        <v>176.715</v>
      </c>
      <c r="U2649" s="53" t="n">
        <f aca="false">(P2649/100)*(K2649*$K$9)+(P2649/100)*(L2649*$L$9)</f>
        <v>0</v>
      </c>
      <c r="V2649" s="53" t="n">
        <f aca="false">(Q2649/100)*(L2649*$L$9)</f>
        <v>0</v>
      </c>
      <c r="W2649" s="53" t="n">
        <f aca="false">(R2649/100)*(K2649*$K$9)+(R2649/100)*(L2649*$L$9)</f>
        <v>0</v>
      </c>
      <c r="X2649" s="53" t="n">
        <f aca="false">N2649+S2649</f>
        <v>119.07</v>
      </c>
      <c r="Y2649" s="53" t="n">
        <f aca="false">O2649+T2649</f>
        <v>325.215</v>
      </c>
      <c r="Z2649" s="53" t="n">
        <f aca="false">P2649+U2649</f>
        <v>0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444.3</v>
      </c>
      <c r="AD2649" s="55" t="n">
        <f aca="false">(ROUND(AC2649-AC2643,1)/AC2643)</f>
        <v>0.245584524810765</v>
      </c>
      <c r="AE2649" s="46"/>
      <c r="AF2649" s="47"/>
    </row>
    <row r="2650" customFormat="false" ht="15" hidden="false" customHeight="false" outlineLevel="0" collapsed="false">
      <c r="A2650" s="48" t="s">
        <v>35</v>
      </c>
      <c r="B2650" s="58"/>
      <c r="C2650" s="50" t="s">
        <v>11</v>
      </c>
      <c r="D2650" s="51" t="n">
        <v>49</v>
      </c>
      <c r="E2650" s="51" t="n">
        <v>0</v>
      </c>
      <c r="F2650" s="51" t="n">
        <v>110</v>
      </c>
      <c r="G2650" s="51" t="n">
        <v>0</v>
      </c>
      <c r="H2650" s="51" t="n">
        <v>0</v>
      </c>
      <c r="I2650" s="52" t="n">
        <v>70</v>
      </c>
      <c r="J2650" s="52" t="n">
        <v>10</v>
      </c>
      <c r="K2650" s="52" t="n">
        <v>42.5</v>
      </c>
      <c r="L2650" s="52" t="n">
        <v>42.5</v>
      </c>
      <c r="M2650" s="52" t="n">
        <v>0</v>
      </c>
      <c r="N2650" s="53" t="n">
        <f aca="false">D2650*$D$10</f>
        <v>66.15</v>
      </c>
      <c r="O2650" s="53" t="n">
        <f aca="false">E2650*$E$10</f>
        <v>0</v>
      </c>
      <c r="P2650" s="53" t="n">
        <f aca="false">F2650*$F$10</f>
        <v>148.5</v>
      </c>
      <c r="Q2650" s="53" t="n">
        <f aca="false">G2650*$G$10</f>
        <v>0</v>
      </c>
      <c r="R2650" s="53" t="n">
        <f aca="false">H2650*$H$10</f>
        <v>0</v>
      </c>
      <c r="S2650" s="53" t="n">
        <f aca="false">(N2650/100)*(I2650*$I$10)+(N2650/100)*(J2650*$J$10)</f>
        <v>52.92</v>
      </c>
      <c r="T2650" s="53" t="n">
        <f aca="false">(O2650/100)*(K2650*$J$10)</f>
        <v>0</v>
      </c>
      <c r="U2650" s="53" t="n">
        <f aca="false">(P2650/100)*(K2650*$K$10)+(P2650/100)*(L2650*$L$10)</f>
        <v>176.715</v>
      </c>
      <c r="V2650" s="53" t="n">
        <f aca="false">(Q2650/100)*(L2650*$L$10)</f>
        <v>0</v>
      </c>
      <c r="W2650" s="53" t="n">
        <f aca="false">(R2650/100)*(K2650*$K$10)+(R2650/100)*(L2650*$L$10)</f>
        <v>0</v>
      </c>
      <c r="X2650" s="53" t="n">
        <f aca="false">N2650+S2650</f>
        <v>119.07</v>
      </c>
      <c r="Y2650" s="53" t="n">
        <f aca="false">O2650+T2650</f>
        <v>0</v>
      </c>
      <c r="Z2650" s="53" t="n">
        <f aca="false">P2650+U2650</f>
        <v>325.215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444.3</v>
      </c>
      <c r="AD2650" s="55" t="n">
        <f aca="false">(ROUND(AC2650-AC2643,1)/AC2643)</f>
        <v>0.245584524810765</v>
      </c>
      <c r="AE2650" s="46"/>
      <c r="AF2650" s="47"/>
    </row>
    <row r="2651" customFormat="false" ht="15" hidden="false" customHeight="false" outlineLevel="0" collapsed="false">
      <c r="A2651" s="48" t="s">
        <v>36</v>
      </c>
      <c r="B2651" s="58"/>
      <c r="C2651" s="50" t="s">
        <v>12</v>
      </c>
      <c r="D2651" s="51" t="n">
        <v>49</v>
      </c>
      <c r="E2651" s="51" t="n">
        <v>0</v>
      </c>
      <c r="F2651" s="51" t="n">
        <v>0</v>
      </c>
      <c r="G2651" s="51" t="n">
        <v>110</v>
      </c>
      <c r="H2651" s="51" t="n">
        <v>0</v>
      </c>
      <c r="I2651" s="52" t="n">
        <v>70</v>
      </c>
      <c r="J2651" s="52" t="n">
        <v>10</v>
      </c>
      <c r="K2651" s="52" t="n">
        <v>0</v>
      </c>
      <c r="L2651" s="52" t="n">
        <v>85</v>
      </c>
      <c r="M2651" s="52" t="n">
        <v>0</v>
      </c>
      <c r="N2651" s="53" t="n">
        <f aca="false">D2651*$D$11</f>
        <v>66.15</v>
      </c>
      <c r="O2651" s="53" t="n">
        <f aca="false">E2651*$E$11</f>
        <v>0</v>
      </c>
      <c r="P2651" s="53" t="n">
        <f aca="false">F2651*$F$11</f>
        <v>0</v>
      </c>
      <c r="Q2651" s="53" t="n">
        <f aca="false">G2651*$G$11</f>
        <v>148.5</v>
      </c>
      <c r="R2651" s="53" t="n">
        <f aca="false">H2651*$H$11</f>
        <v>0</v>
      </c>
      <c r="S2651" s="53" t="n">
        <f aca="false">(N2651/100)*(I2651*$I$11)+(N2651/100)*(J2651*$J$11)</f>
        <v>52.92</v>
      </c>
      <c r="T2651" s="53" t="n">
        <f aca="false">(O2651/100)*(K2651*$K$11)</f>
        <v>0</v>
      </c>
      <c r="U2651" s="53" t="n">
        <f aca="false">(P2651/100)*(K2651*$K$11)+(P2651/100)*(L2651*$L$11)</f>
        <v>0</v>
      </c>
      <c r="V2651" s="53" t="n">
        <f aca="false">(Q2651/100)*(L2651*$L$11)</f>
        <v>176.715</v>
      </c>
      <c r="W2651" s="53" t="n">
        <f aca="false">(R2651/100)*(K2651*$K$11)+(R2651/100)*(L2651*$L$11)</f>
        <v>0</v>
      </c>
      <c r="X2651" s="53" t="n">
        <f aca="false">N2651+S2651</f>
        <v>119.07</v>
      </c>
      <c r="Y2651" s="53" t="n">
        <f aca="false">O2651+T2651</f>
        <v>0</v>
      </c>
      <c r="Z2651" s="53" t="n">
        <f aca="false">P2651+U2651</f>
        <v>0</v>
      </c>
      <c r="AA2651" s="53" t="n">
        <f aca="false">Q2651+V2651</f>
        <v>325.215</v>
      </c>
      <c r="AB2651" s="53" t="n">
        <f aca="false">R2651+W2651</f>
        <v>0</v>
      </c>
      <c r="AC2651" s="54" t="n">
        <f aca="false">ROUND(X2651+Y2651+Z2651+AA2651+AB2651,1)</f>
        <v>444.3</v>
      </c>
      <c r="AD2651" s="55" t="n">
        <f aca="false">(ROUND(AC2651-AC2643,1)/AC2643)</f>
        <v>0.245584524810765</v>
      </c>
      <c r="AE2651" s="46"/>
      <c r="AF2651" s="47"/>
    </row>
    <row r="2652" customFormat="false" ht="15" hidden="false" customHeight="false" outlineLevel="0" collapsed="false">
      <c r="A2652" s="48" t="s">
        <v>37</v>
      </c>
      <c r="B2652" s="58"/>
      <c r="C2652" s="50" t="s">
        <v>13</v>
      </c>
      <c r="D2652" s="51" t="n">
        <v>49</v>
      </c>
      <c r="E2652" s="51" t="n">
        <v>0</v>
      </c>
      <c r="F2652" s="51" t="n">
        <v>0</v>
      </c>
      <c r="G2652" s="51" t="n">
        <v>0</v>
      </c>
      <c r="H2652" s="51" t="n">
        <v>110</v>
      </c>
      <c r="I2652" s="52" t="n">
        <v>70</v>
      </c>
      <c r="J2652" s="52" t="n">
        <v>10</v>
      </c>
      <c r="K2652" s="52" t="n">
        <v>42.5</v>
      </c>
      <c r="L2652" s="52" t="n">
        <v>42.5</v>
      </c>
      <c r="M2652" s="52" t="n">
        <v>0</v>
      </c>
      <c r="N2652" s="53" t="n">
        <f aca="false">D2652*$D$12</f>
        <v>66.15</v>
      </c>
      <c r="O2652" s="53" t="n">
        <f aca="false">E2652*$E$12</f>
        <v>0</v>
      </c>
      <c r="P2652" s="53" t="n">
        <f aca="false">F2652*$F$12</f>
        <v>0</v>
      </c>
      <c r="Q2652" s="53" t="n">
        <f aca="false">G2652*$G$12</f>
        <v>0</v>
      </c>
      <c r="R2652" s="53" t="n">
        <f aca="false">H2652*$H$12</f>
        <v>148.5</v>
      </c>
      <c r="S2652" s="53" t="n">
        <f aca="false">(N2652/100)*(I2652*$I$12)+(N2652/100)*(J2652*$J$12)</f>
        <v>52.92</v>
      </c>
      <c r="T2652" s="53" t="n">
        <f aca="false">(O2652/100)*(K2652*$K$12)</f>
        <v>0</v>
      </c>
      <c r="U2652" s="53" t="n">
        <f aca="false">(P2652/100)*(K2652*$K$12)+(P2652/100)*(L2652*$L$12)</f>
        <v>0</v>
      </c>
      <c r="V2652" s="53" t="n">
        <f aca="false">(Q2652/100)*(L2652*$L$12)</f>
        <v>0</v>
      </c>
      <c r="W2652" s="53" t="n">
        <f aca="false">(R2652/100)*(K2652*$K$12)+(R2652/100)*(L2652*$L$12)</f>
        <v>176.715</v>
      </c>
      <c r="X2652" s="53" t="n">
        <f aca="false">N2652+S2652</f>
        <v>119.07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0</v>
      </c>
      <c r="AB2652" s="53" t="n">
        <f aca="false">R2652+W2652</f>
        <v>325.215</v>
      </c>
      <c r="AC2652" s="54" t="n">
        <f aca="false">ROUND(X2652+Y2652+Z2652+AA2652+AB2652,1)</f>
        <v>444.3</v>
      </c>
      <c r="AD2652" s="55" t="n">
        <f aca="false">(ROUND(AC2652-AC2643,1)/AC2643)</f>
        <v>0.245584524810765</v>
      </c>
      <c r="AE2652" s="46"/>
      <c r="AF2652" s="47"/>
    </row>
    <row r="2653" customFormat="false" ht="15" hidden="false" customHeight="false" outlineLevel="0" collapsed="false">
      <c r="A2653" s="48" t="s">
        <v>38</v>
      </c>
      <c r="B2653" s="58"/>
      <c r="C2653" s="50" t="s">
        <v>14</v>
      </c>
      <c r="D2653" s="51" t="n">
        <v>98</v>
      </c>
      <c r="E2653" s="51" t="n">
        <v>0</v>
      </c>
      <c r="F2653" s="51" t="n">
        <v>0</v>
      </c>
      <c r="G2653" s="51" t="n">
        <v>0</v>
      </c>
      <c r="H2653" s="51" t="n">
        <v>0</v>
      </c>
      <c r="I2653" s="52" t="n">
        <v>0</v>
      </c>
      <c r="J2653" s="52" t="n">
        <v>0</v>
      </c>
      <c r="K2653" s="52" t="n">
        <v>0</v>
      </c>
      <c r="L2653" s="52" t="n">
        <v>0</v>
      </c>
      <c r="M2653" s="52" t="n">
        <v>97</v>
      </c>
      <c r="N2653" s="53" t="n">
        <f aca="false">D2653*$D$13</f>
        <v>132.3</v>
      </c>
      <c r="O2653" s="53" t="n">
        <f aca="false">E2653*$E$13</f>
        <v>0</v>
      </c>
      <c r="P2653" s="53" t="n">
        <f aca="false">F2653*$F$13</f>
        <v>0</v>
      </c>
      <c r="Q2653" s="53" t="n">
        <f aca="false">G2653*$G$13</f>
        <v>0</v>
      </c>
      <c r="R2653" s="53" t="n">
        <f aca="false">H2653*$H$13</f>
        <v>0</v>
      </c>
      <c r="S2653" s="53" t="n">
        <f aca="false">(N2653/100)*(I2653*$I$13)+(N2653/100)*(J2653*$J$13)+(N2653/100)*(M2653*$M$13)</f>
        <v>256.662</v>
      </c>
      <c r="T2653" s="53" t="n">
        <f aca="false">(O2653/100)*(K2653*$K$13)+(O2653/100)*(M2653*$M$13)</f>
        <v>0</v>
      </c>
      <c r="U2653" s="53" t="n">
        <f aca="false">(P2653/100)*(K2653*$K$13)+(P2653/100)*(L2653*$L$13)+(P2653/100)*(M2653*$M$13)</f>
        <v>0</v>
      </c>
      <c r="V2653" s="53" t="n">
        <f aca="false">(Q2653/100)*(L2653*$L$13)+(Q2653/100)*(M2653*$M$13)</f>
        <v>0</v>
      </c>
      <c r="W2653" s="53" t="n">
        <f aca="false">(R2653/100)*(K2653*$K$13)+(R2653/100)*(L2653*$L$13)+(R2653/100)*(M2653*$M$13)</f>
        <v>0</v>
      </c>
      <c r="X2653" s="53" t="n">
        <f aca="false">N2653+S2653</f>
        <v>388.962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0</v>
      </c>
      <c r="AC2653" s="54" t="n">
        <f aca="false">ROUND(X2653+Y2653+Z2653+AA2653+AB2653,1)</f>
        <v>389</v>
      </c>
      <c r="AD2653" s="55" t="n">
        <f aca="false">(ROUND(AC2653-AC2643,1)/AC2643)</f>
        <v>0.0905522848331932</v>
      </c>
      <c r="AE2653" s="46"/>
      <c r="AF2653" s="47"/>
    </row>
    <row r="2654" customFormat="false" ht="15" hidden="false" customHeight="false" outlineLevel="0" collapsed="false">
      <c r="A2654" s="48" t="s">
        <v>39</v>
      </c>
      <c r="B2654" s="58"/>
      <c r="C2654" s="50" t="s">
        <v>15</v>
      </c>
      <c r="D2654" s="51" t="n">
        <v>98</v>
      </c>
      <c r="E2654" s="51" t="n">
        <v>0</v>
      </c>
      <c r="F2654" s="51" t="n">
        <v>0</v>
      </c>
      <c r="G2654" s="51" t="n">
        <v>0</v>
      </c>
      <c r="H2654" s="51" t="n">
        <v>0</v>
      </c>
      <c r="I2654" s="52" t="n">
        <v>70</v>
      </c>
      <c r="J2654" s="52" t="n">
        <v>10</v>
      </c>
      <c r="K2654" s="52" t="n">
        <v>70</v>
      </c>
      <c r="L2654" s="52" t="n">
        <v>0</v>
      </c>
      <c r="M2654" s="52" t="n">
        <v>0</v>
      </c>
      <c r="N2654" s="53" t="n">
        <f aca="false">D2654*$D$14</f>
        <v>132.3</v>
      </c>
      <c r="O2654" s="53" t="n">
        <f aca="false">E2654*$E$14</f>
        <v>0</v>
      </c>
      <c r="P2654" s="53" t="n">
        <f aca="false">F2654*$F$14</f>
        <v>0</v>
      </c>
      <c r="Q2654" s="53" t="n">
        <f aca="false">G2654*$G$14</f>
        <v>0</v>
      </c>
      <c r="R2654" s="53" t="n">
        <f aca="false">H2654*$H$14</f>
        <v>0</v>
      </c>
      <c r="S2654" s="53" t="n">
        <f aca="false">(N2654/100)*(I2654*$I$14)+(N2654/100)*(J2654*$J$14)+(N2654/100)*(K2654*$K$14)</f>
        <v>291.06</v>
      </c>
      <c r="T2654" s="53" t="n">
        <f aca="false">(O2654/100)*(K2654*$K$14)</f>
        <v>0</v>
      </c>
      <c r="U2654" s="53" t="n">
        <f aca="false">(P2654/100)*(K2654*$K$14)+(P2654/100)*(L2654*$L$14)</f>
        <v>0</v>
      </c>
      <c r="V2654" s="53" t="n">
        <f aca="false">(Q2654/100)*(L2654*$L$14)</f>
        <v>0</v>
      </c>
      <c r="W2654" s="53" t="n">
        <f aca="false">(R2654/100)*(K2654*$L$14)+(R2654/100)*(L2654*$M$14)</f>
        <v>0</v>
      </c>
      <c r="X2654" s="53" t="n">
        <f aca="false">N2654+S2654</f>
        <v>423.36</v>
      </c>
      <c r="Y2654" s="53" t="n">
        <f aca="false">O2654+T2654</f>
        <v>0</v>
      </c>
      <c r="Z2654" s="53" t="n">
        <f aca="false">P2654+U2654</f>
        <v>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423.4</v>
      </c>
      <c r="AD2654" s="55" t="n">
        <f aca="false">(ROUND(AC2654-AC2643,1)/AC2643)</f>
        <v>0.186991869918699</v>
      </c>
      <c r="AE2654" s="46"/>
      <c r="AF2654" s="47"/>
    </row>
    <row r="2655" customFormat="false" ht="15" hidden="false" customHeight="false" outlineLevel="0" collapsed="false">
      <c r="A2655" s="48"/>
      <c r="B2655" s="58"/>
      <c r="C2655" s="50" t="s">
        <v>16</v>
      </c>
      <c r="D2655" s="51" t="n">
        <v>98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70</v>
      </c>
      <c r="J2655" s="52" t="n">
        <v>10</v>
      </c>
      <c r="K2655" s="52" t="n">
        <v>0</v>
      </c>
      <c r="L2655" s="52" t="n">
        <v>70</v>
      </c>
      <c r="M2655" s="52" t="n">
        <v>0</v>
      </c>
      <c r="N2655" s="53" t="n">
        <f aca="false">D2655*$D$15</f>
        <v>132.3</v>
      </c>
      <c r="O2655" s="53" t="n">
        <f aca="false">E2655*$E$15</f>
        <v>0</v>
      </c>
      <c r="P2655" s="53" t="n">
        <f aca="false">F2655*$F$15</f>
        <v>0</v>
      </c>
      <c r="Q2655" s="53" t="n">
        <f aca="false">G2655*$G$15</f>
        <v>0</v>
      </c>
      <c r="R2655" s="53" t="n">
        <f aca="false">H2655*$H$15</f>
        <v>0</v>
      </c>
      <c r="S2655" s="53" t="n">
        <f aca="false">(N2655/100)*(I2655*$I$15)+(N2655/100)*(J2655*$J$15)+(N2655/100)*(L2655*$L$15)</f>
        <v>291.06</v>
      </c>
      <c r="T2655" s="53" t="n">
        <f aca="false">(O2655/100)*(K2655*$K$15)</f>
        <v>0</v>
      </c>
      <c r="U2655" s="53" t="n">
        <f aca="false">(P2655/100)*(K2655*$K$15)+(P2655/100)*(L2655*$L$15)</f>
        <v>0</v>
      </c>
      <c r="V2655" s="53" t="n">
        <f aca="false">(Q2655/100)*(L2655*$L$15)</f>
        <v>0</v>
      </c>
      <c r="W2655" s="53" t="n">
        <f aca="false">(R2655/100)*(K2655*$K$15)+(R2655/100)*(L2655*$L$15)</f>
        <v>0</v>
      </c>
      <c r="X2655" s="53" t="n">
        <f aca="false">N2655+S2655</f>
        <v>423.36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423.4</v>
      </c>
      <c r="AD2655" s="55" t="n">
        <f aca="false">(ROUND(AC2655-AC2643,1)/AC2643)</f>
        <v>0.186991869918699</v>
      </c>
      <c r="AE2655" s="46"/>
      <c r="AF2655" s="47"/>
    </row>
    <row r="2656" customFormat="false" ht="15" hidden="false" customHeight="false" outlineLevel="0" collapsed="false">
      <c r="A2656" s="48"/>
      <c r="B2656" s="58"/>
      <c r="C2656" s="50" t="s">
        <v>17</v>
      </c>
      <c r="D2656" s="51" t="n">
        <v>98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70</v>
      </c>
      <c r="J2656" s="52" t="n">
        <v>50</v>
      </c>
      <c r="K2656" s="52" t="n">
        <v>0</v>
      </c>
      <c r="L2656" s="52" t="n">
        <v>0</v>
      </c>
      <c r="M2656" s="52" t="n">
        <v>0</v>
      </c>
      <c r="N2656" s="53" t="n">
        <f aca="false">D2656*$D$16</f>
        <v>132.3</v>
      </c>
      <c r="O2656" s="53" t="n">
        <f aca="false">E2656*$E$16</f>
        <v>0</v>
      </c>
      <c r="P2656" s="53" t="n">
        <f aca="false">F2656*$F$16</f>
        <v>0</v>
      </c>
      <c r="Q2656" s="53" t="n">
        <f aca="false">G2656*$G$16</f>
        <v>0</v>
      </c>
      <c r="R2656" s="53" t="n">
        <f aca="false">H2656*$H$16</f>
        <v>0</v>
      </c>
      <c r="S2656" s="53" t="n">
        <f aca="false">(N2656/100)*(I2656*$I$16)+(N2656/100)*(J2656*$J$16)</f>
        <v>257.985</v>
      </c>
      <c r="T2656" s="53" t="n">
        <f aca="false">(O2656/100)*(K2656*$K$16)</f>
        <v>0</v>
      </c>
      <c r="U2656" s="53" t="n">
        <f aca="false">(P2656/100)*(K2656*$K$16)+(P2656/100)*(L2656*$L$16)</f>
        <v>0</v>
      </c>
      <c r="V2656" s="53" t="n">
        <f aca="false">(Q2656/100)*(L2656*$L$16)</f>
        <v>0</v>
      </c>
      <c r="W2656" s="53" t="n">
        <f aca="false">(R2656/100)*(K2656*$K$16)+(R2656/100)*(L2656*$L$16)</f>
        <v>0</v>
      </c>
      <c r="X2656" s="53" t="n">
        <f aca="false">N2656+S2656</f>
        <v>390.285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390.3</v>
      </c>
      <c r="AD2656" s="55" t="n">
        <f aca="false">(ROUND(AC2656-AC2643,1)/AC2643)</f>
        <v>0.0941968040370059</v>
      </c>
      <c r="AE2656" s="46"/>
      <c r="AF2656" s="47"/>
    </row>
    <row r="2657" customFormat="false" ht="15" hidden="false" customHeight="false" outlineLevel="0" collapsed="false">
      <c r="A2657" s="48"/>
      <c r="B2657" s="58"/>
      <c r="C2657" s="50" t="s">
        <v>18</v>
      </c>
      <c r="D2657" s="51" t="n">
        <v>98</v>
      </c>
      <c r="E2657" s="51" t="n">
        <v>0</v>
      </c>
      <c r="F2657" s="51" t="n">
        <v>0</v>
      </c>
      <c r="G2657" s="51" t="n">
        <v>0</v>
      </c>
      <c r="H2657" s="51" t="n">
        <v>0</v>
      </c>
      <c r="I2657" s="52" t="n">
        <v>85</v>
      </c>
      <c r="J2657" s="52" t="n">
        <v>10</v>
      </c>
      <c r="K2657" s="52" t="n">
        <v>0</v>
      </c>
      <c r="L2657" s="52" t="n">
        <v>0</v>
      </c>
      <c r="M2657" s="52" t="n">
        <v>0</v>
      </c>
      <c r="N2657" s="53" t="n">
        <f aca="false">D2657*$D$17</f>
        <v>132.3</v>
      </c>
      <c r="O2657" s="53" t="n">
        <f aca="false">E2657*$E$17</f>
        <v>0</v>
      </c>
      <c r="P2657" s="53" t="n">
        <f aca="false">F2657*$F$17</f>
        <v>0</v>
      </c>
      <c r="Q2657" s="53" t="n">
        <f aca="false">G2657*$G$17</f>
        <v>0</v>
      </c>
      <c r="R2657" s="53" t="n">
        <f aca="false">H2657*$H$17</f>
        <v>0</v>
      </c>
      <c r="S2657" s="53" t="n">
        <f aca="false">(N2657/100)*(I2657*$I$17)+(N2657/100)*(J2657*$J$17)</f>
        <v>294.3675</v>
      </c>
      <c r="T2657" s="53" t="n">
        <f aca="false">(O2657/100)*(K2657*$K$17)</f>
        <v>0</v>
      </c>
      <c r="U2657" s="53" t="n">
        <f aca="false">(P2657/100)*(K2657*$K$17)+(P2657/100)*(L2657*$L$17)</f>
        <v>0</v>
      </c>
      <c r="V2657" s="53" t="n">
        <f aca="false">(Q2657/100)*(L2657*$L$17)</f>
        <v>0</v>
      </c>
      <c r="W2657" s="53" t="n">
        <f aca="false">(R2657/100)*(K2657*$K$17)+(R2657/100)*(L2657*$L$17)</f>
        <v>0</v>
      </c>
      <c r="X2657" s="53" t="n">
        <f aca="false">N2657+S2657</f>
        <v>426.6675</v>
      </c>
      <c r="Y2657" s="53" t="n">
        <f aca="false">O2657+T2657</f>
        <v>0</v>
      </c>
      <c r="Z2657" s="53" t="n">
        <f aca="false">P2657+U2657</f>
        <v>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426.7</v>
      </c>
      <c r="AD2657" s="55" t="n">
        <f aca="false">(ROUND(AC2657-AC2643,1)/AC2643)</f>
        <v>0.196243341743762</v>
      </c>
      <c r="AE2657" s="46" t="s">
        <v>28</v>
      </c>
      <c r="AF2657" s="47"/>
    </row>
    <row r="2658" customFormat="false" ht="15" hidden="false" customHeight="false" outlineLevel="0" collapsed="false">
      <c r="A2658" s="64"/>
      <c r="B2658" s="65" t="s">
        <v>230</v>
      </c>
      <c r="C2658" s="65"/>
      <c r="D2658" s="65"/>
      <c r="E2658" s="65"/>
      <c r="F2658" s="65"/>
      <c r="G2658" s="65"/>
      <c r="H2658" s="65"/>
      <c r="I2658" s="65"/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  <c r="T2658" s="65"/>
      <c r="U2658" s="65"/>
      <c r="V2658" s="65"/>
      <c r="W2658" s="65"/>
      <c r="X2658" s="65"/>
      <c r="Y2658" s="65"/>
      <c r="Z2658" s="65"/>
      <c r="AA2658" s="65"/>
      <c r="AB2658" s="65"/>
      <c r="AC2658" s="12" t="n">
        <v>600</v>
      </c>
      <c r="AD2658" s="12"/>
      <c r="AE2658" s="46"/>
      <c r="AF2658" s="47"/>
    </row>
    <row r="2659" customFormat="false" ht="15" hidden="false" customHeight="false" outlineLevel="0" collapsed="false">
      <c r="A2659" s="56" t="s">
        <v>19</v>
      </c>
      <c r="B2659" s="49" t="s">
        <v>231</v>
      </c>
      <c r="C2659" s="50" t="s">
        <v>4</v>
      </c>
      <c r="D2659" s="51" t="n">
        <v>190</v>
      </c>
      <c r="E2659" s="51" t="n">
        <v>0</v>
      </c>
      <c r="F2659" s="51" t="n">
        <v>0</v>
      </c>
      <c r="G2659" s="51" t="n">
        <v>0</v>
      </c>
      <c r="H2659" s="51" t="n">
        <v>0</v>
      </c>
      <c r="I2659" s="52" t="n">
        <v>55</v>
      </c>
      <c r="J2659" s="52" t="n">
        <v>10</v>
      </c>
      <c r="K2659" s="52" t="n">
        <v>0</v>
      </c>
      <c r="L2659" s="52" t="n">
        <v>0</v>
      </c>
      <c r="M2659" s="52" t="n">
        <v>0</v>
      </c>
      <c r="N2659" s="53" t="n">
        <f aca="false">D2659*$D$3</f>
        <v>266</v>
      </c>
      <c r="O2659" s="53" t="n">
        <f aca="false">E2659*$E$3</f>
        <v>0</v>
      </c>
      <c r="P2659" s="53" t="n">
        <f aca="false">F2659*$F$3</f>
        <v>0</v>
      </c>
      <c r="Q2659" s="53" t="n">
        <f aca="false">G2659*$G$3</f>
        <v>0</v>
      </c>
      <c r="R2659" s="53" t="n">
        <f aca="false">H2659*$H$3</f>
        <v>0</v>
      </c>
      <c r="S2659" s="53" t="n">
        <f aca="false">(N2659/100)*(I2659*$I$3)+(N2659/100)*(J2659*$J$3)</f>
        <v>345.8</v>
      </c>
      <c r="T2659" s="53" t="n">
        <f aca="false">(O2659/100)*(K2659*$K$3)</f>
        <v>0</v>
      </c>
      <c r="U2659" s="53" t="n">
        <f aca="false">(P2659/100)*(K2659*$K$3)+(P2659/100)*(L2659*$L$3)</f>
        <v>0</v>
      </c>
      <c r="V2659" s="53" t="n">
        <f aca="false">(Q2659/100)*(L2659*$L$3)</f>
        <v>0</v>
      </c>
      <c r="W2659" s="53" t="n">
        <f aca="false">(R2659/100)*(K2659*$K$3)+(R2659/100)*(L2659*$L$3)</f>
        <v>0</v>
      </c>
      <c r="X2659" s="53" t="n">
        <f aca="false">N2659+S2659</f>
        <v>611.8</v>
      </c>
      <c r="Y2659" s="53" t="n">
        <f aca="false">O2659+T2659</f>
        <v>0</v>
      </c>
      <c r="Z2659" s="53" t="n">
        <f aca="false">P2659+U2659</f>
        <v>0</v>
      </c>
      <c r="AA2659" s="53" t="n">
        <f aca="false">Q2659+V2659</f>
        <v>0</v>
      </c>
      <c r="AB2659" s="53" t="n">
        <f aca="false">R2659+W2659</f>
        <v>0</v>
      </c>
      <c r="AC2659" s="54" t="n">
        <f aca="false">ROUND(X2659+Y2659+Z2659+AA2659+AB2659,1)</f>
        <v>611.8</v>
      </c>
      <c r="AD2659" s="55" t="n">
        <v>0</v>
      </c>
      <c r="AE2659" s="46"/>
      <c r="AF2659" s="47"/>
    </row>
    <row r="2660" customFormat="false" ht="15" hidden="false" customHeight="false" outlineLevel="0" collapsed="false">
      <c r="A2660" s="48" t="s">
        <v>29</v>
      </c>
      <c r="B2660" s="49" t="n">
        <v>32</v>
      </c>
      <c r="C2660" s="50" t="s">
        <v>5</v>
      </c>
      <c r="D2660" s="51" t="n">
        <v>190</v>
      </c>
      <c r="E2660" s="51" t="n">
        <v>0</v>
      </c>
      <c r="F2660" s="51" t="n">
        <v>0</v>
      </c>
      <c r="G2660" s="51" t="n">
        <v>0</v>
      </c>
      <c r="H2660" s="51" t="n">
        <v>0</v>
      </c>
      <c r="I2660" s="52" t="n">
        <v>65</v>
      </c>
      <c r="J2660" s="52" t="n">
        <v>25</v>
      </c>
      <c r="K2660" s="52" t="n">
        <v>0</v>
      </c>
      <c r="L2660" s="52" t="n">
        <v>0</v>
      </c>
      <c r="M2660" s="52" t="n">
        <v>0</v>
      </c>
      <c r="N2660" s="53" t="n">
        <f aca="false">D2660*$D$4</f>
        <v>256.5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0</v>
      </c>
      <c r="R2660" s="53" t="n">
        <f aca="false">H2660*$H$4</f>
        <v>0</v>
      </c>
      <c r="S2660" s="53" t="n">
        <f aca="false">(N2660/100)*(I2660*$I$4)+(N2660/100)*(J2660*$J$4)</f>
        <v>461.7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0</v>
      </c>
      <c r="W2660" s="53" t="n">
        <f aca="false">(R2660/100)*(K2660*$K$4)+(R2660/100)*(L2660*$L$4)</f>
        <v>0</v>
      </c>
      <c r="X2660" s="53" t="n">
        <f aca="false">N2660+S2660</f>
        <v>718.2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0</v>
      </c>
      <c r="AB2660" s="53" t="n">
        <f aca="false">R2660+W2660</f>
        <v>0</v>
      </c>
      <c r="AC2660" s="54" t="n">
        <f aca="false">ROUND(X2660+Y2660+Z2660+AA2660+AB2660,1)</f>
        <v>718.2</v>
      </c>
      <c r="AD2660" s="55" t="n">
        <f aca="false">(ROUND(AC2660-AC2659,1)/AC2659)</f>
        <v>0.173913043478261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49" t="n">
        <v>8</v>
      </c>
      <c r="C2661" s="50" t="s">
        <v>6</v>
      </c>
      <c r="D2661" s="51" t="n">
        <v>190</v>
      </c>
      <c r="E2661" s="51" t="n">
        <v>0</v>
      </c>
      <c r="F2661" s="51" t="n">
        <v>0</v>
      </c>
      <c r="G2661" s="51" t="n">
        <v>0</v>
      </c>
      <c r="H2661" s="51" t="n">
        <v>0</v>
      </c>
      <c r="I2661" s="52" t="n">
        <v>55</v>
      </c>
      <c r="J2661" s="52" t="n">
        <v>10</v>
      </c>
      <c r="K2661" s="52" t="n">
        <v>0</v>
      </c>
      <c r="L2661" s="52" t="n">
        <v>0</v>
      </c>
      <c r="M2661" s="52" t="n">
        <v>0</v>
      </c>
      <c r="N2661" s="53" t="n">
        <f aca="false">D2661*$D$5</f>
        <v>266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0</v>
      </c>
      <c r="R2661" s="53" t="n">
        <f aca="false">H2661*$H$5</f>
        <v>0</v>
      </c>
      <c r="S2661" s="53" t="n">
        <f aca="false">(N2661/100)*(I2661*$I$5)+(N2661/100)*(J2661*$J$5)</f>
        <v>345.8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0</v>
      </c>
      <c r="W2661" s="53" t="n">
        <f aca="false">(R2661/100)*(K2661*$K$5)+(R2661/100)*(L2661*$L$5)</f>
        <v>0</v>
      </c>
      <c r="X2661" s="53" t="n">
        <f aca="false">N2661+S2661</f>
        <v>611.8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0</v>
      </c>
      <c r="AB2661" s="53" t="n">
        <f aca="false">R2661+W2661</f>
        <v>0</v>
      </c>
      <c r="AC2661" s="54" t="n">
        <f aca="false">ROUND(X2661+Y2661+Z2661+AA2661+AB2661,1)</f>
        <v>611.8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49" t="n">
        <v>0</v>
      </c>
      <c r="C2662" s="50" t="s">
        <v>7</v>
      </c>
      <c r="D2662" s="51" t="n">
        <v>190</v>
      </c>
      <c r="E2662" s="51" t="n">
        <v>0</v>
      </c>
      <c r="F2662" s="51" t="n">
        <v>0</v>
      </c>
      <c r="G2662" s="51" t="n">
        <v>0</v>
      </c>
      <c r="H2662" s="51" t="n">
        <v>0</v>
      </c>
      <c r="I2662" s="52" t="n">
        <v>55</v>
      </c>
      <c r="J2662" s="52" t="n">
        <v>10</v>
      </c>
      <c r="K2662" s="52" t="n">
        <v>0</v>
      </c>
      <c r="L2662" s="52" t="n">
        <v>0</v>
      </c>
      <c r="M2662" s="52" t="n">
        <v>0</v>
      </c>
      <c r="N2662" s="53" t="n">
        <f aca="false">D2662*$D$6</f>
        <v>266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0</v>
      </c>
      <c r="R2662" s="53" t="n">
        <f aca="false">H2662*$H$6</f>
        <v>0</v>
      </c>
      <c r="S2662" s="53" t="n">
        <f aca="false">(N2662/100)*(I2662*$I$6)+(N2662/100)*(J2662*$J$6)</f>
        <v>345.8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0</v>
      </c>
      <c r="W2662" s="53" t="n">
        <f aca="false">(R2662/100)*(K2662*$K$6)+(R2662/100)*(L2662*$L$6)</f>
        <v>0</v>
      </c>
      <c r="X2662" s="53" t="n">
        <f aca="false">N2662+S2662</f>
        <v>611.8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0</v>
      </c>
      <c r="AB2662" s="53" t="n">
        <f aca="false">R2662+W2662</f>
        <v>0</v>
      </c>
      <c r="AC2662" s="54" t="n">
        <f aca="false">ROUND(X2662+Y2662+Z2662+AA2662+AB2662,1)</f>
        <v>611.8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49" t="n">
        <v>0</v>
      </c>
      <c r="C2663" s="50" t="s">
        <v>8</v>
      </c>
      <c r="D2663" s="51" t="n">
        <v>190</v>
      </c>
      <c r="E2663" s="51" t="n">
        <v>0</v>
      </c>
      <c r="F2663" s="51" t="n">
        <v>0</v>
      </c>
      <c r="G2663" s="51" t="n">
        <v>0</v>
      </c>
      <c r="H2663" s="51" t="n">
        <v>0</v>
      </c>
      <c r="I2663" s="52" t="n">
        <v>55</v>
      </c>
      <c r="J2663" s="52" t="n">
        <v>10</v>
      </c>
      <c r="K2663" s="52" t="n">
        <v>0</v>
      </c>
      <c r="L2663" s="52" t="n">
        <v>0</v>
      </c>
      <c r="M2663" s="52" t="n">
        <v>0</v>
      </c>
      <c r="N2663" s="53" t="n">
        <f aca="false">D2663*$D$7</f>
        <v>266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0</v>
      </c>
      <c r="R2663" s="53" t="n">
        <f aca="false">H2663*$H$7</f>
        <v>0</v>
      </c>
      <c r="S2663" s="53" t="n">
        <f aca="false">(N2663/100)*(I2663*$I$7)+(N2663/100)*(J2663*$J$7)</f>
        <v>345.8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0</v>
      </c>
      <c r="W2663" s="53" t="n">
        <f aca="false">(R2663/100)*(K2663*$K$7)+(R2663/100)*(L2663*$L$7)</f>
        <v>0</v>
      </c>
      <c r="X2663" s="53" t="n">
        <f aca="false">N2663+S2663</f>
        <v>611.8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0</v>
      </c>
      <c r="AB2663" s="53" t="n">
        <f aca="false">R2663+W2663</f>
        <v>0</v>
      </c>
      <c r="AC2663" s="54" t="n">
        <f aca="false">ROUND(X2663+Y2663+Z2663+AA2663+AB2663,1)</f>
        <v>611.8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49"/>
      <c r="C2664" s="50" t="s">
        <v>9</v>
      </c>
      <c r="D2664" s="51" t="n">
        <v>190</v>
      </c>
      <c r="E2664" s="51" t="n">
        <v>0</v>
      </c>
      <c r="F2664" s="51" t="n">
        <v>0</v>
      </c>
      <c r="G2664" s="51" t="n">
        <v>0</v>
      </c>
      <c r="H2664" s="51" t="n">
        <v>0</v>
      </c>
      <c r="I2664" s="52" t="n">
        <v>55</v>
      </c>
      <c r="J2664" s="52" t="n">
        <v>10</v>
      </c>
      <c r="K2664" s="52" t="n">
        <v>0</v>
      </c>
      <c r="L2664" s="52" t="n">
        <v>0</v>
      </c>
      <c r="M2664" s="52" t="n">
        <v>0</v>
      </c>
      <c r="N2664" s="53" t="n">
        <f aca="false">D2664*$D$8</f>
        <v>266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0</v>
      </c>
      <c r="R2664" s="53" t="n">
        <f aca="false">H2664*$H$8</f>
        <v>0</v>
      </c>
      <c r="S2664" s="53" t="n">
        <f aca="false">(N2664/100)*(I2664*$I$8)+(N2664/100)*(J2664*$J$8)</f>
        <v>345.8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0</v>
      </c>
      <c r="W2664" s="53" t="n">
        <f aca="false">(R2664/100)*(K2664*$K$8)+(R2664/100)*(L2664*$L$8)</f>
        <v>0</v>
      </c>
      <c r="X2664" s="53" t="n">
        <f aca="false">N2664+S2664</f>
        <v>611.8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0</v>
      </c>
      <c r="AB2664" s="53" t="n">
        <f aca="false">R2664+W2664</f>
        <v>0</v>
      </c>
      <c r="AC2664" s="54" t="n">
        <f aca="false">ROUND(X2664+Y2664+Z2664+AA2664+AB2664,1)</f>
        <v>611.8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49"/>
      <c r="C2665" s="50" t="s">
        <v>10</v>
      </c>
      <c r="D2665" s="51" t="n">
        <v>95</v>
      </c>
      <c r="E2665" s="51" t="n">
        <v>190</v>
      </c>
      <c r="F2665" s="51" t="n">
        <v>0</v>
      </c>
      <c r="G2665" s="51" t="n">
        <v>0</v>
      </c>
      <c r="H2665" s="51" t="n">
        <v>0</v>
      </c>
      <c r="I2665" s="52" t="n">
        <v>55</v>
      </c>
      <c r="J2665" s="52" t="n">
        <v>10</v>
      </c>
      <c r="K2665" s="52" t="n">
        <v>70</v>
      </c>
      <c r="L2665" s="52" t="n">
        <v>0</v>
      </c>
      <c r="M2665" s="52" t="n">
        <v>0</v>
      </c>
      <c r="N2665" s="53" t="n">
        <f aca="false">D2665*$D$9</f>
        <v>128.25</v>
      </c>
      <c r="O2665" s="53" t="n">
        <f aca="false">E2665*$E$9</f>
        <v>256.5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83.3625</v>
      </c>
      <c r="T2665" s="53" t="n">
        <f aca="false">(O2665/100)*(K2665*$K$9)</f>
        <v>251.37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211.6125</v>
      </c>
      <c r="Y2665" s="53" t="n">
        <f aca="false">O2665+T2665</f>
        <v>507.87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719.5</v>
      </c>
      <c r="AD2665" s="55" t="n">
        <f aca="false">(ROUND(AC2665-AC2659,1)/AC2659)</f>
        <v>0.17603792088918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49"/>
      <c r="C2666" s="50" t="s">
        <v>11</v>
      </c>
      <c r="D2666" s="51" t="n">
        <v>95</v>
      </c>
      <c r="E2666" s="51" t="n">
        <v>0</v>
      </c>
      <c r="F2666" s="51" t="n">
        <v>190</v>
      </c>
      <c r="G2666" s="51" t="n">
        <v>0</v>
      </c>
      <c r="H2666" s="51" t="n">
        <v>0</v>
      </c>
      <c r="I2666" s="52" t="n">
        <v>55</v>
      </c>
      <c r="J2666" s="52" t="n">
        <v>10</v>
      </c>
      <c r="K2666" s="52" t="n">
        <v>35</v>
      </c>
      <c r="L2666" s="52" t="n">
        <v>35</v>
      </c>
      <c r="M2666" s="52" t="n">
        <v>0</v>
      </c>
      <c r="N2666" s="53" t="n">
        <f aca="false">D2666*$D$10</f>
        <v>128.25</v>
      </c>
      <c r="O2666" s="53" t="n">
        <f aca="false">E2666*$E$10</f>
        <v>0</v>
      </c>
      <c r="P2666" s="53" t="n">
        <f aca="false">F2666*$F$10</f>
        <v>256.5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83.3625</v>
      </c>
      <c r="T2666" s="53" t="n">
        <f aca="false">(O2666/100)*(K2666*$J$10)</f>
        <v>0</v>
      </c>
      <c r="U2666" s="53" t="n">
        <f aca="false">(P2666/100)*(K2666*$K$10)+(P2666/100)*(L2666*$L$10)</f>
        <v>251.37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211.6125</v>
      </c>
      <c r="Y2666" s="53" t="n">
        <f aca="false">O2666+T2666</f>
        <v>0</v>
      </c>
      <c r="Z2666" s="53" t="n">
        <f aca="false">P2666+U2666</f>
        <v>507.87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719.5</v>
      </c>
      <c r="AD2666" s="55" t="n">
        <f aca="false">(ROUND(AC2666-AC2659,1)/AC2659)</f>
        <v>0.17603792088918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49"/>
      <c r="C2667" s="50" t="s">
        <v>12</v>
      </c>
      <c r="D2667" s="51" t="n">
        <v>95</v>
      </c>
      <c r="E2667" s="51" t="n">
        <v>0</v>
      </c>
      <c r="F2667" s="51" t="n">
        <v>0</v>
      </c>
      <c r="G2667" s="51" t="n">
        <v>190</v>
      </c>
      <c r="H2667" s="51" t="n">
        <v>0</v>
      </c>
      <c r="I2667" s="52" t="n">
        <v>55</v>
      </c>
      <c r="J2667" s="52" t="n">
        <v>10</v>
      </c>
      <c r="K2667" s="52" t="n">
        <v>0</v>
      </c>
      <c r="L2667" s="52" t="n">
        <v>70</v>
      </c>
      <c r="M2667" s="52" t="n">
        <v>0</v>
      </c>
      <c r="N2667" s="53" t="n">
        <f aca="false">D2667*$D$11</f>
        <v>128.25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256.5</v>
      </c>
      <c r="R2667" s="53" t="n">
        <f aca="false">H2667*$H$11</f>
        <v>0</v>
      </c>
      <c r="S2667" s="53" t="n">
        <f aca="false">(N2667/100)*(I2667*$I$11)+(N2667/100)*(J2667*$J$11)</f>
        <v>83.3625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251.37</v>
      </c>
      <c r="W2667" s="53" t="n">
        <f aca="false">(R2667/100)*(K2667*$K$11)+(R2667/100)*(L2667*$L$11)</f>
        <v>0</v>
      </c>
      <c r="X2667" s="53" t="n">
        <f aca="false">N2667+S2667</f>
        <v>211.6125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507.87</v>
      </c>
      <c r="AB2667" s="53" t="n">
        <f aca="false">R2667+W2667</f>
        <v>0</v>
      </c>
      <c r="AC2667" s="54" t="n">
        <f aca="false">ROUND(X2667+Y2667+Z2667+AA2667+AB2667,1)</f>
        <v>719.5</v>
      </c>
      <c r="AD2667" s="55" t="n">
        <f aca="false">(ROUND(AC2667-AC2659,1)/AC2659)</f>
        <v>0.17603792088918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49"/>
      <c r="C2668" s="50" t="s">
        <v>13</v>
      </c>
      <c r="D2668" s="51" t="n">
        <v>95</v>
      </c>
      <c r="E2668" s="51" t="n">
        <v>0</v>
      </c>
      <c r="F2668" s="51" t="n">
        <v>0</v>
      </c>
      <c r="G2668" s="51" t="n">
        <v>0</v>
      </c>
      <c r="H2668" s="51" t="n">
        <v>190</v>
      </c>
      <c r="I2668" s="52" t="n">
        <v>55</v>
      </c>
      <c r="J2668" s="52" t="n">
        <v>10</v>
      </c>
      <c r="K2668" s="52" t="n">
        <v>35</v>
      </c>
      <c r="L2668" s="52" t="n">
        <v>35</v>
      </c>
      <c r="M2668" s="52" t="n">
        <v>0</v>
      </c>
      <c r="N2668" s="53" t="n">
        <f aca="false">D2668*$D$12</f>
        <v>128.25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256.5</v>
      </c>
      <c r="S2668" s="53" t="n">
        <f aca="false">(N2668/100)*(I2668*$I$12)+(N2668/100)*(J2668*$J$12)</f>
        <v>83.3625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251.37</v>
      </c>
      <c r="X2668" s="53" t="n">
        <f aca="false">N2668+S2668</f>
        <v>211.6125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507.87</v>
      </c>
      <c r="AC2668" s="54" t="n">
        <f aca="false">ROUND(X2668+Y2668+Z2668+AA2668+AB2668,1)</f>
        <v>719.5</v>
      </c>
      <c r="AD2668" s="55" t="n">
        <f aca="false">(ROUND(AC2668-AC2659,1)/AC2659)</f>
        <v>0.17603792088918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49"/>
      <c r="C2669" s="50" t="s">
        <v>14</v>
      </c>
      <c r="D2669" s="51" t="n">
        <v>190</v>
      </c>
      <c r="E2669" s="51" t="n">
        <v>0</v>
      </c>
      <c r="F2669" s="51" t="n">
        <v>0</v>
      </c>
      <c r="G2669" s="51" t="n">
        <v>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83</v>
      </c>
      <c r="N2669" s="53" t="n">
        <f aca="false">D2669*$D$13</f>
        <v>256.5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0</v>
      </c>
      <c r="R2669" s="53" t="n">
        <f aca="false">H2669*$H$13</f>
        <v>0</v>
      </c>
      <c r="S2669" s="53" t="n">
        <f aca="false">(N2669/100)*(I2669*$I$13)+(N2669/100)*(J2669*$J$13)+(N2669/100)*(M2669*$M$13)</f>
        <v>425.79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0</v>
      </c>
      <c r="W2669" s="53" t="n">
        <f aca="false">(R2669/100)*(K2669*$K$13)+(R2669/100)*(L2669*$L$13)+(R2669/100)*(M2669*$M$13)</f>
        <v>0</v>
      </c>
      <c r="X2669" s="53" t="n">
        <f aca="false">N2669+S2669</f>
        <v>682.29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0</v>
      </c>
      <c r="AB2669" s="53" t="n">
        <f aca="false">R2669+W2669</f>
        <v>0</v>
      </c>
      <c r="AC2669" s="54" t="n">
        <f aca="false">ROUND(X2669+Y2669+Z2669+AA2669+AB2669,1)</f>
        <v>682.3</v>
      </c>
      <c r="AD2669" s="55" t="n">
        <f aca="false">(ROUND(AC2669-AC2659,1)/AC2659)</f>
        <v>0.115233736515201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49"/>
      <c r="C2670" s="50" t="s">
        <v>15</v>
      </c>
      <c r="D2670" s="51" t="n">
        <v>190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55</v>
      </c>
      <c r="J2670" s="52" t="n">
        <v>10</v>
      </c>
      <c r="K2670" s="52" t="n">
        <v>62</v>
      </c>
      <c r="L2670" s="52" t="n">
        <v>0</v>
      </c>
      <c r="M2670" s="52" t="n">
        <v>0</v>
      </c>
      <c r="N2670" s="53" t="n">
        <f aca="false">D2670*$D$14</f>
        <v>256.5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484.785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741.285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741.3</v>
      </c>
      <c r="AD2670" s="55" t="n">
        <f aca="false">(ROUND(AC2670-AC2659,1)/AC2659)</f>
        <v>0.211670480549199</v>
      </c>
      <c r="AE2670" s="46"/>
      <c r="AF2670" s="47"/>
    </row>
    <row r="2671" customFormat="false" ht="15" hidden="false" customHeight="false" outlineLevel="0" collapsed="false">
      <c r="A2671" s="48"/>
      <c r="B2671" s="49"/>
      <c r="C2671" s="50" t="s">
        <v>16</v>
      </c>
      <c r="D2671" s="51" t="n">
        <v>190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55</v>
      </c>
      <c r="J2671" s="52" t="n">
        <v>10</v>
      </c>
      <c r="K2671" s="52" t="n">
        <v>0</v>
      </c>
      <c r="L2671" s="52" t="n">
        <v>62</v>
      </c>
      <c r="M2671" s="52" t="n">
        <v>0</v>
      </c>
      <c r="N2671" s="53" t="n">
        <f aca="false">D2671*$D$15</f>
        <v>256.5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484.785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741.285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741.3</v>
      </c>
      <c r="AD2671" s="55" t="n">
        <f aca="false">(ROUND(AC2671-AC2659,1)/AC2659)</f>
        <v>0.211670480549199</v>
      </c>
      <c r="AE2671" s="46"/>
      <c r="AF2671" s="47"/>
    </row>
    <row r="2672" customFormat="false" ht="15" hidden="false" customHeight="false" outlineLevel="0" collapsed="false">
      <c r="A2672" s="48"/>
      <c r="B2672" s="49"/>
      <c r="C2672" s="50" t="s">
        <v>17</v>
      </c>
      <c r="D2672" s="51" t="n">
        <v>190</v>
      </c>
      <c r="E2672" s="51" t="n">
        <v>0</v>
      </c>
      <c r="F2672" s="51" t="n">
        <v>0</v>
      </c>
      <c r="G2672" s="51" t="n">
        <v>0</v>
      </c>
      <c r="H2672" s="51" t="n">
        <v>0</v>
      </c>
      <c r="I2672" s="52" t="n">
        <v>55</v>
      </c>
      <c r="J2672" s="52" t="n">
        <v>45</v>
      </c>
      <c r="K2672" s="52" t="n">
        <v>0</v>
      </c>
      <c r="L2672" s="52" t="n">
        <v>0</v>
      </c>
      <c r="M2672" s="52" t="n">
        <v>0</v>
      </c>
      <c r="N2672" s="53" t="n">
        <f aca="false">D2672*$D$16</f>
        <v>256.5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0</v>
      </c>
      <c r="R2672" s="53" t="n">
        <f aca="false">H2672*$H$16</f>
        <v>0</v>
      </c>
      <c r="S2672" s="53" t="n">
        <f aca="false">(N2672/100)*(I2672*$I$16)+(N2672/100)*(J2672*$J$16)</f>
        <v>429.6375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0</v>
      </c>
      <c r="W2672" s="53" t="n">
        <f aca="false">(R2672/100)*(K2672*$K$16)+(R2672/100)*(L2672*$L$16)</f>
        <v>0</v>
      </c>
      <c r="X2672" s="53" t="n">
        <f aca="false">N2672+S2672</f>
        <v>686.1375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0</v>
      </c>
      <c r="AB2672" s="53" t="n">
        <f aca="false">R2672+W2672</f>
        <v>0</v>
      </c>
      <c r="AC2672" s="54" t="n">
        <f aca="false">ROUND(X2672+Y2672+Z2672+AA2672+AB2672,1)</f>
        <v>686.1</v>
      </c>
      <c r="AD2672" s="55" t="n">
        <f aca="false">(ROUND(AC2672-AC2659,1)/AC2659)</f>
        <v>0.121444916639425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49"/>
      <c r="C2673" s="50" t="s">
        <v>18</v>
      </c>
      <c r="D2673" s="51" t="n">
        <v>190</v>
      </c>
      <c r="E2673" s="51" t="n">
        <v>0</v>
      </c>
      <c r="F2673" s="51" t="n">
        <v>0</v>
      </c>
      <c r="G2673" s="51" t="n">
        <v>0</v>
      </c>
      <c r="H2673" s="51" t="n">
        <v>0</v>
      </c>
      <c r="I2673" s="52" t="n">
        <v>80</v>
      </c>
      <c r="J2673" s="52" t="n">
        <v>10</v>
      </c>
      <c r="K2673" s="52" t="n">
        <v>0</v>
      </c>
      <c r="L2673" s="52" t="n">
        <v>0</v>
      </c>
      <c r="M2673" s="52" t="n">
        <v>0</v>
      </c>
      <c r="N2673" s="53" t="n">
        <f aca="false">D2673*$D$17</f>
        <v>256.5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0</v>
      </c>
      <c r="R2673" s="53" t="n">
        <f aca="false">H2673*$H$17</f>
        <v>0</v>
      </c>
      <c r="S2673" s="53" t="n">
        <f aca="false">(N2673/100)*(I2673*$I$17)+(N2673/100)*(J2673*$J$17)</f>
        <v>538.65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0</v>
      </c>
      <c r="W2673" s="53" t="n">
        <f aca="false">(R2673/100)*(K2673*$K$17)+(R2673/100)*(L2673*$L$17)</f>
        <v>0</v>
      </c>
      <c r="X2673" s="53" t="n">
        <f aca="false">N2673+S2673</f>
        <v>795.15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0</v>
      </c>
      <c r="AB2673" s="53" t="n">
        <f aca="false">R2673+W2673</f>
        <v>0</v>
      </c>
      <c r="AC2673" s="54" t="n">
        <f aca="false">ROUND(X2673+Y2673+Z2673+AA2673+AB2673,1)</f>
        <v>795.2</v>
      </c>
      <c r="AD2673" s="55" t="n">
        <f aca="false">(ROUND(AC2673-AC2659,1)/AC2659)</f>
        <v>0.299771167048055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57" t="s">
        <v>232</v>
      </c>
      <c r="C2674" s="40" t="s">
        <v>4</v>
      </c>
      <c r="D2674" s="41" t="n">
        <v>175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50</v>
      </c>
      <c r="J2674" s="42" t="n">
        <v>20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245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343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</v>
      </c>
      <c r="AD2674" s="45" t="n">
        <v>0</v>
      </c>
      <c r="AE2674" s="46"/>
      <c r="AF2674" s="47"/>
    </row>
    <row r="2675" customFormat="false" ht="15" hidden="false" customHeight="false" outlineLevel="0" collapsed="false">
      <c r="A2675" s="48" t="s">
        <v>29</v>
      </c>
      <c r="B2675" s="58" t="n">
        <v>24</v>
      </c>
      <c r="C2675" s="50" t="s">
        <v>5</v>
      </c>
      <c r="D2675" s="51" t="n">
        <v>175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65</v>
      </c>
      <c r="J2675" s="52" t="n">
        <v>30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236.25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448.875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685.125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685.1</v>
      </c>
      <c r="AD2675" s="55" t="n">
        <f aca="false">(ROUND(AC2675-AC2674,1)/AC2674)</f>
        <v>0.165136054421769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58" t="n">
        <v>10</v>
      </c>
      <c r="C2676" s="50" t="s">
        <v>6</v>
      </c>
      <c r="D2676" s="51" t="n">
        <v>175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50</v>
      </c>
      <c r="J2676" s="52" t="n">
        <v>20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245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343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58" t="n">
        <v>0</v>
      </c>
      <c r="C2677" s="50" t="s">
        <v>7</v>
      </c>
      <c r="D2677" s="51" t="n">
        <v>175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50</v>
      </c>
      <c r="J2677" s="52" t="n">
        <v>20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245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343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58" t="n">
        <v>0</v>
      </c>
      <c r="C2678" s="50" t="s">
        <v>8</v>
      </c>
      <c r="D2678" s="51" t="n">
        <v>175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50</v>
      </c>
      <c r="J2678" s="52" t="n">
        <v>20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245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343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58"/>
      <c r="C2679" s="50" t="s">
        <v>9</v>
      </c>
      <c r="D2679" s="51" t="n">
        <v>175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50</v>
      </c>
      <c r="J2679" s="52" t="n">
        <v>20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245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343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58"/>
      <c r="C2680" s="50" t="s">
        <v>10</v>
      </c>
      <c r="D2680" s="51" t="n">
        <v>88</v>
      </c>
      <c r="E2680" s="51" t="n">
        <v>175</v>
      </c>
      <c r="F2680" s="51" t="n">
        <v>0</v>
      </c>
      <c r="G2680" s="51" t="n">
        <v>0</v>
      </c>
      <c r="H2680" s="51" t="n">
        <v>0</v>
      </c>
      <c r="I2680" s="52" t="n">
        <v>50</v>
      </c>
      <c r="J2680" s="52" t="n">
        <v>20</v>
      </c>
      <c r="K2680" s="52" t="n">
        <v>75</v>
      </c>
      <c r="L2680" s="52" t="n">
        <v>0</v>
      </c>
      <c r="M2680" s="52" t="n">
        <v>0</v>
      </c>
      <c r="N2680" s="53" t="n">
        <f aca="false">D2680*$D$9</f>
        <v>118.8</v>
      </c>
      <c r="O2680" s="53" t="n">
        <f aca="false">E2680*$E$9</f>
        <v>236.25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83.16</v>
      </c>
      <c r="T2680" s="53" t="n">
        <f aca="false">(O2680/100)*(K2680*$K$9)</f>
        <v>248.0625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201.96</v>
      </c>
      <c r="Y2680" s="53" t="n">
        <f aca="false">O2680+T2680</f>
        <v>484.3125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686.3</v>
      </c>
      <c r="AD2680" s="55" t="n">
        <f aca="false">(ROUND(AC2680-AC2674,1)/AC2674)</f>
        <v>0.167176870748299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58"/>
      <c r="C2681" s="50" t="s">
        <v>11</v>
      </c>
      <c r="D2681" s="51" t="n">
        <v>88</v>
      </c>
      <c r="E2681" s="51" t="n">
        <v>0</v>
      </c>
      <c r="F2681" s="51" t="n">
        <v>175</v>
      </c>
      <c r="G2681" s="51" t="n">
        <v>0</v>
      </c>
      <c r="H2681" s="51" t="n">
        <v>0</v>
      </c>
      <c r="I2681" s="52" t="n">
        <v>50</v>
      </c>
      <c r="J2681" s="52" t="n">
        <v>20</v>
      </c>
      <c r="K2681" s="52" t="n">
        <v>37.5</v>
      </c>
      <c r="L2681" s="52" t="n">
        <v>37.5</v>
      </c>
      <c r="M2681" s="52" t="n">
        <v>0</v>
      </c>
      <c r="N2681" s="53" t="n">
        <f aca="false">D2681*$D$10</f>
        <v>118.8</v>
      </c>
      <c r="O2681" s="53" t="n">
        <f aca="false">E2681*$E$10</f>
        <v>0</v>
      </c>
      <c r="P2681" s="53" t="n">
        <f aca="false">F2681*$F$10</f>
        <v>236.25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83.16</v>
      </c>
      <c r="T2681" s="53" t="n">
        <f aca="false">(O2681/100)*(K2681*$J$10)</f>
        <v>0</v>
      </c>
      <c r="U2681" s="53" t="n">
        <f aca="false">(P2681/100)*(K2681*$K$10)+(P2681/100)*(L2681*$L$10)</f>
        <v>248.0625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201.96</v>
      </c>
      <c r="Y2681" s="53" t="n">
        <f aca="false">O2681+T2681</f>
        <v>0</v>
      </c>
      <c r="Z2681" s="53" t="n">
        <f aca="false">P2681+U2681</f>
        <v>484.3125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686.3</v>
      </c>
      <c r="AD2681" s="55" t="n">
        <f aca="false">(ROUND(AC2681-AC2674,1)/AC2674)</f>
        <v>0.167176870748299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58"/>
      <c r="C2682" s="50" t="s">
        <v>12</v>
      </c>
      <c r="D2682" s="51" t="n">
        <v>88</v>
      </c>
      <c r="E2682" s="51" t="n">
        <v>0</v>
      </c>
      <c r="F2682" s="51" t="n">
        <v>0</v>
      </c>
      <c r="G2682" s="51" t="n">
        <v>175</v>
      </c>
      <c r="H2682" s="51" t="n">
        <v>0</v>
      </c>
      <c r="I2682" s="52" t="n">
        <v>50</v>
      </c>
      <c r="J2682" s="52" t="n">
        <v>20</v>
      </c>
      <c r="K2682" s="52" t="n">
        <v>0</v>
      </c>
      <c r="L2682" s="52" t="n">
        <v>75</v>
      </c>
      <c r="M2682" s="52" t="n">
        <v>0</v>
      </c>
      <c r="N2682" s="53" t="n">
        <f aca="false">D2682*$D$11</f>
        <v>118.8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236.25</v>
      </c>
      <c r="R2682" s="53" t="n">
        <f aca="false">H2682*$H$11</f>
        <v>0</v>
      </c>
      <c r="S2682" s="53" t="n">
        <f aca="false">(N2682/100)*(I2682*$I$11)+(N2682/100)*(J2682*$J$11)</f>
        <v>83.16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248.0625</v>
      </c>
      <c r="W2682" s="53" t="n">
        <f aca="false">(R2682/100)*(K2682*$K$11)+(R2682/100)*(L2682*$L$11)</f>
        <v>0</v>
      </c>
      <c r="X2682" s="53" t="n">
        <f aca="false">N2682+S2682</f>
        <v>201.96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484.3125</v>
      </c>
      <c r="AB2682" s="53" t="n">
        <f aca="false">R2682+W2682</f>
        <v>0</v>
      </c>
      <c r="AC2682" s="54" t="n">
        <f aca="false">ROUND(X2682+Y2682+Z2682+AA2682+AB2682,1)</f>
        <v>686.3</v>
      </c>
      <c r="AD2682" s="55" t="n">
        <f aca="false">(ROUND(AC2682-AC2674,1)/AC2674)</f>
        <v>0.167176870748299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58"/>
      <c r="C2683" s="50" t="s">
        <v>13</v>
      </c>
      <c r="D2683" s="51" t="n">
        <v>88</v>
      </c>
      <c r="E2683" s="51" t="n">
        <v>0</v>
      </c>
      <c r="F2683" s="51" t="n">
        <v>0</v>
      </c>
      <c r="G2683" s="51" t="n">
        <v>0</v>
      </c>
      <c r="H2683" s="51" t="n">
        <v>175</v>
      </c>
      <c r="I2683" s="52" t="n">
        <v>50</v>
      </c>
      <c r="J2683" s="52" t="n">
        <v>20</v>
      </c>
      <c r="K2683" s="52" t="n">
        <v>37.5</v>
      </c>
      <c r="L2683" s="52" t="n">
        <v>37.5</v>
      </c>
      <c r="M2683" s="52" t="n">
        <v>0</v>
      </c>
      <c r="N2683" s="53" t="n">
        <f aca="false">D2683*$D$12</f>
        <v>118.8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236.25</v>
      </c>
      <c r="S2683" s="53" t="n">
        <f aca="false">(N2683/100)*(I2683*$I$12)+(N2683/100)*(J2683*$J$12)</f>
        <v>83.16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248.0625</v>
      </c>
      <c r="X2683" s="53" t="n">
        <f aca="false">N2683+S2683</f>
        <v>201.96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484.3125</v>
      </c>
      <c r="AC2683" s="54" t="n">
        <f aca="false">ROUND(X2683+Y2683+Z2683+AA2683+AB2683,1)</f>
        <v>686.3</v>
      </c>
      <c r="AD2683" s="55" t="n">
        <f aca="false">(ROUND(AC2683-AC2674,1)/AC2674)</f>
        <v>0.167176870748299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58"/>
      <c r="C2684" s="50" t="s">
        <v>14</v>
      </c>
      <c r="D2684" s="51" t="n">
        <v>175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100</v>
      </c>
      <c r="N2684" s="53" t="n">
        <f aca="false">D2684*$D$13</f>
        <v>236.25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472.5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708.75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708.8</v>
      </c>
      <c r="AD2684" s="55" t="n">
        <f aca="false">(ROUND(AC2684-AC2674,1)/AC2674)</f>
        <v>0.205442176870748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58"/>
      <c r="C2685" s="50" t="s">
        <v>15</v>
      </c>
      <c r="D2685" s="51" t="n">
        <v>175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50</v>
      </c>
      <c r="J2685" s="52" t="n">
        <v>20</v>
      </c>
      <c r="K2685" s="52" t="n">
        <v>65</v>
      </c>
      <c r="L2685" s="52" t="n">
        <v>0</v>
      </c>
      <c r="M2685" s="52" t="n">
        <v>0</v>
      </c>
      <c r="N2685" s="53" t="n">
        <f aca="false">D2685*$D$14</f>
        <v>236.25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472.5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708.75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708.8</v>
      </c>
      <c r="AD2685" s="55" t="n">
        <f aca="false">(ROUND(AC2685-AC2674,1)/AC2674)</f>
        <v>0.205442176870748</v>
      </c>
      <c r="AE2685" s="46"/>
      <c r="AF2685" s="47"/>
    </row>
    <row r="2686" customFormat="false" ht="15" hidden="false" customHeight="false" outlineLevel="0" collapsed="false">
      <c r="A2686" s="48"/>
      <c r="B2686" s="58"/>
      <c r="C2686" s="50" t="s">
        <v>16</v>
      </c>
      <c r="D2686" s="51" t="n">
        <v>175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50</v>
      </c>
      <c r="J2686" s="52" t="n">
        <v>20</v>
      </c>
      <c r="K2686" s="52" t="n">
        <v>0</v>
      </c>
      <c r="L2686" s="52" t="n">
        <v>65</v>
      </c>
      <c r="M2686" s="52" t="n">
        <v>0</v>
      </c>
      <c r="N2686" s="53" t="n">
        <f aca="false">D2686*$D$15</f>
        <v>236.25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472.5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708.75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708.8</v>
      </c>
      <c r="AD2686" s="55" t="n">
        <f aca="false">(ROUND(AC2686-AC2674,1)/AC2674)</f>
        <v>0.205442176870748</v>
      </c>
      <c r="AE2686" s="46"/>
      <c r="AF2686" s="47"/>
    </row>
    <row r="2687" customFormat="false" ht="15" hidden="false" customHeight="false" outlineLevel="0" collapsed="false">
      <c r="A2687" s="48"/>
      <c r="B2687" s="58"/>
      <c r="C2687" s="50" t="s">
        <v>17</v>
      </c>
      <c r="D2687" s="51" t="n">
        <v>175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50</v>
      </c>
      <c r="J2687" s="52" t="n">
        <v>50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236.25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413.4375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649.6875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649.7</v>
      </c>
      <c r="AD2687" s="55" t="n">
        <f aca="false">(ROUND(AC2687-AC2674,1)/AC2674)</f>
        <v>0.104931972789116</v>
      </c>
      <c r="AE2687" s="46" t="s">
        <v>28</v>
      </c>
      <c r="AF2687" s="47"/>
    </row>
    <row r="2688" customFormat="false" ht="15" hidden="false" customHeight="false" outlineLevel="0" collapsed="false">
      <c r="A2688" s="48"/>
      <c r="B2688" s="58"/>
      <c r="C2688" s="50" t="s">
        <v>18</v>
      </c>
      <c r="D2688" s="51" t="n">
        <v>175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80</v>
      </c>
      <c r="J2688" s="52" t="n">
        <v>20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236.25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519.75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756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756</v>
      </c>
      <c r="AD2688" s="55" t="n">
        <f aca="false">(ROUND(AC2688-AC2674,1)/AC2674)</f>
        <v>0.285714285714286</v>
      </c>
      <c r="AE2688" s="46"/>
      <c r="AF2688" s="47"/>
    </row>
    <row r="2689" customFormat="false" ht="15" hidden="false" customHeight="false" outlineLevel="0" collapsed="false">
      <c r="A2689" s="56" t="s">
        <v>19</v>
      </c>
      <c r="B2689" s="39" t="s">
        <v>233</v>
      </c>
      <c r="C2689" s="40" t="s">
        <v>4</v>
      </c>
      <c r="D2689" s="41" t="n">
        <v>200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60</v>
      </c>
      <c r="J2689" s="42" t="n">
        <v>0</v>
      </c>
      <c r="K2689" s="42" t="n">
        <v>0</v>
      </c>
      <c r="L2689" s="42" t="n">
        <v>0</v>
      </c>
      <c r="M2689" s="42" t="n">
        <v>0</v>
      </c>
      <c r="N2689" s="43" t="n">
        <f aca="false">D2689*$D$3</f>
        <v>280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</f>
        <v>336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616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616</v>
      </c>
      <c r="AD2689" s="45" t="n">
        <v>0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49" t="n">
        <v>32</v>
      </c>
      <c r="C2690" s="50" t="s">
        <v>5</v>
      </c>
      <c r="D2690" s="51" t="n">
        <v>200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70</v>
      </c>
      <c r="J2690" s="52" t="n">
        <v>10</v>
      </c>
      <c r="K2690" s="52" t="n">
        <v>0</v>
      </c>
      <c r="L2690" s="52" t="n">
        <v>0</v>
      </c>
      <c r="M2690" s="52" t="n">
        <v>0</v>
      </c>
      <c r="N2690" s="53" t="n">
        <f aca="false">D2690*$D$4</f>
        <v>270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</f>
        <v>432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702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702</v>
      </c>
      <c r="AD2690" s="55" t="n">
        <f aca="false">(ROUND(AC2690-AC2689,1)/AC2689)</f>
        <v>0.13961038961039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49" t="n">
        <v>0</v>
      </c>
      <c r="C2691" s="50" t="s">
        <v>6</v>
      </c>
      <c r="D2691" s="51" t="n">
        <v>200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60</v>
      </c>
      <c r="J2691" s="52" t="n">
        <v>0</v>
      </c>
      <c r="K2691" s="52" t="n">
        <v>0</v>
      </c>
      <c r="L2691" s="52" t="n">
        <v>0</v>
      </c>
      <c r="M2691" s="52" t="n">
        <v>0</v>
      </c>
      <c r="N2691" s="53" t="n">
        <f aca="false">D2691*$D$5</f>
        <v>280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</f>
        <v>336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616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616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49" t="n">
        <v>0</v>
      </c>
      <c r="C2692" s="50" t="s">
        <v>7</v>
      </c>
      <c r="D2692" s="51" t="n">
        <v>200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60</v>
      </c>
      <c r="J2692" s="52" t="n">
        <v>0</v>
      </c>
      <c r="K2692" s="52" t="n">
        <v>0</v>
      </c>
      <c r="L2692" s="52" t="n">
        <v>0</v>
      </c>
      <c r="M2692" s="52" t="n">
        <v>0</v>
      </c>
      <c r="N2692" s="53" t="n">
        <f aca="false">D2692*$D$6</f>
        <v>280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</f>
        <v>336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616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616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49" t="n">
        <v>0</v>
      </c>
      <c r="C2693" s="50" t="s">
        <v>8</v>
      </c>
      <c r="D2693" s="51" t="n">
        <v>200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60</v>
      </c>
      <c r="J2693" s="52" t="n">
        <v>0</v>
      </c>
      <c r="K2693" s="52" t="n">
        <v>0</v>
      </c>
      <c r="L2693" s="52" t="n">
        <v>0</v>
      </c>
      <c r="M2693" s="52" t="n">
        <v>0</v>
      </c>
      <c r="N2693" s="53" t="n">
        <f aca="false">D2693*$D$7</f>
        <v>280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</f>
        <v>336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616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616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49"/>
      <c r="C2694" s="50" t="s">
        <v>9</v>
      </c>
      <c r="D2694" s="51" t="n">
        <v>200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60</v>
      </c>
      <c r="J2694" s="52" t="n">
        <v>0</v>
      </c>
      <c r="K2694" s="52" t="n">
        <v>0</v>
      </c>
      <c r="L2694" s="52" t="n">
        <v>0</v>
      </c>
      <c r="M2694" s="52" t="n">
        <v>0</v>
      </c>
      <c r="N2694" s="53" t="n">
        <f aca="false">D2694*$D$8</f>
        <v>280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</f>
        <v>336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616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616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49"/>
      <c r="C2695" s="50" t="s">
        <v>10</v>
      </c>
      <c r="D2695" s="51" t="n">
        <v>100</v>
      </c>
      <c r="E2695" s="51" t="n">
        <v>200</v>
      </c>
      <c r="F2695" s="51" t="n">
        <v>0</v>
      </c>
      <c r="G2695" s="51" t="n">
        <v>0</v>
      </c>
      <c r="H2695" s="51" t="n">
        <v>0</v>
      </c>
      <c r="I2695" s="52" t="n">
        <v>60</v>
      </c>
      <c r="J2695" s="52" t="n">
        <v>0</v>
      </c>
      <c r="K2695" s="52" t="n">
        <v>65</v>
      </c>
      <c r="L2695" s="52" t="n">
        <v>0</v>
      </c>
      <c r="M2695" s="52" t="n">
        <v>0</v>
      </c>
      <c r="N2695" s="53" t="n">
        <f aca="false">D2695*$D$9</f>
        <v>135</v>
      </c>
      <c r="O2695" s="53" t="n">
        <f aca="false">E2695*$E$9</f>
        <v>270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</f>
        <v>81</v>
      </c>
      <c r="T2695" s="53" t="n">
        <f aca="false">(O2695/100)*(K2695*$K$9)</f>
        <v>245.7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216</v>
      </c>
      <c r="Y2695" s="53" t="n">
        <f aca="false">O2695+T2695</f>
        <v>515.7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731.7</v>
      </c>
      <c r="AD2695" s="55" t="n">
        <f aca="false">(ROUND(AC2695-AC2689,1)/AC2689)</f>
        <v>0.187824675324675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49"/>
      <c r="C2696" s="50" t="s">
        <v>11</v>
      </c>
      <c r="D2696" s="51" t="n">
        <v>100</v>
      </c>
      <c r="E2696" s="51" t="n">
        <v>0</v>
      </c>
      <c r="F2696" s="51" t="n">
        <v>200</v>
      </c>
      <c r="G2696" s="51" t="n">
        <v>0</v>
      </c>
      <c r="H2696" s="51" t="n">
        <v>0</v>
      </c>
      <c r="I2696" s="52" t="n">
        <v>60</v>
      </c>
      <c r="J2696" s="52" t="n">
        <v>0</v>
      </c>
      <c r="K2696" s="52" t="n">
        <v>32.5</v>
      </c>
      <c r="L2696" s="52" t="n">
        <v>32.5</v>
      </c>
      <c r="M2696" s="52" t="n">
        <v>0</v>
      </c>
      <c r="N2696" s="53" t="n">
        <f aca="false">D2696*$D$10</f>
        <v>135</v>
      </c>
      <c r="O2696" s="53" t="n">
        <f aca="false">E2696*$E$10</f>
        <v>0</v>
      </c>
      <c r="P2696" s="53" t="n">
        <f aca="false">F2696*$F$10</f>
        <v>270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</f>
        <v>81</v>
      </c>
      <c r="T2696" s="53" t="n">
        <f aca="false">(O2696/100)*(K2696*$J$10)</f>
        <v>0</v>
      </c>
      <c r="U2696" s="53" t="n">
        <f aca="false">(P2696/100)*(K2696*$K$10)+(P2696/100)*(L2696*$L$10)</f>
        <v>245.7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216</v>
      </c>
      <c r="Y2696" s="53" t="n">
        <f aca="false">O2696+T2696</f>
        <v>0</v>
      </c>
      <c r="Z2696" s="53" t="n">
        <f aca="false">P2696+U2696</f>
        <v>515.7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731.7</v>
      </c>
      <c r="AD2696" s="55" t="n">
        <f aca="false">(ROUND(AC2696-AC2689,1)/AC2689)</f>
        <v>0.187824675324675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49"/>
      <c r="C2697" s="50" t="s">
        <v>12</v>
      </c>
      <c r="D2697" s="51" t="n">
        <v>100</v>
      </c>
      <c r="E2697" s="51" t="n">
        <v>0</v>
      </c>
      <c r="F2697" s="51" t="n">
        <v>0</v>
      </c>
      <c r="G2697" s="51" t="n">
        <v>200</v>
      </c>
      <c r="H2697" s="51" t="n">
        <v>0</v>
      </c>
      <c r="I2697" s="52" t="n">
        <v>60</v>
      </c>
      <c r="J2697" s="52" t="n">
        <v>0</v>
      </c>
      <c r="K2697" s="52" t="n">
        <v>0</v>
      </c>
      <c r="L2697" s="52" t="n">
        <v>65</v>
      </c>
      <c r="M2697" s="52" t="n">
        <v>0</v>
      </c>
      <c r="N2697" s="53" t="n">
        <f aca="false">D2697*$D$11</f>
        <v>135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270</v>
      </c>
      <c r="R2697" s="53" t="n">
        <f aca="false">H2697*$H$11</f>
        <v>0</v>
      </c>
      <c r="S2697" s="53" t="n">
        <f aca="false">(N2697/100)*(I2697*$I$11)+(N2697/100)*(J2697*$J$11)</f>
        <v>81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245.7</v>
      </c>
      <c r="W2697" s="53" t="n">
        <f aca="false">(R2697/100)*(K2697*$K$11)+(R2697/100)*(L2697*$L$11)</f>
        <v>0</v>
      </c>
      <c r="X2697" s="53" t="n">
        <f aca="false">N2697+S2697</f>
        <v>216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515.7</v>
      </c>
      <c r="AB2697" s="53" t="n">
        <f aca="false">R2697+W2697</f>
        <v>0</v>
      </c>
      <c r="AC2697" s="54" t="n">
        <f aca="false">ROUND(X2697+Y2697+Z2697+AA2697+AB2697,1)</f>
        <v>731.7</v>
      </c>
      <c r="AD2697" s="55" t="n">
        <f aca="false">(ROUND(AC2697-AC2689,1)/AC2689)</f>
        <v>0.187824675324675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49"/>
      <c r="C2698" s="50" t="s">
        <v>13</v>
      </c>
      <c r="D2698" s="51" t="n">
        <v>100</v>
      </c>
      <c r="E2698" s="51" t="n">
        <v>0</v>
      </c>
      <c r="F2698" s="51" t="n">
        <v>0</v>
      </c>
      <c r="G2698" s="51" t="n">
        <v>0</v>
      </c>
      <c r="H2698" s="51" t="n">
        <v>200</v>
      </c>
      <c r="I2698" s="52" t="n">
        <v>60</v>
      </c>
      <c r="J2698" s="52" t="n">
        <v>0</v>
      </c>
      <c r="K2698" s="52" t="n">
        <v>32.5</v>
      </c>
      <c r="L2698" s="52" t="n">
        <v>32.5</v>
      </c>
      <c r="M2698" s="52" t="n">
        <v>0</v>
      </c>
      <c r="N2698" s="53" t="n">
        <f aca="false">D2698*$D$12</f>
        <v>135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270</v>
      </c>
      <c r="S2698" s="53" t="n">
        <f aca="false">(N2698/100)*(I2698*$I$12)+(N2698/100)*(J2698*$J$12)</f>
        <v>81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245.7</v>
      </c>
      <c r="X2698" s="53" t="n">
        <f aca="false">N2698+S2698</f>
        <v>216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515.7</v>
      </c>
      <c r="AC2698" s="54" t="n">
        <f aca="false">ROUND(X2698+Y2698+Z2698+AA2698+AB2698,1)</f>
        <v>731.7</v>
      </c>
      <c r="AD2698" s="55" t="n">
        <f aca="false">(ROUND(AC2698-AC2689,1)/AC2689)</f>
        <v>0.187824675324675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49"/>
      <c r="C2699" s="50" t="s">
        <v>14</v>
      </c>
      <c r="D2699" s="51" t="n">
        <v>200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85</v>
      </c>
      <c r="N2699" s="53" t="n">
        <f aca="false">D2699*$D$13</f>
        <v>270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</f>
        <v>459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729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729</v>
      </c>
      <c r="AD2699" s="55" t="n">
        <f aca="false">(ROUND(AC2699-AC2689,1)/AC2689)</f>
        <v>0.183441558441558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49"/>
      <c r="C2700" s="50" t="s">
        <v>15</v>
      </c>
      <c r="D2700" s="51" t="n">
        <v>200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60</v>
      </c>
      <c r="J2700" s="52" t="n">
        <v>0</v>
      </c>
      <c r="K2700" s="52" t="n">
        <v>50</v>
      </c>
      <c r="L2700" s="52" t="n">
        <v>0</v>
      </c>
      <c r="M2700" s="52" t="n">
        <v>0</v>
      </c>
      <c r="N2700" s="53" t="n">
        <f aca="false">D2700*$D$14</f>
        <v>270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432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702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702</v>
      </c>
      <c r="AD2700" s="55" t="n">
        <f aca="false">(ROUND(AC2700-AC2689,1)/AC2689)</f>
        <v>0.13961038961039</v>
      </c>
      <c r="AE2700" s="46"/>
      <c r="AF2700" s="47"/>
    </row>
    <row r="2701" customFormat="false" ht="15" hidden="false" customHeight="false" outlineLevel="0" collapsed="false">
      <c r="A2701" s="48"/>
      <c r="B2701" s="49"/>
      <c r="C2701" s="50" t="s">
        <v>16</v>
      </c>
      <c r="D2701" s="51" t="n">
        <v>200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60</v>
      </c>
      <c r="J2701" s="52" t="n">
        <v>0</v>
      </c>
      <c r="K2701" s="52" t="n">
        <v>0</v>
      </c>
      <c r="L2701" s="52" t="n">
        <v>50</v>
      </c>
      <c r="M2701" s="52" t="n">
        <v>0</v>
      </c>
      <c r="N2701" s="53" t="n">
        <f aca="false">D2701*$D$15</f>
        <v>270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432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702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702</v>
      </c>
      <c r="AD2701" s="55" t="n">
        <f aca="false">(ROUND(AC2701-AC2689,1)/AC2689)</f>
        <v>0.13961038961039</v>
      </c>
      <c r="AE2701" s="46"/>
      <c r="AF2701" s="47"/>
    </row>
    <row r="2702" customFormat="false" ht="15" hidden="false" customHeight="false" outlineLevel="0" collapsed="false">
      <c r="A2702" s="48"/>
      <c r="B2702" s="49"/>
      <c r="C2702" s="50" t="s">
        <v>17</v>
      </c>
      <c r="D2702" s="51" t="n">
        <v>200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60</v>
      </c>
      <c r="J2702" s="52" t="n">
        <v>40</v>
      </c>
      <c r="K2702" s="52" t="n">
        <v>0</v>
      </c>
      <c r="L2702" s="52" t="n">
        <v>0</v>
      </c>
      <c r="M2702" s="52" t="n">
        <v>0</v>
      </c>
      <c r="N2702" s="53" t="n">
        <f aca="false">D2702*$D$16</f>
        <v>270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</f>
        <v>432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702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702</v>
      </c>
      <c r="AD2702" s="55" t="n">
        <f aca="false">(ROUND(AC2702-AC2689,1)/AC2689)</f>
        <v>0.13961038961039</v>
      </c>
      <c r="AE2702" s="46" t="s">
        <v>28</v>
      </c>
      <c r="AF2702" s="47"/>
    </row>
    <row r="2703" customFormat="false" ht="15" hidden="false" customHeight="false" outlineLevel="0" collapsed="false">
      <c r="A2703" s="48"/>
      <c r="B2703" s="49"/>
      <c r="C2703" s="50" t="s">
        <v>18</v>
      </c>
      <c r="D2703" s="51" t="n">
        <v>200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75</v>
      </c>
      <c r="J2703" s="52" t="n">
        <v>0</v>
      </c>
      <c r="K2703" s="52" t="n">
        <v>0</v>
      </c>
      <c r="L2703" s="52" t="n">
        <v>0</v>
      </c>
      <c r="M2703" s="52" t="n">
        <v>0</v>
      </c>
      <c r="N2703" s="53" t="n">
        <f aca="false">D2703*$D$17</f>
        <v>270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</f>
        <v>506.25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776.25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776.3</v>
      </c>
      <c r="AD2703" s="55" t="n">
        <f aca="false">(ROUND(AC2703-AC2689,1)/AC2689)</f>
        <v>0.260227272727273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57" t="s">
        <v>234</v>
      </c>
      <c r="C2704" s="40" t="s">
        <v>4</v>
      </c>
      <c r="D2704" s="41" t="n">
        <v>310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15</v>
      </c>
      <c r="J2704" s="42" t="n">
        <v>15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434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260.4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694.4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694.4</v>
      </c>
      <c r="AD2704" s="45" t="n">
        <v>0</v>
      </c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58" t="n">
        <v>28</v>
      </c>
      <c r="C2705" s="50" t="s">
        <v>5</v>
      </c>
      <c r="D2705" s="51" t="n">
        <v>310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25</v>
      </c>
      <c r="J2705" s="52" t="n">
        <v>20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418.5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376.65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795.15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795.2</v>
      </c>
      <c r="AD2705" s="55" t="n">
        <f aca="false">(ROUND(AC2705-AC2704,1)/AC2704)</f>
        <v>0.145161290322581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58" t="n">
        <v>28</v>
      </c>
      <c r="C2706" s="50" t="s">
        <v>6</v>
      </c>
      <c r="D2706" s="51" t="n">
        <v>310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15</v>
      </c>
      <c r="J2706" s="52" t="n">
        <v>15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434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260.4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694.4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694.4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58" t="n">
        <v>0</v>
      </c>
      <c r="C2707" s="50" t="s">
        <v>7</v>
      </c>
      <c r="D2707" s="51" t="n">
        <v>310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15</v>
      </c>
      <c r="J2707" s="52" t="n">
        <v>15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434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260.4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694.4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694.4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58" t="n">
        <v>0</v>
      </c>
      <c r="C2708" s="50" t="s">
        <v>8</v>
      </c>
      <c r="D2708" s="51" t="n">
        <v>310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15</v>
      </c>
      <c r="J2708" s="52" t="n">
        <v>15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434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260.4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694.4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694.4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58"/>
      <c r="C2709" s="50" t="s">
        <v>9</v>
      </c>
      <c r="D2709" s="51" t="n">
        <v>310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15</v>
      </c>
      <c r="J2709" s="52" t="n">
        <v>15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434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260.4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694.4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694.4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58"/>
      <c r="C2710" s="50" t="s">
        <v>10</v>
      </c>
      <c r="D2710" s="51" t="n">
        <v>170</v>
      </c>
      <c r="E2710" s="51" t="n">
        <v>230</v>
      </c>
      <c r="F2710" s="51" t="n">
        <v>0</v>
      </c>
      <c r="G2710" s="51" t="n">
        <v>0</v>
      </c>
      <c r="H2710" s="51" t="n">
        <v>0</v>
      </c>
      <c r="I2710" s="52" t="n">
        <v>15</v>
      </c>
      <c r="J2710" s="52" t="n">
        <v>15</v>
      </c>
      <c r="K2710" s="52" t="n">
        <v>30</v>
      </c>
      <c r="L2710" s="52" t="n">
        <v>0</v>
      </c>
      <c r="M2710" s="52" t="n">
        <v>0</v>
      </c>
      <c r="N2710" s="53" t="n">
        <f aca="false">D2710*$D$9</f>
        <v>229.5</v>
      </c>
      <c r="O2710" s="53" t="n">
        <f aca="false">E2710*$E$9</f>
        <v>310.5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68.85</v>
      </c>
      <c r="T2710" s="53" t="n">
        <f aca="false">(O2710/100)*(K2710*$K$9)</f>
        <v>130.41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298.35</v>
      </c>
      <c r="Y2710" s="53" t="n">
        <f aca="false">O2710+T2710</f>
        <v>440.91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739.3</v>
      </c>
      <c r="AD2710" s="55" t="n">
        <f aca="false">(ROUND(AC2710-AC2704,1)/AC2704)</f>
        <v>0.0646601382488479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58"/>
      <c r="C2711" s="50" t="s">
        <v>11</v>
      </c>
      <c r="D2711" s="51" t="n">
        <v>170</v>
      </c>
      <c r="E2711" s="51" t="n">
        <v>0</v>
      </c>
      <c r="F2711" s="51" t="n">
        <v>230</v>
      </c>
      <c r="G2711" s="51" t="n">
        <v>0</v>
      </c>
      <c r="H2711" s="51" t="n">
        <v>0</v>
      </c>
      <c r="I2711" s="52" t="n">
        <v>15</v>
      </c>
      <c r="J2711" s="52" t="n">
        <v>15</v>
      </c>
      <c r="K2711" s="52" t="n">
        <v>15</v>
      </c>
      <c r="L2711" s="52" t="n">
        <v>15</v>
      </c>
      <c r="M2711" s="52" t="n">
        <v>0</v>
      </c>
      <c r="N2711" s="53" t="n">
        <f aca="false">D2711*$D$10</f>
        <v>229.5</v>
      </c>
      <c r="O2711" s="53" t="n">
        <f aca="false">E2711*$E$10</f>
        <v>0</v>
      </c>
      <c r="P2711" s="53" t="n">
        <f aca="false">F2711*$F$10</f>
        <v>310.5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68.85</v>
      </c>
      <c r="T2711" s="53" t="n">
        <f aca="false">(O2711/100)*(K2711*$J$10)</f>
        <v>0</v>
      </c>
      <c r="U2711" s="53" t="n">
        <f aca="false">(P2711/100)*(K2711*$K$10)+(P2711/100)*(L2711*$L$10)</f>
        <v>130.41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298.35</v>
      </c>
      <c r="Y2711" s="53" t="n">
        <f aca="false">O2711+T2711</f>
        <v>0</v>
      </c>
      <c r="Z2711" s="53" t="n">
        <f aca="false">P2711+U2711</f>
        <v>440.91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739.3</v>
      </c>
      <c r="AD2711" s="55" t="n">
        <f aca="false">(ROUND(AC2711-AC2704,1)/AC2704)</f>
        <v>0.0646601382488479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58"/>
      <c r="C2712" s="50" t="s">
        <v>12</v>
      </c>
      <c r="D2712" s="51" t="n">
        <v>170</v>
      </c>
      <c r="E2712" s="51" t="n">
        <v>0</v>
      </c>
      <c r="F2712" s="51" t="n">
        <v>0</v>
      </c>
      <c r="G2712" s="51" t="n">
        <v>230</v>
      </c>
      <c r="H2712" s="51" t="n">
        <v>0</v>
      </c>
      <c r="I2712" s="52" t="n">
        <v>15</v>
      </c>
      <c r="J2712" s="52" t="n">
        <v>15</v>
      </c>
      <c r="K2712" s="52" t="n">
        <v>0</v>
      </c>
      <c r="L2712" s="52" t="n">
        <v>30</v>
      </c>
      <c r="M2712" s="52" t="n">
        <v>0</v>
      </c>
      <c r="N2712" s="53" t="n">
        <f aca="false">D2712*$D$11</f>
        <v>229.5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310.5</v>
      </c>
      <c r="R2712" s="53" t="n">
        <f aca="false">H2712*$H$11</f>
        <v>0</v>
      </c>
      <c r="S2712" s="53" t="n">
        <f aca="false">(N2712/100)*(I2712*$I$11)+(N2712/100)*(J2712*$J$11)</f>
        <v>68.85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130.41</v>
      </c>
      <c r="W2712" s="53" t="n">
        <f aca="false">(R2712/100)*(K2712*$K$11)+(R2712/100)*(L2712*$L$11)</f>
        <v>0</v>
      </c>
      <c r="X2712" s="53" t="n">
        <f aca="false">N2712+S2712</f>
        <v>298.35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440.91</v>
      </c>
      <c r="AB2712" s="53" t="n">
        <f aca="false">R2712+W2712</f>
        <v>0</v>
      </c>
      <c r="AC2712" s="54" t="n">
        <f aca="false">ROUND(X2712+Y2712+Z2712+AA2712+AB2712,1)</f>
        <v>739.3</v>
      </c>
      <c r="AD2712" s="55" t="n">
        <f aca="false">(ROUND(AC2712-AC2704,1)/AC2704)</f>
        <v>0.0646601382488479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58"/>
      <c r="C2713" s="50" t="s">
        <v>13</v>
      </c>
      <c r="D2713" s="51" t="n">
        <v>170</v>
      </c>
      <c r="E2713" s="51" t="n">
        <v>0</v>
      </c>
      <c r="F2713" s="51" t="n">
        <v>0</v>
      </c>
      <c r="G2713" s="51" t="n">
        <v>0</v>
      </c>
      <c r="H2713" s="51" t="n">
        <v>230</v>
      </c>
      <c r="I2713" s="52" t="n">
        <v>15</v>
      </c>
      <c r="J2713" s="52" t="n">
        <v>15</v>
      </c>
      <c r="K2713" s="52" t="n">
        <v>15</v>
      </c>
      <c r="L2713" s="52" t="n">
        <v>15</v>
      </c>
      <c r="M2713" s="52" t="n">
        <v>0</v>
      </c>
      <c r="N2713" s="53" t="n">
        <f aca="false">D2713*$D$12</f>
        <v>229.5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310.5</v>
      </c>
      <c r="S2713" s="53" t="n">
        <f aca="false">(N2713/100)*(I2713*$I$12)+(N2713/100)*(J2713*$J$12)</f>
        <v>68.85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130.41</v>
      </c>
      <c r="X2713" s="53" t="n">
        <f aca="false">N2713+S2713</f>
        <v>298.35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440.91</v>
      </c>
      <c r="AC2713" s="54" t="n">
        <f aca="false">ROUND(X2713+Y2713+Z2713+AA2713+AB2713,1)</f>
        <v>739.3</v>
      </c>
      <c r="AD2713" s="55" t="n">
        <f aca="false">(ROUND(AC2713-AC2704,1)/AC2704)</f>
        <v>0.0646601382488479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58"/>
      <c r="C2714" s="50" t="s">
        <v>14</v>
      </c>
      <c r="D2714" s="51" t="n">
        <v>310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40</v>
      </c>
      <c r="N2714" s="53" t="n">
        <f aca="false">D2714*$D$13</f>
        <v>418.5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334.8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753.3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753.3</v>
      </c>
      <c r="AD2714" s="55" t="n">
        <f aca="false">(ROUND(AC2714-AC2704,1)/AC2704)</f>
        <v>0.0848214285714286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58"/>
      <c r="C2715" s="50" t="s">
        <v>15</v>
      </c>
      <c r="D2715" s="51" t="n">
        <v>310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15</v>
      </c>
      <c r="J2715" s="52" t="n">
        <v>15</v>
      </c>
      <c r="K2715" s="52" t="n">
        <v>25</v>
      </c>
      <c r="L2715" s="52" t="n">
        <v>0</v>
      </c>
      <c r="M2715" s="52" t="n">
        <v>0</v>
      </c>
      <c r="N2715" s="53" t="n">
        <f aca="false">D2715*$D$14</f>
        <v>418.5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334.8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753.3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753.3</v>
      </c>
      <c r="AD2715" s="55" t="n">
        <f aca="false">(ROUND(AC2715-AC2704,1)/AC2704)</f>
        <v>0.0848214285714286</v>
      </c>
      <c r="AE2715" s="46"/>
      <c r="AF2715" s="47"/>
    </row>
    <row r="2716" customFormat="false" ht="15" hidden="false" customHeight="false" outlineLevel="0" collapsed="false">
      <c r="A2716" s="48"/>
      <c r="B2716" s="58"/>
      <c r="C2716" s="50" t="s">
        <v>16</v>
      </c>
      <c r="D2716" s="51" t="n">
        <v>310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15</v>
      </c>
      <c r="J2716" s="52" t="n">
        <v>15</v>
      </c>
      <c r="K2716" s="52" t="n">
        <v>0</v>
      </c>
      <c r="L2716" s="52" t="n">
        <v>25</v>
      </c>
      <c r="M2716" s="52" t="n">
        <v>0</v>
      </c>
      <c r="N2716" s="53" t="n">
        <f aca="false">D2716*$D$15</f>
        <v>418.5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334.8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753.3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753.3</v>
      </c>
      <c r="AD2716" s="55" t="n">
        <f aca="false">(ROUND(AC2716-AC2704,1)/AC2704)</f>
        <v>0.0848214285714286</v>
      </c>
      <c r="AE2716" s="46"/>
      <c r="AF2716" s="47"/>
    </row>
    <row r="2717" customFormat="false" ht="15" hidden="false" customHeight="false" outlineLevel="0" collapsed="false">
      <c r="A2717" s="48"/>
      <c r="B2717" s="58"/>
      <c r="C2717" s="50" t="s">
        <v>17</v>
      </c>
      <c r="D2717" s="51" t="n">
        <v>310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15</v>
      </c>
      <c r="J2717" s="52" t="n">
        <v>30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418.5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376.65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795.15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795.2</v>
      </c>
      <c r="AD2717" s="55" t="n">
        <f aca="false">(ROUND(AC2717-AC2704,1)/AC2704)</f>
        <v>0.145161290322581</v>
      </c>
      <c r="AE2717" s="46"/>
      <c r="AF2717" s="47"/>
    </row>
    <row r="2718" customFormat="false" ht="15" hidden="false" customHeight="false" outlineLevel="0" collapsed="false">
      <c r="A2718" s="48"/>
      <c r="B2718" s="58"/>
      <c r="C2718" s="50" t="s">
        <v>18</v>
      </c>
      <c r="D2718" s="51" t="n">
        <v>310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30</v>
      </c>
      <c r="J2718" s="52" t="n">
        <v>15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418.5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376.65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795.15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795.2</v>
      </c>
      <c r="AD2718" s="55" t="n">
        <f aca="false">(ROUND(AC2718-AC2704,1)/AC2704)</f>
        <v>0.145161290322581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50</v>
      </c>
      <c r="D2719" s="41" t="n">
        <v>190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60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266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372.4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638.4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638.4</v>
      </c>
      <c r="AD2719" s="45"/>
      <c r="AE2719" s="46"/>
      <c r="AF2719" s="47"/>
    </row>
    <row r="2720" customFormat="false" ht="15" hidden="false" customHeight="false" outlineLevel="0" collapsed="false">
      <c r="A2720" s="48" t="s">
        <v>29</v>
      </c>
      <c r="B2720" s="61" t="n">
        <v>36</v>
      </c>
      <c r="C2720" s="50" t="s">
        <v>5</v>
      </c>
      <c r="D2720" s="51" t="n">
        <v>190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70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256.5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487.35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743.85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743.9</v>
      </c>
      <c r="AD2720" s="55" t="n">
        <f aca="false">(ROUND(AC2720-AC2719,1)/AC2719)</f>
        <v>0.165256892230576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18</v>
      </c>
      <c r="C2721" s="50" t="s">
        <v>6</v>
      </c>
      <c r="D2721" s="51" t="n">
        <v>190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60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266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372.4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638.4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638.4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190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60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266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372.4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638.4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638.4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190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60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266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372.4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638.4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638.4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190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60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266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372.4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638.4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638.4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95</v>
      </c>
      <c r="E2725" s="51" t="n">
        <v>190</v>
      </c>
      <c r="F2725" s="51" t="n">
        <v>0</v>
      </c>
      <c r="G2725" s="51" t="n">
        <v>0</v>
      </c>
      <c r="H2725" s="51" t="n">
        <v>0</v>
      </c>
      <c r="I2725" s="52" t="n">
        <v>60</v>
      </c>
      <c r="J2725" s="52" t="n">
        <v>10</v>
      </c>
      <c r="K2725" s="52" t="n">
        <v>75</v>
      </c>
      <c r="L2725" s="52" t="n">
        <v>0</v>
      </c>
      <c r="M2725" s="52" t="n">
        <v>0</v>
      </c>
      <c r="N2725" s="53" t="n">
        <f aca="false">D2725*$D$9</f>
        <v>128.25</v>
      </c>
      <c r="O2725" s="53" t="n">
        <f aca="false">E2725*$E$9</f>
        <v>256.5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89.775</v>
      </c>
      <c r="T2725" s="53" t="n">
        <f aca="false">(O2725/100)*(K2725*$K$9)</f>
        <v>269.325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218.025</v>
      </c>
      <c r="Y2725" s="53" t="n">
        <f aca="false">O2725+T2725</f>
        <v>525.825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743.9</v>
      </c>
      <c r="AD2725" s="55" t="n">
        <f aca="false">(ROUND(AC2725-AC2719,1)/AC2719)</f>
        <v>0.165256892230576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95</v>
      </c>
      <c r="E2726" s="51" t="n">
        <v>0</v>
      </c>
      <c r="F2726" s="51" t="n">
        <v>190</v>
      </c>
      <c r="G2726" s="51" t="n">
        <v>0</v>
      </c>
      <c r="H2726" s="51" t="n">
        <v>0</v>
      </c>
      <c r="I2726" s="52" t="n">
        <v>60</v>
      </c>
      <c r="J2726" s="52" t="n">
        <v>10</v>
      </c>
      <c r="K2726" s="52" t="n">
        <v>37.5</v>
      </c>
      <c r="L2726" s="52" t="n">
        <v>37.5</v>
      </c>
      <c r="M2726" s="52" t="n">
        <v>0</v>
      </c>
      <c r="N2726" s="53" t="n">
        <f aca="false">D2726*$D$10</f>
        <v>128.25</v>
      </c>
      <c r="O2726" s="53" t="n">
        <f aca="false">E2726*$E$10</f>
        <v>0</v>
      </c>
      <c r="P2726" s="53" t="n">
        <f aca="false">F2726*$F$10</f>
        <v>256.5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89.775</v>
      </c>
      <c r="T2726" s="53" t="n">
        <f aca="false">(O2726/100)*(K2726*$J$10)</f>
        <v>0</v>
      </c>
      <c r="U2726" s="53" t="n">
        <f aca="false">(P2726/100)*(K2726*$K$10)+(P2726/100)*(L2726*$L$10)</f>
        <v>269.325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218.025</v>
      </c>
      <c r="Y2726" s="53" t="n">
        <f aca="false">O2726+T2726</f>
        <v>0</v>
      </c>
      <c r="Z2726" s="53" t="n">
        <f aca="false">P2726+U2726</f>
        <v>525.825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743.9</v>
      </c>
      <c r="AD2726" s="55" t="n">
        <f aca="false">(ROUND(AC2726-AC2719,1)/AC2719)</f>
        <v>0.165256892230576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95</v>
      </c>
      <c r="E2727" s="51" t="n">
        <v>0</v>
      </c>
      <c r="F2727" s="51" t="n">
        <v>0</v>
      </c>
      <c r="G2727" s="51" t="n">
        <v>190</v>
      </c>
      <c r="H2727" s="51" t="n">
        <v>0</v>
      </c>
      <c r="I2727" s="52" t="n">
        <v>60</v>
      </c>
      <c r="J2727" s="52" t="n">
        <v>10</v>
      </c>
      <c r="K2727" s="52" t="n">
        <v>0</v>
      </c>
      <c r="L2727" s="52" t="n">
        <v>75</v>
      </c>
      <c r="M2727" s="52" t="n">
        <v>0</v>
      </c>
      <c r="N2727" s="53" t="n">
        <f aca="false">D2727*$D$11</f>
        <v>128.25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256.5</v>
      </c>
      <c r="R2727" s="53" t="n">
        <f aca="false">H2727*$H$11</f>
        <v>0</v>
      </c>
      <c r="S2727" s="53" t="n">
        <f aca="false">(N2727/100)*(I2727*$I$11)+(N2727/100)*(J2727*$J$11)</f>
        <v>89.775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269.325</v>
      </c>
      <c r="W2727" s="53" t="n">
        <f aca="false">(R2727/100)*(K2727*$K$11)+(R2727/100)*(L2727*$L$11)</f>
        <v>0</v>
      </c>
      <c r="X2727" s="53" t="n">
        <f aca="false">N2727+S2727</f>
        <v>218.025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525.825</v>
      </c>
      <c r="AB2727" s="53" t="n">
        <f aca="false">R2727+W2727</f>
        <v>0</v>
      </c>
      <c r="AC2727" s="54" t="n">
        <f aca="false">ROUND(X2727+Y2727+Z2727+AA2727+AB2727,1)</f>
        <v>743.9</v>
      </c>
      <c r="AD2727" s="55" t="n">
        <f aca="false">(ROUND(AC2727-AC2719,1)/AC2719)</f>
        <v>0.165256892230576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95</v>
      </c>
      <c r="E2728" s="51" t="n">
        <v>0</v>
      </c>
      <c r="F2728" s="51" t="n">
        <v>0</v>
      </c>
      <c r="G2728" s="51" t="n">
        <v>0</v>
      </c>
      <c r="H2728" s="51" t="n">
        <v>190</v>
      </c>
      <c r="I2728" s="52" t="n">
        <v>60</v>
      </c>
      <c r="J2728" s="52" t="n">
        <v>10</v>
      </c>
      <c r="K2728" s="52" t="n">
        <v>37.5</v>
      </c>
      <c r="L2728" s="52" t="n">
        <v>37.5</v>
      </c>
      <c r="M2728" s="52" t="n">
        <v>0</v>
      </c>
      <c r="N2728" s="53" t="n">
        <f aca="false">D2728*$D$12</f>
        <v>128.25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256.5</v>
      </c>
      <c r="S2728" s="53" t="n">
        <f aca="false">(N2728/100)*(I2728*$I$12)+(N2728/100)*(J2728*$J$12)</f>
        <v>89.775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269.325</v>
      </c>
      <c r="X2728" s="53" t="n">
        <f aca="false">N2728+S2728</f>
        <v>218.025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525.825</v>
      </c>
      <c r="AC2728" s="54" t="n">
        <f aca="false">ROUND(X2728+Y2728+Z2728+AA2728+AB2728,1)</f>
        <v>743.9</v>
      </c>
      <c r="AD2728" s="55" t="n">
        <f aca="false">(ROUND(AC2728-AC2719,1)/AC2719)</f>
        <v>0.165256892230576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190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100</v>
      </c>
      <c r="N2729" s="53" t="n">
        <f aca="false">D2729*$D$13</f>
        <v>256.5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513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769.5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769.5</v>
      </c>
      <c r="AD2729" s="55" t="n">
        <f aca="false">(ROUND(AC2729-AC2719,1)/AC2719)</f>
        <v>0.205357142857143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190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60</v>
      </c>
      <c r="J2730" s="52" t="n">
        <v>10</v>
      </c>
      <c r="K2730" s="52" t="n">
        <v>65</v>
      </c>
      <c r="L2730" s="52" t="n">
        <v>0</v>
      </c>
      <c r="M2730" s="52" t="n">
        <v>0</v>
      </c>
      <c r="N2730" s="53" t="n">
        <f aca="false">D2730*$D$14</f>
        <v>256.5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513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769.5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769.5</v>
      </c>
      <c r="AD2730" s="55" t="n">
        <f aca="false">(ROUND(AC2730-AC2719,1)/AC2719)</f>
        <v>0.205357142857143</v>
      </c>
      <c r="AE2730" s="46"/>
      <c r="AF2730" s="15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190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60</v>
      </c>
      <c r="J2731" s="52" t="n">
        <v>10</v>
      </c>
      <c r="K2731" s="52" t="n">
        <v>0</v>
      </c>
      <c r="L2731" s="52" t="n">
        <v>65</v>
      </c>
      <c r="M2731" s="52" t="n">
        <v>0</v>
      </c>
      <c r="N2731" s="53" t="n">
        <f aca="false">D2731*$D$15</f>
        <v>256.5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513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769.5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769.5</v>
      </c>
      <c r="AD2731" s="55" t="n">
        <f aca="false">(ROUND(AC2731-AC2719,1)/AC2719)</f>
        <v>0.205357142857143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190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60</v>
      </c>
      <c r="J2732" s="52" t="n">
        <v>45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256.5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442.4625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698.9625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699</v>
      </c>
      <c r="AD2732" s="55" t="n">
        <f aca="false">(ROUND(AC2732-AC2719,1)/AC2719)</f>
        <v>0.0949248120300752</v>
      </c>
      <c r="AE2732" s="46" t="s">
        <v>28</v>
      </c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190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80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256.5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538.65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795.15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795.2</v>
      </c>
      <c r="AD2733" s="55" t="n">
        <f aca="false">(ROUND(AC2733-AC2719,1)/AC2719)</f>
        <v>0.245614035087719</v>
      </c>
      <c r="AE2733" s="46"/>
      <c r="AF2733" s="47"/>
    </row>
    <row r="2734" customFormat="false" ht="15.75" hidden="false" customHeight="true" outlineLevel="0" collapsed="false">
      <c r="A2734" s="56" t="s">
        <v>19</v>
      </c>
      <c r="B2734" s="62" t="s">
        <v>236</v>
      </c>
      <c r="C2734" s="40" t="s">
        <v>53</v>
      </c>
      <c r="D2734" s="41" t="n">
        <v>150</v>
      </c>
      <c r="E2734" s="41" t="n">
        <v>0</v>
      </c>
      <c r="F2734" s="41" t="n">
        <v>80</v>
      </c>
      <c r="G2734" s="41" t="n">
        <v>0</v>
      </c>
      <c r="H2734" s="41" t="n">
        <v>0</v>
      </c>
      <c r="I2734" s="42" t="n">
        <v>50</v>
      </c>
      <c r="J2734" s="42" t="n">
        <v>10</v>
      </c>
      <c r="K2734" s="42" t="n">
        <v>10</v>
      </c>
      <c r="L2734" s="42" t="n">
        <v>10</v>
      </c>
      <c r="M2734" s="42" t="n">
        <v>0</v>
      </c>
      <c r="N2734" s="43" t="n">
        <f aca="false">D2734*$D$3</f>
        <v>210</v>
      </c>
      <c r="O2734" s="43" t="n">
        <f aca="false">E2734*$E$3</f>
        <v>0</v>
      </c>
      <c r="P2734" s="43" t="n">
        <f aca="false">F2734*$F$3</f>
        <v>112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252</v>
      </c>
      <c r="T2734" s="43" t="n">
        <f aca="false">(O2734/100)*(K2734*$K$3)</f>
        <v>0</v>
      </c>
      <c r="U2734" s="43" t="n">
        <f aca="false">(P2734/100)*(K2734*$K$3)+(P2734/100)*(L2734*$L$3)</f>
        <v>44.8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462</v>
      </c>
      <c r="Y2734" s="43" t="n">
        <f aca="false">O2734+T2734</f>
        <v>0</v>
      </c>
      <c r="Z2734" s="43" t="n">
        <f aca="false">P2734+U2734</f>
        <v>156.8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/>
      <c r="AF2734" s="47"/>
    </row>
    <row r="2735" customFormat="false" ht="15" hidden="false" customHeight="false" outlineLevel="0" collapsed="false">
      <c r="A2735" s="48" t="s">
        <v>29</v>
      </c>
      <c r="B2735" s="63" t="n">
        <v>40</v>
      </c>
      <c r="C2735" s="50" t="s">
        <v>5</v>
      </c>
      <c r="D2735" s="51" t="n">
        <v>150</v>
      </c>
      <c r="E2735" s="51" t="n">
        <v>0</v>
      </c>
      <c r="F2735" s="51" t="n">
        <v>80</v>
      </c>
      <c r="G2735" s="51" t="n">
        <v>0</v>
      </c>
      <c r="H2735" s="51" t="n">
        <v>0</v>
      </c>
      <c r="I2735" s="52" t="n">
        <v>70</v>
      </c>
      <c r="J2735" s="52" t="n">
        <v>25</v>
      </c>
      <c r="K2735" s="52" t="n">
        <v>10</v>
      </c>
      <c r="L2735" s="52" t="n">
        <v>10</v>
      </c>
      <c r="M2735" s="52" t="n">
        <v>0</v>
      </c>
      <c r="N2735" s="53" t="n">
        <f aca="false">D2735*$D$4</f>
        <v>202.5</v>
      </c>
      <c r="O2735" s="53" t="n">
        <f aca="false">E2735*$E$4</f>
        <v>0</v>
      </c>
      <c r="P2735" s="53" t="n">
        <f aca="false">F2735*$F$4</f>
        <v>108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384.75</v>
      </c>
      <c r="T2735" s="53" t="n">
        <f aca="false">(O2735/100)*(K2735*$K$4)</f>
        <v>0</v>
      </c>
      <c r="U2735" s="53" t="n">
        <f aca="false">(P2735/100)*(K2735*$K$4)+(P2735/100)*(L2735*$L$4)</f>
        <v>43.2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587.25</v>
      </c>
      <c r="Y2735" s="53" t="n">
        <f aca="false">O2735+T2735</f>
        <v>0</v>
      </c>
      <c r="Z2735" s="53" t="n">
        <f aca="false">P2735+U2735</f>
        <v>151.2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738.5</v>
      </c>
      <c r="AD2735" s="55" t="n">
        <f aca="false">(ROUND(AC2735-AC2734,1)/AC2734)</f>
        <v>0.193438914027149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0</v>
      </c>
      <c r="C2736" s="50" t="s">
        <v>6</v>
      </c>
      <c r="D2736" s="51" t="n">
        <v>150</v>
      </c>
      <c r="E2736" s="51" t="n">
        <v>0</v>
      </c>
      <c r="F2736" s="51" t="n">
        <v>80</v>
      </c>
      <c r="G2736" s="51" t="n">
        <v>0</v>
      </c>
      <c r="H2736" s="51" t="n">
        <v>0</v>
      </c>
      <c r="I2736" s="52" t="n">
        <v>50</v>
      </c>
      <c r="J2736" s="52" t="n">
        <v>10</v>
      </c>
      <c r="K2736" s="52" t="n">
        <v>10</v>
      </c>
      <c r="L2736" s="52" t="n">
        <v>10</v>
      </c>
      <c r="M2736" s="52" t="n">
        <v>0</v>
      </c>
      <c r="N2736" s="53" t="n">
        <f aca="false">D2736*$D$5</f>
        <v>210</v>
      </c>
      <c r="O2736" s="53" t="n">
        <f aca="false">E2736*$E$5</f>
        <v>0</v>
      </c>
      <c r="P2736" s="53" t="n">
        <f aca="false">F2736*$F$5</f>
        <v>112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252</v>
      </c>
      <c r="T2736" s="53" t="n">
        <f aca="false">(O2736/100)*(K2736*$K$5)</f>
        <v>0</v>
      </c>
      <c r="U2736" s="53" t="n">
        <f aca="false">(P2736/100)*(K2736*$K$5)+(P2736/100)*(L2736*$L$5)</f>
        <v>44.8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462</v>
      </c>
      <c r="Y2736" s="53" t="n">
        <f aca="false">O2736+T2736</f>
        <v>0</v>
      </c>
      <c r="Z2736" s="53" t="n">
        <f aca="false">P2736+U2736</f>
        <v>156.8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20</v>
      </c>
      <c r="C2737" s="50" t="s">
        <v>7</v>
      </c>
      <c r="D2737" s="51" t="n">
        <v>150</v>
      </c>
      <c r="E2737" s="51" t="n">
        <v>0</v>
      </c>
      <c r="F2737" s="51" t="n">
        <v>80</v>
      </c>
      <c r="G2737" s="51" t="n">
        <v>0</v>
      </c>
      <c r="H2737" s="51" t="n">
        <v>0</v>
      </c>
      <c r="I2737" s="52" t="n">
        <v>50</v>
      </c>
      <c r="J2737" s="52" t="n">
        <v>10</v>
      </c>
      <c r="K2737" s="52" t="n">
        <v>10</v>
      </c>
      <c r="L2737" s="52" t="n">
        <v>10</v>
      </c>
      <c r="M2737" s="52" t="n">
        <v>0</v>
      </c>
      <c r="N2737" s="53" t="n">
        <f aca="false">D2737*$D$6</f>
        <v>210</v>
      </c>
      <c r="O2737" s="53" t="n">
        <f aca="false">E2737*$E$6</f>
        <v>0</v>
      </c>
      <c r="P2737" s="53" t="n">
        <f aca="false">F2737*$F$6</f>
        <v>112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252</v>
      </c>
      <c r="T2737" s="53" t="n">
        <f aca="false">(O2737/100)*(K2737*$K$6)</f>
        <v>0</v>
      </c>
      <c r="U2737" s="53" t="n">
        <f aca="false">(P2737/100)*(K2737*$K$6)+(P2737/100)*(L2737*$L$6)</f>
        <v>44.8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462</v>
      </c>
      <c r="Y2737" s="53" t="n">
        <f aca="false">O2737+T2737</f>
        <v>0</v>
      </c>
      <c r="Z2737" s="53" t="n">
        <f aca="false">P2737+U2737</f>
        <v>156.8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20</v>
      </c>
      <c r="C2738" s="50" t="s">
        <v>8</v>
      </c>
      <c r="D2738" s="51" t="n">
        <v>150</v>
      </c>
      <c r="E2738" s="51" t="n">
        <v>0</v>
      </c>
      <c r="F2738" s="51" t="n">
        <v>80</v>
      </c>
      <c r="G2738" s="51" t="n">
        <v>0</v>
      </c>
      <c r="H2738" s="51" t="n">
        <v>0</v>
      </c>
      <c r="I2738" s="52" t="n">
        <v>50</v>
      </c>
      <c r="J2738" s="52" t="n">
        <v>10</v>
      </c>
      <c r="K2738" s="52" t="n">
        <v>10</v>
      </c>
      <c r="L2738" s="52" t="n">
        <v>10</v>
      </c>
      <c r="M2738" s="52" t="n">
        <v>0</v>
      </c>
      <c r="N2738" s="53" t="n">
        <f aca="false">D2738*$D$7</f>
        <v>210</v>
      </c>
      <c r="O2738" s="53" t="n">
        <f aca="false">E2738*$E$7</f>
        <v>0</v>
      </c>
      <c r="P2738" s="53" t="n">
        <f aca="false">F2738*$F$7</f>
        <v>112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252</v>
      </c>
      <c r="T2738" s="53" t="n">
        <f aca="false">(O2738/100)*(K2738*$K$7)</f>
        <v>0</v>
      </c>
      <c r="U2738" s="53" t="n">
        <f aca="false">(P2738/100)*(K2738*$K$7)+(P2738/100)*(L2738*$L$7)</f>
        <v>44.8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462</v>
      </c>
      <c r="Y2738" s="53" t="n">
        <f aca="false">O2738+T2738</f>
        <v>0</v>
      </c>
      <c r="Z2738" s="53" t="n">
        <f aca="false">P2738+U2738</f>
        <v>156.8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150</v>
      </c>
      <c r="E2739" s="51" t="n">
        <v>0</v>
      </c>
      <c r="F2739" s="51" t="n">
        <v>80</v>
      </c>
      <c r="G2739" s="51" t="n">
        <v>0</v>
      </c>
      <c r="H2739" s="51" t="n">
        <v>0</v>
      </c>
      <c r="I2739" s="52" t="n">
        <v>50</v>
      </c>
      <c r="J2739" s="52" t="n">
        <v>10</v>
      </c>
      <c r="K2739" s="52" t="n">
        <v>10</v>
      </c>
      <c r="L2739" s="52" t="n">
        <v>10</v>
      </c>
      <c r="M2739" s="52" t="n">
        <v>0</v>
      </c>
      <c r="N2739" s="53" t="n">
        <f aca="false">D2739*$D$8</f>
        <v>210</v>
      </c>
      <c r="O2739" s="53" t="n">
        <f aca="false">E2739*$E$8</f>
        <v>0</v>
      </c>
      <c r="P2739" s="53" t="n">
        <f aca="false">F2739*$F$8</f>
        <v>112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252</v>
      </c>
      <c r="T2739" s="53" t="n">
        <f aca="false">(O2739/100)*(K2739*$K$8)</f>
        <v>0</v>
      </c>
      <c r="U2739" s="53" t="n">
        <f aca="false">(P2739/100)*(K2739*$K$8)+(P2739/100)*(L2739*$L$8)</f>
        <v>44.8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462</v>
      </c>
      <c r="Y2739" s="53" t="n">
        <f aca="false">O2739+T2739</f>
        <v>0</v>
      </c>
      <c r="Z2739" s="53" t="n">
        <f aca="false">P2739+U2739</f>
        <v>156.8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75</v>
      </c>
      <c r="E2740" s="51" t="n">
        <v>150</v>
      </c>
      <c r="F2740" s="51" t="n">
        <v>0</v>
      </c>
      <c r="G2740" s="51" t="n">
        <v>0</v>
      </c>
      <c r="H2740" s="51" t="n">
        <v>0</v>
      </c>
      <c r="I2740" s="52" t="n">
        <v>50</v>
      </c>
      <c r="J2740" s="52" t="n">
        <v>10</v>
      </c>
      <c r="K2740" s="52" t="n">
        <v>120</v>
      </c>
      <c r="L2740" s="52" t="n">
        <v>0</v>
      </c>
      <c r="M2740" s="52" t="n">
        <v>0</v>
      </c>
      <c r="N2740" s="53" t="n">
        <f aca="false">D2740*$D$9</f>
        <v>101.25</v>
      </c>
      <c r="O2740" s="53" t="n">
        <f aca="false">E2740*$E$9</f>
        <v>202.5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60.75</v>
      </c>
      <c r="T2740" s="53" t="n">
        <f aca="false">(O2740/100)*(K2740*$K$9)</f>
        <v>340.2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162</v>
      </c>
      <c r="Y2740" s="53" t="n">
        <f aca="false">O2740+T2740</f>
        <v>542.7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704.7</v>
      </c>
      <c r="AD2740" s="55" t="n">
        <f aca="false">(ROUND(AC2740-AC2734,1)/AC2734)</f>
        <v>0.138817065287654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75</v>
      </c>
      <c r="E2741" s="51" t="n">
        <v>0</v>
      </c>
      <c r="F2741" s="51" t="n">
        <v>150</v>
      </c>
      <c r="G2741" s="51" t="n">
        <v>0</v>
      </c>
      <c r="H2741" s="51" t="n">
        <v>0</v>
      </c>
      <c r="I2741" s="52" t="n">
        <v>50</v>
      </c>
      <c r="J2741" s="52" t="n">
        <v>10</v>
      </c>
      <c r="K2741" s="52" t="n">
        <v>70</v>
      </c>
      <c r="L2741" s="52" t="n">
        <v>70</v>
      </c>
      <c r="M2741" s="52" t="n">
        <v>0</v>
      </c>
      <c r="N2741" s="53" t="n">
        <f aca="false">D2741*$D$10</f>
        <v>101.25</v>
      </c>
      <c r="O2741" s="53" t="n">
        <f aca="false">E2741*$E$10</f>
        <v>0</v>
      </c>
      <c r="P2741" s="53" t="n">
        <f aca="false">F2741*$F$10</f>
        <v>202.5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60.75</v>
      </c>
      <c r="T2741" s="53" t="n">
        <f aca="false">(O2741/100)*(K2741*$J$10)</f>
        <v>0</v>
      </c>
      <c r="U2741" s="53" t="n">
        <f aca="false">(P2741/100)*(K2741*$K$10)+(P2741/100)*(L2741*$L$10)</f>
        <v>396.9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162</v>
      </c>
      <c r="Y2741" s="53" t="n">
        <f aca="false">O2741+T2741</f>
        <v>0</v>
      </c>
      <c r="Z2741" s="53" t="n">
        <f aca="false">P2741+U2741</f>
        <v>599.4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761.4</v>
      </c>
      <c r="AD2741" s="55" t="n">
        <f aca="false">(ROUND(AC2741-AC2734,1)/AC2734)</f>
        <v>0.230446024563672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75</v>
      </c>
      <c r="E2742" s="51" t="n">
        <v>0</v>
      </c>
      <c r="F2742" s="51" t="n">
        <v>0</v>
      </c>
      <c r="G2742" s="51" t="n">
        <v>150</v>
      </c>
      <c r="H2742" s="51" t="n">
        <v>0</v>
      </c>
      <c r="I2742" s="52" t="n">
        <v>50</v>
      </c>
      <c r="J2742" s="52" t="n">
        <v>10</v>
      </c>
      <c r="K2742" s="52" t="n">
        <v>0</v>
      </c>
      <c r="L2742" s="52" t="n">
        <v>120</v>
      </c>
      <c r="M2742" s="52" t="n">
        <v>0</v>
      </c>
      <c r="N2742" s="53" t="n">
        <f aca="false">D2742*$D$11</f>
        <v>101.25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202.5</v>
      </c>
      <c r="R2742" s="53" t="n">
        <f aca="false">H2742*$H$11</f>
        <v>0</v>
      </c>
      <c r="S2742" s="53" t="n">
        <f aca="false">(N2742/100)*(I2742*$I$11)+(N2742/100)*(J2742*$J$11)</f>
        <v>60.75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340.2</v>
      </c>
      <c r="W2742" s="53" t="n">
        <f aca="false">(R2742/100)*(K2742*$K$11)+(R2742/100)*(L2742*$L$11)</f>
        <v>0</v>
      </c>
      <c r="X2742" s="53" t="n">
        <f aca="false">N2742+S2742</f>
        <v>162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542.7</v>
      </c>
      <c r="AB2742" s="53" t="n">
        <f aca="false">R2742+W2742</f>
        <v>0</v>
      </c>
      <c r="AC2742" s="54" t="n">
        <f aca="false">ROUND(X2742+Y2742+Z2742+AA2742+AB2742,1)</f>
        <v>704.7</v>
      </c>
      <c r="AD2742" s="55" t="n">
        <f aca="false">(ROUND(AC2742-AC2734,1)/AC2734)</f>
        <v>0.138817065287654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75</v>
      </c>
      <c r="E2743" s="51" t="n">
        <v>0</v>
      </c>
      <c r="F2743" s="51" t="n">
        <v>0</v>
      </c>
      <c r="G2743" s="51" t="n">
        <v>0</v>
      </c>
      <c r="H2743" s="51" t="n">
        <v>150</v>
      </c>
      <c r="I2743" s="52" t="n">
        <v>50</v>
      </c>
      <c r="J2743" s="52" t="n">
        <v>10</v>
      </c>
      <c r="K2743" s="52" t="n">
        <v>60</v>
      </c>
      <c r="L2743" s="52" t="n">
        <v>60</v>
      </c>
      <c r="M2743" s="52" t="n">
        <v>0</v>
      </c>
      <c r="N2743" s="53" t="n">
        <f aca="false">D2743*$D$12</f>
        <v>101.25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202.5</v>
      </c>
      <c r="S2743" s="53" t="n">
        <f aca="false">(N2743/100)*(I2743*$I$12)+(N2743/100)*(J2743*$J$12)</f>
        <v>60.75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340.2</v>
      </c>
      <c r="X2743" s="53" t="n">
        <f aca="false">N2743+S2743</f>
        <v>162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542.7</v>
      </c>
      <c r="AC2743" s="54" t="n">
        <f aca="false">ROUND(X2743+Y2743+Z2743+AA2743+AB2743,1)</f>
        <v>704.7</v>
      </c>
      <c r="AD2743" s="55" t="n">
        <f aca="false">(ROUND(AC2743-AC2734,1)/AC2734)</f>
        <v>0.138817065287654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150</v>
      </c>
      <c r="E2744" s="51" t="n">
        <v>0</v>
      </c>
      <c r="F2744" s="51" t="n">
        <v>80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76</v>
      </c>
      <c r="N2744" s="53" t="n">
        <f aca="false">D2744*$D$13</f>
        <v>202.5</v>
      </c>
      <c r="O2744" s="53" t="n">
        <f aca="false">E2744*$E$13</f>
        <v>0</v>
      </c>
      <c r="P2744" s="53" t="n">
        <f aca="false">F2744*$F$13</f>
        <v>108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307.8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164.16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510.3</v>
      </c>
      <c r="Y2744" s="53" t="n">
        <f aca="false">O2744+T2744</f>
        <v>0</v>
      </c>
      <c r="Z2744" s="53" t="n">
        <f aca="false">P2744+U2744</f>
        <v>272.16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782.5</v>
      </c>
      <c r="AD2744" s="55" t="n">
        <f aca="false">(ROUND(AC2744-AC2734,1)/AC2734)</f>
        <v>0.264544279250162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150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50</v>
      </c>
      <c r="J2745" s="52" t="n">
        <v>10</v>
      </c>
      <c r="K2745" s="52" t="n">
        <v>90</v>
      </c>
      <c r="L2745" s="52" t="n">
        <v>0</v>
      </c>
      <c r="M2745" s="52" t="n">
        <v>0</v>
      </c>
      <c r="N2745" s="53" t="n">
        <f aca="false">D2745*$D$14</f>
        <v>202.5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486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688.5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688.5</v>
      </c>
      <c r="AD2745" s="55" t="n">
        <f aca="false">(ROUND(AC2745-AC2734,1)/AC2734)</f>
        <v>0.112637362637363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150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50</v>
      </c>
      <c r="J2746" s="52" t="n">
        <v>10</v>
      </c>
      <c r="K2746" s="52" t="n">
        <v>0</v>
      </c>
      <c r="L2746" s="52" t="n">
        <v>90</v>
      </c>
      <c r="M2746" s="52" t="n">
        <v>0</v>
      </c>
      <c r="N2746" s="53" t="n">
        <f aca="false">D2746*$D$15</f>
        <v>202.5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486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688.5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688.5</v>
      </c>
      <c r="AD2746" s="55" t="n">
        <f aca="false">(ROUND(AC2746-AC2734,1)/AC2734)</f>
        <v>0.112637362637363</v>
      </c>
      <c r="AE2746" s="46"/>
      <c r="AF2746" s="15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150</v>
      </c>
      <c r="E2747" s="51" t="n">
        <v>0</v>
      </c>
      <c r="F2747" s="51" t="n">
        <v>80</v>
      </c>
      <c r="G2747" s="51" t="n">
        <v>0</v>
      </c>
      <c r="H2747" s="51" t="n">
        <v>0</v>
      </c>
      <c r="I2747" s="52" t="n">
        <v>50</v>
      </c>
      <c r="J2747" s="52" t="n">
        <v>45</v>
      </c>
      <c r="K2747" s="52" t="n">
        <v>10</v>
      </c>
      <c r="L2747" s="52" t="n">
        <v>10</v>
      </c>
      <c r="M2747" s="52" t="n">
        <v>0</v>
      </c>
      <c r="N2747" s="53" t="n">
        <f aca="false">D2747*$D$16</f>
        <v>202.5</v>
      </c>
      <c r="O2747" s="53" t="n">
        <f aca="false">E2747*$E$16</f>
        <v>0</v>
      </c>
      <c r="P2747" s="53" t="n">
        <f aca="false">F2747*$F$16</f>
        <v>108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329.0625</v>
      </c>
      <c r="T2747" s="53" t="n">
        <f aca="false">(O2747/100)*(K2747*$K$16)</f>
        <v>0</v>
      </c>
      <c r="U2747" s="53" t="n">
        <f aca="false">(P2747/100)*(K2747*$K$16)+(P2747/100)*(L2747*$L$16)</f>
        <v>21.6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531.5625</v>
      </c>
      <c r="Y2747" s="53" t="n">
        <f aca="false">O2747+T2747</f>
        <v>0</v>
      </c>
      <c r="Z2747" s="53" t="n">
        <f aca="false">P2747+U2747</f>
        <v>129.6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661.2</v>
      </c>
      <c r="AD2747" s="55" t="n">
        <f aca="false">(ROUND(AC2747-AC2734,1)/AC2734)</f>
        <v>0.0685197155785391</v>
      </c>
      <c r="AE2747" s="46" t="s">
        <v>28</v>
      </c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150</v>
      </c>
      <c r="E2748" s="51" t="n">
        <v>0</v>
      </c>
      <c r="F2748" s="51" t="n">
        <v>80</v>
      </c>
      <c r="G2748" s="51" t="n">
        <v>0</v>
      </c>
      <c r="H2748" s="51" t="n">
        <v>0</v>
      </c>
      <c r="I2748" s="52" t="n">
        <v>85</v>
      </c>
      <c r="J2748" s="52" t="n">
        <v>10</v>
      </c>
      <c r="K2748" s="52" t="n">
        <v>10</v>
      </c>
      <c r="L2748" s="52" t="n">
        <v>10</v>
      </c>
      <c r="M2748" s="52" t="n">
        <v>0</v>
      </c>
      <c r="N2748" s="53" t="n">
        <f aca="false">D2748*$D$17</f>
        <v>202.5</v>
      </c>
      <c r="O2748" s="53" t="n">
        <f aca="false">E2748*$E$17</f>
        <v>0</v>
      </c>
      <c r="P2748" s="53" t="n">
        <f aca="false">F2748*$F$17</f>
        <v>108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450.5625</v>
      </c>
      <c r="T2748" s="53" t="n">
        <f aca="false">(O2748/100)*(K2748*$K$17)</f>
        <v>0</v>
      </c>
      <c r="U2748" s="53" t="n">
        <f aca="false">(P2748/100)*(K2748*$K$17)+(P2748/100)*(L2748*$L$17)</f>
        <v>21.6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653.0625</v>
      </c>
      <c r="Y2748" s="53" t="n">
        <f aca="false">O2748+T2748</f>
        <v>0</v>
      </c>
      <c r="Z2748" s="53" t="n">
        <f aca="false">P2748+U2748</f>
        <v>129.6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782.7</v>
      </c>
      <c r="AD2748" s="55" t="n">
        <f aca="false">(ROUND(AC2748-AC2734,1)/AC2734)</f>
        <v>0.264867485455721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53</v>
      </c>
      <c r="D2749" s="41" t="n">
        <v>172</v>
      </c>
      <c r="E2749" s="41" t="n">
        <v>0</v>
      </c>
      <c r="F2749" s="41" t="n">
        <v>0</v>
      </c>
      <c r="G2749" s="41" t="n">
        <v>60</v>
      </c>
      <c r="H2749" s="41" t="n">
        <v>0</v>
      </c>
      <c r="I2749" s="42" t="n">
        <v>50</v>
      </c>
      <c r="J2749" s="42" t="n">
        <v>0</v>
      </c>
      <c r="K2749" s="42" t="n">
        <v>0</v>
      </c>
      <c r="L2749" s="42" t="n">
        <v>40</v>
      </c>
      <c r="M2749" s="42" t="n">
        <v>0</v>
      </c>
      <c r="N2749" s="43" t="n">
        <f aca="false">D2749*$D$3</f>
        <v>240.8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84</v>
      </c>
      <c r="R2749" s="43" t="n">
        <f aca="false">H2749*$H$3</f>
        <v>0</v>
      </c>
      <c r="S2749" s="43" t="n">
        <f aca="false">(N2749/100)*(I2749*$I$3)+(N2749/100)*(J2749*$J$3)</f>
        <v>240.8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67.2</v>
      </c>
      <c r="W2749" s="43" t="n">
        <f aca="false">(R2749/100)*(K2749*$K$3)+(R2749/100)*(L2749*$L$3)</f>
        <v>0</v>
      </c>
      <c r="X2749" s="43" t="n">
        <f aca="false">N2749+S2749</f>
        <v>481.6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151.2</v>
      </c>
      <c r="AB2749" s="43" t="n">
        <f aca="false">R2749+W2749</f>
        <v>0</v>
      </c>
      <c r="AC2749" s="44" t="n">
        <f aca="false">ROUND(X2749+Y2749+Z2749+AA2749+AB2749,1)</f>
        <v>632.8</v>
      </c>
      <c r="AD2749" s="45"/>
      <c r="AE2749" s="46"/>
      <c r="AF2749" s="47"/>
    </row>
    <row r="2750" customFormat="false" ht="15" hidden="false" customHeight="false" outlineLevel="0" collapsed="false">
      <c r="A2750" s="48" t="s">
        <v>29</v>
      </c>
      <c r="B2750" s="61" t="n">
        <v>40</v>
      </c>
      <c r="C2750" s="50" t="s">
        <v>5</v>
      </c>
      <c r="D2750" s="51" t="n">
        <v>172</v>
      </c>
      <c r="E2750" s="51" t="n">
        <v>0</v>
      </c>
      <c r="F2750" s="51" t="n">
        <v>0</v>
      </c>
      <c r="G2750" s="51" t="n">
        <v>60</v>
      </c>
      <c r="H2750" s="51" t="n">
        <v>0</v>
      </c>
      <c r="I2750" s="52" t="n">
        <v>60</v>
      </c>
      <c r="J2750" s="52" t="n">
        <v>20</v>
      </c>
      <c r="K2750" s="52" t="n">
        <v>0</v>
      </c>
      <c r="L2750" s="52" t="n">
        <v>40</v>
      </c>
      <c r="M2750" s="52" t="n">
        <v>0</v>
      </c>
      <c r="N2750" s="53" t="n">
        <f aca="false">D2750*$D$4</f>
        <v>232.2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81</v>
      </c>
      <c r="R2750" s="53" t="n">
        <f aca="false">H2750*$H$4</f>
        <v>0</v>
      </c>
      <c r="S2750" s="53" t="n">
        <f aca="false">(N2750/100)*(I2750*$I$4)+(N2750/100)*(J2750*$J$4)</f>
        <v>371.52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64.8</v>
      </c>
      <c r="W2750" s="53" t="n">
        <f aca="false">(R2750/100)*(K2750*$K$4)+(R2750/100)*(L2750*$L$4)</f>
        <v>0</v>
      </c>
      <c r="X2750" s="53" t="n">
        <f aca="false">N2750+S2750</f>
        <v>603.72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145.8</v>
      </c>
      <c r="AB2750" s="53" t="n">
        <f aca="false">R2750+W2750</f>
        <v>0</v>
      </c>
      <c r="AC2750" s="54" t="n">
        <f aca="false">ROUND(X2750+Y2750+Z2750+AA2750+AB2750,1)</f>
        <v>749.5</v>
      </c>
      <c r="AD2750" s="55" t="n">
        <f aca="false">(ROUND(AC2750-AC2749,1)/AC2749)</f>
        <v>0.184418457648546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172</v>
      </c>
      <c r="E2751" s="51" t="n">
        <v>0</v>
      </c>
      <c r="F2751" s="51" t="n">
        <v>0</v>
      </c>
      <c r="G2751" s="51" t="n">
        <v>60</v>
      </c>
      <c r="H2751" s="51" t="n">
        <v>0</v>
      </c>
      <c r="I2751" s="52" t="n">
        <v>50</v>
      </c>
      <c r="J2751" s="52" t="n">
        <v>0</v>
      </c>
      <c r="K2751" s="52" t="n">
        <v>0</v>
      </c>
      <c r="L2751" s="52" t="n">
        <v>40</v>
      </c>
      <c r="M2751" s="52" t="n">
        <v>0</v>
      </c>
      <c r="N2751" s="53" t="n">
        <f aca="false">D2751*$D$5</f>
        <v>240.8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84</v>
      </c>
      <c r="R2751" s="53" t="n">
        <f aca="false">H2751*$H$5</f>
        <v>0</v>
      </c>
      <c r="S2751" s="53" t="n">
        <f aca="false">(N2751/100)*(I2751*$I$5)+(N2751/100)*(J2751*$J$5)</f>
        <v>240.8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67.2</v>
      </c>
      <c r="W2751" s="53" t="n">
        <f aca="false">(R2751/100)*(K2751*$K$5)+(R2751/100)*(L2751*$L$5)</f>
        <v>0</v>
      </c>
      <c r="X2751" s="53" t="n">
        <f aca="false">N2751+S2751</f>
        <v>481.6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151.2</v>
      </c>
      <c r="AB2751" s="53" t="n">
        <f aca="false">R2751+W2751</f>
        <v>0</v>
      </c>
      <c r="AC2751" s="54" t="n">
        <f aca="false">ROUND(X2751+Y2751+Z2751+AA2751+AB2751,1)</f>
        <v>632.8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172</v>
      </c>
      <c r="E2752" s="51" t="n">
        <v>0</v>
      </c>
      <c r="F2752" s="51" t="n">
        <v>0</v>
      </c>
      <c r="G2752" s="51" t="n">
        <v>60</v>
      </c>
      <c r="H2752" s="51" t="n">
        <v>0</v>
      </c>
      <c r="I2752" s="52" t="n">
        <v>50</v>
      </c>
      <c r="J2752" s="52" t="n">
        <v>0</v>
      </c>
      <c r="K2752" s="52" t="n">
        <v>0</v>
      </c>
      <c r="L2752" s="52" t="n">
        <v>40</v>
      </c>
      <c r="M2752" s="52" t="n">
        <v>0</v>
      </c>
      <c r="N2752" s="53" t="n">
        <f aca="false">D2752*$D$6</f>
        <v>240.8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84</v>
      </c>
      <c r="R2752" s="53" t="n">
        <f aca="false">H2752*$H$6</f>
        <v>0</v>
      </c>
      <c r="S2752" s="53" t="n">
        <f aca="false">(N2752/100)*(I2752*$I$6)+(N2752/100)*(J2752*$J$6)</f>
        <v>240.8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67.2</v>
      </c>
      <c r="W2752" s="53" t="n">
        <f aca="false">(R2752/100)*(K2752*$K$6)+(R2752/100)*(L2752*$L$6)</f>
        <v>0</v>
      </c>
      <c r="X2752" s="53" t="n">
        <f aca="false">N2752+S2752</f>
        <v>481.6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151.2</v>
      </c>
      <c r="AB2752" s="53" t="n">
        <f aca="false">R2752+W2752</f>
        <v>0</v>
      </c>
      <c r="AC2752" s="54" t="n">
        <f aca="false">ROUND(X2752+Y2752+Z2752+AA2752+AB2752,1)</f>
        <v>632.8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40</v>
      </c>
      <c r="C2753" s="50" t="s">
        <v>8</v>
      </c>
      <c r="D2753" s="51" t="n">
        <v>172</v>
      </c>
      <c r="E2753" s="51" t="n">
        <v>0</v>
      </c>
      <c r="F2753" s="51" t="n">
        <v>0</v>
      </c>
      <c r="G2753" s="51" t="n">
        <v>60</v>
      </c>
      <c r="H2753" s="51" t="n">
        <v>0</v>
      </c>
      <c r="I2753" s="52" t="n">
        <v>50</v>
      </c>
      <c r="J2753" s="52" t="n">
        <v>0</v>
      </c>
      <c r="K2753" s="52" t="n">
        <v>0</v>
      </c>
      <c r="L2753" s="52" t="n">
        <v>40</v>
      </c>
      <c r="M2753" s="52" t="n">
        <v>0</v>
      </c>
      <c r="N2753" s="53" t="n">
        <f aca="false">D2753*$D$7</f>
        <v>240.8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84</v>
      </c>
      <c r="R2753" s="53" t="n">
        <f aca="false">H2753*$H$7</f>
        <v>0</v>
      </c>
      <c r="S2753" s="53" t="n">
        <f aca="false">(N2753/100)*(I2753*$I$7)+(N2753/100)*(J2753*$J$7)</f>
        <v>240.8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67.2</v>
      </c>
      <c r="W2753" s="53" t="n">
        <f aca="false">(R2753/100)*(K2753*$K$7)+(R2753/100)*(L2753*$L$7)</f>
        <v>0</v>
      </c>
      <c r="X2753" s="53" t="n">
        <f aca="false">N2753+S2753</f>
        <v>481.6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151.2</v>
      </c>
      <c r="AB2753" s="53" t="n">
        <f aca="false">R2753+W2753</f>
        <v>0</v>
      </c>
      <c r="AC2753" s="54" t="n">
        <f aca="false">ROUND(X2753+Y2753+Z2753+AA2753+AB2753,1)</f>
        <v>632.8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172</v>
      </c>
      <c r="E2754" s="51" t="n">
        <v>0</v>
      </c>
      <c r="F2754" s="51" t="n">
        <v>0</v>
      </c>
      <c r="G2754" s="51" t="n">
        <v>60</v>
      </c>
      <c r="H2754" s="51" t="n">
        <v>0</v>
      </c>
      <c r="I2754" s="52" t="n">
        <v>50</v>
      </c>
      <c r="J2754" s="52" t="n">
        <v>0</v>
      </c>
      <c r="K2754" s="52" t="n">
        <v>0</v>
      </c>
      <c r="L2754" s="52" t="n">
        <v>40</v>
      </c>
      <c r="M2754" s="52" t="n">
        <v>0</v>
      </c>
      <c r="N2754" s="53" t="n">
        <f aca="false">D2754*$D$8</f>
        <v>240.8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84</v>
      </c>
      <c r="R2754" s="53" t="n">
        <f aca="false">H2754*$H$8</f>
        <v>0</v>
      </c>
      <c r="S2754" s="53" t="n">
        <f aca="false">(N2754/100)*(I2754*$I$8)+(N2754/100)*(J2754*$J$8)</f>
        <v>240.8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67.2</v>
      </c>
      <c r="W2754" s="53" t="n">
        <f aca="false">(R2754/100)*(K2754*$K$8)+(R2754/100)*(L2754*$L$8)</f>
        <v>0</v>
      </c>
      <c r="X2754" s="53" t="n">
        <f aca="false">N2754+S2754</f>
        <v>481.6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151.2</v>
      </c>
      <c r="AB2754" s="53" t="n">
        <f aca="false">R2754+W2754</f>
        <v>0</v>
      </c>
      <c r="AC2754" s="54" t="n">
        <f aca="false">ROUND(X2754+Y2754+Z2754+AA2754+AB2754,1)</f>
        <v>632.8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86</v>
      </c>
      <c r="E2755" s="51" t="n">
        <v>172</v>
      </c>
      <c r="F2755" s="51" t="n">
        <v>0</v>
      </c>
      <c r="G2755" s="51" t="n">
        <v>0</v>
      </c>
      <c r="H2755" s="51" t="n">
        <v>0</v>
      </c>
      <c r="I2755" s="52" t="n">
        <v>50</v>
      </c>
      <c r="J2755" s="52" t="n">
        <v>0</v>
      </c>
      <c r="K2755" s="52" t="n">
        <v>100</v>
      </c>
      <c r="L2755" s="52" t="n">
        <v>0</v>
      </c>
      <c r="M2755" s="52" t="n">
        <v>0</v>
      </c>
      <c r="N2755" s="53" t="n">
        <f aca="false">D2755*$D$9</f>
        <v>116.1</v>
      </c>
      <c r="O2755" s="53" t="n">
        <f aca="false">E2755*$E$9</f>
        <v>232.2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58.05</v>
      </c>
      <c r="T2755" s="53" t="n">
        <f aca="false">(O2755/100)*(K2755*$K$9)</f>
        <v>325.08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174.15</v>
      </c>
      <c r="Y2755" s="53" t="n">
        <f aca="false">O2755+T2755</f>
        <v>557.28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731.4</v>
      </c>
      <c r="AD2755" s="55" t="n">
        <f aca="false">(ROUND(AC2755-AC2749,1)/AC2749)</f>
        <v>0.155815423514539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86</v>
      </c>
      <c r="E2756" s="51" t="n">
        <v>0</v>
      </c>
      <c r="F2756" s="51" t="n">
        <v>172</v>
      </c>
      <c r="G2756" s="51" t="n">
        <v>0</v>
      </c>
      <c r="H2756" s="51" t="n">
        <v>0</v>
      </c>
      <c r="I2756" s="52" t="n">
        <v>50</v>
      </c>
      <c r="J2756" s="52" t="n">
        <v>0</v>
      </c>
      <c r="K2756" s="52" t="n">
        <v>50</v>
      </c>
      <c r="L2756" s="52" t="n">
        <v>50</v>
      </c>
      <c r="M2756" s="52" t="n">
        <v>0</v>
      </c>
      <c r="N2756" s="53" t="n">
        <f aca="false">D2756*$D$10</f>
        <v>116.1</v>
      </c>
      <c r="O2756" s="53" t="n">
        <f aca="false">E2756*$E$10</f>
        <v>0</v>
      </c>
      <c r="P2756" s="53" t="n">
        <f aca="false">F2756*$F$10</f>
        <v>232.2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58.05</v>
      </c>
      <c r="T2756" s="53" t="n">
        <f aca="false">(O2756/100)*(K2756*$J$10)</f>
        <v>0</v>
      </c>
      <c r="U2756" s="53" t="n">
        <f aca="false">(P2756/100)*(K2756*$K$10)+(P2756/100)*(L2756*$L$10)</f>
        <v>325.08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174.15</v>
      </c>
      <c r="Y2756" s="53" t="n">
        <f aca="false">O2756+T2756</f>
        <v>0</v>
      </c>
      <c r="Z2756" s="53" t="n">
        <f aca="false">P2756+U2756</f>
        <v>557.28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731.4</v>
      </c>
      <c r="AD2756" s="55" t="n">
        <f aca="false">(ROUND(AC2756-AC2749,1)/AC2749)</f>
        <v>0.155815423514539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86</v>
      </c>
      <c r="E2757" s="51" t="n">
        <v>0</v>
      </c>
      <c r="F2757" s="51" t="n">
        <v>0</v>
      </c>
      <c r="G2757" s="51" t="n">
        <v>172</v>
      </c>
      <c r="H2757" s="51" t="n">
        <v>0</v>
      </c>
      <c r="I2757" s="52" t="n">
        <v>50</v>
      </c>
      <c r="J2757" s="52" t="n">
        <v>0</v>
      </c>
      <c r="K2757" s="52" t="n">
        <v>0</v>
      </c>
      <c r="L2757" s="52" t="n">
        <v>120</v>
      </c>
      <c r="M2757" s="52" t="n">
        <v>0</v>
      </c>
      <c r="N2757" s="53" t="n">
        <f aca="false">D2757*$D$11</f>
        <v>116.1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232.2</v>
      </c>
      <c r="R2757" s="53" t="n">
        <f aca="false">H2757*$H$11</f>
        <v>0</v>
      </c>
      <c r="S2757" s="53" t="n">
        <f aca="false">(N2757/100)*(I2757*$I$11)+(N2757/100)*(J2757*$J$11)</f>
        <v>58.05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390.096</v>
      </c>
      <c r="W2757" s="53" t="n">
        <f aca="false">(R2757/100)*(K2757*$K$11)+(R2757/100)*(L2757*$L$11)</f>
        <v>0</v>
      </c>
      <c r="X2757" s="53" t="n">
        <f aca="false">N2757+S2757</f>
        <v>174.15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622.296</v>
      </c>
      <c r="AB2757" s="53" t="n">
        <f aca="false">R2757+W2757</f>
        <v>0</v>
      </c>
      <c r="AC2757" s="54" t="n">
        <f aca="false">ROUND(X2757+Y2757+Z2757+AA2757+AB2757,1)</f>
        <v>796.4</v>
      </c>
      <c r="AD2757" s="55" t="n">
        <f aca="false">(ROUND(AC2757-AC2749,1)/AC2749)</f>
        <v>0.258533501896334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86</v>
      </c>
      <c r="E2758" s="51" t="n">
        <v>0</v>
      </c>
      <c r="F2758" s="51" t="n">
        <v>0</v>
      </c>
      <c r="G2758" s="51" t="n">
        <v>0</v>
      </c>
      <c r="H2758" s="51" t="n">
        <v>172</v>
      </c>
      <c r="I2758" s="52" t="n">
        <v>50</v>
      </c>
      <c r="J2758" s="52" t="n">
        <v>0</v>
      </c>
      <c r="K2758" s="52" t="n">
        <v>50</v>
      </c>
      <c r="L2758" s="52" t="n">
        <v>50</v>
      </c>
      <c r="M2758" s="52" t="n">
        <v>0</v>
      </c>
      <c r="N2758" s="53" t="n">
        <f aca="false">D2758*$D$12</f>
        <v>116.1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232.2</v>
      </c>
      <c r="S2758" s="53" t="n">
        <f aca="false">(N2758/100)*(I2758*$I$12)+(N2758/100)*(J2758*$J$12)</f>
        <v>58.05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325.08</v>
      </c>
      <c r="X2758" s="53" t="n">
        <f aca="false">N2758+S2758</f>
        <v>174.15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557.28</v>
      </c>
      <c r="AC2758" s="54" t="n">
        <f aca="false">ROUND(X2758+Y2758+Z2758+AA2758+AB2758,1)</f>
        <v>731.4</v>
      </c>
      <c r="AD2758" s="55" t="n">
        <f aca="false">(ROUND(AC2758-AC2749,1)/AC2749)</f>
        <v>0.155815423514539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172</v>
      </c>
      <c r="E2759" s="51" t="n">
        <v>0</v>
      </c>
      <c r="F2759" s="51" t="n">
        <v>0</v>
      </c>
      <c r="G2759" s="51" t="n">
        <v>60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79</v>
      </c>
      <c r="N2759" s="53" t="n">
        <f aca="false">D2759*$D$13</f>
        <v>232.2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81</v>
      </c>
      <c r="R2759" s="53" t="n">
        <f aca="false">H2759*$H$13</f>
        <v>0</v>
      </c>
      <c r="S2759" s="53" t="n">
        <f aca="false">(N2759/100)*(I2759*$I$13)+(N2759/100)*(J2759*$J$13)+(N2759/100)*(M2759*$M$13)</f>
        <v>366.876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127.98</v>
      </c>
      <c r="W2759" s="53" t="n">
        <f aca="false">(R2759/100)*(K2759*$K$13)+(R2759/100)*(L2759*$L$13)+(R2759/100)*(M2759*$M$13)</f>
        <v>0</v>
      </c>
      <c r="X2759" s="53" t="n">
        <f aca="false">N2759+S2759</f>
        <v>599.076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208.98</v>
      </c>
      <c r="AB2759" s="53" t="n">
        <f aca="false">R2759+W2759</f>
        <v>0</v>
      </c>
      <c r="AC2759" s="54" t="n">
        <f aca="false">ROUND(X2759+Y2759+Z2759+AA2759+AB2759,1)</f>
        <v>808.1</v>
      </c>
      <c r="AD2759" s="55" t="n">
        <f aca="false">(ROUND(AC2759-AC2749,1)/AC2749)</f>
        <v>0.277022756005057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172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50</v>
      </c>
      <c r="J2760" s="52" t="n">
        <v>0</v>
      </c>
      <c r="K2760" s="52" t="n">
        <v>80</v>
      </c>
      <c r="L2760" s="52" t="n">
        <v>0</v>
      </c>
      <c r="M2760" s="52" t="n">
        <v>0</v>
      </c>
      <c r="N2760" s="53" t="n">
        <f aca="false">D2760*$D$14</f>
        <v>232.2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487.62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719.82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719.8</v>
      </c>
      <c r="AD2760" s="55" t="n">
        <f aca="false">(ROUND(AC2760-AC2749,1)/AC2749)</f>
        <v>0.13748419721871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172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50</v>
      </c>
      <c r="J2761" s="52" t="n">
        <v>0</v>
      </c>
      <c r="K2761" s="52" t="n">
        <v>0</v>
      </c>
      <c r="L2761" s="52" t="n">
        <v>80</v>
      </c>
      <c r="M2761" s="52" t="n">
        <v>0</v>
      </c>
      <c r="N2761" s="53" t="n">
        <f aca="false">D2761*$D$15</f>
        <v>232.2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487.62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719.82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719.8</v>
      </c>
      <c r="AD2761" s="55" t="n">
        <f aca="false">(ROUND(AC2761-AC2749,1)/AC2749)</f>
        <v>0.13748419721871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172</v>
      </c>
      <c r="E2762" s="51" t="n">
        <v>0</v>
      </c>
      <c r="F2762" s="51" t="n">
        <v>0</v>
      </c>
      <c r="G2762" s="51" t="n">
        <v>60</v>
      </c>
      <c r="H2762" s="51" t="n">
        <v>0</v>
      </c>
      <c r="I2762" s="52" t="n">
        <v>50</v>
      </c>
      <c r="J2762" s="52" t="n">
        <v>40</v>
      </c>
      <c r="K2762" s="52" t="n">
        <v>0</v>
      </c>
      <c r="L2762" s="52" t="n">
        <v>40</v>
      </c>
      <c r="M2762" s="52" t="n">
        <v>0</v>
      </c>
      <c r="N2762" s="53" t="n">
        <f aca="false">D2762*$D$16</f>
        <v>232.2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81</v>
      </c>
      <c r="R2762" s="53" t="n">
        <f aca="false">H2762*$H$16</f>
        <v>0</v>
      </c>
      <c r="S2762" s="53" t="n">
        <f aca="false">(N2762/100)*(I2762*$I$16)+(N2762/100)*(J2762*$J$16)</f>
        <v>348.3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32.4</v>
      </c>
      <c r="W2762" s="53" t="n">
        <f aca="false">(R2762/100)*(K2762*$K$16)+(R2762/100)*(L2762*$L$16)</f>
        <v>0</v>
      </c>
      <c r="X2762" s="53" t="n">
        <f aca="false">N2762+S2762</f>
        <v>580.5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113.4</v>
      </c>
      <c r="AB2762" s="53" t="n">
        <f aca="false">R2762+W2762</f>
        <v>0</v>
      </c>
      <c r="AC2762" s="54" t="n">
        <f aca="false">ROUND(X2762+Y2762+Z2762+AA2762+AB2762,1)</f>
        <v>693.9</v>
      </c>
      <c r="AD2762" s="55" t="n">
        <f aca="false">(ROUND(AC2762-AC2749,1)/AC2749)</f>
        <v>0.0965549936788875</v>
      </c>
      <c r="AE2762" s="46" t="s">
        <v>28</v>
      </c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172</v>
      </c>
      <c r="E2763" s="51" t="n">
        <v>0</v>
      </c>
      <c r="F2763" s="51" t="n">
        <v>0</v>
      </c>
      <c r="G2763" s="51" t="n">
        <v>60</v>
      </c>
      <c r="H2763" s="51" t="n">
        <v>0</v>
      </c>
      <c r="I2763" s="52" t="n">
        <v>80</v>
      </c>
      <c r="J2763" s="52" t="n">
        <v>0</v>
      </c>
      <c r="K2763" s="52" t="n">
        <v>0</v>
      </c>
      <c r="L2763" s="52" t="n">
        <v>40</v>
      </c>
      <c r="M2763" s="52" t="n">
        <v>0</v>
      </c>
      <c r="N2763" s="53" t="n">
        <f aca="false">D2763*$D$17</f>
        <v>232.2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81</v>
      </c>
      <c r="R2763" s="53" t="n">
        <f aca="false">H2763*$H$17</f>
        <v>0</v>
      </c>
      <c r="S2763" s="53" t="n">
        <f aca="false">(N2763/100)*(I2763*$I$17)+(N2763/100)*(J2763*$J$17)</f>
        <v>464.4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32.4</v>
      </c>
      <c r="W2763" s="53" t="n">
        <f aca="false">(R2763/100)*(K2763*$K$17)+(R2763/100)*(L2763*$L$17)</f>
        <v>0</v>
      </c>
      <c r="X2763" s="53" t="n">
        <f aca="false">N2763+S2763</f>
        <v>696.6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113.4</v>
      </c>
      <c r="AB2763" s="53" t="n">
        <f aca="false">R2763+W2763</f>
        <v>0</v>
      </c>
      <c r="AC2763" s="54" t="n">
        <f aca="false">ROUND(X2763+Y2763+Z2763+AA2763+AB2763,1)</f>
        <v>810</v>
      </c>
      <c r="AD2763" s="55" t="n">
        <f aca="false">(ROUND(AC2763-AC2749,1)/AC2749)</f>
        <v>0.280025284450063</v>
      </c>
      <c r="AE2763" s="46"/>
      <c r="AF2763" s="47"/>
    </row>
    <row r="2764" customFormat="false" ht="15" hidden="false" customHeight="false" outlineLevel="0" collapsed="false">
      <c r="A2764" s="56" t="s">
        <v>19</v>
      </c>
      <c r="B2764" s="62" t="s">
        <v>238</v>
      </c>
      <c r="C2764" s="40" t="s">
        <v>53</v>
      </c>
      <c r="D2764" s="41" t="n">
        <v>174</v>
      </c>
      <c r="E2764" s="41" t="n">
        <v>0</v>
      </c>
      <c r="F2764" s="41" t="n">
        <v>0</v>
      </c>
      <c r="G2764" s="41" t="n">
        <v>0</v>
      </c>
      <c r="H2764" s="41" t="n">
        <v>0</v>
      </c>
      <c r="I2764" s="42" t="n">
        <v>80</v>
      </c>
      <c r="J2764" s="42" t="n">
        <v>0</v>
      </c>
      <c r="K2764" s="42" t="n">
        <v>0</v>
      </c>
      <c r="L2764" s="42" t="n">
        <v>0</v>
      </c>
      <c r="M2764" s="42" t="n">
        <v>0</v>
      </c>
      <c r="N2764" s="43" t="n">
        <f aca="false">D2764*$D$3</f>
        <v>243.6</v>
      </c>
      <c r="O2764" s="43" t="n">
        <f aca="false">E2764*$E$3</f>
        <v>0</v>
      </c>
      <c r="P2764" s="43" t="n">
        <f aca="false">F2764*$F$3</f>
        <v>0</v>
      </c>
      <c r="Q2764" s="43" t="n">
        <f aca="false">G2764*$G$3</f>
        <v>0</v>
      </c>
      <c r="R2764" s="43" t="n">
        <f aca="false">H2764*$H$3</f>
        <v>0</v>
      </c>
      <c r="S2764" s="43" t="n">
        <f aca="false">(N2764/100)*(I2764*$I$3)+(N2764/100)*(J2764*$J$3)</f>
        <v>389.76</v>
      </c>
      <c r="T2764" s="43" t="n">
        <f aca="false">(O2764/100)*(K2764*$K$3)</f>
        <v>0</v>
      </c>
      <c r="U2764" s="43" t="n">
        <f aca="false">(P2764/100)*(K2764*$K$3)+(P2764/100)*(L2764*$L$3)</f>
        <v>0</v>
      </c>
      <c r="V2764" s="43" t="n">
        <f aca="false">(Q2764/100)*(L2764*$L$3)</f>
        <v>0</v>
      </c>
      <c r="W2764" s="43" t="n">
        <f aca="false">(R2764/100)*(K2764*$K$3)+(R2764/100)*(L2764*$L$3)</f>
        <v>0</v>
      </c>
      <c r="X2764" s="43" t="n">
        <f aca="false">N2764+S2764</f>
        <v>633.36</v>
      </c>
      <c r="Y2764" s="43" t="n">
        <f aca="false">O2764+T2764</f>
        <v>0</v>
      </c>
      <c r="Z2764" s="43" t="n">
        <f aca="false">P2764+U2764</f>
        <v>0</v>
      </c>
      <c r="AA2764" s="43" t="n">
        <f aca="false">Q2764+V2764</f>
        <v>0</v>
      </c>
      <c r="AB2764" s="43" t="n">
        <f aca="false">R2764+W2764</f>
        <v>0</v>
      </c>
      <c r="AC2764" s="44" t="n">
        <f aca="false">ROUND(X2764+Y2764+Z2764+AA2764+AB2764,1)</f>
        <v>633.4</v>
      </c>
      <c r="AD2764" s="45"/>
      <c r="AE2764" s="46"/>
      <c r="AF2764" s="47"/>
    </row>
    <row r="2765" customFormat="false" ht="15" hidden="false" customHeight="false" outlineLevel="0" collapsed="false">
      <c r="A2765" s="48" t="s">
        <v>29</v>
      </c>
      <c r="B2765" s="63" t="n">
        <v>40</v>
      </c>
      <c r="C2765" s="50" t="s">
        <v>5</v>
      </c>
      <c r="D2765" s="51" t="n">
        <v>174</v>
      </c>
      <c r="E2765" s="51" t="n">
        <v>0</v>
      </c>
      <c r="F2765" s="51" t="n">
        <v>0</v>
      </c>
      <c r="G2765" s="51" t="n">
        <v>0</v>
      </c>
      <c r="H2765" s="51" t="n">
        <v>0</v>
      </c>
      <c r="I2765" s="52" t="n">
        <v>90</v>
      </c>
      <c r="J2765" s="52" t="n">
        <v>10</v>
      </c>
      <c r="K2765" s="52" t="n">
        <v>0</v>
      </c>
      <c r="L2765" s="52" t="n">
        <v>0</v>
      </c>
      <c r="M2765" s="52" t="n">
        <v>0</v>
      </c>
      <c r="N2765" s="53" t="n">
        <f aca="false">D2765*$D$4</f>
        <v>234.9</v>
      </c>
      <c r="O2765" s="53" t="n">
        <f aca="false">E2765*$E$4</f>
        <v>0</v>
      </c>
      <c r="P2765" s="53" t="n">
        <f aca="false">F2765*$F$4</f>
        <v>0</v>
      </c>
      <c r="Q2765" s="53" t="n">
        <f aca="false">G2765*$G$4</f>
        <v>0</v>
      </c>
      <c r="R2765" s="53" t="n">
        <f aca="false">H2765*$H$4</f>
        <v>0</v>
      </c>
      <c r="S2765" s="53" t="n">
        <f aca="false">(N2765/100)*(I2765*$I$4)+(N2765/100)*(J2765*$J$4)</f>
        <v>469.8</v>
      </c>
      <c r="T2765" s="53" t="n">
        <f aca="false">(O2765/100)*(K2765*$K$4)</f>
        <v>0</v>
      </c>
      <c r="U2765" s="53" t="n">
        <f aca="false">(P2765/100)*(K2765*$K$4)+(P2765/100)*(L2765*$L$4)</f>
        <v>0</v>
      </c>
      <c r="V2765" s="53" t="n">
        <f aca="false">(Q2765/100)*(L2765*$L$4)</f>
        <v>0</v>
      </c>
      <c r="W2765" s="53" t="n">
        <f aca="false">(R2765/100)*(K2765*$K$4)+(R2765/100)*(L2765*$L$4)</f>
        <v>0</v>
      </c>
      <c r="X2765" s="53" t="n">
        <f aca="false">N2765+S2765</f>
        <v>704.7</v>
      </c>
      <c r="Y2765" s="53" t="n">
        <f aca="false">O2765+T2765</f>
        <v>0</v>
      </c>
      <c r="Z2765" s="53" t="n">
        <f aca="false">P2765+U2765</f>
        <v>0</v>
      </c>
      <c r="AA2765" s="53" t="n">
        <f aca="false">Q2765+V2765</f>
        <v>0</v>
      </c>
      <c r="AB2765" s="53" t="n">
        <f aca="false">R2765+W2765</f>
        <v>0</v>
      </c>
      <c r="AC2765" s="54" t="n">
        <f aca="false">ROUND(X2765+Y2765+Z2765+AA2765+AB2765,1)</f>
        <v>704.7</v>
      </c>
      <c r="AD2765" s="55" t="n">
        <f aca="false">(ROUND(AC2765-AC2764,1)/AC2764)</f>
        <v>0.112567098200189</v>
      </c>
      <c r="AE2765" s="46"/>
      <c r="AF2765" s="47"/>
    </row>
    <row r="2766" customFormat="false" ht="15" hidden="false" customHeight="false" outlineLevel="0" collapsed="false">
      <c r="A2766" s="48" t="s">
        <v>30</v>
      </c>
      <c r="B2766" s="63" t="n">
        <v>0</v>
      </c>
      <c r="C2766" s="50" t="s">
        <v>6</v>
      </c>
      <c r="D2766" s="51" t="n">
        <v>174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80</v>
      </c>
      <c r="J2766" s="52" t="n">
        <v>0</v>
      </c>
      <c r="K2766" s="52" t="n">
        <v>0</v>
      </c>
      <c r="L2766" s="52" t="n">
        <v>0</v>
      </c>
      <c r="M2766" s="52" t="n">
        <v>0</v>
      </c>
      <c r="N2766" s="53" t="n">
        <f aca="false">D2766*$D$5</f>
        <v>243.6</v>
      </c>
      <c r="O2766" s="53" t="n">
        <f aca="false">E2766*$E$5</f>
        <v>0</v>
      </c>
      <c r="P2766" s="53" t="n">
        <f aca="false">F2766*$F$5</f>
        <v>0</v>
      </c>
      <c r="Q2766" s="53" t="n">
        <f aca="false">G2766*$G$5</f>
        <v>0</v>
      </c>
      <c r="R2766" s="53" t="n">
        <f aca="false">H2766*$H$5</f>
        <v>0</v>
      </c>
      <c r="S2766" s="53" t="n">
        <f aca="false">(N2766/100)*(I2766*$I$5)+(N2766/100)*(J2766*$J$5)</f>
        <v>389.76</v>
      </c>
      <c r="T2766" s="53" t="n">
        <f aca="false">(O2766/100)*(K2766*$K$5)</f>
        <v>0</v>
      </c>
      <c r="U2766" s="53" t="n">
        <f aca="false">(P2766/100)*(K2766*$K$5)+(P2766/100)*(L2766*$L$5)</f>
        <v>0</v>
      </c>
      <c r="V2766" s="53" t="n">
        <f aca="false">(Q2766/100)*(L2766*$L$5)</f>
        <v>0</v>
      </c>
      <c r="W2766" s="53" t="n">
        <f aca="false">(R2766/100)*(K2766*$K$5)+(R2766/100)*(L2766*$L$5)</f>
        <v>0</v>
      </c>
      <c r="X2766" s="53" t="n">
        <f aca="false">N2766+S2766</f>
        <v>633.36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633.4</v>
      </c>
      <c r="AD2766" s="55" t="n">
        <f aca="false">(ROUND(AC2766-AC2764,1)/AC2764)</f>
        <v>0</v>
      </c>
      <c r="AE2766" s="46"/>
      <c r="AF2766" s="47"/>
    </row>
    <row r="2767" customFormat="false" ht="15" hidden="false" customHeight="false" outlineLevel="0" collapsed="false">
      <c r="A2767" s="48" t="s">
        <v>31</v>
      </c>
      <c r="B2767" s="63" t="n">
        <v>0</v>
      </c>
      <c r="C2767" s="50" t="s">
        <v>7</v>
      </c>
      <c r="D2767" s="51" t="n">
        <v>174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80</v>
      </c>
      <c r="J2767" s="52" t="n">
        <v>0</v>
      </c>
      <c r="K2767" s="52" t="n">
        <v>0</v>
      </c>
      <c r="L2767" s="52" t="n">
        <v>0</v>
      </c>
      <c r="M2767" s="52" t="n">
        <v>0</v>
      </c>
      <c r="N2767" s="53" t="n">
        <f aca="false">D2767*$D$6</f>
        <v>243.6</v>
      </c>
      <c r="O2767" s="53" t="n">
        <f aca="false">E2767*$E$6</f>
        <v>0</v>
      </c>
      <c r="P2767" s="53" t="n">
        <f aca="false">F2767*$F$6</f>
        <v>0</v>
      </c>
      <c r="Q2767" s="53" t="n">
        <f aca="false">G2767*$G$6</f>
        <v>0</v>
      </c>
      <c r="R2767" s="53" t="n">
        <f aca="false">H2767*$H$6</f>
        <v>0</v>
      </c>
      <c r="S2767" s="53" t="n">
        <f aca="false">(N2767/100)*(I2767*$I$6)+(N2767/100)*(J2767*$J$6)</f>
        <v>389.76</v>
      </c>
      <c r="T2767" s="53" t="n">
        <f aca="false">(O2767/100)*(K2767*$K$6)</f>
        <v>0</v>
      </c>
      <c r="U2767" s="53" t="n">
        <f aca="false">(P2767/100)*(K2767*$K$6)+(P2767/100)*(L2767*$L$6)</f>
        <v>0</v>
      </c>
      <c r="V2767" s="53" t="n">
        <f aca="false">(Q2767/100)*(L2767*$L$6)</f>
        <v>0</v>
      </c>
      <c r="W2767" s="53" t="n">
        <f aca="false">(R2767/100)*(K2767*$K$6)+(R2767/100)*(L2767*$L$6)</f>
        <v>0</v>
      </c>
      <c r="X2767" s="53" t="n">
        <f aca="false">N2767+S2767</f>
        <v>633.36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633.4</v>
      </c>
      <c r="AD2767" s="55" t="n">
        <f aca="false">(ROUND(AC2767-AC2764,1)/AC2764)</f>
        <v>0</v>
      </c>
      <c r="AE2767" s="46"/>
      <c r="AF2767" s="47"/>
    </row>
    <row r="2768" customFormat="false" ht="15" hidden="false" customHeight="false" outlineLevel="0" collapsed="false">
      <c r="A2768" s="48" t="s">
        <v>32</v>
      </c>
      <c r="B2768" s="63" t="n">
        <v>0</v>
      </c>
      <c r="C2768" s="50" t="s">
        <v>8</v>
      </c>
      <c r="D2768" s="51" t="n">
        <v>174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80</v>
      </c>
      <c r="J2768" s="52" t="n">
        <v>0</v>
      </c>
      <c r="K2768" s="52" t="n">
        <v>0</v>
      </c>
      <c r="L2768" s="52" t="n">
        <v>0</v>
      </c>
      <c r="M2768" s="52" t="n">
        <v>0</v>
      </c>
      <c r="N2768" s="53" t="n">
        <f aca="false">D2768*$D$7</f>
        <v>243.6</v>
      </c>
      <c r="O2768" s="53" t="n">
        <f aca="false">E2768*$E$7</f>
        <v>0</v>
      </c>
      <c r="P2768" s="53" t="n">
        <f aca="false">F2768*$F$7</f>
        <v>0</v>
      </c>
      <c r="Q2768" s="53" t="n">
        <f aca="false">G2768*$G$7</f>
        <v>0</v>
      </c>
      <c r="R2768" s="53" t="n">
        <f aca="false">H2768*$H$7</f>
        <v>0</v>
      </c>
      <c r="S2768" s="53" t="n">
        <f aca="false">(N2768/100)*(I2768*$I$7)+(N2768/100)*(J2768*$J$7)</f>
        <v>389.76</v>
      </c>
      <c r="T2768" s="53" t="n">
        <f aca="false">(O2768/100)*(K2768*$K$7)</f>
        <v>0</v>
      </c>
      <c r="U2768" s="53" t="n">
        <f aca="false">(P2768/100)*(K2768*$K$7)+(P2768/100)*(L2768*$L$7)</f>
        <v>0</v>
      </c>
      <c r="V2768" s="53" t="n">
        <f aca="false">(Q2768/100)*(L2768*$L$7)</f>
        <v>0</v>
      </c>
      <c r="W2768" s="53" t="n">
        <f aca="false">(R2768/100)*(K2768*$K$7)+(R2768/100)*(L2768*$L$7)</f>
        <v>0</v>
      </c>
      <c r="X2768" s="53" t="n">
        <f aca="false">N2768+S2768</f>
        <v>633.36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633.4</v>
      </c>
      <c r="AD2768" s="55" t="n">
        <f aca="false">(ROUND(AC2768-AC2764,1)/AC2764)</f>
        <v>0</v>
      </c>
      <c r="AE2768" s="46"/>
      <c r="AF2768" s="47"/>
    </row>
    <row r="2769" customFormat="false" ht="15" hidden="false" customHeight="false" outlineLevel="0" collapsed="false">
      <c r="A2769" s="48" t="s">
        <v>33</v>
      </c>
      <c r="B2769" s="63"/>
      <c r="C2769" s="50" t="s">
        <v>9</v>
      </c>
      <c r="D2769" s="51" t="n">
        <v>174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80</v>
      </c>
      <c r="J2769" s="52" t="n">
        <v>0</v>
      </c>
      <c r="K2769" s="52" t="n">
        <v>0</v>
      </c>
      <c r="L2769" s="52" t="n">
        <v>0</v>
      </c>
      <c r="M2769" s="52" t="n">
        <v>0</v>
      </c>
      <c r="N2769" s="53" t="n">
        <f aca="false">D2769*$D$8</f>
        <v>243.6</v>
      </c>
      <c r="O2769" s="53" t="n">
        <f aca="false">E2769*$E$8</f>
        <v>0</v>
      </c>
      <c r="P2769" s="53" t="n">
        <f aca="false">F2769*$F$8</f>
        <v>0</v>
      </c>
      <c r="Q2769" s="53" t="n">
        <f aca="false">G2769*$G$8</f>
        <v>0</v>
      </c>
      <c r="R2769" s="53" t="n">
        <f aca="false">H2769*$H$8</f>
        <v>0</v>
      </c>
      <c r="S2769" s="53" t="n">
        <f aca="false">(N2769/100)*(I2769*$I$8)+(N2769/100)*(J2769*$J$8)</f>
        <v>389.76</v>
      </c>
      <c r="T2769" s="53" t="n">
        <f aca="false">(O2769/100)*(K2769*$K$8)</f>
        <v>0</v>
      </c>
      <c r="U2769" s="53" t="n">
        <f aca="false">(P2769/100)*(K2769*$K$8)+(P2769/100)*(L2769*$L$8)</f>
        <v>0</v>
      </c>
      <c r="V2769" s="53" t="n">
        <f aca="false">(Q2769/100)*(L2769*$L$8)</f>
        <v>0</v>
      </c>
      <c r="W2769" s="53" t="n">
        <f aca="false">(R2769/100)*(K2769*$K$8)+(R2769/100)*(L2769*$L$8)</f>
        <v>0</v>
      </c>
      <c r="X2769" s="53" t="n">
        <f aca="false">N2769+S2769</f>
        <v>633.36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633.4</v>
      </c>
      <c r="AD2769" s="55" t="n">
        <f aca="false">(ROUND(AC2769-AC2764,1)/AC2764)</f>
        <v>0</v>
      </c>
      <c r="AE2769" s="46"/>
      <c r="AF2769" s="47"/>
    </row>
    <row r="2770" customFormat="false" ht="15" hidden="false" customHeight="false" outlineLevel="0" collapsed="false">
      <c r="A2770" s="48" t="s">
        <v>34</v>
      </c>
      <c r="B2770" s="63"/>
      <c r="C2770" s="50" t="s">
        <v>10</v>
      </c>
      <c r="D2770" s="51" t="n">
        <v>87</v>
      </c>
      <c r="E2770" s="51" t="n">
        <v>174</v>
      </c>
      <c r="F2770" s="51" t="n">
        <v>0</v>
      </c>
      <c r="G2770" s="51" t="n">
        <v>0</v>
      </c>
      <c r="H2770" s="51" t="n">
        <v>0</v>
      </c>
      <c r="I2770" s="52" t="n">
        <v>80</v>
      </c>
      <c r="J2770" s="52" t="n">
        <v>0</v>
      </c>
      <c r="K2770" s="52" t="n">
        <v>90</v>
      </c>
      <c r="L2770" s="52" t="n">
        <v>0</v>
      </c>
      <c r="M2770" s="52" t="n">
        <v>0</v>
      </c>
      <c r="N2770" s="53" t="n">
        <f aca="false">D2770*$D$9</f>
        <v>117.45</v>
      </c>
      <c r="O2770" s="53" t="n">
        <f aca="false">E2770*$E$9</f>
        <v>234.9</v>
      </c>
      <c r="P2770" s="53" t="n">
        <f aca="false">F2770*$F$9</f>
        <v>0</v>
      </c>
      <c r="Q2770" s="53" t="n">
        <f aca="false">G2770*$G$9</f>
        <v>0</v>
      </c>
      <c r="R2770" s="53" t="n">
        <f aca="false">H2770*$H$9</f>
        <v>0</v>
      </c>
      <c r="S2770" s="53" t="n">
        <f aca="false">(N2770/100)*(I2770*$I$9)+(N2770/100)*(J2770*$J$9)</f>
        <v>93.96</v>
      </c>
      <c r="T2770" s="53" t="n">
        <f aca="false">(O2770/100)*(K2770*$K$9)</f>
        <v>295.974</v>
      </c>
      <c r="U2770" s="53" t="n">
        <f aca="false">(P2770/100)*(K2770*$K$9)+(P2770/100)*(L2770*$L$9)</f>
        <v>0</v>
      </c>
      <c r="V2770" s="53" t="n">
        <f aca="false">(Q2770/100)*(L2770*$L$9)</f>
        <v>0</v>
      </c>
      <c r="W2770" s="53" t="n">
        <f aca="false">(R2770/100)*(K2770*$K$9)+(R2770/100)*(L2770*$L$9)</f>
        <v>0</v>
      </c>
      <c r="X2770" s="53" t="n">
        <f aca="false">N2770+S2770</f>
        <v>211.41</v>
      </c>
      <c r="Y2770" s="53" t="n">
        <f aca="false">O2770+T2770</f>
        <v>530.874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742.3</v>
      </c>
      <c r="AD2770" s="55" t="n">
        <f aca="false">(ROUND(AC2770-AC2764,1)/AC2764)</f>
        <v>0.171929270603094</v>
      </c>
      <c r="AE2770" s="46"/>
      <c r="AF2770" s="47"/>
    </row>
    <row r="2771" customFormat="false" ht="15" hidden="false" customHeight="false" outlineLevel="0" collapsed="false">
      <c r="A2771" s="48" t="s">
        <v>35</v>
      </c>
      <c r="B2771" s="63"/>
      <c r="C2771" s="50" t="s">
        <v>11</v>
      </c>
      <c r="D2771" s="51" t="n">
        <v>87</v>
      </c>
      <c r="E2771" s="51" t="n">
        <v>0</v>
      </c>
      <c r="F2771" s="51" t="n">
        <v>174</v>
      </c>
      <c r="G2771" s="51" t="n">
        <v>0</v>
      </c>
      <c r="H2771" s="51" t="n">
        <v>0</v>
      </c>
      <c r="I2771" s="52" t="n">
        <v>80</v>
      </c>
      <c r="J2771" s="52" t="n">
        <v>0</v>
      </c>
      <c r="K2771" s="52" t="n">
        <v>45</v>
      </c>
      <c r="L2771" s="52" t="n">
        <v>45</v>
      </c>
      <c r="M2771" s="52" t="n">
        <v>0</v>
      </c>
      <c r="N2771" s="53" t="n">
        <f aca="false">D2771*$D$10</f>
        <v>117.45</v>
      </c>
      <c r="O2771" s="53" t="n">
        <f aca="false">E2771*$E$10</f>
        <v>0</v>
      </c>
      <c r="P2771" s="53" t="n">
        <f aca="false">F2771*$F$10</f>
        <v>234.9</v>
      </c>
      <c r="Q2771" s="53" t="n">
        <f aca="false">G2771*$G$10</f>
        <v>0</v>
      </c>
      <c r="R2771" s="53" t="n">
        <f aca="false">H2771*$H$10</f>
        <v>0</v>
      </c>
      <c r="S2771" s="53" t="n">
        <f aca="false">(N2771/100)*(I2771*$I$10)+(N2771/100)*(J2771*$J$10)</f>
        <v>93.96</v>
      </c>
      <c r="T2771" s="53" t="n">
        <f aca="false">(O2771/100)*(K2771*$J$10)</f>
        <v>0</v>
      </c>
      <c r="U2771" s="53" t="n">
        <f aca="false">(P2771/100)*(K2771*$K$10)+(P2771/100)*(L2771*$L$10)</f>
        <v>295.974</v>
      </c>
      <c r="V2771" s="53" t="n">
        <f aca="false">(Q2771/100)*(L2771*$L$10)</f>
        <v>0</v>
      </c>
      <c r="W2771" s="53" t="n">
        <f aca="false">(R2771/100)*(K2771*$K$10)+(R2771/100)*(L2771*$L$10)</f>
        <v>0</v>
      </c>
      <c r="X2771" s="53" t="n">
        <f aca="false">N2771+S2771</f>
        <v>211.41</v>
      </c>
      <c r="Y2771" s="53" t="n">
        <f aca="false">O2771+T2771</f>
        <v>0</v>
      </c>
      <c r="Z2771" s="53" t="n">
        <f aca="false">P2771+U2771</f>
        <v>530.874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742.3</v>
      </c>
      <c r="AD2771" s="55" t="n">
        <f aca="false">(ROUND(AC2771-AC2764,1)/AC2764)</f>
        <v>0.171929270603094</v>
      </c>
      <c r="AE2771" s="46"/>
      <c r="AF2771" s="47"/>
    </row>
    <row r="2772" customFormat="false" ht="15" hidden="false" customHeight="false" outlineLevel="0" collapsed="false">
      <c r="A2772" s="48" t="s">
        <v>36</v>
      </c>
      <c r="B2772" s="63"/>
      <c r="C2772" s="50" t="s">
        <v>12</v>
      </c>
      <c r="D2772" s="51" t="n">
        <v>87</v>
      </c>
      <c r="E2772" s="51" t="n">
        <v>0</v>
      </c>
      <c r="F2772" s="51" t="n">
        <v>0</v>
      </c>
      <c r="G2772" s="51" t="n">
        <v>174</v>
      </c>
      <c r="H2772" s="51" t="n">
        <v>0</v>
      </c>
      <c r="I2772" s="52" t="n">
        <v>80</v>
      </c>
      <c r="J2772" s="52" t="n">
        <v>0</v>
      </c>
      <c r="K2772" s="52" t="n">
        <v>0</v>
      </c>
      <c r="L2772" s="52" t="n">
        <v>90</v>
      </c>
      <c r="M2772" s="52" t="n">
        <v>0</v>
      </c>
      <c r="N2772" s="53" t="n">
        <f aca="false">D2772*$D$11</f>
        <v>117.45</v>
      </c>
      <c r="O2772" s="53" t="n">
        <f aca="false">E2772*$E$11</f>
        <v>0</v>
      </c>
      <c r="P2772" s="53" t="n">
        <f aca="false">F2772*$F$11</f>
        <v>0</v>
      </c>
      <c r="Q2772" s="53" t="n">
        <f aca="false">G2772*$G$11</f>
        <v>234.9</v>
      </c>
      <c r="R2772" s="53" t="n">
        <f aca="false">H2772*$H$11</f>
        <v>0</v>
      </c>
      <c r="S2772" s="53" t="n">
        <f aca="false">(N2772/100)*(I2772*$I$11)+(N2772/100)*(J2772*$J$11)</f>
        <v>93.96</v>
      </c>
      <c r="T2772" s="53" t="n">
        <f aca="false">(O2772/100)*(K2772*$K$11)</f>
        <v>0</v>
      </c>
      <c r="U2772" s="53" t="n">
        <f aca="false">(P2772/100)*(K2772*$K$11)+(P2772/100)*(L2772*$L$11)</f>
        <v>0</v>
      </c>
      <c r="V2772" s="53" t="n">
        <f aca="false">(Q2772/100)*(L2772*$L$11)</f>
        <v>295.974</v>
      </c>
      <c r="W2772" s="53" t="n">
        <f aca="false">(R2772/100)*(K2772*$K$11)+(R2772/100)*(L2772*$L$11)</f>
        <v>0</v>
      </c>
      <c r="X2772" s="53" t="n">
        <f aca="false">N2772+S2772</f>
        <v>211.41</v>
      </c>
      <c r="Y2772" s="53" t="n">
        <f aca="false">O2772+T2772</f>
        <v>0</v>
      </c>
      <c r="Z2772" s="53" t="n">
        <f aca="false">P2772+U2772</f>
        <v>0</v>
      </c>
      <c r="AA2772" s="53" t="n">
        <f aca="false">Q2772+V2772</f>
        <v>530.874</v>
      </c>
      <c r="AB2772" s="53" t="n">
        <f aca="false">R2772+W2772</f>
        <v>0</v>
      </c>
      <c r="AC2772" s="54" t="n">
        <f aca="false">ROUND(X2772+Y2772+Z2772+AA2772+AB2772,1)</f>
        <v>742.3</v>
      </c>
      <c r="AD2772" s="55" t="n">
        <f aca="false">(ROUND(AC2772-AC2764,1)/AC2764)</f>
        <v>0.171929270603094</v>
      </c>
      <c r="AE2772" s="46"/>
      <c r="AF2772" s="47"/>
    </row>
    <row r="2773" customFormat="false" ht="15" hidden="false" customHeight="false" outlineLevel="0" collapsed="false">
      <c r="A2773" s="48" t="s">
        <v>37</v>
      </c>
      <c r="B2773" s="63"/>
      <c r="C2773" s="50" t="s">
        <v>13</v>
      </c>
      <c r="D2773" s="51" t="n">
        <v>87</v>
      </c>
      <c r="E2773" s="51" t="n">
        <v>0</v>
      </c>
      <c r="F2773" s="51" t="n">
        <v>0</v>
      </c>
      <c r="G2773" s="51" t="n">
        <v>0</v>
      </c>
      <c r="H2773" s="51" t="n">
        <v>174</v>
      </c>
      <c r="I2773" s="52" t="n">
        <v>80</v>
      </c>
      <c r="J2773" s="52" t="n">
        <v>0</v>
      </c>
      <c r="K2773" s="52" t="n">
        <v>45</v>
      </c>
      <c r="L2773" s="52" t="n">
        <v>45</v>
      </c>
      <c r="M2773" s="52" t="n">
        <v>0</v>
      </c>
      <c r="N2773" s="53" t="n">
        <f aca="false">D2773*$D$12</f>
        <v>117.45</v>
      </c>
      <c r="O2773" s="53" t="n">
        <f aca="false">E2773*$E$12</f>
        <v>0</v>
      </c>
      <c r="P2773" s="53" t="n">
        <f aca="false">F2773*$F$12</f>
        <v>0</v>
      </c>
      <c r="Q2773" s="53" t="n">
        <f aca="false">G2773*$G$12</f>
        <v>0</v>
      </c>
      <c r="R2773" s="53" t="n">
        <f aca="false">H2773*$H$12</f>
        <v>234.9</v>
      </c>
      <c r="S2773" s="53" t="n">
        <f aca="false">(N2773/100)*(I2773*$I$12)+(N2773/100)*(J2773*$J$12)</f>
        <v>93.96</v>
      </c>
      <c r="T2773" s="53" t="n">
        <f aca="false">(O2773/100)*(K2773*$K$12)</f>
        <v>0</v>
      </c>
      <c r="U2773" s="53" t="n">
        <f aca="false">(P2773/100)*(K2773*$K$12)+(P2773/100)*(L2773*$L$12)</f>
        <v>0</v>
      </c>
      <c r="V2773" s="53" t="n">
        <f aca="false">(Q2773/100)*(L2773*$L$12)</f>
        <v>0</v>
      </c>
      <c r="W2773" s="53" t="n">
        <f aca="false">(R2773/100)*(K2773*$K$12)+(R2773/100)*(L2773*$L$12)</f>
        <v>295.974</v>
      </c>
      <c r="X2773" s="53" t="n">
        <f aca="false">N2773+S2773</f>
        <v>211.41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0</v>
      </c>
      <c r="AB2773" s="53" t="n">
        <f aca="false">R2773+W2773</f>
        <v>530.874</v>
      </c>
      <c r="AC2773" s="54" t="n">
        <f aca="false">ROUND(X2773+Y2773+Z2773+AA2773+AB2773,1)</f>
        <v>742.3</v>
      </c>
      <c r="AD2773" s="55" t="n">
        <f aca="false">(ROUND(AC2773-AC2764,1)/AC2764)</f>
        <v>0.171929270603094</v>
      </c>
      <c r="AE2773" s="46"/>
      <c r="AF2773" s="47"/>
    </row>
    <row r="2774" customFormat="false" ht="15" hidden="false" customHeight="false" outlineLevel="0" collapsed="false">
      <c r="A2774" s="48" t="s">
        <v>38</v>
      </c>
      <c r="B2774" s="63"/>
      <c r="C2774" s="50" t="s">
        <v>14</v>
      </c>
      <c r="D2774" s="51" t="n">
        <v>174</v>
      </c>
      <c r="E2774" s="51" t="n">
        <v>0</v>
      </c>
      <c r="F2774" s="51" t="n">
        <v>0</v>
      </c>
      <c r="G2774" s="51" t="n">
        <v>0</v>
      </c>
      <c r="H2774" s="51" t="n">
        <v>0</v>
      </c>
      <c r="I2774" s="52" t="n">
        <v>0</v>
      </c>
      <c r="J2774" s="52" t="n">
        <v>0</v>
      </c>
      <c r="K2774" s="52" t="n">
        <v>0</v>
      </c>
      <c r="L2774" s="52" t="n">
        <v>0</v>
      </c>
      <c r="M2774" s="52" t="n">
        <v>110</v>
      </c>
      <c r="N2774" s="53" t="n">
        <f aca="false">D2774*$D$13</f>
        <v>234.9</v>
      </c>
      <c r="O2774" s="53" t="n">
        <f aca="false">E2774*$E$13</f>
        <v>0</v>
      </c>
      <c r="P2774" s="53" t="n">
        <f aca="false">F2774*$F$13</f>
        <v>0</v>
      </c>
      <c r="Q2774" s="53" t="n">
        <f aca="false">G2774*$G$13</f>
        <v>0</v>
      </c>
      <c r="R2774" s="53" t="n">
        <f aca="false">H2774*$H$13</f>
        <v>0</v>
      </c>
      <c r="S2774" s="53" t="n">
        <f aca="false">(N2774/100)*(I2774*$I$13)+(N2774/100)*(J2774*$J$13)+(N2774/100)*(M2774*$M$13)</f>
        <v>516.78</v>
      </c>
      <c r="T2774" s="53" t="n">
        <f aca="false">(O2774/100)*(K2774*$K$13)+(O2774/100)*(M2774*$M$13)</f>
        <v>0</v>
      </c>
      <c r="U2774" s="53" t="n">
        <f aca="false">(P2774/100)*(K2774*$K$13)+(P2774/100)*(L2774*$L$13)+(P2774/100)*(M2774*$M$13)</f>
        <v>0</v>
      </c>
      <c r="V2774" s="53" t="n">
        <f aca="false">(Q2774/100)*(L2774*$L$13)+(Q2774/100)*(M2774*$M$13)</f>
        <v>0</v>
      </c>
      <c r="W2774" s="53" t="n">
        <f aca="false">(R2774/100)*(K2774*$K$13)+(R2774/100)*(L2774*$L$13)+(R2774/100)*(M2774*$M$13)</f>
        <v>0</v>
      </c>
      <c r="X2774" s="53" t="n">
        <f aca="false">N2774+S2774</f>
        <v>751.68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0</v>
      </c>
      <c r="AC2774" s="54" t="n">
        <f aca="false">ROUND(X2774+Y2774+Z2774+AA2774+AB2774,1)</f>
        <v>751.7</v>
      </c>
      <c r="AD2774" s="55" t="n">
        <f aca="false">(ROUND(AC2774-AC2764,1)/AC2764)</f>
        <v>0.186769813703821</v>
      </c>
      <c r="AE2774" s="46"/>
      <c r="AF2774" s="47"/>
    </row>
    <row r="2775" customFormat="false" ht="15" hidden="false" customHeight="false" outlineLevel="0" collapsed="false">
      <c r="A2775" s="48" t="s">
        <v>39</v>
      </c>
      <c r="B2775" s="63"/>
      <c r="C2775" s="50" t="s">
        <v>15</v>
      </c>
      <c r="D2775" s="51" t="n">
        <v>174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80</v>
      </c>
      <c r="J2775" s="52" t="n">
        <v>0</v>
      </c>
      <c r="K2775" s="52" t="n">
        <v>70</v>
      </c>
      <c r="L2775" s="52" t="n">
        <v>0</v>
      </c>
      <c r="M2775" s="52" t="n">
        <v>0</v>
      </c>
      <c r="N2775" s="53" t="n">
        <f aca="false">D2775*$D$14</f>
        <v>234.9</v>
      </c>
      <c r="O2775" s="53" t="n">
        <f aca="false">E2775*$E$14</f>
        <v>0</v>
      </c>
      <c r="P2775" s="53" t="n">
        <f aca="false">F2775*$F$14</f>
        <v>0</v>
      </c>
      <c r="Q2775" s="53" t="n">
        <f aca="false">G2775*$G$14</f>
        <v>0</v>
      </c>
      <c r="R2775" s="53" t="n">
        <f aca="false">H2775*$H$14</f>
        <v>0</v>
      </c>
      <c r="S2775" s="53" t="n">
        <f aca="false">(N2775/100)*(I2775*$I$14)+(N2775/100)*(J2775*$J$14)+(N2775/100)*(K2775*$K$14)</f>
        <v>516.78</v>
      </c>
      <c r="T2775" s="53" t="n">
        <f aca="false">(O2775/100)*(K2775*$K$14)</f>
        <v>0</v>
      </c>
      <c r="U2775" s="53" t="n">
        <f aca="false">(P2775/100)*(K2775*$K$14)+(P2775/100)*(L2775*$L$14)</f>
        <v>0</v>
      </c>
      <c r="V2775" s="53" t="n">
        <f aca="false">(Q2775/100)*(L2775*$L$14)</f>
        <v>0</v>
      </c>
      <c r="W2775" s="53" t="n">
        <f aca="false">(R2775/100)*(K2775*$L$14)+(R2775/100)*(L2775*$M$14)</f>
        <v>0</v>
      </c>
      <c r="X2775" s="53" t="n">
        <f aca="false">N2775+S2775</f>
        <v>751.68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751.7</v>
      </c>
      <c r="AD2775" s="55" t="n">
        <f aca="false">(ROUND(AC2775-AC2764,1)/AC2764)</f>
        <v>0.186769813703821</v>
      </c>
      <c r="AE2775" s="37"/>
      <c r="AF2775" s="47"/>
    </row>
    <row r="2776" customFormat="false" ht="15" hidden="false" customHeight="false" outlineLevel="0" collapsed="false">
      <c r="A2776" s="48"/>
      <c r="B2776" s="63"/>
      <c r="C2776" s="50" t="s">
        <v>16</v>
      </c>
      <c r="D2776" s="51" t="n">
        <v>174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80</v>
      </c>
      <c r="J2776" s="52" t="n">
        <v>0</v>
      </c>
      <c r="K2776" s="52" t="n">
        <v>0</v>
      </c>
      <c r="L2776" s="52" t="n">
        <v>70</v>
      </c>
      <c r="M2776" s="52" t="n">
        <v>0</v>
      </c>
      <c r="N2776" s="53" t="n">
        <f aca="false">D2776*$D$15</f>
        <v>234.9</v>
      </c>
      <c r="O2776" s="53" t="n">
        <f aca="false">E2776*$E$15</f>
        <v>0</v>
      </c>
      <c r="P2776" s="53" t="n">
        <f aca="false">F2776*$F$15</f>
        <v>0</v>
      </c>
      <c r="Q2776" s="53" t="n">
        <f aca="false">G2776*$G$15</f>
        <v>0</v>
      </c>
      <c r="R2776" s="53" t="n">
        <f aca="false">H2776*$H$15</f>
        <v>0</v>
      </c>
      <c r="S2776" s="53" t="n">
        <f aca="false">(N2776/100)*(I2776*$I$15)+(N2776/100)*(J2776*$J$15)+(N2776/100)*(L2776*$L$15)</f>
        <v>516.78</v>
      </c>
      <c r="T2776" s="53" t="n">
        <f aca="false">(O2776/100)*(K2776*$K$15)</f>
        <v>0</v>
      </c>
      <c r="U2776" s="53" t="n">
        <f aca="false">(P2776/100)*(K2776*$K$15)+(P2776/100)*(L2776*$L$15)</f>
        <v>0</v>
      </c>
      <c r="V2776" s="53" t="n">
        <f aca="false">(Q2776/100)*(L2776*$L$15)</f>
        <v>0</v>
      </c>
      <c r="W2776" s="53" t="n">
        <f aca="false">(R2776/100)*(K2776*$K$15)+(R2776/100)*(L2776*$L$15)</f>
        <v>0</v>
      </c>
      <c r="X2776" s="53" t="n">
        <f aca="false">N2776+S2776</f>
        <v>751.68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751.7</v>
      </c>
      <c r="AD2776" s="55" t="n">
        <f aca="false">(ROUND(AC2776-AC2764,1)/AC2764)</f>
        <v>0.186769813703821</v>
      </c>
      <c r="AE2776" s="46"/>
      <c r="AF2776" s="47"/>
    </row>
    <row r="2777" customFormat="false" ht="15" hidden="false" customHeight="false" outlineLevel="0" collapsed="false">
      <c r="A2777" s="48"/>
      <c r="B2777" s="63"/>
      <c r="C2777" s="50" t="s">
        <v>17</v>
      </c>
      <c r="D2777" s="51" t="n">
        <v>174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80</v>
      </c>
      <c r="J2777" s="52" t="n">
        <v>45</v>
      </c>
      <c r="K2777" s="52" t="n">
        <v>0</v>
      </c>
      <c r="L2777" s="52" t="n">
        <v>0</v>
      </c>
      <c r="M2777" s="52" t="n">
        <v>0</v>
      </c>
      <c r="N2777" s="53" t="n">
        <f aca="false">D2777*$D$16</f>
        <v>234.9</v>
      </c>
      <c r="O2777" s="53" t="n">
        <f aca="false">E2777*$E$16</f>
        <v>0</v>
      </c>
      <c r="P2777" s="53" t="n">
        <f aca="false">F2777*$F$16</f>
        <v>0</v>
      </c>
      <c r="Q2777" s="53" t="n">
        <f aca="false">G2777*$G$16</f>
        <v>0</v>
      </c>
      <c r="R2777" s="53" t="n">
        <f aca="false">H2777*$H$16</f>
        <v>0</v>
      </c>
      <c r="S2777" s="53" t="n">
        <f aca="false">(N2777/100)*(I2777*$I$16)+(N2777/100)*(J2777*$J$16)</f>
        <v>452.1825</v>
      </c>
      <c r="T2777" s="53" t="n">
        <f aca="false">(O2777/100)*(K2777*$K$16)</f>
        <v>0</v>
      </c>
      <c r="U2777" s="53" t="n">
        <f aca="false">(P2777/100)*(K2777*$K$16)+(P2777/100)*(L2777*$L$16)</f>
        <v>0</v>
      </c>
      <c r="V2777" s="53" t="n">
        <f aca="false">(Q2777/100)*(L2777*$L$16)</f>
        <v>0</v>
      </c>
      <c r="W2777" s="53" t="n">
        <f aca="false">(R2777/100)*(K2777*$K$16)+(R2777/100)*(L2777*$L$16)</f>
        <v>0</v>
      </c>
      <c r="X2777" s="53" t="n">
        <f aca="false">N2777+S2777</f>
        <v>687.0825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687.1</v>
      </c>
      <c r="AD2777" s="55" t="n">
        <f aca="false">(ROUND(AC2777-AC2764,1)/AC2764)</f>
        <v>0.084780549415851</v>
      </c>
      <c r="AE2777" s="46"/>
      <c r="AF2777" s="47"/>
    </row>
    <row r="2778" customFormat="false" ht="15" hidden="false" customHeight="false" outlineLevel="0" collapsed="false">
      <c r="A2778" s="48"/>
      <c r="B2778" s="63"/>
      <c r="C2778" s="50" t="s">
        <v>18</v>
      </c>
      <c r="D2778" s="51" t="n">
        <v>174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100</v>
      </c>
      <c r="J2778" s="52" t="n">
        <v>0</v>
      </c>
      <c r="K2778" s="52" t="n">
        <v>0</v>
      </c>
      <c r="L2778" s="52" t="n">
        <v>0</v>
      </c>
      <c r="M2778" s="52" t="n">
        <v>0</v>
      </c>
      <c r="N2778" s="53" t="n">
        <f aca="false">D2778*$D$17</f>
        <v>234.9</v>
      </c>
      <c r="O2778" s="53" t="n">
        <f aca="false">E2778*$E$17</f>
        <v>0</v>
      </c>
      <c r="P2778" s="53" t="n">
        <f aca="false">F2778*$F$17</f>
        <v>0</v>
      </c>
      <c r="Q2778" s="53" t="n">
        <f aca="false">G2778*$G$17</f>
        <v>0</v>
      </c>
      <c r="R2778" s="53" t="n">
        <f aca="false">H2778*$H$17</f>
        <v>0</v>
      </c>
      <c r="S2778" s="53" t="n">
        <f aca="false">(N2778/100)*(I2778*$I$17)+(N2778/100)*(J2778*$J$17)</f>
        <v>587.25</v>
      </c>
      <c r="T2778" s="53" t="n">
        <f aca="false">(O2778/100)*(K2778*$K$17)</f>
        <v>0</v>
      </c>
      <c r="U2778" s="53" t="n">
        <f aca="false">(P2778/100)*(K2778*$K$17)+(P2778/100)*(L2778*$L$17)</f>
        <v>0</v>
      </c>
      <c r="V2778" s="53" t="n">
        <f aca="false">(Q2778/100)*(L2778*$L$17)</f>
        <v>0</v>
      </c>
      <c r="W2778" s="53" t="n">
        <f aca="false">(R2778/100)*(K2778*$K$17)+(R2778/100)*(L2778*$L$17)</f>
        <v>0</v>
      </c>
      <c r="X2778" s="53" t="n">
        <f aca="false">N2778+S2778</f>
        <v>822.15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822.2</v>
      </c>
      <c r="AD2778" s="55" t="n">
        <f aca="false">(ROUND(AC2778-AC2764,1)/AC2764)</f>
        <v>0.298073886959267</v>
      </c>
      <c r="AE2778" s="46" t="s">
        <v>28</v>
      </c>
      <c r="AF2778" s="47"/>
    </row>
    <row r="2779" customFormat="false" ht="15" hidden="false" customHeight="false" outlineLevel="0" collapsed="false">
      <c r="A2779" s="56" t="s">
        <v>19</v>
      </c>
      <c r="B2779" s="60" t="s">
        <v>239</v>
      </c>
      <c r="C2779" s="40" t="s">
        <v>50</v>
      </c>
      <c r="D2779" s="41" t="n">
        <v>160</v>
      </c>
      <c r="E2779" s="41" t="n">
        <v>0</v>
      </c>
      <c r="F2779" s="41" t="n">
        <v>0</v>
      </c>
      <c r="G2779" s="41" t="n">
        <v>0</v>
      </c>
      <c r="H2779" s="41" t="n">
        <v>0</v>
      </c>
      <c r="I2779" s="42" t="n">
        <v>50</v>
      </c>
      <c r="J2779" s="42" t="n">
        <v>0</v>
      </c>
      <c r="K2779" s="42" t="n">
        <v>0</v>
      </c>
      <c r="L2779" s="42" t="n">
        <v>40</v>
      </c>
      <c r="M2779" s="42" t="n">
        <v>0</v>
      </c>
      <c r="N2779" s="43" t="n">
        <f aca="false">D2779*$D$3</f>
        <v>224</v>
      </c>
      <c r="O2779" s="43" t="n">
        <f aca="false">E2779*$E$3</f>
        <v>0</v>
      </c>
      <c r="P2779" s="43" t="n">
        <f aca="false">F2779*$F$3</f>
        <v>0</v>
      </c>
      <c r="Q2779" s="43" t="n">
        <f aca="false">G2779*$G$3</f>
        <v>0</v>
      </c>
      <c r="R2779" s="43" t="n">
        <f aca="false">H2779*$H$3</f>
        <v>0</v>
      </c>
      <c r="S2779" s="43" t="n">
        <f aca="false">(N2779/100)*(I2779*$I$3)+(N2779/100)*(J2779*$J$3)+(N2779/100)*(L2779*$L$3)</f>
        <v>403.2</v>
      </c>
      <c r="T2779" s="43" t="n">
        <f aca="false">(O2779/100)*(K2779*$K$3)</f>
        <v>0</v>
      </c>
      <c r="U2779" s="43" t="n">
        <f aca="false">(P2779/100)*(K2779*$K$3)+(P2779/100)*(L2779*$L$3)</f>
        <v>0</v>
      </c>
      <c r="V2779" s="43" t="n">
        <f aca="false">(Q2779/100)*(L2779*$L$3)</f>
        <v>0</v>
      </c>
      <c r="W2779" s="43" t="n">
        <f aca="false">(R2779/100)*(K2779*$K$3)+(R2779/100)*(L2779*$L$3)</f>
        <v>0</v>
      </c>
      <c r="X2779" s="43" t="n">
        <f aca="false">N2779+S2779</f>
        <v>627.2</v>
      </c>
      <c r="Y2779" s="43" t="n">
        <f aca="false">O2779+T2779</f>
        <v>0</v>
      </c>
      <c r="Z2779" s="43" t="n">
        <f aca="false">P2779+U2779</f>
        <v>0</v>
      </c>
      <c r="AA2779" s="43" t="n">
        <f aca="false">Q2779+V2779</f>
        <v>0</v>
      </c>
      <c r="AB2779" s="43" t="n">
        <f aca="false">R2779+W2779</f>
        <v>0</v>
      </c>
      <c r="AC2779" s="44" t="n">
        <f aca="false">ROUND(X2779+Y2779+Z2779+AA2779+AB2779,1)</f>
        <v>627.2</v>
      </c>
      <c r="AD2779" s="45" t="s">
        <v>16</v>
      </c>
      <c r="AE2779" s="46"/>
      <c r="AF2779" s="47"/>
    </row>
    <row r="2780" customFormat="false" ht="15" hidden="false" customHeight="false" outlineLevel="0" collapsed="false">
      <c r="A2780" s="48" t="s">
        <v>29</v>
      </c>
      <c r="B2780" s="61" t="n">
        <v>32</v>
      </c>
      <c r="C2780" s="50" t="s">
        <v>5</v>
      </c>
      <c r="D2780" s="51" t="n">
        <v>160</v>
      </c>
      <c r="E2780" s="51" t="n">
        <v>0</v>
      </c>
      <c r="F2780" s="51" t="n">
        <v>0</v>
      </c>
      <c r="G2780" s="51" t="n">
        <v>0</v>
      </c>
      <c r="H2780" s="51" t="n">
        <v>0</v>
      </c>
      <c r="I2780" s="52" t="n">
        <v>60</v>
      </c>
      <c r="J2780" s="52" t="n">
        <v>20</v>
      </c>
      <c r="K2780" s="52" t="n">
        <v>0</v>
      </c>
      <c r="L2780" s="52" t="n">
        <v>40</v>
      </c>
      <c r="M2780" s="52" t="n">
        <v>0</v>
      </c>
      <c r="N2780" s="53" t="n">
        <f aca="false">D2780*$D$4</f>
        <v>216</v>
      </c>
      <c r="O2780" s="53" t="n">
        <f aca="false">E2780*$E$4</f>
        <v>0</v>
      </c>
      <c r="P2780" s="53" t="n">
        <f aca="false">F2780*$F$4</f>
        <v>0</v>
      </c>
      <c r="Q2780" s="53" t="n">
        <f aca="false">G2780*$G$4</f>
        <v>0</v>
      </c>
      <c r="R2780" s="53" t="n">
        <f aca="false">H2780*$H$4</f>
        <v>0</v>
      </c>
      <c r="S2780" s="53" t="n">
        <f aca="false">(N2780/100)*(I2780*$I$4)+(N2780/100)*(J2780*$J$4)+(N2780/100)*(L2780*$L$4)</f>
        <v>518.4</v>
      </c>
      <c r="T2780" s="53" t="n">
        <f aca="false">(O2780/100)*(K2780*$K$4)</f>
        <v>0</v>
      </c>
      <c r="U2780" s="53" t="n">
        <f aca="false">(P2780/100)*(K2780*$K$4)+(P2780/100)*(L2780*$L$4)</f>
        <v>0</v>
      </c>
      <c r="V2780" s="53" t="n">
        <f aca="false">(Q2780/100)*(L2780*$L$4)</f>
        <v>0</v>
      </c>
      <c r="W2780" s="53" t="n">
        <f aca="false">(R2780/100)*(K2780*$K$4)+(R2780/100)*(L2780*$L$4)</f>
        <v>0</v>
      </c>
      <c r="X2780" s="53" t="n">
        <f aca="false">N2780+S2780</f>
        <v>734.4</v>
      </c>
      <c r="Y2780" s="53" t="n">
        <f aca="false">O2780+T2780</f>
        <v>0</v>
      </c>
      <c r="Z2780" s="53" t="n">
        <f aca="false">P2780+U2780</f>
        <v>0</v>
      </c>
      <c r="AA2780" s="53" t="n">
        <f aca="false">Q2780+V2780</f>
        <v>0</v>
      </c>
      <c r="AB2780" s="53" t="n">
        <f aca="false">R2780+W2780</f>
        <v>0</v>
      </c>
      <c r="AC2780" s="54" t="n">
        <f aca="false">ROUND(X2780+Y2780+Z2780+AA2780+AB2780,1)</f>
        <v>734.4</v>
      </c>
      <c r="AD2780" s="55" t="n">
        <f aca="false">(ROUND(AC2780-AC2779,1)/AC2779)</f>
        <v>0.170918367346939</v>
      </c>
      <c r="AE2780" s="46"/>
      <c r="AF2780" s="47"/>
    </row>
    <row r="2781" customFormat="false" ht="15" hidden="false" customHeight="false" outlineLevel="0" collapsed="false">
      <c r="A2781" s="48" t="s">
        <v>30</v>
      </c>
      <c r="B2781" s="61" t="n">
        <v>0</v>
      </c>
      <c r="C2781" s="50" t="s">
        <v>6</v>
      </c>
      <c r="D2781" s="51" t="n">
        <v>160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50</v>
      </c>
      <c r="J2781" s="52" t="n">
        <v>0</v>
      </c>
      <c r="K2781" s="52" t="n">
        <v>0</v>
      </c>
      <c r="L2781" s="52" t="n">
        <v>40</v>
      </c>
      <c r="M2781" s="52" t="n">
        <v>0</v>
      </c>
      <c r="N2781" s="53" t="n">
        <f aca="false">D2781*$D$5</f>
        <v>224</v>
      </c>
      <c r="O2781" s="53" t="n">
        <f aca="false">E2781*$E$5</f>
        <v>0</v>
      </c>
      <c r="P2781" s="53" t="n">
        <f aca="false">F2781*$F$5</f>
        <v>0</v>
      </c>
      <c r="Q2781" s="53" t="n">
        <f aca="false">G2781*$G$5</f>
        <v>0</v>
      </c>
      <c r="R2781" s="53" t="n">
        <f aca="false">H2781*$H$5</f>
        <v>0</v>
      </c>
      <c r="S2781" s="53" t="n">
        <f aca="false">(N2781/100)*(I2781*$I$5)+(N2781/100)*(J2781*$J$5)+(N2781/100)*(L2781*$L$5)</f>
        <v>403.2</v>
      </c>
      <c r="T2781" s="53" t="n">
        <f aca="false">(O2781/100)*(K2781*$K$5)</f>
        <v>0</v>
      </c>
      <c r="U2781" s="53" t="n">
        <f aca="false">(P2781/100)*(K2781*$K$5)+(P2781/100)*(L2781*$L$5)</f>
        <v>0</v>
      </c>
      <c r="V2781" s="53" t="n">
        <f aca="false">(Q2781/100)*(L2781*$L$5)</f>
        <v>0</v>
      </c>
      <c r="W2781" s="53" t="n">
        <f aca="false">(R2781/100)*(K2781*$K$5)+(R2781/100)*(L2781*$L$5)</f>
        <v>0</v>
      </c>
      <c r="X2781" s="53" t="n">
        <f aca="false">N2781+S2781</f>
        <v>627.2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627.2</v>
      </c>
      <c r="AD2781" s="55" t="n">
        <f aca="false">(ROUND(AC2781-AC2779,1)/AC2779)</f>
        <v>0</v>
      </c>
      <c r="AE2781" s="46"/>
      <c r="AF2781" s="47"/>
    </row>
    <row r="2782" customFormat="false" ht="15" hidden="false" customHeight="false" outlineLevel="0" collapsed="false">
      <c r="A2782" s="48" t="s">
        <v>31</v>
      </c>
      <c r="B2782" s="61" t="n">
        <v>0</v>
      </c>
      <c r="C2782" s="50" t="s">
        <v>7</v>
      </c>
      <c r="D2782" s="51" t="n">
        <v>160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50</v>
      </c>
      <c r="J2782" s="52" t="n">
        <v>0</v>
      </c>
      <c r="K2782" s="52" t="n">
        <v>0</v>
      </c>
      <c r="L2782" s="52" t="n">
        <v>40</v>
      </c>
      <c r="M2782" s="52" t="n">
        <v>0</v>
      </c>
      <c r="N2782" s="53" t="n">
        <f aca="false">D2782*$D$6</f>
        <v>224</v>
      </c>
      <c r="O2782" s="53" t="n">
        <f aca="false">E2782*$E$6</f>
        <v>0</v>
      </c>
      <c r="P2782" s="53" t="n">
        <f aca="false">F2782*$F$6</f>
        <v>0</v>
      </c>
      <c r="Q2782" s="53" t="n">
        <f aca="false">G2782*$G$6</f>
        <v>0</v>
      </c>
      <c r="R2782" s="53" t="n">
        <f aca="false">H2782*$H$6</f>
        <v>0</v>
      </c>
      <c r="S2782" s="53" t="n">
        <f aca="false">(N2782/100)*(I2782*$I$6)+(N2782/100)*(J2782*$J$6)+(N2782/100)*(L2782*$L$6)</f>
        <v>403.2</v>
      </c>
      <c r="T2782" s="53" t="n">
        <f aca="false">(O2782/100)*(K2782*$K$6)</f>
        <v>0</v>
      </c>
      <c r="U2782" s="53" t="n">
        <f aca="false">(P2782/100)*(K2782*$K$6)+(P2782/100)*(L2782*$L$6)</f>
        <v>0</v>
      </c>
      <c r="V2782" s="53" t="n">
        <f aca="false">(Q2782/100)*(L2782*$L$6)</f>
        <v>0</v>
      </c>
      <c r="W2782" s="53" t="n">
        <f aca="false">(R2782/100)*(K2782*$K$6)+(R2782/100)*(L2782*$L$6)</f>
        <v>0</v>
      </c>
      <c r="X2782" s="53" t="n">
        <f aca="false">N2782+S2782</f>
        <v>627.2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627.2</v>
      </c>
      <c r="AD2782" s="55" t="n">
        <f aca="false">(ROUND(AC2782-AC2779,1)/AC2779)</f>
        <v>0</v>
      </c>
      <c r="AE2782" s="46"/>
      <c r="AF2782" s="47"/>
    </row>
    <row r="2783" customFormat="false" ht="15" hidden="false" customHeight="false" outlineLevel="0" collapsed="false">
      <c r="A2783" s="48" t="s">
        <v>32</v>
      </c>
      <c r="B2783" s="61" t="n">
        <v>0</v>
      </c>
      <c r="C2783" s="50" t="s">
        <v>8</v>
      </c>
      <c r="D2783" s="51" t="n">
        <v>160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50</v>
      </c>
      <c r="J2783" s="52" t="n">
        <v>0</v>
      </c>
      <c r="K2783" s="52" t="n">
        <v>0</v>
      </c>
      <c r="L2783" s="52" t="n">
        <v>40</v>
      </c>
      <c r="M2783" s="52" t="n">
        <v>0</v>
      </c>
      <c r="N2783" s="53" t="n">
        <f aca="false">D2783*$D$7</f>
        <v>224</v>
      </c>
      <c r="O2783" s="53" t="n">
        <f aca="false">E2783*$E$7</f>
        <v>0</v>
      </c>
      <c r="P2783" s="53" t="n">
        <f aca="false">F2783*$F$7</f>
        <v>0</v>
      </c>
      <c r="Q2783" s="53" t="n">
        <f aca="false">G2783*$G$7</f>
        <v>0</v>
      </c>
      <c r="R2783" s="53" t="n">
        <f aca="false">H2783*$H$7</f>
        <v>0</v>
      </c>
      <c r="S2783" s="53" t="n">
        <f aca="false">(N2783/100)*(I2783*$I$7)+(N2783/100)*(J2783*$J$7)+(N2783/100)*(L2783*$L$7)</f>
        <v>403.2</v>
      </c>
      <c r="T2783" s="53" t="n">
        <f aca="false">(O2783/100)*(K2783*$K$7)</f>
        <v>0</v>
      </c>
      <c r="U2783" s="53" t="n">
        <f aca="false">(P2783/100)*(K2783*$K$7)+(P2783/100)*(L2783*$L$7)</f>
        <v>0</v>
      </c>
      <c r="V2783" s="53" t="n">
        <f aca="false">(Q2783/100)*(L2783*$L$7)</f>
        <v>0</v>
      </c>
      <c r="W2783" s="53" t="n">
        <f aca="false">(R2783/100)*(K2783*$K$7)+(R2783/100)*(L2783*$L$7)</f>
        <v>0</v>
      </c>
      <c r="X2783" s="53" t="n">
        <f aca="false">N2783+S2783</f>
        <v>627.2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627.2</v>
      </c>
      <c r="AD2783" s="55" t="n">
        <f aca="false">(ROUND(AC2783-AC2779,1)/AC2779)</f>
        <v>0</v>
      </c>
      <c r="AE2783" s="46"/>
      <c r="AF2783" s="47"/>
    </row>
    <row r="2784" customFormat="false" ht="15" hidden="false" customHeight="false" outlineLevel="0" collapsed="false">
      <c r="A2784" s="48" t="s">
        <v>33</v>
      </c>
      <c r="B2784" s="61"/>
      <c r="C2784" s="50" t="s">
        <v>9</v>
      </c>
      <c r="D2784" s="51" t="n">
        <v>160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50</v>
      </c>
      <c r="J2784" s="52" t="n">
        <v>0</v>
      </c>
      <c r="K2784" s="52" t="n">
        <v>0</v>
      </c>
      <c r="L2784" s="52" t="n">
        <v>40</v>
      </c>
      <c r="M2784" s="52" t="n">
        <v>0</v>
      </c>
      <c r="N2784" s="53" t="n">
        <f aca="false">D2784*$D$8</f>
        <v>224</v>
      </c>
      <c r="O2784" s="53" t="n">
        <f aca="false">E2784*$E$8</f>
        <v>0</v>
      </c>
      <c r="P2784" s="53" t="n">
        <f aca="false">F2784*$F$8</f>
        <v>0</v>
      </c>
      <c r="Q2784" s="53" t="n">
        <f aca="false">G2784*$G$8</f>
        <v>0</v>
      </c>
      <c r="R2784" s="53" t="n">
        <f aca="false">H2784*$H$8</f>
        <v>0</v>
      </c>
      <c r="S2784" s="53" t="n">
        <f aca="false">(N2784/100)*(I2784*$I$8)+(N2784/100)*(J2784*$J$8)+(N2784/100)*(L2784*$L$8)</f>
        <v>403.2</v>
      </c>
      <c r="T2784" s="53" t="n">
        <f aca="false">(O2784/100)*(K2784*$K$8)</f>
        <v>0</v>
      </c>
      <c r="U2784" s="53" t="n">
        <f aca="false">(P2784/100)*(K2784*$K$8)+(P2784/100)*(L2784*$L$8)</f>
        <v>0</v>
      </c>
      <c r="V2784" s="53" t="n">
        <f aca="false">(Q2784/100)*(L2784*$L$8)</f>
        <v>0</v>
      </c>
      <c r="W2784" s="53" t="n">
        <f aca="false">(R2784/100)*(K2784*$K$8)+(R2784/100)*(L2784*$L$8)</f>
        <v>0</v>
      </c>
      <c r="X2784" s="53" t="n">
        <f aca="false">N2784+S2784</f>
        <v>627.2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627.2</v>
      </c>
      <c r="AD2784" s="55" t="n">
        <f aca="false">(ROUND(AC2784-AC2779,1)/AC2779)</f>
        <v>0</v>
      </c>
      <c r="AE2784" s="46"/>
      <c r="AF2784" s="47"/>
    </row>
    <row r="2785" customFormat="false" ht="15" hidden="false" customHeight="false" outlineLevel="0" collapsed="false">
      <c r="A2785" s="48" t="s">
        <v>34</v>
      </c>
      <c r="B2785" s="61"/>
      <c r="C2785" s="50" t="s">
        <v>10</v>
      </c>
      <c r="D2785" s="51" t="n">
        <v>80</v>
      </c>
      <c r="E2785" s="51" t="n">
        <v>160</v>
      </c>
      <c r="F2785" s="51" t="n">
        <v>0</v>
      </c>
      <c r="G2785" s="51" t="n">
        <v>0</v>
      </c>
      <c r="H2785" s="51" t="n">
        <v>0</v>
      </c>
      <c r="I2785" s="52" t="n">
        <v>50</v>
      </c>
      <c r="J2785" s="52" t="n">
        <v>0</v>
      </c>
      <c r="K2785" s="52" t="n">
        <v>114</v>
      </c>
      <c r="L2785" s="52" t="n">
        <v>0</v>
      </c>
      <c r="M2785" s="52" t="n">
        <v>0</v>
      </c>
      <c r="N2785" s="53" t="n">
        <f aca="false">D2785*$D$9</f>
        <v>108</v>
      </c>
      <c r="O2785" s="53" t="n">
        <f aca="false">E2785*$E$9</f>
        <v>216</v>
      </c>
      <c r="P2785" s="53" t="n">
        <f aca="false">F2785*$F$9</f>
        <v>0</v>
      </c>
      <c r="Q2785" s="53" t="n">
        <f aca="false">G2785*$G$9</f>
        <v>0</v>
      </c>
      <c r="R2785" s="53" t="n">
        <f aca="false">H2785*$H$9</f>
        <v>0</v>
      </c>
      <c r="S2785" s="53" t="n">
        <f aca="false">(N2785/100)*(I2785*$I$9)+(N2785/100)*(J2785*$J$9)+(N2785/100)*(L2785*$L$9)</f>
        <v>54</v>
      </c>
      <c r="T2785" s="53" t="n">
        <f aca="false">(O2785/100)*(K2785*$K$9)</f>
        <v>344.736</v>
      </c>
      <c r="U2785" s="53" t="n">
        <f aca="false">(P2785/100)*(K2785*$K$9)+(P2785/100)*(L2785*$L$9)</f>
        <v>0</v>
      </c>
      <c r="V2785" s="53" t="n">
        <f aca="false">(Q2785/100)*(L2785*$L$9)</f>
        <v>0</v>
      </c>
      <c r="W2785" s="53" t="n">
        <f aca="false">(R2785/100)*(K2785*$K$9)+(R2785/100)*(L2785*$L$9)</f>
        <v>0</v>
      </c>
      <c r="X2785" s="53" t="n">
        <f aca="false">N2785+S2785</f>
        <v>162</v>
      </c>
      <c r="Y2785" s="53" t="n">
        <f aca="false">O2785+T2785</f>
        <v>560.736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722.7</v>
      </c>
      <c r="AD2785" s="55" t="n">
        <f aca="false">(ROUND(AC2785-AC2779,1)/AC2779)</f>
        <v>0.152264030612245</v>
      </c>
      <c r="AE2785" s="46"/>
      <c r="AF2785" s="47"/>
    </row>
    <row r="2786" customFormat="false" ht="15" hidden="false" customHeight="false" outlineLevel="0" collapsed="false">
      <c r="A2786" s="48" t="s">
        <v>35</v>
      </c>
      <c r="B2786" s="61"/>
      <c r="C2786" s="50" t="s">
        <v>11</v>
      </c>
      <c r="D2786" s="51" t="n">
        <v>80</v>
      </c>
      <c r="E2786" s="51" t="n">
        <v>0</v>
      </c>
      <c r="F2786" s="51" t="n">
        <v>160</v>
      </c>
      <c r="G2786" s="51" t="n">
        <v>0</v>
      </c>
      <c r="H2786" s="51" t="n">
        <v>0</v>
      </c>
      <c r="I2786" s="52" t="n">
        <v>50</v>
      </c>
      <c r="J2786" s="52" t="n">
        <v>0</v>
      </c>
      <c r="K2786" s="52" t="n">
        <v>46</v>
      </c>
      <c r="L2786" s="52" t="n">
        <v>46</v>
      </c>
      <c r="M2786" s="52" t="n">
        <v>0</v>
      </c>
      <c r="N2786" s="53" t="n">
        <f aca="false">D2786*$D$10</f>
        <v>108</v>
      </c>
      <c r="O2786" s="53" t="n">
        <f aca="false">E2786*$E$10</f>
        <v>0</v>
      </c>
      <c r="P2786" s="53" t="n">
        <f aca="false">F2786*$F$10</f>
        <v>216</v>
      </c>
      <c r="Q2786" s="53" t="n">
        <f aca="false">G2786*$G$10</f>
        <v>0</v>
      </c>
      <c r="R2786" s="53" t="n">
        <f aca="false">H2786*$H$10</f>
        <v>0</v>
      </c>
      <c r="S2786" s="53" t="n">
        <f aca="false">(N2786/100)*(I2786*$I$10)+(N2786/100)*(J2786*$J$10)+(N2786/100)*(L2786*$L$10)</f>
        <v>123.552</v>
      </c>
      <c r="T2786" s="53" t="n">
        <f aca="false">(O2786/100)*(K2786*$J$10)</f>
        <v>0</v>
      </c>
      <c r="U2786" s="53" t="n">
        <f aca="false">(P2786/100)*(K2786*$K$10)+(P2786/100)*(L2786*$L$10)</f>
        <v>278.208</v>
      </c>
      <c r="V2786" s="53" t="n">
        <f aca="false">(Q2786/100)*(L2786*$L$10)</f>
        <v>0</v>
      </c>
      <c r="W2786" s="53" t="n">
        <f aca="false">(R2786/100)*(K2786*$K$10)+(R2786/100)*(L2786*$L$10)</f>
        <v>0</v>
      </c>
      <c r="X2786" s="53" t="n">
        <f aca="false">N2786+S2786</f>
        <v>231.552</v>
      </c>
      <c r="Y2786" s="53" t="n">
        <f aca="false">O2786+T2786</f>
        <v>0</v>
      </c>
      <c r="Z2786" s="53" t="n">
        <f aca="false">P2786+U2786</f>
        <v>494.208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725.8</v>
      </c>
      <c r="AD2786" s="55" t="n">
        <f aca="false">(ROUND(AC2786-AC2779,1)/AC2779)</f>
        <v>0.157206632653061</v>
      </c>
      <c r="AE2786" s="46"/>
      <c r="AF2786" s="47"/>
    </row>
    <row r="2787" customFormat="false" ht="15" hidden="false" customHeight="false" outlineLevel="0" collapsed="false">
      <c r="A2787" s="48" t="s">
        <v>36</v>
      </c>
      <c r="B2787" s="61"/>
      <c r="C2787" s="50" t="s">
        <v>12</v>
      </c>
      <c r="D2787" s="51" t="n">
        <v>80</v>
      </c>
      <c r="E2787" s="51" t="n">
        <v>0</v>
      </c>
      <c r="F2787" s="51" t="n">
        <v>0</v>
      </c>
      <c r="G2787" s="51" t="n">
        <v>160</v>
      </c>
      <c r="H2787" s="51" t="n">
        <v>0</v>
      </c>
      <c r="I2787" s="52" t="n">
        <v>50</v>
      </c>
      <c r="J2787" s="52" t="n">
        <v>0</v>
      </c>
      <c r="K2787" s="52" t="n">
        <v>0</v>
      </c>
      <c r="L2787" s="52" t="n">
        <v>78</v>
      </c>
      <c r="M2787" s="52" t="n">
        <v>0</v>
      </c>
      <c r="N2787" s="53" t="n">
        <f aca="false">D2787*$D$11</f>
        <v>108</v>
      </c>
      <c r="O2787" s="53" t="n">
        <f aca="false">E2787*$E$11</f>
        <v>0</v>
      </c>
      <c r="P2787" s="53" t="n">
        <f aca="false">F2787*$F$11</f>
        <v>0</v>
      </c>
      <c r="Q2787" s="53" t="n">
        <f aca="false">G2787*$G$11</f>
        <v>216</v>
      </c>
      <c r="R2787" s="53" t="n">
        <f aca="false">H2787*$H$11</f>
        <v>0</v>
      </c>
      <c r="S2787" s="53" t="n">
        <f aca="false">(N2787/100)*(I2787*$I$11)+(N2787/100)*(J2787*$J$11)+(N2787/100)*(L2787*$L$11)</f>
        <v>171.936</v>
      </c>
      <c r="T2787" s="53" t="n">
        <f aca="false">(O2787/100)*(K2787*$K$11)</f>
        <v>0</v>
      </c>
      <c r="U2787" s="53" t="n">
        <f aca="false">(P2787/100)*(K2787*$K$11)+(P2787/100)*(L2787*$L$11)</f>
        <v>0</v>
      </c>
      <c r="V2787" s="53" t="n">
        <f aca="false">(Q2787/100)*(L2787*$L$11)</f>
        <v>235.872</v>
      </c>
      <c r="W2787" s="53" t="n">
        <f aca="false">(R2787/100)*(K2787*$K$11)+(R2787/100)*(L2787*$L$11)</f>
        <v>0</v>
      </c>
      <c r="X2787" s="53" t="n">
        <f aca="false">N2787+S2787</f>
        <v>279.936</v>
      </c>
      <c r="Y2787" s="53" t="n">
        <f aca="false">O2787+T2787</f>
        <v>0</v>
      </c>
      <c r="Z2787" s="53" t="n">
        <f aca="false">P2787+U2787</f>
        <v>0</v>
      </c>
      <c r="AA2787" s="53" t="n">
        <f aca="false">Q2787+V2787</f>
        <v>451.872</v>
      </c>
      <c r="AB2787" s="53" t="n">
        <f aca="false">R2787+W2787</f>
        <v>0</v>
      </c>
      <c r="AC2787" s="54" t="n">
        <f aca="false">ROUND(X2787+Y2787+Z2787+AA2787+AB2787,1)</f>
        <v>731.8</v>
      </c>
      <c r="AD2787" s="55" t="n">
        <f aca="false">(ROUND(AC2787-AC2779,1)/AC2779)</f>
        <v>0.166772959183673</v>
      </c>
      <c r="AE2787" s="46"/>
      <c r="AF2787" s="47"/>
    </row>
    <row r="2788" customFormat="false" ht="15" hidden="false" customHeight="false" outlineLevel="0" collapsed="false">
      <c r="A2788" s="48" t="s">
        <v>37</v>
      </c>
      <c r="B2788" s="61"/>
      <c r="C2788" s="50" t="s">
        <v>13</v>
      </c>
      <c r="D2788" s="51" t="n">
        <v>80</v>
      </c>
      <c r="E2788" s="51" t="n">
        <v>0</v>
      </c>
      <c r="F2788" s="51" t="n">
        <v>0</v>
      </c>
      <c r="G2788" s="51" t="n">
        <v>0</v>
      </c>
      <c r="H2788" s="51" t="n">
        <v>160</v>
      </c>
      <c r="I2788" s="52" t="n">
        <v>50</v>
      </c>
      <c r="J2788" s="52" t="n">
        <v>0</v>
      </c>
      <c r="K2788" s="52" t="n">
        <v>46</v>
      </c>
      <c r="L2788" s="52" t="n">
        <v>46</v>
      </c>
      <c r="M2788" s="52" t="n">
        <v>0</v>
      </c>
      <c r="N2788" s="53" t="n">
        <f aca="false">D2788*$D$12</f>
        <v>108</v>
      </c>
      <c r="O2788" s="53" t="n">
        <f aca="false">E2788*$E$12</f>
        <v>0</v>
      </c>
      <c r="P2788" s="53" t="n">
        <f aca="false">F2788*$F$12</f>
        <v>0</v>
      </c>
      <c r="Q2788" s="53" t="n">
        <f aca="false">G2788*$G$12</f>
        <v>0</v>
      </c>
      <c r="R2788" s="53" t="n">
        <f aca="false">H2788*$H$12</f>
        <v>216</v>
      </c>
      <c r="S2788" s="53" t="n">
        <f aca="false">(N2788/100)*(I2788*$I$12)+(N2788/100)*(J2788*$J$12)+(N2788/100)*(L2788*$L$12)</f>
        <v>123.552</v>
      </c>
      <c r="T2788" s="53" t="n">
        <f aca="false">(O2788/100)*(K2788*$K$12)</f>
        <v>0</v>
      </c>
      <c r="U2788" s="53" t="n">
        <f aca="false">(P2788/100)*(K2788*$K$12)+(P2788/100)*(L2788*$L$12)</f>
        <v>0</v>
      </c>
      <c r="V2788" s="53" t="n">
        <f aca="false">(Q2788/100)*(L2788*$L$12)</f>
        <v>0</v>
      </c>
      <c r="W2788" s="53" t="n">
        <f aca="false">(R2788/100)*(K2788*$K$12)+(R2788/100)*(L2788*$L$12)</f>
        <v>278.208</v>
      </c>
      <c r="X2788" s="53" t="n">
        <f aca="false">N2788+S2788</f>
        <v>231.552</v>
      </c>
      <c r="Y2788" s="53" t="n">
        <f aca="false">O2788+T2788</f>
        <v>0</v>
      </c>
      <c r="Z2788" s="53" t="n">
        <f aca="false">P2788+U2788</f>
        <v>0</v>
      </c>
      <c r="AA2788" s="53" t="n">
        <f aca="false">Q2788+V2788</f>
        <v>0</v>
      </c>
      <c r="AB2788" s="53" t="n">
        <f aca="false">R2788+W2788</f>
        <v>494.208</v>
      </c>
      <c r="AC2788" s="54" t="n">
        <f aca="false">ROUND(X2788+Y2788+Z2788+AA2788+AB2788,1)</f>
        <v>725.8</v>
      </c>
      <c r="AD2788" s="55" t="n">
        <f aca="false">(ROUND(AC2788-AC2779,1)/AC2779)</f>
        <v>0.157206632653061</v>
      </c>
      <c r="AE2788" s="46"/>
      <c r="AF2788" s="47"/>
    </row>
    <row r="2789" customFormat="false" ht="15" hidden="false" customHeight="false" outlineLevel="0" collapsed="false">
      <c r="A2789" s="48" t="s">
        <v>38</v>
      </c>
      <c r="B2789" s="61"/>
      <c r="C2789" s="50" t="s">
        <v>14</v>
      </c>
      <c r="D2789" s="51" t="n">
        <v>160</v>
      </c>
      <c r="E2789" s="51" t="n">
        <v>0</v>
      </c>
      <c r="F2789" s="51" t="n">
        <v>0</v>
      </c>
      <c r="G2789" s="51" t="n">
        <v>0</v>
      </c>
      <c r="H2789" s="51" t="n">
        <v>0</v>
      </c>
      <c r="I2789" s="52" t="n">
        <v>0</v>
      </c>
      <c r="J2789" s="52" t="n">
        <v>0</v>
      </c>
      <c r="K2789" s="52" t="n">
        <v>0</v>
      </c>
      <c r="L2789" s="52" t="n">
        <v>0</v>
      </c>
      <c r="M2789" s="52" t="n">
        <v>120</v>
      </c>
      <c r="N2789" s="53" t="n">
        <f aca="false">D2789*$D$13</f>
        <v>216</v>
      </c>
      <c r="O2789" s="53" t="n">
        <f aca="false">E2789*$E$13</f>
        <v>0</v>
      </c>
      <c r="P2789" s="53" t="n">
        <f aca="false">F2789*$F$13</f>
        <v>0</v>
      </c>
      <c r="Q2789" s="53" t="n">
        <f aca="false">G2789*$G$13</f>
        <v>0</v>
      </c>
      <c r="R2789" s="53" t="n">
        <f aca="false">H2789*$H$13</f>
        <v>0</v>
      </c>
      <c r="S2789" s="53" t="n">
        <f aca="false">(N2789/100)*(I2789*$I$13)+(N2789/100)*(J2789*$J$13)+(N2789/100)*(M2789*$M$13)+(N2789/100)*(L2789*$L$13)</f>
        <v>518.4</v>
      </c>
      <c r="T2789" s="53" t="n">
        <f aca="false">(O2789/100)*(K2789*$K$13)+(O2789/100)*(M2789*$M$13)</f>
        <v>0</v>
      </c>
      <c r="U2789" s="53" t="n">
        <f aca="false">(P2789/100)*(K2789*$K$13)+(P2789/100)*(L2789*$L$13)+(P2789/100)*(M2789*$M$13)</f>
        <v>0</v>
      </c>
      <c r="V2789" s="53" t="n">
        <f aca="false">(Q2789/100)*(L2789*$L$13)+(Q2789/100)*(M2789*$M$13)</f>
        <v>0</v>
      </c>
      <c r="W2789" s="53" t="n">
        <f aca="false">(R2789/100)*(K2789*$K$13)+(R2789/100)*(L2789*$L$13)+(R2789/100)*(M2789*$M$13)</f>
        <v>0</v>
      </c>
      <c r="X2789" s="53" t="n">
        <f aca="false">N2789+S2789</f>
        <v>734.4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0</v>
      </c>
      <c r="AB2789" s="53" t="n">
        <f aca="false">R2789+W2789</f>
        <v>0</v>
      </c>
      <c r="AC2789" s="54" t="n">
        <f aca="false">ROUND(X2789+Y2789+Z2789+AA2789+AB2789,1)</f>
        <v>734.4</v>
      </c>
      <c r="AD2789" s="55" t="n">
        <f aca="false">(ROUND(AC2789-AC2779,1)/AC2779)</f>
        <v>0.170918367346939</v>
      </c>
      <c r="AE2789" s="46"/>
      <c r="AF2789" s="47"/>
    </row>
    <row r="2790" customFormat="false" ht="15" hidden="false" customHeight="false" outlineLevel="0" collapsed="false">
      <c r="A2790" s="48" t="s">
        <v>39</v>
      </c>
      <c r="B2790" s="61"/>
      <c r="C2790" s="50" t="s">
        <v>15</v>
      </c>
      <c r="D2790" s="51" t="n">
        <v>160</v>
      </c>
      <c r="E2790" s="51" t="n">
        <v>0</v>
      </c>
      <c r="F2790" s="51" t="n">
        <v>0</v>
      </c>
      <c r="G2790" s="51" t="n">
        <v>0</v>
      </c>
      <c r="H2790" s="51" t="n">
        <v>0</v>
      </c>
      <c r="I2790" s="52" t="n">
        <v>50</v>
      </c>
      <c r="J2790" s="52" t="n">
        <v>0</v>
      </c>
      <c r="K2790" s="52" t="n">
        <v>85</v>
      </c>
      <c r="L2790" s="52" t="n">
        <v>0</v>
      </c>
      <c r="M2790" s="52" t="n">
        <v>0</v>
      </c>
      <c r="N2790" s="53" t="n">
        <f aca="false">D2790*$D$14</f>
        <v>216</v>
      </c>
      <c r="O2790" s="53" t="n">
        <f aca="false">E2790*$E$14</f>
        <v>0</v>
      </c>
      <c r="P2790" s="53" t="n">
        <f aca="false">F2790*$F$14</f>
        <v>0</v>
      </c>
      <c r="Q2790" s="53" t="n">
        <f aca="false">G2790*$G$14</f>
        <v>0</v>
      </c>
      <c r="R2790" s="53" t="n">
        <f aca="false">H2790*$H$14</f>
        <v>0</v>
      </c>
      <c r="S2790" s="53" t="n">
        <f aca="false">(N2790/100)*(I2790*$I$14)+(N2790/100)*(J2790*$J$14)+(N2790/100)*(K2790*$K$14)</f>
        <v>475.2</v>
      </c>
      <c r="T2790" s="53" t="n">
        <f aca="false">(O2790/100)*(K2790*$K$14)</f>
        <v>0</v>
      </c>
      <c r="U2790" s="53" t="n">
        <f aca="false">(P2790/100)*(K2790*$K$14)+(P2790/100)*(L2790*$L$14)</f>
        <v>0</v>
      </c>
      <c r="V2790" s="53" t="n">
        <f aca="false">(Q2790/100)*(L2790*$L$14)</f>
        <v>0</v>
      </c>
      <c r="W2790" s="53" t="n">
        <f aca="false">(R2790/100)*(K2790*$L$14)+(R2790/100)*(L2790*$M$14)</f>
        <v>0</v>
      </c>
      <c r="X2790" s="53" t="n">
        <f aca="false">N2790+S2790</f>
        <v>691.2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0</v>
      </c>
      <c r="AC2790" s="54" t="n">
        <f aca="false">ROUND(X2790+Y2790+Z2790+AA2790+AB2790,1)</f>
        <v>691.2</v>
      </c>
      <c r="AD2790" s="55" t="n">
        <f aca="false">(ROUND(AC2790-AC2779,1)/AC2779)</f>
        <v>0.102040816326531</v>
      </c>
      <c r="AE2790" s="46"/>
      <c r="AF2790" s="47"/>
    </row>
    <row r="2791" customFormat="false" ht="15" hidden="false" customHeight="false" outlineLevel="0" collapsed="false">
      <c r="A2791" s="48"/>
      <c r="B2791" s="61"/>
      <c r="C2791" s="50" t="s">
        <v>16</v>
      </c>
      <c r="D2791" s="51" t="n">
        <v>160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50</v>
      </c>
      <c r="J2791" s="52" t="n">
        <v>0</v>
      </c>
      <c r="K2791" s="52" t="n">
        <v>0</v>
      </c>
      <c r="L2791" s="52" t="n">
        <v>85</v>
      </c>
      <c r="M2791" s="52" t="n">
        <v>0</v>
      </c>
      <c r="N2791" s="53" t="n">
        <f aca="false">D2791*$D$15</f>
        <v>216</v>
      </c>
      <c r="O2791" s="53" t="n">
        <f aca="false">E2791*$E$15</f>
        <v>0</v>
      </c>
      <c r="P2791" s="53" t="n">
        <f aca="false">F2791*$F$15</f>
        <v>0</v>
      </c>
      <c r="Q2791" s="53" t="n">
        <f aca="false">G2791*$G$15</f>
        <v>0</v>
      </c>
      <c r="R2791" s="53" t="n">
        <f aca="false">H2791*$H$15</f>
        <v>0</v>
      </c>
      <c r="S2791" s="53" t="n">
        <f aca="false">(N2791/100)*(I2791*$I$15)+(N2791/100)*(J2791*$J$15)+(N2791/100)*(L2791*$L$15)</f>
        <v>475.2</v>
      </c>
      <c r="T2791" s="53" t="n">
        <f aca="false">(O2791/100)*(K2791*$K$15)</f>
        <v>0</v>
      </c>
      <c r="U2791" s="53" t="n">
        <f aca="false">(P2791/100)*(K2791*$K$15)+(P2791/100)*(L2791*$L$15)</f>
        <v>0</v>
      </c>
      <c r="V2791" s="53" t="n">
        <f aca="false">(Q2791/100)*(L2791*$L$15)</f>
        <v>0</v>
      </c>
      <c r="W2791" s="53" t="n">
        <f aca="false">(R2791/100)*(K2791*$K$15)+(R2791/100)*(L2791*$L$15)</f>
        <v>0</v>
      </c>
      <c r="X2791" s="53" t="n">
        <f aca="false">N2791+S2791</f>
        <v>691.2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691.2</v>
      </c>
      <c r="AD2791" s="55" t="n">
        <f aca="false">(ROUND(AC2791-AC2779,1)/AC2779)</f>
        <v>0.102040816326531</v>
      </c>
      <c r="AE2791" s="37"/>
      <c r="AF2791" s="47"/>
    </row>
    <row r="2792" customFormat="false" ht="15" hidden="false" customHeight="false" outlineLevel="0" collapsed="false">
      <c r="A2792" s="48"/>
      <c r="B2792" s="61"/>
      <c r="C2792" s="50" t="s">
        <v>17</v>
      </c>
      <c r="D2792" s="51" t="n">
        <v>160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50</v>
      </c>
      <c r="J2792" s="52" t="n">
        <v>50</v>
      </c>
      <c r="K2792" s="52" t="n">
        <v>0</v>
      </c>
      <c r="L2792" s="52" t="n">
        <v>40</v>
      </c>
      <c r="M2792" s="52" t="n">
        <v>0</v>
      </c>
      <c r="N2792" s="53" t="n">
        <f aca="false">D2792*$D$16</f>
        <v>216</v>
      </c>
      <c r="O2792" s="53" t="n">
        <f aca="false">E2792*$E$16</f>
        <v>0</v>
      </c>
      <c r="P2792" s="53" t="n">
        <f aca="false">F2792*$F$16</f>
        <v>0</v>
      </c>
      <c r="Q2792" s="53" t="n">
        <f aca="false">G2792*$G$16</f>
        <v>0</v>
      </c>
      <c r="R2792" s="53" t="n">
        <f aca="false">H2792*$H$16</f>
        <v>0</v>
      </c>
      <c r="S2792" s="53" t="n">
        <f aca="false">(N2792/100)*(I2792*$I$16)+(N2792/100)*(J2792*$J$16)+(N2792/100)*(L2792*$L$16)</f>
        <v>464.4</v>
      </c>
      <c r="T2792" s="53" t="n">
        <f aca="false">(O2792/100)*(K2792*$K$16)</f>
        <v>0</v>
      </c>
      <c r="U2792" s="53" t="n">
        <f aca="false">(P2792/100)*(K2792*$K$16)+(P2792/100)*(L2792*$L$16)</f>
        <v>0</v>
      </c>
      <c r="V2792" s="53" t="n">
        <f aca="false">(Q2792/100)*(L2792*$L$16)</f>
        <v>0</v>
      </c>
      <c r="W2792" s="53" t="n">
        <f aca="false">(R2792/100)*(K2792*$K$16)+(R2792/100)*(L2792*$L$16)</f>
        <v>0</v>
      </c>
      <c r="X2792" s="53" t="n">
        <f aca="false">N2792+S2792</f>
        <v>680.4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680.4</v>
      </c>
      <c r="AD2792" s="55" t="n">
        <f aca="false">(ROUND(AC2792-AC2779,1)/AC2779)</f>
        <v>0.0848214285714286</v>
      </c>
      <c r="AE2792" s="46"/>
      <c r="AF2792" s="47"/>
    </row>
    <row r="2793" customFormat="false" ht="15" hidden="false" customHeight="false" outlineLevel="0" collapsed="false">
      <c r="A2793" s="48"/>
      <c r="B2793" s="61"/>
      <c r="C2793" s="50" t="s">
        <v>18</v>
      </c>
      <c r="D2793" s="51" t="n">
        <v>160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90</v>
      </c>
      <c r="J2793" s="52" t="n">
        <v>0</v>
      </c>
      <c r="K2793" s="52" t="n">
        <v>0</v>
      </c>
      <c r="L2793" s="52" t="n">
        <v>40</v>
      </c>
      <c r="M2793" s="52" t="n">
        <v>0</v>
      </c>
      <c r="N2793" s="53" t="n">
        <f aca="false">D2793*$D$17</f>
        <v>216</v>
      </c>
      <c r="O2793" s="53" t="n">
        <f aca="false">E2793*$E$17</f>
        <v>0</v>
      </c>
      <c r="P2793" s="53" t="n">
        <f aca="false">F2793*$F$17</f>
        <v>0</v>
      </c>
      <c r="Q2793" s="53" t="n">
        <f aca="false">G2793*$G$17</f>
        <v>0</v>
      </c>
      <c r="R2793" s="53" t="n">
        <f aca="false">H2793*$H$17</f>
        <v>0</v>
      </c>
      <c r="S2793" s="53" t="n">
        <f aca="false">(N2793/100)*(I2793*$I$17)+(N2793/100)*(J2793*$J$17)+(N2793/100)*(L2793*$L$17)</f>
        <v>572.4</v>
      </c>
      <c r="T2793" s="53" t="n">
        <f aca="false">(O2793/100)*(K2793*$K$17)</f>
        <v>0</v>
      </c>
      <c r="U2793" s="53" t="n">
        <f aca="false">(P2793/100)*(K2793*$K$17)+(P2793/100)*(L2793*$L$17)</f>
        <v>0</v>
      </c>
      <c r="V2793" s="53" t="n">
        <f aca="false">(Q2793/100)*(L2793*$L$17)</f>
        <v>0</v>
      </c>
      <c r="W2793" s="53" t="n">
        <f aca="false">(R2793/100)*(K2793*$K$17)+(R2793/100)*(L2793*$L$17)</f>
        <v>0</v>
      </c>
      <c r="X2793" s="53" t="n">
        <f aca="false">N2793+S2793</f>
        <v>788.4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788.4</v>
      </c>
      <c r="AD2793" s="55" t="n">
        <f aca="false">(ROUND(AC2793-AC2779,1)/AC2779)</f>
        <v>0.257015306122449</v>
      </c>
      <c r="AE2793" s="46"/>
      <c r="AF2793" s="47"/>
    </row>
    <row r="2794" customFormat="false" ht="15" hidden="false" customHeight="false" outlineLevel="0" collapsed="false">
      <c r="A2794" s="56" t="s">
        <v>19</v>
      </c>
      <c r="B2794" s="62" t="s">
        <v>240</v>
      </c>
      <c r="C2794" s="40" t="s">
        <v>53</v>
      </c>
      <c r="D2794" s="41" t="n">
        <v>185</v>
      </c>
      <c r="E2794" s="41" t="n">
        <v>0</v>
      </c>
      <c r="F2794" s="41" t="n">
        <v>0</v>
      </c>
      <c r="G2794" s="41" t="n">
        <v>0</v>
      </c>
      <c r="H2794" s="41" t="n">
        <v>0</v>
      </c>
      <c r="I2794" s="42" t="n">
        <v>70</v>
      </c>
      <c r="J2794" s="42" t="n">
        <v>0</v>
      </c>
      <c r="K2794" s="42" t="n">
        <v>0</v>
      </c>
      <c r="L2794" s="42" t="n">
        <v>0</v>
      </c>
      <c r="M2794" s="42" t="n">
        <v>0</v>
      </c>
      <c r="N2794" s="43" t="n">
        <f aca="false">D2794*$D$3</f>
        <v>259</v>
      </c>
      <c r="O2794" s="43" t="n">
        <f aca="false">E2794*$E$3</f>
        <v>0</v>
      </c>
      <c r="P2794" s="43" t="n">
        <f aca="false">F2794*$F$3</f>
        <v>0</v>
      </c>
      <c r="Q2794" s="43" t="n">
        <f aca="false">G2794*$G$3</f>
        <v>0</v>
      </c>
      <c r="R2794" s="43" t="n">
        <f aca="false">H2794*$H$3</f>
        <v>0</v>
      </c>
      <c r="S2794" s="43" t="n">
        <f aca="false">(N2794/100)*(I2794*$I$3)+(N2794/100)*(J2794*$J$3)</f>
        <v>362.6</v>
      </c>
      <c r="T2794" s="43" t="n">
        <f aca="false">(O2794/100)*(K2794*$K$3)</f>
        <v>0</v>
      </c>
      <c r="U2794" s="43" t="n">
        <f aca="false">(P2794/100)*(K2794*$K$3)+(P2794/100)*(L2794*$L$3)</f>
        <v>0</v>
      </c>
      <c r="V2794" s="43" t="n">
        <f aca="false">(Q2794/100)*(L2794*$L$3)</f>
        <v>0</v>
      </c>
      <c r="W2794" s="43" t="n">
        <f aca="false">(R2794/100)*(K2794*$K$3)+(R2794/100)*(L2794*$L$3)</f>
        <v>0</v>
      </c>
      <c r="X2794" s="43" t="n">
        <f aca="false">N2794+S2794</f>
        <v>621.6</v>
      </c>
      <c r="Y2794" s="43" t="n">
        <f aca="false">O2794+T2794</f>
        <v>0</v>
      </c>
      <c r="Z2794" s="43" t="n">
        <f aca="false">P2794+U2794</f>
        <v>0</v>
      </c>
      <c r="AA2794" s="43" t="n">
        <f aca="false">Q2794+V2794</f>
        <v>0</v>
      </c>
      <c r="AB2794" s="43" t="n">
        <f aca="false">R2794+W2794</f>
        <v>0</v>
      </c>
      <c r="AC2794" s="44" t="n">
        <f aca="false">ROUND(X2794+Y2794+Z2794+AA2794+AB2794,1)</f>
        <v>621.6</v>
      </c>
      <c r="AD2794" s="45"/>
      <c r="AE2794" s="46" t="s">
        <v>28</v>
      </c>
      <c r="AF2794" s="47"/>
    </row>
    <row r="2795" customFormat="false" ht="15" hidden="false" customHeight="false" outlineLevel="0" collapsed="false">
      <c r="A2795" s="48" t="s">
        <v>29</v>
      </c>
      <c r="B2795" s="63" t="n">
        <v>32</v>
      </c>
      <c r="C2795" s="50" t="s">
        <v>5</v>
      </c>
      <c r="D2795" s="51" t="n">
        <v>185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80</v>
      </c>
      <c r="J2795" s="52" t="n">
        <v>10</v>
      </c>
      <c r="K2795" s="52" t="n">
        <v>0</v>
      </c>
      <c r="L2795" s="52" t="n">
        <v>0</v>
      </c>
      <c r="M2795" s="52" t="n">
        <v>0</v>
      </c>
      <c r="N2795" s="53" t="n">
        <f aca="false">D2795*$D$4</f>
        <v>249.75</v>
      </c>
      <c r="O2795" s="53" t="n">
        <f aca="false">E2795*$E$4</f>
        <v>0</v>
      </c>
      <c r="P2795" s="53" t="n">
        <f aca="false">F2795*$F$4</f>
        <v>0</v>
      </c>
      <c r="Q2795" s="53" t="n">
        <f aca="false">G2795*$G$4</f>
        <v>0</v>
      </c>
      <c r="R2795" s="53" t="n">
        <f aca="false">H2795*$H$4</f>
        <v>0</v>
      </c>
      <c r="S2795" s="53" t="n">
        <f aca="false">(N2795/100)*(I2795*$I$4)+(N2795/100)*(J2795*$J$4)</f>
        <v>449.55</v>
      </c>
      <c r="T2795" s="53" t="n">
        <f aca="false">(O2795/100)*(K2795*$K$4)</f>
        <v>0</v>
      </c>
      <c r="U2795" s="53" t="n">
        <f aca="false">(P2795/100)*(K2795*$K$4)+(P2795/100)*(L2795*$L$4)</f>
        <v>0</v>
      </c>
      <c r="V2795" s="53" t="n">
        <f aca="false">(Q2795/100)*(L2795*$L$4)</f>
        <v>0</v>
      </c>
      <c r="W2795" s="53" t="n">
        <f aca="false">(R2795/100)*(K2795*$K$4)+(R2795/100)*(L2795*$L$4)</f>
        <v>0</v>
      </c>
      <c r="X2795" s="53" t="n">
        <f aca="false">N2795+S2795</f>
        <v>699.3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699.3</v>
      </c>
      <c r="AD2795" s="55" t="n">
        <f aca="false">(ROUND(AC2795-AC2794,1)/AC2794)</f>
        <v>0.125</v>
      </c>
      <c r="AE2795" s="46"/>
      <c r="AF2795" s="47"/>
    </row>
    <row r="2796" customFormat="false" ht="15" hidden="false" customHeight="false" outlineLevel="0" collapsed="false">
      <c r="A2796" s="48" t="s">
        <v>30</v>
      </c>
      <c r="B2796" s="63" t="n">
        <v>0</v>
      </c>
      <c r="C2796" s="50" t="s">
        <v>6</v>
      </c>
      <c r="D2796" s="51" t="n">
        <v>185</v>
      </c>
      <c r="E2796" s="51" t="n">
        <v>0</v>
      </c>
      <c r="F2796" s="51" t="n">
        <v>0</v>
      </c>
      <c r="G2796" s="51" t="n">
        <v>0</v>
      </c>
      <c r="H2796" s="51" t="n">
        <v>0</v>
      </c>
      <c r="I2796" s="52" t="n">
        <v>70</v>
      </c>
      <c r="J2796" s="52" t="n">
        <v>0</v>
      </c>
      <c r="K2796" s="52" t="n">
        <v>0</v>
      </c>
      <c r="L2796" s="52" t="n">
        <v>0</v>
      </c>
      <c r="M2796" s="52" t="n">
        <v>0</v>
      </c>
      <c r="N2796" s="53" t="n">
        <f aca="false">D2796*$D$5</f>
        <v>259</v>
      </c>
      <c r="O2796" s="53" t="n">
        <f aca="false">E2796*$E$5</f>
        <v>0</v>
      </c>
      <c r="P2796" s="53" t="n">
        <f aca="false">F2796*$F$5</f>
        <v>0</v>
      </c>
      <c r="Q2796" s="53" t="n">
        <f aca="false">G2796*$G$5</f>
        <v>0</v>
      </c>
      <c r="R2796" s="53" t="n">
        <f aca="false">H2796*$H$5</f>
        <v>0</v>
      </c>
      <c r="S2796" s="53" t="n">
        <f aca="false">(N2796/100)*(I2796*$I$5)+(N2796/100)*(J2796*$J$5)</f>
        <v>362.6</v>
      </c>
      <c r="T2796" s="53" t="n">
        <f aca="false">(O2796/100)*(K2796*$K$5)</f>
        <v>0</v>
      </c>
      <c r="U2796" s="53" t="n">
        <f aca="false">(P2796/100)*(K2796*$K$5)+(P2796/100)*(L2796*$L$5)</f>
        <v>0</v>
      </c>
      <c r="V2796" s="53" t="n">
        <f aca="false">(Q2796/100)*(L2796*$L$5)</f>
        <v>0</v>
      </c>
      <c r="W2796" s="53" t="n">
        <f aca="false">(R2796/100)*(K2796*$K$5)+(R2796/100)*(L2796*$L$5)</f>
        <v>0</v>
      </c>
      <c r="X2796" s="53" t="n">
        <f aca="false">N2796+S2796</f>
        <v>621.6</v>
      </c>
      <c r="Y2796" s="53" t="n">
        <f aca="false">O2796+T2796</f>
        <v>0</v>
      </c>
      <c r="Z2796" s="53" t="n">
        <f aca="false">P2796+U2796</f>
        <v>0</v>
      </c>
      <c r="AA2796" s="53" t="n">
        <f aca="false">Q2796+V2796</f>
        <v>0</v>
      </c>
      <c r="AB2796" s="53" t="n">
        <f aca="false">R2796+W2796</f>
        <v>0</v>
      </c>
      <c r="AC2796" s="54" t="n">
        <f aca="false">ROUND(X2796+Y2796+Z2796+AA2796+AB2796,1)</f>
        <v>621.6</v>
      </c>
      <c r="AD2796" s="55" t="n">
        <f aca="false">(ROUND(AC2796-AC2794,1)/AC2794)</f>
        <v>0</v>
      </c>
      <c r="AE2796" s="46"/>
      <c r="AF2796" s="47"/>
    </row>
    <row r="2797" customFormat="false" ht="15" hidden="false" customHeight="false" outlineLevel="0" collapsed="false">
      <c r="A2797" s="48" t="s">
        <v>31</v>
      </c>
      <c r="B2797" s="63" t="n">
        <v>0</v>
      </c>
      <c r="C2797" s="50" t="s">
        <v>7</v>
      </c>
      <c r="D2797" s="51" t="n">
        <v>185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70</v>
      </c>
      <c r="J2797" s="52" t="n">
        <v>0</v>
      </c>
      <c r="K2797" s="52" t="n">
        <v>0</v>
      </c>
      <c r="L2797" s="52" t="n">
        <v>0</v>
      </c>
      <c r="M2797" s="52" t="n">
        <v>0</v>
      </c>
      <c r="N2797" s="53" t="n">
        <f aca="false">D2797*$D$6</f>
        <v>259</v>
      </c>
      <c r="O2797" s="53" t="n">
        <f aca="false">E2797*$E$6</f>
        <v>0</v>
      </c>
      <c r="P2797" s="53" t="n">
        <f aca="false">F2797*$F$6</f>
        <v>0</v>
      </c>
      <c r="Q2797" s="53" t="n">
        <f aca="false">G2797*$G$6</f>
        <v>0</v>
      </c>
      <c r="R2797" s="53" t="n">
        <f aca="false">H2797*$H$6</f>
        <v>0</v>
      </c>
      <c r="S2797" s="53" t="n">
        <f aca="false">(N2797/100)*(I2797*$I$6)+(N2797/100)*(J2797*$J$6)</f>
        <v>362.6</v>
      </c>
      <c r="T2797" s="53" t="n">
        <f aca="false">(O2797/100)*(K2797*$K$6)</f>
        <v>0</v>
      </c>
      <c r="U2797" s="53" t="n">
        <f aca="false">(P2797/100)*(K2797*$K$6)+(P2797/100)*(L2797*$L$6)</f>
        <v>0</v>
      </c>
      <c r="V2797" s="53" t="n">
        <f aca="false">(Q2797/100)*(L2797*$L$6)</f>
        <v>0</v>
      </c>
      <c r="W2797" s="53" t="n">
        <f aca="false">(R2797/100)*(K2797*$K$6)+(R2797/100)*(L2797*$L$6)</f>
        <v>0</v>
      </c>
      <c r="X2797" s="53" t="n">
        <f aca="false">N2797+S2797</f>
        <v>621.6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621.6</v>
      </c>
      <c r="AD2797" s="55" t="n">
        <f aca="false">(ROUND(AC2797-AC2794,1)/AC2794)</f>
        <v>0</v>
      </c>
      <c r="AE2797" s="46"/>
      <c r="AF2797" s="47"/>
    </row>
    <row r="2798" customFormat="false" ht="15" hidden="false" customHeight="false" outlineLevel="0" collapsed="false">
      <c r="A2798" s="48" t="s">
        <v>32</v>
      </c>
      <c r="B2798" s="63" t="n">
        <v>0</v>
      </c>
      <c r="C2798" s="50" t="s">
        <v>8</v>
      </c>
      <c r="D2798" s="51" t="n">
        <v>185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70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D2798*$D$7</f>
        <v>259</v>
      </c>
      <c r="O2798" s="53" t="n">
        <f aca="false">E2798*$E$7</f>
        <v>0</v>
      </c>
      <c r="P2798" s="53" t="n">
        <f aca="false">F2798*$F$7</f>
        <v>0</v>
      </c>
      <c r="Q2798" s="53" t="n">
        <f aca="false">G2798*$G$7</f>
        <v>0</v>
      </c>
      <c r="R2798" s="53" t="n">
        <f aca="false">H2798*$H$7</f>
        <v>0</v>
      </c>
      <c r="S2798" s="53" t="n">
        <f aca="false">(N2798/100)*(I2798*$I$7)+(N2798/100)*(J2798*$J$7)</f>
        <v>362.6</v>
      </c>
      <c r="T2798" s="53" t="n">
        <f aca="false">(O2798/100)*(K2798*$K$7)</f>
        <v>0</v>
      </c>
      <c r="U2798" s="53" t="n">
        <f aca="false">(P2798/100)*(K2798*$K$7)+(P2798/100)*(L2798*$L$7)</f>
        <v>0</v>
      </c>
      <c r="V2798" s="53" t="n">
        <f aca="false">(Q2798/100)*(L2798*$L$7)</f>
        <v>0</v>
      </c>
      <c r="W2798" s="53" t="n">
        <f aca="false">(R2798/100)*(K2798*$K$7)+(R2798/100)*(L2798*$L$7)</f>
        <v>0</v>
      </c>
      <c r="X2798" s="53" t="n">
        <f aca="false">N2798+S2798</f>
        <v>621.6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621.6</v>
      </c>
      <c r="AD2798" s="55" t="n">
        <f aca="false">(ROUND(AC2798-AC2794,1)/AC2794)</f>
        <v>0</v>
      </c>
      <c r="AE2798" s="46"/>
      <c r="AF2798" s="47"/>
    </row>
    <row r="2799" customFormat="false" ht="15" hidden="false" customHeight="false" outlineLevel="0" collapsed="false">
      <c r="A2799" s="48" t="s">
        <v>33</v>
      </c>
      <c r="B2799" s="63"/>
      <c r="C2799" s="50" t="s">
        <v>9</v>
      </c>
      <c r="D2799" s="51" t="n">
        <v>185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70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D2799*$D$8</f>
        <v>259</v>
      </c>
      <c r="O2799" s="53" t="n">
        <f aca="false">E2799*$E$8</f>
        <v>0</v>
      </c>
      <c r="P2799" s="53" t="n">
        <f aca="false">F2799*$F$8</f>
        <v>0</v>
      </c>
      <c r="Q2799" s="53" t="n">
        <f aca="false">G2799*$G$8</f>
        <v>0</v>
      </c>
      <c r="R2799" s="53" t="n">
        <f aca="false">H2799*$H$8</f>
        <v>0</v>
      </c>
      <c r="S2799" s="53" t="n">
        <f aca="false">(N2799/100)*(I2799*$I$8)+(N2799/100)*(J2799*$J$8)</f>
        <v>362.6</v>
      </c>
      <c r="T2799" s="53" t="n">
        <f aca="false">(O2799/100)*(K2799*$K$8)</f>
        <v>0</v>
      </c>
      <c r="U2799" s="53" t="n">
        <f aca="false">(P2799/100)*(K2799*$K$8)+(P2799/100)*(L2799*$L$8)</f>
        <v>0</v>
      </c>
      <c r="V2799" s="53" t="n">
        <f aca="false">(Q2799/100)*(L2799*$L$8)</f>
        <v>0</v>
      </c>
      <c r="W2799" s="53" t="n">
        <f aca="false">(R2799/100)*(K2799*$K$8)+(R2799/100)*(L2799*$L$8)</f>
        <v>0</v>
      </c>
      <c r="X2799" s="53" t="n">
        <f aca="false">N2799+S2799</f>
        <v>621.6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621.6</v>
      </c>
      <c r="AD2799" s="55" t="n">
        <f aca="false">(ROUND(AC2799-AC2794,1)/AC2794)</f>
        <v>0</v>
      </c>
      <c r="AE2799" s="46"/>
      <c r="AF2799" s="47"/>
    </row>
    <row r="2800" customFormat="false" ht="15" hidden="false" customHeight="false" outlineLevel="0" collapsed="false">
      <c r="A2800" s="48" t="s">
        <v>34</v>
      </c>
      <c r="B2800" s="63"/>
      <c r="C2800" s="50" t="s">
        <v>10</v>
      </c>
      <c r="D2800" s="51" t="n">
        <v>92</v>
      </c>
      <c r="E2800" s="51" t="n">
        <v>185</v>
      </c>
      <c r="F2800" s="51" t="n">
        <v>0</v>
      </c>
      <c r="G2800" s="51" t="n">
        <v>0</v>
      </c>
      <c r="H2800" s="51" t="n">
        <v>0</v>
      </c>
      <c r="I2800" s="52" t="n">
        <v>70</v>
      </c>
      <c r="J2800" s="52" t="n">
        <v>0</v>
      </c>
      <c r="K2800" s="52" t="n">
        <v>75</v>
      </c>
      <c r="L2800" s="52" t="n">
        <v>0</v>
      </c>
      <c r="M2800" s="52" t="n">
        <v>0</v>
      </c>
      <c r="N2800" s="53" t="n">
        <f aca="false">D2800*$D$9</f>
        <v>124.2</v>
      </c>
      <c r="O2800" s="53" t="n">
        <f aca="false">E2800*$E$9</f>
        <v>249.75</v>
      </c>
      <c r="P2800" s="53" t="n">
        <f aca="false">F2800*$F$9</f>
        <v>0</v>
      </c>
      <c r="Q2800" s="53" t="n">
        <f aca="false">G2800*$G$9</f>
        <v>0</v>
      </c>
      <c r="R2800" s="53" t="n">
        <f aca="false">H2800*$H$9</f>
        <v>0</v>
      </c>
      <c r="S2800" s="53" t="n">
        <f aca="false">(N2800/100)*(I2800*$I$9)+(N2800/100)*(J2800*$J$9)</f>
        <v>86.94</v>
      </c>
      <c r="T2800" s="53" t="n">
        <f aca="false">(O2800/100)*(K2800*$K$9)</f>
        <v>262.2375</v>
      </c>
      <c r="U2800" s="53" t="n">
        <f aca="false">(P2800/100)*(K2800*$K$9)+(P2800/100)*(L2800*$L$9)</f>
        <v>0</v>
      </c>
      <c r="V2800" s="53" t="n">
        <f aca="false">(Q2800/100)*(L2800*$L$9)</f>
        <v>0</v>
      </c>
      <c r="W2800" s="53" t="n">
        <f aca="false">(R2800/100)*(K2800*$K$9)+(R2800/100)*(L2800*$L$9)</f>
        <v>0</v>
      </c>
      <c r="X2800" s="53" t="n">
        <f aca="false">N2800+S2800</f>
        <v>211.14</v>
      </c>
      <c r="Y2800" s="53" t="n">
        <f aca="false">O2800+T2800</f>
        <v>511.9875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723.1</v>
      </c>
      <c r="AD2800" s="55" t="n">
        <f aca="false">(ROUND(AC2800-AC2794,1)/AC2794)</f>
        <v>0.163288288288288</v>
      </c>
      <c r="AE2800" s="46"/>
      <c r="AF2800" s="47"/>
    </row>
    <row r="2801" customFormat="false" ht="15" hidden="false" customHeight="false" outlineLevel="0" collapsed="false">
      <c r="A2801" s="48" t="s">
        <v>35</v>
      </c>
      <c r="B2801" s="63"/>
      <c r="C2801" s="50" t="s">
        <v>11</v>
      </c>
      <c r="D2801" s="51" t="n">
        <v>92</v>
      </c>
      <c r="E2801" s="51" t="n">
        <v>0</v>
      </c>
      <c r="F2801" s="51" t="n">
        <v>185</v>
      </c>
      <c r="G2801" s="51" t="n">
        <v>0</v>
      </c>
      <c r="H2801" s="51" t="n">
        <v>0</v>
      </c>
      <c r="I2801" s="52" t="n">
        <v>70</v>
      </c>
      <c r="J2801" s="52" t="n">
        <v>0</v>
      </c>
      <c r="K2801" s="52" t="n">
        <v>37.5</v>
      </c>
      <c r="L2801" s="52" t="n">
        <v>37.5</v>
      </c>
      <c r="M2801" s="52" t="n">
        <v>0</v>
      </c>
      <c r="N2801" s="53" t="n">
        <f aca="false">D2801*$D$10</f>
        <v>124.2</v>
      </c>
      <c r="O2801" s="53" t="n">
        <f aca="false">E2801*$E$10</f>
        <v>0</v>
      </c>
      <c r="P2801" s="53" t="n">
        <f aca="false">F2801*$F$10</f>
        <v>249.75</v>
      </c>
      <c r="Q2801" s="53" t="n">
        <f aca="false">G2801*$G$10</f>
        <v>0</v>
      </c>
      <c r="R2801" s="53" t="n">
        <f aca="false">H2801*$H$10</f>
        <v>0</v>
      </c>
      <c r="S2801" s="53" t="n">
        <f aca="false">(N2801/100)*(I2801*$I$10)+(N2801/100)*(J2801*$J$10)</f>
        <v>86.94</v>
      </c>
      <c r="T2801" s="53" t="n">
        <f aca="false">(O2801/100)*(K2801*$J$10)</f>
        <v>0</v>
      </c>
      <c r="U2801" s="53" t="n">
        <f aca="false">(P2801/100)*(K2801*$K$10)+(P2801/100)*(L2801*$L$10)</f>
        <v>262.2375</v>
      </c>
      <c r="V2801" s="53" t="n">
        <f aca="false">(Q2801/100)*(L2801*$L$10)</f>
        <v>0</v>
      </c>
      <c r="W2801" s="53" t="n">
        <f aca="false">(R2801/100)*(K2801*$K$10)+(R2801/100)*(L2801*$L$10)</f>
        <v>0</v>
      </c>
      <c r="X2801" s="53" t="n">
        <f aca="false">N2801+S2801</f>
        <v>211.14</v>
      </c>
      <c r="Y2801" s="53" t="n">
        <f aca="false">O2801+T2801</f>
        <v>0</v>
      </c>
      <c r="Z2801" s="53" t="n">
        <f aca="false">P2801+U2801</f>
        <v>511.9875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723.1</v>
      </c>
      <c r="AD2801" s="55" t="n">
        <f aca="false">(ROUND(AC2801-AC2794,1)/AC2794)</f>
        <v>0.163288288288288</v>
      </c>
      <c r="AE2801" s="46"/>
      <c r="AF2801" s="47"/>
    </row>
    <row r="2802" customFormat="false" ht="15" hidden="false" customHeight="false" outlineLevel="0" collapsed="false">
      <c r="A2802" s="48" t="s">
        <v>36</v>
      </c>
      <c r="B2802" s="63"/>
      <c r="C2802" s="50" t="s">
        <v>12</v>
      </c>
      <c r="D2802" s="51" t="n">
        <v>92</v>
      </c>
      <c r="E2802" s="51" t="n">
        <v>0</v>
      </c>
      <c r="F2802" s="51" t="n">
        <v>0</v>
      </c>
      <c r="G2802" s="51" t="n">
        <v>185</v>
      </c>
      <c r="H2802" s="51" t="n">
        <v>0</v>
      </c>
      <c r="I2802" s="52" t="n">
        <v>70</v>
      </c>
      <c r="J2802" s="52" t="n">
        <v>0</v>
      </c>
      <c r="K2802" s="52" t="n">
        <v>0</v>
      </c>
      <c r="L2802" s="52" t="n">
        <v>75</v>
      </c>
      <c r="M2802" s="52" t="n">
        <v>0</v>
      </c>
      <c r="N2802" s="53" t="n">
        <f aca="false">D2802*$D$11</f>
        <v>124.2</v>
      </c>
      <c r="O2802" s="53" t="n">
        <f aca="false">E2802*$E$11</f>
        <v>0</v>
      </c>
      <c r="P2802" s="53" t="n">
        <f aca="false">F2802*$F$11</f>
        <v>0</v>
      </c>
      <c r="Q2802" s="53" t="n">
        <f aca="false">G2802*$G$11</f>
        <v>249.75</v>
      </c>
      <c r="R2802" s="53" t="n">
        <f aca="false">H2802*$H$11</f>
        <v>0</v>
      </c>
      <c r="S2802" s="53" t="n">
        <f aca="false">(N2802/100)*(I2802*$I$11)+(N2802/100)*(J2802*$J$11)</f>
        <v>86.94</v>
      </c>
      <c r="T2802" s="53" t="n">
        <f aca="false">(O2802/100)*(K2802*$K$11)</f>
        <v>0</v>
      </c>
      <c r="U2802" s="53" t="n">
        <f aca="false">(P2802/100)*(K2802*$K$11)+(P2802/100)*(L2802*$L$11)</f>
        <v>0</v>
      </c>
      <c r="V2802" s="53" t="n">
        <f aca="false">(Q2802/100)*(L2802*$L$11)</f>
        <v>262.2375</v>
      </c>
      <c r="W2802" s="53" t="n">
        <f aca="false">(R2802/100)*(K2802*$K$11)+(R2802/100)*(L2802*$L$11)</f>
        <v>0</v>
      </c>
      <c r="X2802" s="53" t="n">
        <f aca="false">N2802+S2802</f>
        <v>211.14</v>
      </c>
      <c r="Y2802" s="53" t="n">
        <f aca="false">O2802+T2802</f>
        <v>0</v>
      </c>
      <c r="Z2802" s="53" t="n">
        <f aca="false">P2802+U2802</f>
        <v>0</v>
      </c>
      <c r="AA2802" s="53" t="n">
        <f aca="false">Q2802+V2802</f>
        <v>511.9875</v>
      </c>
      <c r="AB2802" s="53" t="n">
        <f aca="false">R2802+W2802</f>
        <v>0</v>
      </c>
      <c r="AC2802" s="54" t="n">
        <f aca="false">ROUND(X2802+Y2802+Z2802+AA2802+AB2802,1)</f>
        <v>723.1</v>
      </c>
      <c r="AD2802" s="55" t="n">
        <f aca="false">(ROUND(AC2802-AC2794,1)/AC2794)</f>
        <v>0.163288288288288</v>
      </c>
      <c r="AE2802" s="46"/>
      <c r="AF2802" s="47"/>
    </row>
    <row r="2803" customFormat="false" ht="15" hidden="false" customHeight="false" outlineLevel="0" collapsed="false">
      <c r="A2803" s="48" t="s">
        <v>37</v>
      </c>
      <c r="B2803" s="63"/>
      <c r="C2803" s="50" t="s">
        <v>13</v>
      </c>
      <c r="D2803" s="51" t="n">
        <v>92</v>
      </c>
      <c r="E2803" s="51" t="n">
        <v>0</v>
      </c>
      <c r="F2803" s="51" t="n">
        <v>0</v>
      </c>
      <c r="G2803" s="51" t="n">
        <v>0</v>
      </c>
      <c r="H2803" s="51" t="n">
        <v>185</v>
      </c>
      <c r="I2803" s="52" t="n">
        <v>70</v>
      </c>
      <c r="J2803" s="52" t="n">
        <v>0</v>
      </c>
      <c r="K2803" s="52" t="n">
        <v>37.5</v>
      </c>
      <c r="L2803" s="52" t="n">
        <v>37.5</v>
      </c>
      <c r="M2803" s="52" t="n">
        <v>0</v>
      </c>
      <c r="N2803" s="53" t="n">
        <f aca="false">D2803*$D$12</f>
        <v>124.2</v>
      </c>
      <c r="O2803" s="53" t="n">
        <f aca="false">E2803*$E$12</f>
        <v>0</v>
      </c>
      <c r="P2803" s="53" t="n">
        <f aca="false">F2803*$F$12</f>
        <v>0</v>
      </c>
      <c r="Q2803" s="53" t="n">
        <f aca="false">G2803*$G$12</f>
        <v>0</v>
      </c>
      <c r="R2803" s="53" t="n">
        <f aca="false">H2803*$H$12</f>
        <v>249.75</v>
      </c>
      <c r="S2803" s="53" t="n">
        <f aca="false">(N2803/100)*(I2803*$I$12)+(N2803/100)*(J2803*$J$12)</f>
        <v>86.94</v>
      </c>
      <c r="T2803" s="53" t="n">
        <f aca="false">(O2803/100)*(K2803*$K$12)</f>
        <v>0</v>
      </c>
      <c r="U2803" s="53" t="n">
        <f aca="false">(P2803/100)*(K2803*$K$12)+(P2803/100)*(L2803*$L$12)</f>
        <v>0</v>
      </c>
      <c r="V2803" s="53" t="n">
        <f aca="false">(Q2803/100)*(L2803*$L$12)</f>
        <v>0</v>
      </c>
      <c r="W2803" s="53" t="n">
        <f aca="false">(R2803/100)*(K2803*$K$12)+(R2803/100)*(L2803*$L$12)</f>
        <v>262.2375</v>
      </c>
      <c r="X2803" s="53" t="n">
        <f aca="false">N2803+S2803</f>
        <v>211.14</v>
      </c>
      <c r="Y2803" s="53" t="n">
        <f aca="false">O2803+T2803</f>
        <v>0</v>
      </c>
      <c r="Z2803" s="53" t="n">
        <f aca="false">P2803+U2803</f>
        <v>0</v>
      </c>
      <c r="AA2803" s="53" t="n">
        <f aca="false">Q2803+V2803</f>
        <v>0</v>
      </c>
      <c r="AB2803" s="53" t="n">
        <f aca="false">R2803+W2803</f>
        <v>511.9875</v>
      </c>
      <c r="AC2803" s="54" t="n">
        <f aca="false">ROUND(X2803+Y2803+Z2803+AA2803+AB2803,1)</f>
        <v>723.1</v>
      </c>
      <c r="AD2803" s="55" t="n">
        <f aca="false">(ROUND(AC2803-AC2794,1)/AC2794)</f>
        <v>0.163288288288288</v>
      </c>
      <c r="AE2803" s="46"/>
      <c r="AF2803" s="47"/>
    </row>
    <row r="2804" customFormat="false" ht="15" hidden="false" customHeight="false" outlineLevel="0" collapsed="false">
      <c r="A2804" s="48" t="s">
        <v>38</v>
      </c>
      <c r="B2804" s="63"/>
      <c r="C2804" s="50" t="s">
        <v>14</v>
      </c>
      <c r="D2804" s="51" t="n">
        <v>185</v>
      </c>
      <c r="E2804" s="51" t="n">
        <v>0</v>
      </c>
      <c r="F2804" s="51" t="n">
        <v>0</v>
      </c>
      <c r="G2804" s="51" t="n">
        <v>0</v>
      </c>
      <c r="H2804" s="51" t="n">
        <v>0</v>
      </c>
      <c r="I2804" s="52" t="n">
        <v>0</v>
      </c>
      <c r="J2804" s="52" t="n">
        <v>0</v>
      </c>
      <c r="K2804" s="52" t="n">
        <v>0</v>
      </c>
      <c r="L2804" s="52" t="n">
        <v>0</v>
      </c>
      <c r="M2804" s="52" t="n">
        <v>100</v>
      </c>
      <c r="N2804" s="53" t="n">
        <f aca="false">D2804*$D$13</f>
        <v>249.75</v>
      </c>
      <c r="O2804" s="53" t="n">
        <f aca="false">E2804*$E$13</f>
        <v>0</v>
      </c>
      <c r="P2804" s="53" t="n">
        <f aca="false">F2804*$F$13</f>
        <v>0</v>
      </c>
      <c r="Q2804" s="53" t="n">
        <f aca="false">G2804*$G$13</f>
        <v>0</v>
      </c>
      <c r="R2804" s="53" t="n">
        <f aca="false">H2804*$H$13</f>
        <v>0</v>
      </c>
      <c r="S2804" s="53" t="n">
        <f aca="false">(N2804/100)*(I2804*$I$13)+(N2804/100)*(J2804*$J$13)+(N2804/100)*(M2804*$M$13)</f>
        <v>499.5</v>
      </c>
      <c r="T2804" s="53" t="n">
        <f aca="false">(O2804/100)*(K2804*$K$13)+(O2804/100)*(M2804*$M$13)</f>
        <v>0</v>
      </c>
      <c r="U2804" s="53" t="n">
        <f aca="false">(P2804/100)*(K2804*$K$13)+(P2804/100)*(L2804*$L$13)+(P2804/100)*(M2804*$M$13)</f>
        <v>0</v>
      </c>
      <c r="V2804" s="53" t="n">
        <f aca="false">(Q2804/100)*(L2804*$L$13)+(Q2804/100)*(M2804*$M$13)</f>
        <v>0</v>
      </c>
      <c r="W2804" s="53" t="n">
        <f aca="false">(R2804/100)*(K2804*$K$13)+(R2804/100)*(L2804*$L$13)+(R2804/100)*(M2804*$M$13)</f>
        <v>0</v>
      </c>
      <c r="X2804" s="53" t="n">
        <f aca="false">N2804+S2804</f>
        <v>749.25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0</v>
      </c>
      <c r="AB2804" s="53" t="n">
        <f aca="false">R2804+W2804</f>
        <v>0</v>
      </c>
      <c r="AC2804" s="54" t="n">
        <f aca="false">ROUND(X2804+Y2804+Z2804+AA2804+AB2804,1)</f>
        <v>749.3</v>
      </c>
      <c r="AD2804" s="55" t="n">
        <f aca="false">(ROUND(AC2804-AC2794,1)/AC2794)</f>
        <v>0.20543758043758</v>
      </c>
      <c r="AE2804" s="46"/>
      <c r="AF2804" s="47"/>
    </row>
    <row r="2805" customFormat="false" ht="15" hidden="false" customHeight="false" outlineLevel="0" collapsed="false">
      <c r="A2805" s="48" t="s">
        <v>39</v>
      </c>
      <c r="B2805" s="63"/>
      <c r="C2805" s="50" t="s">
        <v>15</v>
      </c>
      <c r="D2805" s="51" t="n">
        <v>185</v>
      </c>
      <c r="E2805" s="51" t="n">
        <v>0</v>
      </c>
      <c r="F2805" s="51" t="n">
        <v>0</v>
      </c>
      <c r="G2805" s="51" t="n">
        <v>0</v>
      </c>
      <c r="H2805" s="51" t="n">
        <v>0</v>
      </c>
      <c r="I2805" s="52" t="n">
        <v>70</v>
      </c>
      <c r="J2805" s="52" t="n">
        <v>0</v>
      </c>
      <c r="K2805" s="52" t="n">
        <v>65</v>
      </c>
      <c r="L2805" s="52" t="n">
        <v>0</v>
      </c>
      <c r="M2805" s="52" t="n">
        <v>0</v>
      </c>
      <c r="N2805" s="53" t="n">
        <f aca="false">D2805*$D$14</f>
        <v>249.75</v>
      </c>
      <c r="O2805" s="53" t="n">
        <f aca="false">E2805*$E$14</f>
        <v>0</v>
      </c>
      <c r="P2805" s="53" t="n">
        <f aca="false">F2805*$F$14</f>
        <v>0</v>
      </c>
      <c r="Q2805" s="53" t="n">
        <f aca="false">G2805*$G$14</f>
        <v>0</v>
      </c>
      <c r="R2805" s="53" t="n">
        <f aca="false">H2805*$H$14</f>
        <v>0</v>
      </c>
      <c r="S2805" s="53" t="n">
        <f aca="false">(N2805/100)*(I2805*$I$14)+(N2805/100)*(J2805*$J$14)+(N2805/100)*(K2805*$K$14)</f>
        <v>499.5</v>
      </c>
      <c r="T2805" s="53" t="n">
        <f aca="false">(O2805/100)*(K2805*$K$14)</f>
        <v>0</v>
      </c>
      <c r="U2805" s="53" t="n">
        <f aca="false">(P2805/100)*(K2805*$K$14)+(P2805/100)*(L2805*$L$14)</f>
        <v>0</v>
      </c>
      <c r="V2805" s="53" t="n">
        <f aca="false">(Q2805/100)*(L2805*$L$14)</f>
        <v>0</v>
      </c>
      <c r="W2805" s="53" t="n">
        <f aca="false">(R2805/100)*(K2805*$L$14)+(R2805/100)*(L2805*$M$14)</f>
        <v>0</v>
      </c>
      <c r="X2805" s="53" t="n">
        <f aca="false">N2805+S2805</f>
        <v>749.25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0</v>
      </c>
      <c r="AC2805" s="54" t="n">
        <f aca="false">ROUND(X2805+Y2805+Z2805+AA2805+AB2805,1)</f>
        <v>749.3</v>
      </c>
      <c r="AD2805" s="55" t="n">
        <f aca="false">(ROUND(AC2805-AC2794,1)/AC2794)</f>
        <v>0.20543758043758</v>
      </c>
      <c r="AE2805" s="46"/>
      <c r="AF2805" s="47"/>
    </row>
    <row r="2806" customFormat="false" ht="15" hidden="false" customHeight="false" outlineLevel="0" collapsed="false">
      <c r="A2806" s="48"/>
      <c r="B2806" s="63"/>
      <c r="C2806" s="50" t="s">
        <v>16</v>
      </c>
      <c r="D2806" s="51" t="n">
        <v>185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70</v>
      </c>
      <c r="J2806" s="52" t="n">
        <v>0</v>
      </c>
      <c r="K2806" s="52" t="n">
        <v>0</v>
      </c>
      <c r="L2806" s="52" t="n">
        <v>65</v>
      </c>
      <c r="M2806" s="52" t="n">
        <v>0</v>
      </c>
      <c r="N2806" s="53" t="n">
        <f aca="false">D2806*$D$15</f>
        <v>249.75</v>
      </c>
      <c r="O2806" s="53" t="n">
        <f aca="false">E2806*$E$15</f>
        <v>0</v>
      </c>
      <c r="P2806" s="53" t="n">
        <f aca="false">F2806*$F$15</f>
        <v>0</v>
      </c>
      <c r="Q2806" s="53" t="n">
        <f aca="false">G2806*$G$15</f>
        <v>0</v>
      </c>
      <c r="R2806" s="53" t="n">
        <f aca="false">H2806*$H$15</f>
        <v>0</v>
      </c>
      <c r="S2806" s="53" t="n">
        <f aca="false">(N2806/100)*(I2806*$I$15)+(N2806/100)*(J2806*$J$15)+(N2806/100)*(L2806*$L$15)</f>
        <v>499.5</v>
      </c>
      <c r="T2806" s="53" t="n">
        <f aca="false">(O2806/100)*(K2806*$K$15)</f>
        <v>0</v>
      </c>
      <c r="U2806" s="53" t="n">
        <f aca="false">(P2806/100)*(K2806*$K$15)+(P2806/100)*(L2806*$L$15)</f>
        <v>0</v>
      </c>
      <c r="V2806" s="53" t="n">
        <f aca="false">(Q2806/100)*(L2806*$L$15)</f>
        <v>0</v>
      </c>
      <c r="W2806" s="53" t="n">
        <f aca="false">(R2806/100)*(K2806*$K$15)+(R2806/100)*(L2806*$L$15)</f>
        <v>0</v>
      </c>
      <c r="X2806" s="53" t="n">
        <f aca="false">N2806+S2806</f>
        <v>749.25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749.3</v>
      </c>
      <c r="AD2806" s="55" t="n">
        <f aca="false">(ROUND(AC2806-AC2794,1)/AC2794)</f>
        <v>0.20543758043758</v>
      </c>
      <c r="AE2806" s="46"/>
      <c r="AF2806" s="47"/>
    </row>
    <row r="2807" customFormat="false" ht="15" hidden="false" customHeight="false" outlineLevel="0" collapsed="false">
      <c r="A2807" s="48"/>
      <c r="B2807" s="63"/>
      <c r="C2807" s="50" t="s">
        <v>17</v>
      </c>
      <c r="D2807" s="51" t="n">
        <v>185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70</v>
      </c>
      <c r="J2807" s="52" t="n">
        <v>42</v>
      </c>
      <c r="K2807" s="52" t="n">
        <v>0</v>
      </c>
      <c r="L2807" s="52" t="n">
        <v>0</v>
      </c>
      <c r="M2807" s="52" t="n">
        <v>0</v>
      </c>
      <c r="N2807" s="53" t="n">
        <f aca="false">D2807*$D$16</f>
        <v>249.75</v>
      </c>
      <c r="O2807" s="53" t="n">
        <f aca="false">E2807*$E$16</f>
        <v>0</v>
      </c>
      <c r="P2807" s="53" t="n">
        <f aca="false">F2807*$F$16</f>
        <v>0</v>
      </c>
      <c r="Q2807" s="53" t="n">
        <f aca="false">G2807*$G$16</f>
        <v>0</v>
      </c>
      <c r="R2807" s="53" t="n">
        <f aca="false">H2807*$H$16</f>
        <v>0</v>
      </c>
      <c r="S2807" s="53" t="n">
        <f aca="false">(N2807/100)*(I2807*$I$16)+(N2807/100)*(J2807*$J$16)</f>
        <v>437.0625</v>
      </c>
      <c r="T2807" s="53" t="n">
        <f aca="false">(O2807/100)*(K2807*$K$16)</f>
        <v>0</v>
      </c>
      <c r="U2807" s="53" t="n">
        <f aca="false">(P2807/100)*(K2807*$K$16)+(P2807/100)*(L2807*$L$16)</f>
        <v>0</v>
      </c>
      <c r="V2807" s="53" t="n">
        <f aca="false">(Q2807/100)*(L2807*$L$16)</f>
        <v>0</v>
      </c>
      <c r="W2807" s="53" t="n">
        <f aca="false">(R2807/100)*(K2807*$K$16)+(R2807/100)*(L2807*$L$16)</f>
        <v>0</v>
      </c>
      <c r="X2807" s="53" t="n">
        <f aca="false">N2807+S2807</f>
        <v>686.8125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686.8</v>
      </c>
      <c r="AD2807" s="55" t="n">
        <f aca="false">(ROUND(AC2807-AC2794,1)/AC2794)</f>
        <v>0.104890604890605</v>
      </c>
      <c r="AE2807" s="46"/>
      <c r="AF2807" s="47"/>
    </row>
    <row r="2808" customFormat="false" ht="15" hidden="false" customHeight="false" outlineLevel="0" collapsed="false">
      <c r="A2808" s="48"/>
      <c r="B2808" s="63"/>
      <c r="C2808" s="50" t="s">
        <v>18</v>
      </c>
      <c r="D2808" s="51" t="n">
        <v>185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85</v>
      </c>
      <c r="J2808" s="52" t="n">
        <v>0</v>
      </c>
      <c r="K2808" s="52" t="n">
        <v>0</v>
      </c>
      <c r="L2808" s="52" t="n">
        <v>0</v>
      </c>
      <c r="M2808" s="52" t="n">
        <v>0</v>
      </c>
      <c r="N2808" s="53" t="n">
        <f aca="false">D2808*$D$17</f>
        <v>249.75</v>
      </c>
      <c r="O2808" s="53" t="n">
        <f aca="false">E2808*$E$17</f>
        <v>0</v>
      </c>
      <c r="P2808" s="53" t="n">
        <f aca="false">F2808*$F$17</f>
        <v>0</v>
      </c>
      <c r="Q2808" s="53" t="n">
        <f aca="false">G2808*$G$17</f>
        <v>0</v>
      </c>
      <c r="R2808" s="53" t="n">
        <f aca="false">H2808*$H$17</f>
        <v>0</v>
      </c>
      <c r="S2808" s="53" t="n">
        <f aca="false">(N2808/100)*(I2808*$I$17)+(N2808/100)*(J2808*$J$17)</f>
        <v>530.71875</v>
      </c>
      <c r="T2808" s="53" t="n">
        <f aca="false">(O2808/100)*(K2808*$K$17)</f>
        <v>0</v>
      </c>
      <c r="U2808" s="53" t="n">
        <f aca="false">(P2808/100)*(K2808*$K$17)+(P2808/100)*(L2808*$L$17)</f>
        <v>0</v>
      </c>
      <c r="V2808" s="53" t="n">
        <f aca="false">(Q2808/100)*(L2808*$L$17)</f>
        <v>0</v>
      </c>
      <c r="W2808" s="53" t="n">
        <f aca="false">(R2808/100)*(K2808*$K$17)+(R2808/100)*(L2808*$L$17)</f>
        <v>0</v>
      </c>
      <c r="X2808" s="53" t="n">
        <f aca="false">N2808+S2808</f>
        <v>780.46875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780.5</v>
      </c>
      <c r="AD2808" s="55" t="n">
        <f aca="false">(ROUND(AC2808-AC2794,1)/AC2794)</f>
        <v>0.255630630630631</v>
      </c>
      <c r="AE2808" s="46"/>
      <c r="AF2808" s="47"/>
    </row>
    <row r="2809" customFormat="false" ht="15" hidden="false" customHeight="false" outlineLevel="0" collapsed="false">
      <c r="A2809" s="56" t="s">
        <v>19</v>
      </c>
      <c r="B2809" s="60" t="s">
        <v>241</v>
      </c>
      <c r="C2809" s="40" t="s">
        <v>53</v>
      </c>
      <c r="D2809" s="41" t="n">
        <v>160</v>
      </c>
      <c r="E2809" s="41" t="n">
        <v>0</v>
      </c>
      <c r="F2809" s="41" t="n">
        <v>0</v>
      </c>
      <c r="G2809" s="41" t="n">
        <v>0</v>
      </c>
      <c r="H2809" s="41" t="n">
        <v>0</v>
      </c>
      <c r="I2809" s="42" t="n">
        <v>80</v>
      </c>
      <c r="J2809" s="42" t="n">
        <v>10</v>
      </c>
      <c r="K2809" s="42" t="n">
        <v>0</v>
      </c>
      <c r="L2809" s="42" t="n">
        <v>0</v>
      </c>
      <c r="M2809" s="42" t="n">
        <v>0</v>
      </c>
      <c r="N2809" s="43" t="n">
        <f aca="false">D2809*$D$3</f>
        <v>224</v>
      </c>
      <c r="O2809" s="43" t="n">
        <f aca="false">E2809*$E$3</f>
        <v>0</v>
      </c>
      <c r="P2809" s="43" t="n">
        <f aca="false">F2809*$F$3</f>
        <v>0</v>
      </c>
      <c r="Q2809" s="43" t="n">
        <f aca="false">G2809*$G$3</f>
        <v>0</v>
      </c>
      <c r="R2809" s="43" t="n">
        <f aca="false">H2809*$H$3</f>
        <v>0</v>
      </c>
      <c r="S2809" s="43" t="n">
        <f aca="false">(N2809/100)*(I2809*$I$3)+(N2809/100)*(J2809*$J$3)</f>
        <v>403.2</v>
      </c>
      <c r="T2809" s="43" t="n">
        <f aca="false">(O2809/100)*(K2809*$K$3)</f>
        <v>0</v>
      </c>
      <c r="U2809" s="43" t="n">
        <f aca="false">(P2809/100)*(K2809*$K$3)+(P2809/100)*(L2809*$L$3)</f>
        <v>0</v>
      </c>
      <c r="V2809" s="43" t="n">
        <f aca="false">(Q2809/100)*(L2809*$L$3)</f>
        <v>0</v>
      </c>
      <c r="W2809" s="43" t="n">
        <f aca="false">(R2809/100)*(K2809*$K$3)+(R2809/100)*(L2809*$L$3)</f>
        <v>0</v>
      </c>
      <c r="X2809" s="43" t="n">
        <f aca="false">N2809+S2809</f>
        <v>627.2</v>
      </c>
      <c r="Y2809" s="43" t="n">
        <f aca="false">O2809+T2809</f>
        <v>0</v>
      </c>
      <c r="Z2809" s="43" t="n">
        <f aca="false">P2809+U2809</f>
        <v>0</v>
      </c>
      <c r="AA2809" s="43" t="n">
        <f aca="false">Q2809+V2809</f>
        <v>0</v>
      </c>
      <c r="AB2809" s="43" t="n">
        <f aca="false">R2809+W2809</f>
        <v>0</v>
      </c>
      <c r="AC2809" s="44" t="n">
        <f aca="false">ROUND(X2809+Y2809+Z2809+AA2809+AB2809,1)</f>
        <v>627.2</v>
      </c>
      <c r="AD2809" s="45"/>
      <c r="AE2809" s="46" t="s">
        <v>28</v>
      </c>
      <c r="AF2809" s="47"/>
    </row>
    <row r="2810" customFormat="false" ht="15" hidden="false" customHeight="false" outlineLevel="0" collapsed="false">
      <c r="A2810" s="48" t="s">
        <v>29</v>
      </c>
      <c r="B2810" s="61" t="n">
        <v>30</v>
      </c>
      <c r="C2810" s="50" t="s">
        <v>5</v>
      </c>
      <c r="D2810" s="51" t="n">
        <v>160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25</v>
      </c>
      <c r="K2810" s="52" t="n">
        <v>0</v>
      </c>
      <c r="L2810" s="52" t="n">
        <v>0</v>
      </c>
      <c r="M2810" s="52" t="n">
        <v>0</v>
      </c>
      <c r="N2810" s="53" t="n">
        <f aca="false">D2810*$D$4</f>
        <v>216</v>
      </c>
      <c r="O2810" s="53" t="n">
        <f aca="false">E2810*$E$4</f>
        <v>0</v>
      </c>
      <c r="P2810" s="53" t="n">
        <f aca="false">F2810*$F$4</f>
        <v>0</v>
      </c>
      <c r="Q2810" s="53" t="n">
        <f aca="false">G2810*$G$4</f>
        <v>0</v>
      </c>
      <c r="R2810" s="53" t="n">
        <f aca="false">H2810*$H$4</f>
        <v>0</v>
      </c>
      <c r="S2810" s="53" t="n">
        <f aca="false">(N2810/100)*(I2810*$I$4)+(N2810/100)*(J2810*$J$4)</f>
        <v>496.8</v>
      </c>
      <c r="T2810" s="53" t="n">
        <f aca="false">(O2810/100)*(K2810*$K$4)</f>
        <v>0</v>
      </c>
      <c r="U2810" s="53" t="n">
        <f aca="false">(P2810/100)*(K2810*$K$4)+(P2810/100)*(L2810*$L$4)</f>
        <v>0</v>
      </c>
      <c r="V2810" s="53" t="n">
        <f aca="false">(Q2810/100)*(L2810*$L$4)</f>
        <v>0</v>
      </c>
      <c r="W2810" s="53" t="n">
        <f aca="false">(R2810/100)*(K2810*$K$4)+(R2810/100)*(L2810*$L$4)</f>
        <v>0</v>
      </c>
      <c r="X2810" s="53" t="n">
        <f aca="false">N2810+S2810</f>
        <v>712.8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712.8</v>
      </c>
      <c r="AD2810" s="55" t="n">
        <f aca="false">(ROUND(AC2810-AC2809,1)/AC2809)</f>
        <v>0.136479591836735</v>
      </c>
      <c r="AE2810" s="46"/>
      <c r="AF2810" s="47"/>
    </row>
    <row r="2811" customFormat="false" ht="15" hidden="false" customHeight="false" outlineLevel="0" collapsed="false">
      <c r="A2811" s="48" t="s">
        <v>30</v>
      </c>
      <c r="B2811" s="61" t="n">
        <v>0</v>
      </c>
      <c r="C2811" s="50" t="s">
        <v>6</v>
      </c>
      <c r="D2811" s="51" t="n">
        <v>160</v>
      </c>
      <c r="E2811" s="51" t="n">
        <v>0</v>
      </c>
      <c r="F2811" s="51" t="n">
        <v>0</v>
      </c>
      <c r="G2811" s="51" t="n">
        <v>0</v>
      </c>
      <c r="H2811" s="51" t="n">
        <v>0</v>
      </c>
      <c r="I2811" s="52" t="n">
        <v>80</v>
      </c>
      <c r="J2811" s="52" t="n">
        <v>10</v>
      </c>
      <c r="K2811" s="52" t="n">
        <v>0</v>
      </c>
      <c r="L2811" s="52" t="n">
        <v>0</v>
      </c>
      <c r="M2811" s="52" t="n">
        <v>0</v>
      </c>
      <c r="N2811" s="53" t="n">
        <f aca="false">D2811*$D$5</f>
        <v>224</v>
      </c>
      <c r="O2811" s="53" t="n">
        <f aca="false">E2811*$E$5</f>
        <v>0</v>
      </c>
      <c r="P2811" s="53" t="n">
        <f aca="false">F2811*$F$5</f>
        <v>0</v>
      </c>
      <c r="Q2811" s="53" t="n">
        <f aca="false">G2811*$G$5</f>
        <v>0</v>
      </c>
      <c r="R2811" s="53" t="n">
        <f aca="false">H2811*$H$5</f>
        <v>0</v>
      </c>
      <c r="S2811" s="53" t="n">
        <f aca="false">(N2811/100)*(I2811*$I$5)+(N2811/100)*(J2811*$J$5)</f>
        <v>403.2</v>
      </c>
      <c r="T2811" s="53" t="n">
        <f aca="false">(O2811/100)*(K2811*$K$5)</f>
        <v>0</v>
      </c>
      <c r="U2811" s="53" t="n">
        <f aca="false">(P2811/100)*(K2811*$K$5)+(P2811/100)*(L2811*$L$5)</f>
        <v>0</v>
      </c>
      <c r="V2811" s="53" t="n">
        <f aca="false">(Q2811/100)*(L2811*$L$5)</f>
        <v>0</v>
      </c>
      <c r="W2811" s="53" t="n">
        <f aca="false">(R2811/100)*(K2811*$K$5)+(R2811/100)*(L2811*$L$5)</f>
        <v>0</v>
      </c>
      <c r="X2811" s="53" t="n">
        <f aca="false">N2811+S2811</f>
        <v>627.2</v>
      </c>
      <c r="Y2811" s="53" t="n">
        <f aca="false">O2811+T2811</f>
        <v>0</v>
      </c>
      <c r="Z2811" s="53" t="n">
        <f aca="false">P2811+U2811</f>
        <v>0</v>
      </c>
      <c r="AA2811" s="53" t="n">
        <f aca="false">Q2811+V2811</f>
        <v>0</v>
      </c>
      <c r="AB2811" s="53" t="n">
        <f aca="false">R2811+W2811</f>
        <v>0</v>
      </c>
      <c r="AC2811" s="54" t="n">
        <f aca="false">ROUND(X2811+Y2811+Z2811+AA2811+AB2811,1)</f>
        <v>627.2</v>
      </c>
      <c r="AD2811" s="55" t="n">
        <f aca="false">(ROUND(AC2811-AC2809,1)/AC2809)</f>
        <v>0</v>
      </c>
      <c r="AE2811" s="46"/>
      <c r="AF2811" s="47"/>
    </row>
    <row r="2812" customFormat="false" ht="15" hidden="false" customHeight="false" outlineLevel="0" collapsed="false">
      <c r="A2812" s="48" t="s">
        <v>31</v>
      </c>
      <c r="B2812" s="61" t="n">
        <v>0</v>
      </c>
      <c r="C2812" s="50" t="s">
        <v>7</v>
      </c>
      <c r="D2812" s="51" t="n">
        <v>160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80</v>
      </c>
      <c r="J2812" s="52" t="n">
        <v>10</v>
      </c>
      <c r="K2812" s="52" t="n">
        <v>0</v>
      </c>
      <c r="L2812" s="52" t="n">
        <v>0</v>
      </c>
      <c r="M2812" s="52" t="n">
        <v>0</v>
      </c>
      <c r="N2812" s="53" t="n">
        <f aca="false">D2812*$D$6</f>
        <v>224</v>
      </c>
      <c r="O2812" s="53" t="n">
        <f aca="false">E2812*$E$6</f>
        <v>0</v>
      </c>
      <c r="P2812" s="53" t="n">
        <f aca="false">F2812*$F$6</f>
        <v>0</v>
      </c>
      <c r="Q2812" s="53" t="n">
        <f aca="false">G2812*$G$6</f>
        <v>0</v>
      </c>
      <c r="R2812" s="53" t="n">
        <f aca="false">H2812*$H$6</f>
        <v>0</v>
      </c>
      <c r="S2812" s="53" t="n">
        <f aca="false">(N2812/100)*(I2812*$I$6)+(N2812/100)*(J2812*$J$6)</f>
        <v>403.2</v>
      </c>
      <c r="T2812" s="53" t="n">
        <f aca="false">(O2812/100)*(K2812*$K$6)</f>
        <v>0</v>
      </c>
      <c r="U2812" s="53" t="n">
        <f aca="false">(P2812/100)*(K2812*$K$6)+(P2812/100)*(L2812*$L$6)</f>
        <v>0</v>
      </c>
      <c r="V2812" s="53" t="n">
        <f aca="false">(Q2812/100)*(L2812*$L$6)</f>
        <v>0</v>
      </c>
      <c r="W2812" s="53" t="n">
        <f aca="false">(R2812/100)*(K2812*$K$6)+(R2812/100)*(L2812*$L$6)</f>
        <v>0</v>
      </c>
      <c r="X2812" s="53" t="n">
        <f aca="false">N2812+S2812</f>
        <v>627.2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627.2</v>
      </c>
      <c r="AD2812" s="55" t="n">
        <f aca="false">(ROUND(AC2812-AC2809,1)/AC2809)</f>
        <v>0</v>
      </c>
      <c r="AE2812" s="46"/>
      <c r="AF2812" s="47"/>
    </row>
    <row r="2813" customFormat="false" ht="15" hidden="false" customHeight="false" outlineLevel="0" collapsed="false">
      <c r="A2813" s="48" t="s">
        <v>32</v>
      </c>
      <c r="B2813" s="61" t="n">
        <v>0</v>
      </c>
      <c r="C2813" s="50" t="s">
        <v>8</v>
      </c>
      <c r="D2813" s="51" t="n">
        <v>160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80</v>
      </c>
      <c r="J2813" s="52" t="n">
        <v>10</v>
      </c>
      <c r="K2813" s="52" t="n">
        <v>0</v>
      </c>
      <c r="L2813" s="52" t="n">
        <v>0</v>
      </c>
      <c r="M2813" s="52" t="n">
        <v>0</v>
      </c>
      <c r="N2813" s="53" t="n">
        <f aca="false">D2813*$D$7</f>
        <v>224</v>
      </c>
      <c r="O2813" s="53" t="n">
        <f aca="false">E2813*$E$7</f>
        <v>0</v>
      </c>
      <c r="P2813" s="53" t="n">
        <f aca="false">F2813*$F$7</f>
        <v>0</v>
      </c>
      <c r="Q2813" s="53" t="n">
        <f aca="false">G2813*$G$7</f>
        <v>0</v>
      </c>
      <c r="R2813" s="53" t="n">
        <f aca="false">H2813*$H$7</f>
        <v>0</v>
      </c>
      <c r="S2813" s="53" t="n">
        <f aca="false">(N2813/100)*(I2813*$I$7)+(N2813/100)*(J2813*$J$7)</f>
        <v>403.2</v>
      </c>
      <c r="T2813" s="53" t="n">
        <f aca="false">(O2813/100)*(K2813*$K$7)</f>
        <v>0</v>
      </c>
      <c r="U2813" s="53" t="n">
        <f aca="false">(P2813/100)*(K2813*$K$7)+(P2813/100)*(L2813*$L$7)</f>
        <v>0</v>
      </c>
      <c r="V2813" s="53" t="n">
        <f aca="false">(Q2813/100)*(L2813*$L$7)</f>
        <v>0</v>
      </c>
      <c r="W2813" s="53" t="n">
        <f aca="false">(R2813/100)*(K2813*$K$7)+(R2813/100)*(L2813*$L$7)</f>
        <v>0</v>
      </c>
      <c r="X2813" s="53" t="n">
        <f aca="false">N2813+S2813</f>
        <v>627.2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627.2</v>
      </c>
      <c r="AD2813" s="55" t="n">
        <f aca="false">(ROUND(AC2813-AC2809,1)/AC2809)</f>
        <v>0</v>
      </c>
      <c r="AE2813" s="46"/>
      <c r="AF2813" s="47"/>
    </row>
    <row r="2814" customFormat="false" ht="15" hidden="false" customHeight="false" outlineLevel="0" collapsed="false">
      <c r="A2814" s="48" t="s">
        <v>33</v>
      </c>
      <c r="B2814" s="61"/>
      <c r="C2814" s="50" t="s">
        <v>9</v>
      </c>
      <c r="D2814" s="51" t="n">
        <v>160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80</v>
      </c>
      <c r="J2814" s="52" t="n">
        <v>10</v>
      </c>
      <c r="K2814" s="52" t="n">
        <v>0</v>
      </c>
      <c r="L2814" s="52" t="n">
        <v>0</v>
      </c>
      <c r="M2814" s="52" t="n">
        <v>0</v>
      </c>
      <c r="N2814" s="53" t="n">
        <f aca="false">D2814*$D$8</f>
        <v>224</v>
      </c>
      <c r="O2814" s="53" t="n">
        <f aca="false">E2814*$E$8</f>
        <v>0</v>
      </c>
      <c r="P2814" s="53" t="n">
        <f aca="false">F2814*$F$8</f>
        <v>0</v>
      </c>
      <c r="Q2814" s="53" t="n">
        <f aca="false">G2814*$G$8</f>
        <v>0</v>
      </c>
      <c r="R2814" s="53" t="n">
        <f aca="false">H2814*$H$8</f>
        <v>0</v>
      </c>
      <c r="S2814" s="53" t="n">
        <f aca="false">(N2814/100)*(I2814*$I$8)+(N2814/100)*(J2814*$J$8)</f>
        <v>403.2</v>
      </c>
      <c r="T2814" s="53" t="n">
        <f aca="false">(O2814/100)*(K2814*$K$8)</f>
        <v>0</v>
      </c>
      <c r="U2814" s="53" t="n">
        <f aca="false">(P2814/100)*(K2814*$K$8)+(P2814/100)*(L2814*$L$8)</f>
        <v>0</v>
      </c>
      <c r="V2814" s="53" t="n">
        <f aca="false">(Q2814/100)*(L2814*$L$8)</f>
        <v>0</v>
      </c>
      <c r="W2814" s="53" t="n">
        <f aca="false">(R2814/100)*(K2814*$K$8)+(R2814/100)*(L2814*$L$8)</f>
        <v>0</v>
      </c>
      <c r="X2814" s="53" t="n">
        <f aca="false">N2814+S2814</f>
        <v>627.2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627.2</v>
      </c>
      <c r="AD2814" s="55" t="n">
        <f aca="false">(ROUND(AC2814-AC2809,1)/AC2809)</f>
        <v>0</v>
      </c>
      <c r="AE2814" s="46"/>
      <c r="AF2814" s="47"/>
    </row>
    <row r="2815" customFormat="false" ht="15" hidden="false" customHeight="false" outlineLevel="0" collapsed="false">
      <c r="A2815" s="48" t="s">
        <v>34</v>
      </c>
      <c r="B2815" s="61"/>
      <c r="C2815" s="50" t="s">
        <v>10</v>
      </c>
      <c r="D2815" s="51" t="n">
        <v>80</v>
      </c>
      <c r="E2815" s="51" t="n">
        <v>160</v>
      </c>
      <c r="F2815" s="51" t="n">
        <v>0</v>
      </c>
      <c r="G2815" s="51" t="n">
        <v>0</v>
      </c>
      <c r="H2815" s="51" t="n">
        <v>0</v>
      </c>
      <c r="I2815" s="52" t="n">
        <v>80</v>
      </c>
      <c r="J2815" s="52" t="n">
        <v>10</v>
      </c>
      <c r="K2815" s="52" t="n">
        <v>95</v>
      </c>
      <c r="L2815" s="52" t="n">
        <v>0</v>
      </c>
      <c r="M2815" s="52" t="n">
        <v>0</v>
      </c>
      <c r="N2815" s="53" t="n">
        <f aca="false">D2815*$D$9</f>
        <v>108</v>
      </c>
      <c r="O2815" s="53" t="n">
        <f aca="false">E2815*$E$9</f>
        <v>216</v>
      </c>
      <c r="P2815" s="53" t="n">
        <f aca="false">F2815*$F$9</f>
        <v>0</v>
      </c>
      <c r="Q2815" s="53" t="n">
        <f aca="false">G2815*$G$9</f>
        <v>0</v>
      </c>
      <c r="R2815" s="53" t="n">
        <f aca="false">H2815*$H$9</f>
        <v>0</v>
      </c>
      <c r="S2815" s="53" t="n">
        <f aca="false">(N2815/100)*(I2815*$I$9)+(N2815/100)*(J2815*$J$9)</f>
        <v>97.2</v>
      </c>
      <c r="T2815" s="53" t="n">
        <f aca="false">(O2815/100)*(K2815*$K$9)</f>
        <v>287.28</v>
      </c>
      <c r="U2815" s="53" t="n">
        <f aca="false">(P2815/100)*(K2815*$K$9)+(P2815/100)*(L2815*$L$9)</f>
        <v>0</v>
      </c>
      <c r="V2815" s="53" t="n">
        <f aca="false">(Q2815/100)*(L2815*$L$9)</f>
        <v>0</v>
      </c>
      <c r="W2815" s="53" t="n">
        <f aca="false">(R2815/100)*(K2815*$K$9)+(R2815/100)*(L2815*$L$9)</f>
        <v>0</v>
      </c>
      <c r="X2815" s="53" t="n">
        <f aca="false">N2815+S2815</f>
        <v>205.2</v>
      </c>
      <c r="Y2815" s="53" t="n">
        <f aca="false">O2815+T2815</f>
        <v>503.28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708.5</v>
      </c>
      <c r="AD2815" s="55" t="n">
        <f aca="false">(ROUND(AC2815-AC2809,1)/AC2809)</f>
        <v>0.129623724489796</v>
      </c>
      <c r="AE2815" s="46"/>
      <c r="AF2815" s="47"/>
    </row>
    <row r="2816" customFormat="false" ht="15" hidden="false" customHeight="false" outlineLevel="0" collapsed="false">
      <c r="A2816" s="48" t="s">
        <v>35</v>
      </c>
      <c r="B2816" s="61"/>
      <c r="C2816" s="50" t="s">
        <v>11</v>
      </c>
      <c r="D2816" s="51" t="n">
        <v>80</v>
      </c>
      <c r="E2816" s="51" t="n">
        <v>0</v>
      </c>
      <c r="F2816" s="51" t="n">
        <v>160</v>
      </c>
      <c r="G2816" s="51" t="n">
        <v>0</v>
      </c>
      <c r="H2816" s="51" t="n">
        <v>0</v>
      </c>
      <c r="I2816" s="52" t="n">
        <v>80</v>
      </c>
      <c r="J2816" s="52" t="n">
        <v>10</v>
      </c>
      <c r="K2816" s="52" t="n">
        <v>47.5</v>
      </c>
      <c r="L2816" s="52" t="n">
        <v>47.5</v>
      </c>
      <c r="M2816" s="52" t="n">
        <v>0</v>
      </c>
      <c r="N2816" s="53" t="n">
        <f aca="false">D2816*$D$10</f>
        <v>108</v>
      </c>
      <c r="O2816" s="53" t="n">
        <f aca="false">E2816*$E$10</f>
        <v>0</v>
      </c>
      <c r="P2816" s="53" t="n">
        <f aca="false">F2816*$F$10</f>
        <v>216</v>
      </c>
      <c r="Q2816" s="53" t="n">
        <f aca="false">G2816*$G$10</f>
        <v>0</v>
      </c>
      <c r="R2816" s="53" t="n">
        <f aca="false">H2816*$H$10</f>
        <v>0</v>
      </c>
      <c r="S2816" s="53" t="n">
        <f aca="false">(N2816/100)*(I2816*$I$10)+(N2816/100)*(J2816*$J$10)</f>
        <v>97.2</v>
      </c>
      <c r="T2816" s="53" t="n">
        <f aca="false">(O2816/100)*(K2816*$J$10)</f>
        <v>0</v>
      </c>
      <c r="U2816" s="53" t="n">
        <f aca="false">(P2816/100)*(K2816*$K$10)+(P2816/100)*(L2816*$L$10)</f>
        <v>287.28</v>
      </c>
      <c r="V2816" s="53" t="n">
        <f aca="false">(Q2816/100)*(L2816*$L$10)</f>
        <v>0</v>
      </c>
      <c r="W2816" s="53" t="n">
        <f aca="false">(R2816/100)*(K2816*$K$10)+(R2816/100)*(L2816*$L$10)</f>
        <v>0</v>
      </c>
      <c r="X2816" s="53" t="n">
        <f aca="false">N2816+S2816</f>
        <v>205.2</v>
      </c>
      <c r="Y2816" s="53" t="n">
        <f aca="false">O2816+T2816</f>
        <v>0</v>
      </c>
      <c r="Z2816" s="53" t="n">
        <f aca="false">P2816+U2816</f>
        <v>503.28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708.5</v>
      </c>
      <c r="AD2816" s="55" t="n">
        <f aca="false">(ROUND(AC2816-AC2809,1)/AC2809)</f>
        <v>0.129623724489796</v>
      </c>
      <c r="AE2816" s="46"/>
      <c r="AF2816" s="47"/>
    </row>
    <row r="2817" customFormat="false" ht="15" hidden="false" customHeight="false" outlineLevel="0" collapsed="false">
      <c r="A2817" s="48" t="s">
        <v>36</v>
      </c>
      <c r="B2817" s="61"/>
      <c r="C2817" s="50" t="s">
        <v>12</v>
      </c>
      <c r="D2817" s="51" t="n">
        <v>80</v>
      </c>
      <c r="E2817" s="51" t="n">
        <v>0</v>
      </c>
      <c r="F2817" s="51" t="n">
        <v>0</v>
      </c>
      <c r="G2817" s="51" t="n">
        <v>160</v>
      </c>
      <c r="H2817" s="51" t="n">
        <v>0</v>
      </c>
      <c r="I2817" s="52" t="n">
        <v>80</v>
      </c>
      <c r="J2817" s="52" t="n">
        <v>10</v>
      </c>
      <c r="K2817" s="52" t="n">
        <v>0</v>
      </c>
      <c r="L2817" s="52" t="n">
        <v>95</v>
      </c>
      <c r="M2817" s="52" t="n">
        <v>0</v>
      </c>
      <c r="N2817" s="53" t="n">
        <f aca="false">D2817*$D$11</f>
        <v>108</v>
      </c>
      <c r="O2817" s="53" t="n">
        <f aca="false">E2817*$E$11</f>
        <v>0</v>
      </c>
      <c r="P2817" s="53" t="n">
        <f aca="false">F2817*$F$11</f>
        <v>0</v>
      </c>
      <c r="Q2817" s="53" t="n">
        <f aca="false">G2817*$G$11</f>
        <v>216</v>
      </c>
      <c r="R2817" s="53" t="n">
        <f aca="false">H2817*$H$11</f>
        <v>0</v>
      </c>
      <c r="S2817" s="53" t="n">
        <f aca="false">(N2817/100)*(I2817*$I$11)+(N2817/100)*(J2817*$J$11)</f>
        <v>97.2</v>
      </c>
      <c r="T2817" s="53" t="n">
        <f aca="false">(O2817/100)*(K2817*$K$11)</f>
        <v>0</v>
      </c>
      <c r="U2817" s="53" t="n">
        <f aca="false">(P2817/100)*(K2817*$K$11)+(P2817/100)*(L2817*$L$11)</f>
        <v>0</v>
      </c>
      <c r="V2817" s="53" t="n">
        <f aca="false">(Q2817/100)*(L2817*$L$11)</f>
        <v>287.28</v>
      </c>
      <c r="W2817" s="53" t="n">
        <f aca="false">(R2817/100)*(K2817*$K$11)+(R2817/100)*(L2817*$L$11)</f>
        <v>0</v>
      </c>
      <c r="X2817" s="53" t="n">
        <f aca="false">N2817+S2817</f>
        <v>205.2</v>
      </c>
      <c r="Y2817" s="53" t="n">
        <f aca="false">O2817+T2817</f>
        <v>0</v>
      </c>
      <c r="Z2817" s="53" t="n">
        <f aca="false">P2817+U2817</f>
        <v>0</v>
      </c>
      <c r="AA2817" s="53" t="n">
        <f aca="false">Q2817+V2817</f>
        <v>503.28</v>
      </c>
      <c r="AB2817" s="53" t="n">
        <f aca="false">R2817+W2817</f>
        <v>0</v>
      </c>
      <c r="AC2817" s="54" t="n">
        <f aca="false">ROUND(X2817+Y2817+Z2817+AA2817+AB2817,1)</f>
        <v>708.5</v>
      </c>
      <c r="AD2817" s="55" t="n">
        <f aca="false">(ROUND(AC2817-AC2809,1)/AC2809)</f>
        <v>0.129623724489796</v>
      </c>
      <c r="AE2817" s="46"/>
      <c r="AF2817" s="47"/>
    </row>
    <row r="2818" customFormat="false" ht="15" hidden="false" customHeight="false" outlineLevel="0" collapsed="false">
      <c r="A2818" s="48" t="s">
        <v>37</v>
      </c>
      <c r="B2818" s="61"/>
      <c r="C2818" s="50" t="s">
        <v>13</v>
      </c>
      <c r="D2818" s="51" t="n">
        <v>80</v>
      </c>
      <c r="E2818" s="51" t="n">
        <v>0</v>
      </c>
      <c r="F2818" s="51" t="n">
        <v>0</v>
      </c>
      <c r="G2818" s="51" t="n">
        <v>0</v>
      </c>
      <c r="H2818" s="51" t="n">
        <v>160</v>
      </c>
      <c r="I2818" s="52" t="n">
        <v>80</v>
      </c>
      <c r="J2818" s="52" t="n">
        <v>10</v>
      </c>
      <c r="K2818" s="52" t="n">
        <v>47.5</v>
      </c>
      <c r="L2818" s="52" t="n">
        <v>47.5</v>
      </c>
      <c r="M2818" s="52" t="n">
        <v>0</v>
      </c>
      <c r="N2818" s="53" t="n">
        <f aca="false">D2818*$D$12</f>
        <v>108</v>
      </c>
      <c r="O2818" s="53" t="n">
        <f aca="false">E2818*$E$12</f>
        <v>0</v>
      </c>
      <c r="P2818" s="53" t="n">
        <f aca="false">F2818*$F$12</f>
        <v>0</v>
      </c>
      <c r="Q2818" s="53" t="n">
        <f aca="false">G2818*$G$12</f>
        <v>0</v>
      </c>
      <c r="R2818" s="53" t="n">
        <f aca="false">H2818*$H$12</f>
        <v>216</v>
      </c>
      <c r="S2818" s="53" t="n">
        <f aca="false">(N2818/100)*(I2818*$I$12)+(N2818/100)*(J2818*$J$12)</f>
        <v>97.2</v>
      </c>
      <c r="T2818" s="53" t="n">
        <f aca="false">(O2818/100)*(K2818*$K$12)</f>
        <v>0</v>
      </c>
      <c r="U2818" s="53" t="n">
        <f aca="false">(P2818/100)*(K2818*$K$12)+(P2818/100)*(L2818*$L$12)</f>
        <v>0</v>
      </c>
      <c r="V2818" s="53" t="n">
        <f aca="false">(Q2818/100)*(L2818*$L$12)</f>
        <v>0</v>
      </c>
      <c r="W2818" s="53" t="n">
        <f aca="false">(R2818/100)*(K2818*$K$12)+(R2818/100)*(L2818*$L$12)</f>
        <v>287.28</v>
      </c>
      <c r="X2818" s="53" t="n">
        <f aca="false">N2818+S2818</f>
        <v>205.2</v>
      </c>
      <c r="Y2818" s="53" t="n">
        <f aca="false">O2818+T2818</f>
        <v>0</v>
      </c>
      <c r="Z2818" s="53" t="n">
        <f aca="false">P2818+U2818</f>
        <v>0</v>
      </c>
      <c r="AA2818" s="53" t="n">
        <f aca="false">Q2818+V2818</f>
        <v>0</v>
      </c>
      <c r="AB2818" s="53" t="n">
        <f aca="false">R2818+W2818</f>
        <v>503.28</v>
      </c>
      <c r="AC2818" s="54" t="n">
        <f aca="false">ROUND(X2818+Y2818+Z2818+AA2818+AB2818,1)</f>
        <v>708.5</v>
      </c>
      <c r="AD2818" s="55" t="n">
        <f aca="false">(ROUND(AC2818-AC2809,1)/AC2809)</f>
        <v>0.129623724489796</v>
      </c>
      <c r="AE2818" s="46"/>
      <c r="AF2818" s="47"/>
    </row>
    <row r="2819" customFormat="false" ht="15" hidden="false" customHeight="false" outlineLevel="0" collapsed="false">
      <c r="A2819" s="48" t="s">
        <v>38</v>
      </c>
      <c r="B2819" s="61"/>
      <c r="C2819" s="50" t="s">
        <v>14</v>
      </c>
      <c r="D2819" s="51" t="n">
        <v>160</v>
      </c>
      <c r="E2819" s="51" t="n">
        <v>0</v>
      </c>
      <c r="F2819" s="51" t="n">
        <v>0</v>
      </c>
      <c r="G2819" s="51" t="n">
        <v>0</v>
      </c>
      <c r="H2819" s="51" t="n">
        <v>0</v>
      </c>
      <c r="I2819" s="52" t="n">
        <v>0</v>
      </c>
      <c r="J2819" s="52" t="n">
        <v>0</v>
      </c>
      <c r="K2819" s="52" t="n">
        <v>0</v>
      </c>
      <c r="L2819" s="52" t="n">
        <v>0</v>
      </c>
      <c r="M2819" s="52" t="n">
        <v>120</v>
      </c>
      <c r="N2819" s="53" t="n">
        <f aca="false">D2819*$D$13</f>
        <v>216</v>
      </c>
      <c r="O2819" s="53" t="n">
        <f aca="false">E2819*$E$13</f>
        <v>0</v>
      </c>
      <c r="P2819" s="53" t="n">
        <f aca="false">F2819*$F$13</f>
        <v>0</v>
      </c>
      <c r="Q2819" s="53" t="n">
        <f aca="false">G2819*$G$13</f>
        <v>0</v>
      </c>
      <c r="R2819" s="53" t="n">
        <f aca="false">H2819*$H$13</f>
        <v>0</v>
      </c>
      <c r="S2819" s="53" t="n">
        <f aca="false">(N2819/100)*(I2819*$I$13)+(N2819/100)*(J2819*$J$13)+(N2819/100)*(M2819*$M$13)</f>
        <v>518.4</v>
      </c>
      <c r="T2819" s="53" t="n">
        <f aca="false">(O2819/100)*(K2819*$K$13)+(O2819/100)*(M2819*$M$13)</f>
        <v>0</v>
      </c>
      <c r="U2819" s="53" t="n">
        <f aca="false">(P2819/100)*(K2819*$K$13)+(P2819/100)*(L2819*$L$13)+(P2819/100)*(M2819*$M$13)</f>
        <v>0</v>
      </c>
      <c r="V2819" s="53" t="n">
        <f aca="false">(Q2819/100)*(L2819*$L$13)+(Q2819/100)*(M2819*$M$13)</f>
        <v>0</v>
      </c>
      <c r="W2819" s="53" t="n">
        <f aca="false">(R2819/100)*(K2819*$K$13)+(R2819/100)*(L2819*$L$13)+(R2819/100)*(M2819*$M$13)</f>
        <v>0</v>
      </c>
      <c r="X2819" s="53" t="n">
        <f aca="false">N2819+S2819</f>
        <v>734.4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0</v>
      </c>
      <c r="AB2819" s="53" t="n">
        <f aca="false">R2819+W2819</f>
        <v>0</v>
      </c>
      <c r="AC2819" s="54" t="n">
        <f aca="false">ROUND(X2819+Y2819+Z2819+AA2819+AB2819,1)</f>
        <v>734.4</v>
      </c>
      <c r="AD2819" s="55" t="n">
        <f aca="false">(ROUND(AC2819-AC2809,1)/AC2809)</f>
        <v>0.170918367346939</v>
      </c>
      <c r="AE2819" s="46"/>
      <c r="AF2819" s="47"/>
    </row>
    <row r="2820" customFormat="false" ht="15" hidden="false" customHeight="false" outlineLevel="0" collapsed="false">
      <c r="A2820" s="48" t="s">
        <v>39</v>
      </c>
      <c r="B2820" s="61"/>
      <c r="C2820" s="50" t="s">
        <v>15</v>
      </c>
      <c r="D2820" s="51" t="n">
        <v>160</v>
      </c>
      <c r="E2820" s="51" t="n">
        <v>0</v>
      </c>
      <c r="F2820" s="51" t="n">
        <v>0</v>
      </c>
      <c r="G2820" s="51" t="n">
        <v>0</v>
      </c>
      <c r="H2820" s="51" t="n">
        <v>0</v>
      </c>
      <c r="I2820" s="52" t="n">
        <v>80</v>
      </c>
      <c r="J2820" s="52" t="n">
        <v>10</v>
      </c>
      <c r="K2820" s="52" t="n">
        <v>75</v>
      </c>
      <c r="L2820" s="52" t="n">
        <v>0</v>
      </c>
      <c r="M2820" s="52" t="n">
        <v>0</v>
      </c>
      <c r="N2820" s="53" t="n">
        <f aca="false">D2820*$D$14</f>
        <v>216</v>
      </c>
      <c r="O2820" s="53" t="n">
        <f aca="false">E2820*$E$14</f>
        <v>0</v>
      </c>
      <c r="P2820" s="53" t="n">
        <f aca="false">F2820*$F$14</f>
        <v>0</v>
      </c>
      <c r="Q2820" s="53" t="n">
        <f aca="false">G2820*$G$14</f>
        <v>0</v>
      </c>
      <c r="R2820" s="53" t="n">
        <f aca="false">H2820*$H$14</f>
        <v>0</v>
      </c>
      <c r="S2820" s="53" t="n">
        <f aca="false">(N2820/100)*(I2820*$I$14)+(N2820/100)*(J2820*$J$14)+(N2820/100)*(K2820*$K$14)</f>
        <v>518.4</v>
      </c>
      <c r="T2820" s="53" t="n">
        <f aca="false">(O2820/100)*(K2820*$K$14)</f>
        <v>0</v>
      </c>
      <c r="U2820" s="53" t="n">
        <f aca="false">(P2820/100)*(K2820*$K$14)+(P2820/100)*(L2820*$L$14)</f>
        <v>0</v>
      </c>
      <c r="V2820" s="53" t="n">
        <f aca="false">(Q2820/100)*(L2820*$L$14)</f>
        <v>0</v>
      </c>
      <c r="W2820" s="53" t="n">
        <f aca="false">(R2820/100)*(K2820*$L$14)+(R2820/100)*(L2820*$M$14)</f>
        <v>0</v>
      </c>
      <c r="X2820" s="53" t="n">
        <f aca="false">N2820+S2820</f>
        <v>734.4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0</v>
      </c>
      <c r="AC2820" s="54" t="n">
        <f aca="false">ROUND(X2820+Y2820+Z2820+AA2820+AB2820,1)</f>
        <v>734.4</v>
      </c>
      <c r="AD2820" s="55" t="n">
        <f aca="false">(ROUND(AC2820-AC2809,1)/AC2809)</f>
        <v>0.170918367346939</v>
      </c>
      <c r="AE2820" s="46"/>
      <c r="AF2820" s="47"/>
    </row>
    <row r="2821" customFormat="false" ht="15" hidden="false" customHeight="false" outlineLevel="0" collapsed="false">
      <c r="A2821" s="48"/>
      <c r="B2821" s="61"/>
      <c r="C2821" s="50" t="s">
        <v>16</v>
      </c>
      <c r="D2821" s="51" t="n">
        <v>160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80</v>
      </c>
      <c r="J2821" s="52" t="n">
        <v>10</v>
      </c>
      <c r="K2821" s="52" t="n">
        <v>0</v>
      </c>
      <c r="L2821" s="52" t="n">
        <v>75</v>
      </c>
      <c r="M2821" s="52" t="n">
        <v>0</v>
      </c>
      <c r="N2821" s="53" t="n">
        <f aca="false">D2821*$D$15</f>
        <v>216</v>
      </c>
      <c r="O2821" s="53" t="n">
        <f aca="false">E2821*$E$15</f>
        <v>0</v>
      </c>
      <c r="P2821" s="53" t="n">
        <f aca="false">F2821*$F$15</f>
        <v>0</v>
      </c>
      <c r="Q2821" s="53" t="n">
        <f aca="false">G2821*$G$15</f>
        <v>0</v>
      </c>
      <c r="R2821" s="53" t="n">
        <f aca="false">H2821*$H$15</f>
        <v>0</v>
      </c>
      <c r="S2821" s="53" t="n">
        <f aca="false">(N2821/100)*(I2821*$I$15)+(N2821/100)*(J2821*$J$15)+(N2821/100)*(L2821*$L$15)</f>
        <v>518.4</v>
      </c>
      <c r="T2821" s="53" t="n">
        <f aca="false">(O2821/100)*(K2821*$K$15)</f>
        <v>0</v>
      </c>
      <c r="U2821" s="53" t="n">
        <f aca="false">(P2821/100)*(K2821*$K$15)+(P2821/100)*(L2821*$L$15)</f>
        <v>0</v>
      </c>
      <c r="V2821" s="53" t="n">
        <f aca="false">(Q2821/100)*(L2821*$L$15)</f>
        <v>0</v>
      </c>
      <c r="W2821" s="53" t="n">
        <f aca="false">(R2821/100)*(K2821*$K$15)+(R2821/100)*(L2821*$L$15)</f>
        <v>0</v>
      </c>
      <c r="X2821" s="53" t="n">
        <f aca="false">N2821+S2821</f>
        <v>734.4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734.4</v>
      </c>
      <c r="AD2821" s="55" t="n">
        <f aca="false">(ROUND(AC2821-AC2809,1)/AC2809)</f>
        <v>0.170918367346939</v>
      </c>
      <c r="AE2821" s="46"/>
      <c r="AF2821" s="47"/>
    </row>
    <row r="2822" customFormat="false" ht="15" hidden="false" customHeight="false" outlineLevel="0" collapsed="false">
      <c r="A2822" s="48"/>
      <c r="B2822" s="61"/>
      <c r="C2822" s="50" t="s">
        <v>17</v>
      </c>
      <c r="D2822" s="51" t="n">
        <v>160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80</v>
      </c>
      <c r="J2822" s="52" t="n">
        <v>55</v>
      </c>
      <c r="K2822" s="52" t="n">
        <v>0</v>
      </c>
      <c r="L2822" s="52" t="n">
        <v>0</v>
      </c>
      <c r="M2822" s="52" t="n">
        <v>0</v>
      </c>
      <c r="N2822" s="53" t="n">
        <f aca="false">D2822*$D$16</f>
        <v>216</v>
      </c>
      <c r="O2822" s="53" t="n">
        <f aca="false">E2822*$E$16</f>
        <v>0</v>
      </c>
      <c r="P2822" s="53" t="n">
        <f aca="false">F2822*$F$16</f>
        <v>0</v>
      </c>
      <c r="Q2822" s="53" t="n">
        <f aca="false">G2822*$G$16</f>
        <v>0</v>
      </c>
      <c r="R2822" s="53" t="n">
        <f aca="false">H2822*$H$16</f>
        <v>0</v>
      </c>
      <c r="S2822" s="53" t="n">
        <f aca="false">(N2822/100)*(I2822*$I$16)+(N2822/100)*(J2822*$J$16)</f>
        <v>469.8</v>
      </c>
      <c r="T2822" s="53" t="n">
        <f aca="false">(O2822/100)*(K2822*$K$16)</f>
        <v>0</v>
      </c>
      <c r="U2822" s="53" t="n">
        <f aca="false">(P2822/100)*(K2822*$K$16)+(P2822/100)*(L2822*$L$16)</f>
        <v>0</v>
      </c>
      <c r="V2822" s="53" t="n">
        <f aca="false">(Q2822/100)*(L2822*$L$16)</f>
        <v>0</v>
      </c>
      <c r="W2822" s="53" t="n">
        <f aca="false">(R2822/100)*(K2822*$K$16)+(R2822/100)*(L2822*$L$16)</f>
        <v>0</v>
      </c>
      <c r="X2822" s="53" t="n">
        <f aca="false">N2822+S2822</f>
        <v>685.8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685.8</v>
      </c>
      <c r="AD2822" s="55" t="n">
        <f aca="false">(ROUND(AC2822-AC2809,1)/AC2809)</f>
        <v>0.0934311224489796</v>
      </c>
      <c r="AE2822" s="46"/>
      <c r="AF2822" s="47"/>
    </row>
    <row r="2823" customFormat="false" ht="15" hidden="false" customHeight="false" outlineLevel="0" collapsed="false">
      <c r="A2823" s="48"/>
      <c r="B2823" s="61"/>
      <c r="C2823" s="50" t="s">
        <v>18</v>
      </c>
      <c r="D2823" s="51" t="n">
        <v>160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100</v>
      </c>
      <c r="J2823" s="52" t="n">
        <v>10</v>
      </c>
      <c r="K2823" s="52" t="n">
        <v>0</v>
      </c>
      <c r="L2823" s="52" t="n">
        <v>0</v>
      </c>
      <c r="M2823" s="52" t="n">
        <v>0</v>
      </c>
      <c r="N2823" s="53" t="n">
        <f aca="false">D2823*$D$17</f>
        <v>216</v>
      </c>
      <c r="O2823" s="53" t="n">
        <f aca="false">E2823*$E$17</f>
        <v>0</v>
      </c>
      <c r="P2823" s="53" t="n">
        <f aca="false">F2823*$F$17</f>
        <v>0</v>
      </c>
      <c r="Q2823" s="53" t="n">
        <f aca="false">G2823*$G$17</f>
        <v>0</v>
      </c>
      <c r="R2823" s="53" t="n">
        <f aca="false">H2823*$H$17</f>
        <v>0</v>
      </c>
      <c r="S2823" s="53" t="n">
        <f aca="false">(N2823/100)*(I2823*$I$17)+(N2823/100)*(J2823*$J$17)</f>
        <v>561.6</v>
      </c>
      <c r="T2823" s="53" t="n">
        <f aca="false">(O2823/100)*(K2823*$K$17)</f>
        <v>0</v>
      </c>
      <c r="U2823" s="53" t="n">
        <f aca="false">(P2823/100)*(K2823*$K$17)+(P2823/100)*(L2823*$L$17)</f>
        <v>0</v>
      </c>
      <c r="V2823" s="53" t="n">
        <f aca="false">(Q2823/100)*(L2823*$L$17)</f>
        <v>0</v>
      </c>
      <c r="W2823" s="53" t="n">
        <f aca="false">(R2823/100)*(K2823*$K$17)+(R2823/100)*(L2823*$L$17)</f>
        <v>0</v>
      </c>
      <c r="X2823" s="53" t="n">
        <f aca="false">N2823+S2823</f>
        <v>777.6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777.6</v>
      </c>
      <c r="AD2823" s="55" t="n">
        <f aca="false">(ROUND(AC2823-AC2809,1)/AC2809)</f>
        <v>0.239795918367347</v>
      </c>
      <c r="AE2823" s="46"/>
      <c r="AF2823" s="47"/>
    </row>
    <row r="2824" customFormat="false" ht="15" hidden="false" customHeight="false" outlineLevel="0" collapsed="false">
      <c r="A2824" s="56" t="s">
        <v>19</v>
      </c>
      <c r="B2824" s="62" t="s">
        <v>242</v>
      </c>
      <c r="C2824" s="40" t="s">
        <v>53</v>
      </c>
      <c r="D2824" s="41" t="n">
        <v>170</v>
      </c>
      <c r="E2824" s="41" t="n">
        <v>0</v>
      </c>
      <c r="F2824" s="41" t="n">
        <v>0</v>
      </c>
      <c r="G2824" s="41" t="n">
        <v>0</v>
      </c>
      <c r="H2824" s="41" t="n">
        <v>0</v>
      </c>
      <c r="I2824" s="42" t="n">
        <v>70</v>
      </c>
      <c r="J2824" s="42" t="n">
        <v>10</v>
      </c>
      <c r="K2824" s="42" t="n">
        <v>0</v>
      </c>
      <c r="L2824" s="42" t="n">
        <v>0</v>
      </c>
      <c r="M2824" s="42" t="n">
        <v>0</v>
      </c>
      <c r="N2824" s="43" t="n">
        <f aca="false">D2824*$D$3</f>
        <v>238</v>
      </c>
      <c r="O2824" s="43" t="n">
        <f aca="false">E2824*$E$3</f>
        <v>0</v>
      </c>
      <c r="P2824" s="43" t="n">
        <f aca="false">F2824*$F$3</f>
        <v>0</v>
      </c>
      <c r="Q2824" s="43" t="n">
        <f aca="false">G2824*$G$3</f>
        <v>0</v>
      </c>
      <c r="R2824" s="43" t="n">
        <f aca="false">H2824*$H$3</f>
        <v>0</v>
      </c>
      <c r="S2824" s="43" t="n">
        <f aca="false">(N2824/100)*(I2824*$I$3)+(N2824/100)*(J2824*$J$3)</f>
        <v>380.8</v>
      </c>
      <c r="T2824" s="43" t="n">
        <f aca="false">(O2824/100)*(K2824*$K$3)</f>
        <v>0</v>
      </c>
      <c r="U2824" s="43" t="n">
        <f aca="false">(P2824/100)*(K2824*$K$3)+(P2824/100)*(L2824*$L$3)</f>
        <v>0</v>
      </c>
      <c r="V2824" s="43" t="n">
        <f aca="false">(Q2824/100)*(L2824*$L$3)</f>
        <v>0</v>
      </c>
      <c r="W2824" s="43" t="n">
        <f aca="false">(R2824/100)*(K2824*$K$3)+(R2824/100)*(L2824*$L$3)</f>
        <v>0</v>
      </c>
      <c r="X2824" s="43" t="n">
        <f aca="false">N2824+S2824</f>
        <v>618.8</v>
      </c>
      <c r="Y2824" s="43" t="n">
        <f aca="false">O2824+T2824</f>
        <v>0</v>
      </c>
      <c r="Z2824" s="43" t="n">
        <f aca="false">P2824+U2824</f>
        <v>0</v>
      </c>
      <c r="AA2824" s="43" t="n">
        <f aca="false">Q2824+V2824</f>
        <v>0</v>
      </c>
      <c r="AB2824" s="43" t="n">
        <f aca="false">R2824+W2824</f>
        <v>0</v>
      </c>
      <c r="AC2824" s="44" t="n">
        <f aca="false">ROUND(X2824+Y2824+Z2824+AA2824+AB2824,1)</f>
        <v>618.8</v>
      </c>
      <c r="AD2824" s="45"/>
      <c r="AE2824" s="46" t="s">
        <v>28</v>
      </c>
      <c r="AF2824" s="47"/>
    </row>
    <row r="2825" customFormat="false" ht="15" hidden="false" customHeight="false" outlineLevel="0" collapsed="false">
      <c r="A2825" s="48" t="s">
        <v>29</v>
      </c>
      <c r="B2825" s="63" t="n">
        <v>32</v>
      </c>
      <c r="C2825" s="50" t="s">
        <v>5</v>
      </c>
      <c r="D2825" s="51" t="n">
        <v>170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D2825*$D$4</f>
        <v>229.5</v>
      </c>
      <c r="O2825" s="53" t="n">
        <f aca="false">E2825*$E$4</f>
        <v>0</v>
      </c>
      <c r="P2825" s="53" t="n">
        <f aca="false">F2825*$F$4</f>
        <v>0</v>
      </c>
      <c r="Q2825" s="53" t="n">
        <f aca="false">G2825*$G$4</f>
        <v>0</v>
      </c>
      <c r="R2825" s="53" t="n">
        <f aca="false">H2825*$H$4</f>
        <v>0</v>
      </c>
      <c r="S2825" s="53" t="n">
        <f aca="false">(N2825/100)*(I2825*$I$4)+(N2825/100)*(J2825*$J$4)</f>
        <v>459</v>
      </c>
      <c r="T2825" s="53" t="n">
        <f aca="false">(O2825/100)*(K2825*$K$4)</f>
        <v>0</v>
      </c>
      <c r="U2825" s="53" t="n">
        <f aca="false">(P2825/100)*(K2825*$K$4)+(P2825/100)*(L2825*$L$4)</f>
        <v>0</v>
      </c>
      <c r="V2825" s="53" t="n">
        <f aca="false">(Q2825/100)*(L2825*$L$4)</f>
        <v>0</v>
      </c>
      <c r="W2825" s="53" t="n">
        <f aca="false">(R2825/100)*(K2825*$K$4)+(R2825/100)*(L2825*$L$4)</f>
        <v>0</v>
      </c>
      <c r="X2825" s="53" t="n">
        <f aca="false">N2825+S2825</f>
        <v>688.5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688.5</v>
      </c>
      <c r="AD2825" s="55" t="n">
        <f aca="false">(ROUND(AC2825-AC2824,1)/AC2824)</f>
        <v>0.112637362637363</v>
      </c>
      <c r="AE2825" s="46"/>
      <c r="AF2825" s="47"/>
    </row>
    <row r="2826" customFormat="false" ht="15" hidden="false" customHeight="false" outlineLevel="0" collapsed="false">
      <c r="A2826" s="48" t="s">
        <v>30</v>
      </c>
      <c r="B2826" s="63" t="n">
        <v>16</v>
      </c>
      <c r="C2826" s="50" t="s">
        <v>6</v>
      </c>
      <c r="D2826" s="51" t="n">
        <v>170</v>
      </c>
      <c r="E2826" s="51" t="n">
        <v>0</v>
      </c>
      <c r="F2826" s="51" t="n">
        <v>0</v>
      </c>
      <c r="G2826" s="51" t="n">
        <v>0</v>
      </c>
      <c r="H2826" s="51" t="n">
        <v>0</v>
      </c>
      <c r="I2826" s="52" t="n">
        <v>70</v>
      </c>
      <c r="J2826" s="52" t="n">
        <v>10</v>
      </c>
      <c r="K2826" s="52" t="n">
        <v>0</v>
      </c>
      <c r="L2826" s="52" t="n">
        <v>0</v>
      </c>
      <c r="M2826" s="52" t="n">
        <v>0</v>
      </c>
      <c r="N2826" s="53" t="n">
        <f aca="false">D2826*$D$5</f>
        <v>238</v>
      </c>
      <c r="O2826" s="53" t="n">
        <f aca="false">E2826*$E$5</f>
        <v>0</v>
      </c>
      <c r="P2826" s="53" t="n">
        <f aca="false">F2826*$F$5</f>
        <v>0</v>
      </c>
      <c r="Q2826" s="53" t="n">
        <f aca="false">G2826*$G$5</f>
        <v>0</v>
      </c>
      <c r="R2826" s="53" t="n">
        <f aca="false">H2826*$H$5</f>
        <v>0</v>
      </c>
      <c r="S2826" s="53" t="n">
        <f aca="false">(N2826/100)*(I2826*$I$5)+(N2826/100)*(J2826*$J$5)</f>
        <v>380.8</v>
      </c>
      <c r="T2826" s="53" t="n">
        <f aca="false">(O2826/100)*(K2826*$K$5)</f>
        <v>0</v>
      </c>
      <c r="U2826" s="53" t="n">
        <f aca="false">(P2826/100)*(K2826*$K$5)+(P2826/100)*(L2826*$L$5)</f>
        <v>0</v>
      </c>
      <c r="V2826" s="53" t="n">
        <f aca="false">(Q2826/100)*(L2826*$L$5)</f>
        <v>0</v>
      </c>
      <c r="W2826" s="53" t="n">
        <f aca="false">(R2826/100)*(K2826*$K$5)+(R2826/100)*(L2826*$L$5)</f>
        <v>0</v>
      </c>
      <c r="X2826" s="53" t="n">
        <f aca="false">N2826+S2826</f>
        <v>618.8</v>
      </c>
      <c r="Y2826" s="53" t="n">
        <f aca="false">O2826+T2826</f>
        <v>0</v>
      </c>
      <c r="Z2826" s="53" t="n">
        <f aca="false">P2826+U2826</f>
        <v>0</v>
      </c>
      <c r="AA2826" s="53" t="n">
        <f aca="false">Q2826+V2826</f>
        <v>0</v>
      </c>
      <c r="AB2826" s="53" t="n">
        <f aca="false">R2826+W2826</f>
        <v>0</v>
      </c>
      <c r="AC2826" s="54" t="n">
        <f aca="false">ROUND(X2826+Y2826+Z2826+AA2826+AB2826,1)</f>
        <v>618.8</v>
      </c>
      <c r="AD2826" s="55" t="n">
        <f aca="false">(ROUND(AC2826-AC2824,1)/AC2824)</f>
        <v>0</v>
      </c>
      <c r="AE2826" s="46"/>
      <c r="AF2826" s="47"/>
    </row>
    <row r="2827" customFormat="false" ht="15" hidden="false" customHeight="false" outlineLevel="0" collapsed="false">
      <c r="A2827" s="48" t="s">
        <v>31</v>
      </c>
      <c r="B2827" s="63" t="n">
        <v>0</v>
      </c>
      <c r="C2827" s="50" t="s">
        <v>7</v>
      </c>
      <c r="D2827" s="51" t="n">
        <v>170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70</v>
      </c>
      <c r="J2827" s="52" t="n">
        <v>10</v>
      </c>
      <c r="K2827" s="52" t="n">
        <v>0</v>
      </c>
      <c r="L2827" s="52" t="n">
        <v>0</v>
      </c>
      <c r="M2827" s="52" t="n">
        <v>0</v>
      </c>
      <c r="N2827" s="53" t="n">
        <f aca="false">D2827*$D$6</f>
        <v>238</v>
      </c>
      <c r="O2827" s="53" t="n">
        <f aca="false">E2827*$E$6</f>
        <v>0</v>
      </c>
      <c r="P2827" s="53" t="n">
        <f aca="false">F2827*$F$6</f>
        <v>0</v>
      </c>
      <c r="Q2827" s="53" t="n">
        <f aca="false">G2827*$G$6</f>
        <v>0</v>
      </c>
      <c r="R2827" s="53" t="n">
        <f aca="false">H2827*$H$6</f>
        <v>0</v>
      </c>
      <c r="S2827" s="53" t="n">
        <f aca="false">(N2827/100)*(I2827*$I$6)+(N2827/100)*(J2827*$J$6)</f>
        <v>380.8</v>
      </c>
      <c r="T2827" s="53" t="n">
        <f aca="false">(O2827/100)*(K2827*$K$6)</f>
        <v>0</v>
      </c>
      <c r="U2827" s="53" t="n">
        <f aca="false">(P2827/100)*(K2827*$K$6)+(P2827/100)*(L2827*$L$6)</f>
        <v>0</v>
      </c>
      <c r="V2827" s="53" t="n">
        <f aca="false">(Q2827/100)*(L2827*$L$6)</f>
        <v>0</v>
      </c>
      <c r="W2827" s="53" t="n">
        <f aca="false">(R2827/100)*(K2827*$K$6)+(R2827/100)*(L2827*$L$6)</f>
        <v>0</v>
      </c>
      <c r="X2827" s="53" t="n">
        <f aca="false">N2827+S2827</f>
        <v>618.8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618.8</v>
      </c>
      <c r="AD2827" s="55" t="n">
        <f aca="false">(ROUND(AC2827-AC2824,1)/AC2824)</f>
        <v>0</v>
      </c>
      <c r="AE2827" s="46"/>
      <c r="AF2827" s="47"/>
    </row>
    <row r="2828" customFormat="false" ht="15" hidden="false" customHeight="false" outlineLevel="0" collapsed="false">
      <c r="A2828" s="48" t="s">
        <v>32</v>
      </c>
      <c r="B2828" s="63" t="n">
        <v>0</v>
      </c>
      <c r="C2828" s="50" t="s">
        <v>8</v>
      </c>
      <c r="D2828" s="51" t="n">
        <v>170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70</v>
      </c>
      <c r="J2828" s="52" t="n">
        <v>10</v>
      </c>
      <c r="K2828" s="52" t="n">
        <v>0</v>
      </c>
      <c r="L2828" s="52" t="n">
        <v>0</v>
      </c>
      <c r="M2828" s="52" t="n">
        <v>0</v>
      </c>
      <c r="N2828" s="53" t="n">
        <f aca="false">D2828*$D$7</f>
        <v>238</v>
      </c>
      <c r="O2828" s="53" t="n">
        <f aca="false">E2828*$E$7</f>
        <v>0</v>
      </c>
      <c r="P2828" s="53" t="n">
        <f aca="false">F2828*$F$7</f>
        <v>0</v>
      </c>
      <c r="Q2828" s="53" t="n">
        <f aca="false">G2828*$G$7</f>
        <v>0</v>
      </c>
      <c r="R2828" s="53" t="n">
        <f aca="false">H2828*$H$7</f>
        <v>0</v>
      </c>
      <c r="S2828" s="53" t="n">
        <f aca="false">(N2828/100)*(I2828*$I$7)+(N2828/100)*(J2828*$J$7)</f>
        <v>380.8</v>
      </c>
      <c r="T2828" s="53" t="n">
        <f aca="false">(O2828/100)*(K2828*$K$7)</f>
        <v>0</v>
      </c>
      <c r="U2828" s="53" t="n">
        <f aca="false">(P2828/100)*(K2828*$K$7)+(P2828/100)*(L2828*$L$7)</f>
        <v>0</v>
      </c>
      <c r="V2828" s="53" t="n">
        <f aca="false">(Q2828/100)*(L2828*$L$7)</f>
        <v>0</v>
      </c>
      <c r="W2828" s="53" t="n">
        <f aca="false">(R2828/100)*(K2828*$K$7)+(R2828/100)*(L2828*$L$7)</f>
        <v>0</v>
      </c>
      <c r="X2828" s="53" t="n">
        <f aca="false">N2828+S2828</f>
        <v>618.8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618.8</v>
      </c>
      <c r="AD2828" s="55" t="n">
        <f aca="false">(ROUND(AC2828-AC2824,1)/AC2824)</f>
        <v>0</v>
      </c>
      <c r="AE2828" s="46"/>
      <c r="AF2828" s="47"/>
    </row>
    <row r="2829" customFormat="false" ht="15" hidden="false" customHeight="false" outlineLevel="0" collapsed="false">
      <c r="A2829" s="48" t="s">
        <v>33</v>
      </c>
      <c r="B2829" s="63"/>
      <c r="C2829" s="50" t="s">
        <v>9</v>
      </c>
      <c r="D2829" s="51" t="n">
        <v>170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70</v>
      </c>
      <c r="J2829" s="52" t="n">
        <v>10</v>
      </c>
      <c r="K2829" s="52" t="n">
        <v>0</v>
      </c>
      <c r="L2829" s="52" t="n">
        <v>0</v>
      </c>
      <c r="M2829" s="52" t="n">
        <v>0</v>
      </c>
      <c r="N2829" s="53" t="n">
        <f aca="false">D2829*$D$8</f>
        <v>238</v>
      </c>
      <c r="O2829" s="53" t="n">
        <f aca="false">E2829*$E$8</f>
        <v>0</v>
      </c>
      <c r="P2829" s="53" t="n">
        <f aca="false">F2829*$F$8</f>
        <v>0</v>
      </c>
      <c r="Q2829" s="53" t="n">
        <f aca="false">G2829*$G$8</f>
        <v>0</v>
      </c>
      <c r="R2829" s="53" t="n">
        <f aca="false">H2829*$H$8</f>
        <v>0</v>
      </c>
      <c r="S2829" s="53" t="n">
        <f aca="false">(N2829/100)*(I2829*$I$8)+(N2829/100)*(J2829*$J$8)</f>
        <v>380.8</v>
      </c>
      <c r="T2829" s="53" t="n">
        <f aca="false">(O2829/100)*(K2829*$K$8)</f>
        <v>0</v>
      </c>
      <c r="U2829" s="53" t="n">
        <f aca="false">(P2829/100)*(K2829*$K$8)+(P2829/100)*(L2829*$L$8)</f>
        <v>0</v>
      </c>
      <c r="V2829" s="53" t="n">
        <f aca="false">(Q2829/100)*(L2829*$L$8)</f>
        <v>0</v>
      </c>
      <c r="W2829" s="53" t="n">
        <f aca="false">(R2829/100)*(K2829*$K$8)+(R2829/100)*(L2829*$L$8)</f>
        <v>0</v>
      </c>
      <c r="X2829" s="53" t="n">
        <f aca="false">N2829+S2829</f>
        <v>618.8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618.8</v>
      </c>
      <c r="AD2829" s="55" t="n">
        <f aca="false">(ROUND(AC2829-AC2824,1)/AC2824)</f>
        <v>0</v>
      </c>
      <c r="AE2829" s="46"/>
      <c r="AF2829" s="47"/>
    </row>
    <row r="2830" customFormat="false" ht="15" hidden="false" customHeight="false" outlineLevel="0" collapsed="false">
      <c r="A2830" s="48" t="s">
        <v>34</v>
      </c>
      <c r="B2830" s="63"/>
      <c r="C2830" s="50" t="s">
        <v>10</v>
      </c>
      <c r="D2830" s="51" t="n">
        <v>85</v>
      </c>
      <c r="E2830" s="51" t="n">
        <v>170</v>
      </c>
      <c r="F2830" s="51" t="n">
        <v>0</v>
      </c>
      <c r="G2830" s="51" t="n">
        <v>0</v>
      </c>
      <c r="H2830" s="51" t="n">
        <v>0</v>
      </c>
      <c r="I2830" s="52" t="n">
        <v>70</v>
      </c>
      <c r="J2830" s="52" t="n">
        <v>10</v>
      </c>
      <c r="K2830" s="52" t="n">
        <v>85</v>
      </c>
      <c r="L2830" s="52" t="n">
        <v>0</v>
      </c>
      <c r="M2830" s="52" t="n">
        <v>0</v>
      </c>
      <c r="N2830" s="53" t="n">
        <f aca="false">D2830*$D$9</f>
        <v>114.75</v>
      </c>
      <c r="O2830" s="53" t="n">
        <f aca="false">E2830*$E$9</f>
        <v>229.5</v>
      </c>
      <c r="P2830" s="53" t="n">
        <f aca="false">F2830*$F$9</f>
        <v>0</v>
      </c>
      <c r="Q2830" s="53" t="n">
        <f aca="false">G2830*$G$9</f>
        <v>0</v>
      </c>
      <c r="R2830" s="53" t="n">
        <f aca="false">H2830*$H$9</f>
        <v>0</v>
      </c>
      <c r="S2830" s="53" t="n">
        <f aca="false">(N2830/100)*(I2830*$I$9)+(N2830/100)*(J2830*$J$9)</f>
        <v>91.8</v>
      </c>
      <c r="T2830" s="53" t="n">
        <f aca="false">(O2830/100)*(K2830*$K$9)</f>
        <v>273.105</v>
      </c>
      <c r="U2830" s="53" t="n">
        <f aca="false">(P2830/100)*(K2830*$K$9)+(P2830/100)*(L2830*$L$9)</f>
        <v>0</v>
      </c>
      <c r="V2830" s="53" t="n">
        <f aca="false">(Q2830/100)*(L2830*$L$9)</f>
        <v>0</v>
      </c>
      <c r="W2830" s="53" t="n">
        <f aca="false">(R2830/100)*(K2830*$K$9)+(R2830/100)*(L2830*$L$9)</f>
        <v>0</v>
      </c>
      <c r="X2830" s="53" t="n">
        <f aca="false">N2830+S2830</f>
        <v>206.55</v>
      </c>
      <c r="Y2830" s="53" t="n">
        <f aca="false">O2830+T2830</f>
        <v>502.605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709.2</v>
      </c>
      <c r="AD2830" s="55" t="n">
        <f aca="false">(ROUND(AC2830-AC2824,1)/AC2824)</f>
        <v>0.146089204912734</v>
      </c>
      <c r="AE2830" s="46"/>
      <c r="AF2830" s="47"/>
    </row>
    <row r="2831" customFormat="false" ht="15" hidden="false" customHeight="false" outlineLevel="0" collapsed="false">
      <c r="A2831" s="48" t="s">
        <v>35</v>
      </c>
      <c r="B2831" s="63"/>
      <c r="C2831" s="50" t="s">
        <v>11</v>
      </c>
      <c r="D2831" s="51" t="n">
        <v>85</v>
      </c>
      <c r="E2831" s="51" t="n">
        <v>0</v>
      </c>
      <c r="F2831" s="51" t="n">
        <v>170</v>
      </c>
      <c r="G2831" s="51" t="n">
        <v>0</v>
      </c>
      <c r="H2831" s="51" t="n">
        <v>0</v>
      </c>
      <c r="I2831" s="52" t="n">
        <v>70</v>
      </c>
      <c r="J2831" s="52" t="n">
        <v>10</v>
      </c>
      <c r="K2831" s="52" t="n">
        <v>42.5</v>
      </c>
      <c r="L2831" s="52" t="n">
        <v>42.5</v>
      </c>
      <c r="M2831" s="52" t="n">
        <v>0</v>
      </c>
      <c r="N2831" s="53" t="n">
        <f aca="false">D2831*$D$10</f>
        <v>114.75</v>
      </c>
      <c r="O2831" s="53" t="n">
        <f aca="false">E2831*$E$10</f>
        <v>0</v>
      </c>
      <c r="P2831" s="53" t="n">
        <f aca="false">F2831*$F$10</f>
        <v>229.5</v>
      </c>
      <c r="Q2831" s="53" t="n">
        <f aca="false">G2831*$G$10</f>
        <v>0</v>
      </c>
      <c r="R2831" s="53" t="n">
        <f aca="false">H2831*$H$10</f>
        <v>0</v>
      </c>
      <c r="S2831" s="53" t="n">
        <f aca="false">(N2831/100)*(I2831*$I$10)+(N2831/100)*(J2831*$J$10)</f>
        <v>91.8</v>
      </c>
      <c r="T2831" s="53" t="n">
        <f aca="false">(O2831/100)*(K2831*$J$10)</f>
        <v>0</v>
      </c>
      <c r="U2831" s="53" t="n">
        <f aca="false">(P2831/100)*(K2831*$K$10)+(P2831/100)*(L2831*$L$10)</f>
        <v>273.105</v>
      </c>
      <c r="V2831" s="53" t="n">
        <f aca="false">(Q2831/100)*(L2831*$L$10)</f>
        <v>0</v>
      </c>
      <c r="W2831" s="53" t="n">
        <f aca="false">(R2831/100)*(K2831*$K$10)+(R2831/100)*(L2831*$L$10)</f>
        <v>0</v>
      </c>
      <c r="X2831" s="53" t="n">
        <f aca="false">N2831+S2831</f>
        <v>206.55</v>
      </c>
      <c r="Y2831" s="53" t="n">
        <f aca="false">O2831+T2831</f>
        <v>0</v>
      </c>
      <c r="Z2831" s="53" t="n">
        <f aca="false">P2831+U2831</f>
        <v>502.605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709.2</v>
      </c>
      <c r="AD2831" s="55" t="n">
        <f aca="false">(ROUND(AC2831-AC2824,1)/AC2824)</f>
        <v>0.146089204912734</v>
      </c>
      <c r="AE2831" s="46"/>
      <c r="AF2831" s="47"/>
    </row>
    <row r="2832" customFormat="false" ht="15" hidden="false" customHeight="false" outlineLevel="0" collapsed="false">
      <c r="A2832" s="48" t="s">
        <v>36</v>
      </c>
      <c r="B2832" s="63"/>
      <c r="C2832" s="50" t="s">
        <v>12</v>
      </c>
      <c r="D2832" s="51" t="n">
        <v>85</v>
      </c>
      <c r="E2832" s="51" t="n">
        <v>0</v>
      </c>
      <c r="F2832" s="51" t="n">
        <v>0</v>
      </c>
      <c r="G2832" s="51" t="n">
        <v>170</v>
      </c>
      <c r="H2832" s="51" t="n">
        <v>0</v>
      </c>
      <c r="I2832" s="52" t="n">
        <v>70</v>
      </c>
      <c r="J2832" s="52" t="n">
        <v>10</v>
      </c>
      <c r="K2832" s="52" t="n">
        <v>0</v>
      </c>
      <c r="L2832" s="52" t="n">
        <v>85</v>
      </c>
      <c r="M2832" s="52" t="n">
        <v>0</v>
      </c>
      <c r="N2832" s="53" t="n">
        <f aca="false">D2832*$D$11</f>
        <v>114.75</v>
      </c>
      <c r="O2832" s="53" t="n">
        <f aca="false">E2832*$E$11</f>
        <v>0</v>
      </c>
      <c r="P2832" s="53" t="n">
        <f aca="false">F2832*$F$11</f>
        <v>0</v>
      </c>
      <c r="Q2832" s="53" t="n">
        <f aca="false">G2832*$G$11</f>
        <v>229.5</v>
      </c>
      <c r="R2832" s="53" t="n">
        <f aca="false">H2832*$H$11</f>
        <v>0</v>
      </c>
      <c r="S2832" s="53" t="n">
        <f aca="false">(N2832/100)*(I2832*$I$11)+(N2832/100)*(J2832*$J$11)</f>
        <v>91.8</v>
      </c>
      <c r="T2832" s="53" t="n">
        <f aca="false">(O2832/100)*(K2832*$K$11)</f>
        <v>0</v>
      </c>
      <c r="U2832" s="53" t="n">
        <f aca="false">(P2832/100)*(K2832*$K$11)+(P2832/100)*(L2832*$L$11)</f>
        <v>0</v>
      </c>
      <c r="V2832" s="53" t="n">
        <f aca="false">(Q2832/100)*(L2832*$L$11)</f>
        <v>273.105</v>
      </c>
      <c r="W2832" s="53" t="n">
        <f aca="false">(R2832/100)*(K2832*$K$11)+(R2832/100)*(L2832*$L$11)</f>
        <v>0</v>
      </c>
      <c r="X2832" s="53" t="n">
        <f aca="false">N2832+S2832</f>
        <v>206.55</v>
      </c>
      <c r="Y2832" s="53" t="n">
        <f aca="false">O2832+T2832</f>
        <v>0</v>
      </c>
      <c r="Z2832" s="53" t="n">
        <f aca="false">P2832+U2832</f>
        <v>0</v>
      </c>
      <c r="AA2832" s="53" t="n">
        <f aca="false">Q2832+V2832</f>
        <v>502.605</v>
      </c>
      <c r="AB2832" s="53" t="n">
        <f aca="false">R2832+W2832</f>
        <v>0</v>
      </c>
      <c r="AC2832" s="54" t="n">
        <f aca="false">ROUND(X2832+Y2832+Z2832+AA2832+AB2832,1)</f>
        <v>709.2</v>
      </c>
      <c r="AD2832" s="55" t="n">
        <f aca="false">(ROUND(AC2832-AC2824,1)/AC2824)</f>
        <v>0.146089204912734</v>
      </c>
      <c r="AE2832" s="46"/>
      <c r="AF2832" s="47"/>
    </row>
    <row r="2833" customFormat="false" ht="15" hidden="false" customHeight="false" outlineLevel="0" collapsed="false">
      <c r="A2833" s="48" t="s">
        <v>37</v>
      </c>
      <c r="B2833" s="63"/>
      <c r="C2833" s="50" t="s">
        <v>13</v>
      </c>
      <c r="D2833" s="51" t="n">
        <v>85</v>
      </c>
      <c r="E2833" s="51" t="n">
        <v>0</v>
      </c>
      <c r="F2833" s="51" t="n">
        <v>0</v>
      </c>
      <c r="G2833" s="51" t="n">
        <v>0</v>
      </c>
      <c r="H2833" s="51" t="n">
        <v>170</v>
      </c>
      <c r="I2833" s="52" t="n">
        <v>70</v>
      </c>
      <c r="J2833" s="52" t="n">
        <v>10</v>
      </c>
      <c r="K2833" s="52" t="n">
        <v>42.5</v>
      </c>
      <c r="L2833" s="52" t="n">
        <v>42.5</v>
      </c>
      <c r="M2833" s="52" t="n">
        <v>0</v>
      </c>
      <c r="N2833" s="53" t="n">
        <f aca="false">D2833*$D$12</f>
        <v>114.75</v>
      </c>
      <c r="O2833" s="53" t="n">
        <f aca="false">E2833*$E$12</f>
        <v>0</v>
      </c>
      <c r="P2833" s="53" t="n">
        <f aca="false">F2833*$F$12</f>
        <v>0</v>
      </c>
      <c r="Q2833" s="53" t="n">
        <f aca="false">G2833*$G$12</f>
        <v>0</v>
      </c>
      <c r="R2833" s="53" t="n">
        <f aca="false">H2833*$H$12</f>
        <v>229.5</v>
      </c>
      <c r="S2833" s="53" t="n">
        <f aca="false">(N2833/100)*(I2833*$I$12)+(N2833/100)*(J2833*$J$12)</f>
        <v>91.8</v>
      </c>
      <c r="T2833" s="53" t="n">
        <f aca="false">(O2833/100)*(K2833*$K$12)</f>
        <v>0</v>
      </c>
      <c r="U2833" s="53" t="n">
        <f aca="false">(P2833/100)*(K2833*$K$12)+(P2833/100)*(L2833*$L$12)</f>
        <v>0</v>
      </c>
      <c r="V2833" s="53" t="n">
        <f aca="false">(Q2833/100)*(L2833*$L$12)</f>
        <v>0</v>
      </c>
      <c r="W2833" s="53" t="n">
        <f aca="false">(R2833/100)*(K2833*$K$12)+(R2833/100)*(L2833*$L$12)</f>
        <v>273.105</v>
      </c>
      <c r="X2833" s="53" t="n">
        <f aca="false">N2833+S2833</f>
        <v>206.55</v>
      </c>
      <c r="Y2833" s="53" t="n">
        <f aca="false">O2833+T2833</f>
        <v>0</v>
      </c>
      <c r="Z2833" s="53" t="n">
        <f aca="false">P2833+U2833</f>
        <v>0</v>
      </c>
      <c r="AA2833" s="53" t="n">
        <f aca="false">Q2833+V2833</f>
        <v>0</v>
      </c>
      <c r="AB2833" s="53" t="n">
        <f aca="false">R2833+W2833</f>
        <v>502.605</v>
      </c>
      <c r="AC2833" s="54" t="n">
        <f aca="false">ROUND(X2833+Y2833+Z2833+AA2833+AB2833,1)</f>
        <v>709.2</v>
      </c>
      <c r="AD2833" s="55" t="n">
        <f aca="false">(ROUND(AC2833-AC2824,1)/AC2824)</f>
        <v>0.146089204912734</v>
      </c>
      <c r="AE2833" s="46"/>
      <c r="AF2833" s="47"/>
    </row>
    <row r="2834" customFormat="false" ht="15" hidden="false" customHeight="false" outlineLevel="0" collapsed="false">
      <c r="A2834" s="48" t="s">
        <v>38</v>
      </c>
      <c r="B2834" s="63"/>
      <c r="C2834" s="50" t="s">
        <v>14</v>
      </c>
      <c r="D2834" s="51" t="n">
        <v>170</v>
      </c>
      <c r="E2834" s="51" t="n">
        <v>0</v>
      </c>
      <c r="F2834" s="51" t="n">
        <v>0</v>
      </c>
      <c r="G2834" s="51" t="n">
        <v>0</v>
      </c>
      <c r="H2834" s="51" t="n">
        <v>0</v>
      </c>
      <c r="I2834" s="52" t="n">
        <v>0</v>
      </c>
      <c r="J2834" s="52" t="n">
        <v>0</v>
      </c>
      <c r="K2834" s="52" t="n">
        <v>0</v>
      </c>
      <c r="L2834" s="52" t="n">
        <v>0</v>
      </c>
      <c r="M2834" s="52" t="n">
        <v>110</v>
      </c>
      <c r="N2834" s="53" t="n">
        <f aca="false">D2834*$D$13</f>
        <v>229.5</v>
      </c>
      <c r="O2834" s="53" t="n">
        <f aca="false">E2834*$E$13</f>
        <v>0</v>
      </c>
      <c r="P2834" s="53" t="n">
        <f aca="false">F2834*$F$13</f>
        <v>0</v>
      </c>
      <c r="Q2834" s="53" t="n">
        <f aca="false">G2834*$G$13</f>
        <v>0</v>
      </c>
      <c r="R2834" s="53" t="n">
        <f aca="false">H2834*$H$13</f>
        <v>0</v>
      </c>
      <c r="S2834" s="53" t="n">
        <f aca="false">(N2834/100)*(I2834*$I$13)+(N2834/100)*(J2834*$J$13)+(N2834/100)*(M2834*$M$13)</f>
        <v>504.9</v>
      </c>
      <c r="T2834" s="53" t="n">
        <f aca="false">(O2834/100)*(K2834*$K$13)+(O2834/100)*(M2834*$M$13)</f>
        <v>0</v>
      </c>
      <c r="U2834" s="53" t="n">
        <f aca="false">(P2834/100)*(K2834*$K$13)+(P2834/100)*(L2834*$L$13)+(P2834/100)*(M2834*$M$13)</f>
        <v>0</v>
      </c>
      <c r="V2834" s="53" t="n">
        <f aca="false">(Q2834/100)*(L2834*$L$13)+(Q2834/100)*(M2834*$M$13)</f>
        <v>0</v>
      </c>
      <c r="W2834" s="53" t="n">
        <f aca="false">(R2834/100)*(K2834*$K$13)+(R2834/100)*(L2834*$L$13)+(R2834/100)*(M2834*$M$13)</f>
        <v>0</v>
      </c>
      <c r="X2834" s="53" t="n">
        <f aca="false">N2834+S2834</f>
        <v>734.4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0</v>
      </c>
      <c r="AB2834" s="53" t="n">
        <f aca="false">R2834+W2834</f>
        <v>0</v>
      </c>
      <c r="AC2834" s="54" t="n">
        <f aca="false">ROUND(X2834+Y2834+Z2834+AA2834+AB2834,1)</f>
        <v>734.4</v>
      </c>
      <c r="AD2834" s="55" t="n">
        <f aca="false">(ROUND(AC2834-AC2824,1)/AC2824)</f>
        <v>0.186813186813187</v>
      </c>
      <c r="AE2834" s="46"/>
      <c r="AF2834" s="47"/>
    </row>
    <row r="2835" customFormat="false" ht="15" hidden="false" customHeight="false" outlineLevel="0" collapsed="false">
      <c r="A2835" s="48" t="s">
        <v>39</v>
      </c>
      <c r="B2835" s="63"/>
      <c r="C2835" s="50" t="s">
        <v>15</v>
      </c>
      <c r="D2835" s="51" t="n">
        <v>170</v>
      </c>
      <c r="E2835" s="51" t="n">
        <v>0</v>
      </c>
      <c r="F2835" s="51" t="n">
        <v>0</v>
      </c>
      <c r="G2835" s="51" t="n">
        <v>0</v>
      </c>
      <c r="H2835" s="51" t="n">
        <v>0</v>
      </c>
      <c r="I2835" s="52" t="n">
        <v>70</v>
      </c>
      <c r="J2835" s="52" t="n">
        <v>10</v>
      </c>
      <c r="K2835" s="52" t="n">
        <v>70</v>
      </c>
      <c r="L2835" s="52" t="n">
        <v>0</v>
      </c>
      <c r="M2835" s="52" t="n">
        <v>0</v>
      </c>
      <c r="N2835" s="53" t="n">
        <f aca="false">D2835*$D$14</f>
        <v>229.5</v>
      </c>
      <c r="O2835" s="53" t="n">
        <f aca="false">E2835*$E$14</f>
        <v>0</v>
      </c>
      <c r="P2835" s="53" t="n">
        <f aca="false">F2835*$F$14</f>
        <v>0</v>
      </c>
      <c r="Q2835" s="53" t="n">
        <f aca="false">G2835*$G$14</f>
        <v>0</v>
      </c>
      <c r="R2835" s="53" t="n">
        <f aca="false">H2835*$H$14</f>
        <v>0</v>
      </c>
      <c r="S2835" s="53" t="n">
        <f aca="false">(N2835/100)*(I2835*$I$14)+(N2835/100)*(J2835*$J$14)+(N2835/100)*(K2835*$K$14)</f>
        <v>504.9</v>
      </c>
      <c r="T2835" s="53" t="n">
        <f aca="false">(O2835/100)*(K2835*$K$14)</f>
        <v>0</v>
      </c>
      <c r="U2835" s="53" t="n">
        <f aca="false">(P2835/100)*(K2835*$K$14)+(P2835/100)*(L2835*$L$14)</f>
        <v>0</v>
      </c>
      <c r="V2835" s="53" t="n">
        <f aca="false">(Q2835/100)*(L2835*$L$14)</f>
        <v>0</v>
      </c>
      <c r="W2835" s="53" t="n">
        <f aca="false">(R2835/100)*(K2835*$L$14)+(R2835/100)*(L2835*$M$14)</f>
        <v>0</v>
      </c>
      <c r="X2835" s="53" t="n">
        <f aca="false">N2835+S2835</f>
        <v>734.4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0</v>
      </c>
      <c r="AC2835" s="54" t="n">
        <f aca="false">ROUND(X2835+Y2835+Z2835+AA2835+AB2835,1)</f>
        <v>734.4</v>
      </c>
      <c r="AD2835" s="55" t="n">
        <f aca="false">(ROUND(AC2835-AC2824,1)/AC2824)</f>
        <v>0.186813186813187</v>
      </c>
      <c r="AE2835" s="46"/>
      <c r="AF2835" s="47"/>
    </row>
    <row r="2836" customFormat="false" ht="15" hidden="false" customHeight="false" outlineLevel="0" collapsed="false">
      <c r="A2836" s="48"/>
      <c r="B2836" s="63"/>
      <c r="C2836" s="50" t="s">
        <v>16</v>
      </c>
      <c r="D2836" s="51" t="n">
        <v>170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70</v>
      </c>
      <c r="J2836" s="52" t="n">
        <v>10</v>
      </c>
      <c r="K2836" s="52" t="n">
        <v>0</v>
      </c>
      <c r="L2836" s="52" t="n">
        <v>70</v>
      </c>
      <c r="M2836" s="52" t="n">
        <v>0</v>
      </c>
      <c r="N2836" s="53" t="n">
        <f aca="false">D2836*$D$15</f>
        <v>229.5</v>
      </c>
      <c r="O2836" s="53" t="n">
        <f aca="false">E2836*$E$15</f>
        <v>0</v>
      </c>
      <c r="P2836" s="53" t="n">
        <f aca="false">F2836*$F$15</f>
        <v>0</v>
      </c>
      <c r="Q2836" s="53" t="n">
        <f aca="false">G2836*$G$15</f>
        <v>0</v>
      </c>
      <c r="R2836" s="53" t="n">
        <f aca="false">H2836*$H$15</f>
        <v>0</v>
      </c>
      <c r="S2836" s="53" t="n">
        <f aca="false">(N2836/100)*(I2836*$I$15)+(N2836/100)*(J2836*$J$15)+(N2836/100)*(L2836*$L$15)</f>
        <v>504.9</v>
      </c>
      <c r="T2836" s="53" t="n">
        <f aca="false">(O2836/100)*(K2836*$K$15)</f>
        <v>0</v>
      </c>
      <c r="U2836" s="53" t="n">
        <f aca="false">(P2836/100)*(K2836*$K$15)+(P2836/100)*(L2836*$L$15)</f>
        <v>0</v>
      </c>
      <c r="V2836" s="53" t="n">
        <f aca="false">(Q2836/100)*(L2836*$L$15)</f>
        <v>0</v>
      </c>
      <c r="W2836" s="53" t="n">
        <f aca="false">(R2836/100)*(K2836*$K$15)+(R2836/100)*(L2836*$L$15)</f>
        <v>0</v>
      </c>
      <c r="X2836" s="53" t="n">
        <f aca="false">N2836+S2836</f>
        <v>734.4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734.4</v>
      </c>
      <c r="AD2836" s="55" t="n">
        <f aca="false">(ROUND(AC2836-AC2824,1)/AC2824)</f>
        <v>0.186813186813187</v>
      </c>
      <c r="AE2836" s="46"/>
      <c r="AF2836" s="47"/>
    </row>
    <row r="2837" customFormat="false" ht="15" hidden="false" customHeight="false" outlineLevel="0" collapsed="false">
      <c r="A2837" s="48"/>
      <c r="B2837" s="63"/>
      <c r="C2837" s="50" t="s">
        <v>17</v>
      </c>
      <c r="D2837" s="51" t="n">
        <v>170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70</v>
      </c>
      <c r="J2837" s="52" t="n">
        <v>50</v>
      </c>
      <c r="K2837" s="52" t="n">
        <v>0</v>
      </c>
      <c r="L2837" s="52" t="n">
        <v>0</v>
      </c>
      <c r="M2837" s="52" t="n">
        <v>0</v>
      </c>
      <c r="N2837" s="53" t="n">
        <f aca="false">D2837*$D$16</f>
        <v>229.5</v>
      </c>
      <c r="O2837" s="53" t="n">
        <f aca="false">E2837*$E$16</f>
        <v>0</v>
      </c>
      <c r="P2837" s="53" t="n">
        <f aca="false">F2837*$F$16</f>
        <v>0</v>
      </c>
      <c r="Q2837" s="53" t="n">
        <f aca="false">G2837*$G$16</f>
        <v>0</v>
      </c>
      <c r="R2837" s="53" t="n">
        <f aca="false">H2837*$H$16</f>
        <v>0</v>
      </c>
      <c r="S2837" s="53" t="n">
        <f aca="false">(N2837/100)*(I2837*$I$16)+(N2837/100)*(J2837*$J$16)</f>
        <v>447.525</v>
      </c>
      <c r="T2837" s="53" t="n">
        <f aca="false">(O2837/100)*(K2837*$K$16)</f>
        <v>0</v>
      </c>
      <c r="U2837" s="53" t="n">
        <f aca="false">(P2837/100)*(K2837*$K$16)+(P2837/100)*(L2837*$L$16)</f>
        <v>0</v>
      </c>
      <c r="V2837" s="53" t="n">
        <f aca="false">(Q2837/100)*(L2837*$L$16)</f>
        <v>0</v>
      </c>
      <c r="W2837" s="53" t="n">
        <f aca="false">(R2837/100)*(K2837*$K$16)+(R2837/100)*(L2837*$L$16)</f>
        <v>0</v>
      </c>
      <c r="X2837" s="53" t="n">
        <f aca="false">N2837+S2837</f>
        <v>677.025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677</v>
      </c>
      <c r="AD2837" s="55" t="n">
        <f aca="false">(ROUND(AC2837-AC2824,1)/AC2824)</f>
        <v>0.0940530058177117</v>
      </c>
      <c r="AE2837" s="46"/>
      <c r="AF2837" s="47"/>
    </row>
    <row r="2838" customFormat="false" ht="15" hidden="false" customHeight="false" outlineLevel="0" collapsed="false">
      <c r="A2838" s="48"/>
      <c r="B2838" s="63"/>
      <c r="C2838" s="50" t="s">
        <v>18</v>
      </c>
      <c r="D2838" s="51" t="n">
        <v>170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90</v>
      </c>
      <c r="J2838" s="52" t="n">
        <v>10</v>
      </c>
      <c r="K2838" s="52" t="n">
        <v>0</v>
      </c>
      <c r="L2838" s="52" t="n">
        <v>0</v>
      </c>
      <c r="M2838" s="52" t="n">
        <v>0</v>
      </c>
      <c r="N2838" s="53" t="n">
        <f aca="false">D2838*$D$17</f>
        <v>229.5</v>
      </c>
      <c r="O2838" s="53" t="n">
        <f aca="false">E2838*$E$17</f>
        <v>0</v>
      </c>
      <c r="P2838" s="53" t="n">
        <f aca="false">F2838*$F$17</f>
        <v>0</v>
      </c>
      <c r="Q2838" s="53" t="n">
        <f aca="false">G2838*$G$17</f>
        <v>0</v>
      </c>
      <c r="R2838" s="53" t="n">
        <f aca="false">H2838*$H$17</f>
        <v>0</v>
      </c>
      <c r="S2838" s="53" t="n">
        <f aca="false">(N2838/100)*(I2838*$I$17)+(N2838/100)*(J2838*$J$17)</f>
        <v>539.325</v>
      </c>
      <c r="T2838" s="53" t="n">
        <f aca="false">(O2838/100)*(K2838*$K$17)</f>
        <v>0</v>
      </c>
      <c r="U2838" s="53" t="n">
        <f aca="false">(P2838/100)*(K2838*$K$17)+(P2838/100)*(L2838*$L$17)</f>
        <v>0</v>
      </c>
      <c r="V2838" s="53" t="n">
        <f aca="false">(Q2838/100)*(L2838*$L$17)</f>
        <v>0</v>
      </c>
      <c r="W2838" s="53" t="n">
        <f aca="false">(R2838/100)*(K2838*$K$17)+(R2838/100)*(L2838*$L$17)</f>
        <v>0</v>
      </c>
      <c r="X2838" s="53" t="n">
        <f aca="false">N2838+S2838</f>
        <v>768.825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768.8</v>
      </c>
      <c r="AD2838" s="55" t="n">
        <f aca="false">(ROUND(AC2838-AC2824,1)/AC2824)</f>
        <v>0.24240465416936</v>
      </c>
      <c r="AE2838" s="46"/>
      <c r="AF2838" s="47"/>
    </row>
    <row r="2839" customFormat="false" ht="15" hidden="false" customHeight="false" outlineLevel="0" collapsed="false">
      <c r="A2839" s="56" t="s">
        <v>19</v>
      </c>
      <c r="B2839" s="60" t="s">
        <v>243</v>
      </c>
      <c r="C2839" s="40" t="s">
        <v>61</v>
      </c>
      <c r="D2839" s="41" t="n">
        <v>200</v>
      </c>
      <c r="E2839" s="41" t="n">
        <v>0</v>
      </c>
      <c r="F2839" s="41" t="n">
        <v>0</v>
      </c>
      <c r="G2839" s="41" t="n">
        <v>0</v>
      </c>
      <c r="H2839" s="41" t="n">
        <v>0</v>
      </c>
      <c r="I2839" s="42" t="n">
        <v>60</v>
      </c>
      <c r="J2839" s="42" t="n">
        <v>0</v>
      </c>
      <c r="K2839" s="42" t="n">
        <v>0</v>
      </c>
      <c r="L2839" s="42" t="n">
        <v>0</v>
      </c>
      <c r="M2839" s="42" t="n">
        <v>0</v>
      </c>
      <c r="N2839" s="43" t="n">
        <f aca="false">D2839*$D$3</f>
        <v>280</v>
      </c>
      <c r="O2839" s="43" t="n">
        <f aca="false">E2839*$E$3</f>
        <v>0</v>
      </c>
      <c r="P2839" s="43" t="n">
        <f aca="false">F2839*$F$3</f>
        <v>0</v>
      </c>
      <c r="Q2839" s="43" t="n">
        <f aca="false">G2839*$G$3</f>
        <v>0</v>
      </c>
      <c r="R2839" s="43" t="n">
        <f aca="false">H2839*$H$3</f>
        <v>0</v>
      </c>
      <c r="S2839" s="43" t="n">
        <f aca="false">(N2839/100)*(I2839*$I$3)+(N2839/100)*(J2839*$J$3)</f>
        <v>336</v>
      </c>
      <c r="T2839" s="43" t="n">
        <f aca="false">(O2839/100)*(K2839*$K$3)</f>
        <v>0</v>
      </c>
      <c r="U2839" s="43" t="n">
        <f aca="false">(P2839/100)*(K2839*$K$3)+(P2839/100)*(L2839*$L$3)</f>
        <v>0</v>
      </c>
      <c r="V2839" s="43" t="n">
        <f aca="false">(Q2839/100)*(L2839*$L$3)</f>
        <v>0</v>
      </c>
      <c r="W2839" s="43" t="n">
        <f aca="false">(R2839/100)*(K2839*$K$3)+(R2839/100)*(L2839*$L$3)</f>
        <v>0</v>
      </c>
      <c r="X2839" s="43" t="n">
        <f aca="false">N2839+S2839</f>
        <v>616</v>
      </c>
      <c r="Y2839" s="43" t="n">
        <f aca="false">O2839+T2839</f>
        <v>0</v>
      </c>
      <c r="Z2839" s="43" t="n">
        <f aca="false">P2839+U2839</f>
        <v>0</v>
      </c>
      <c r="AA2839" s="43" t="n">
        <f aca="false">Q2839+V2839</f>
        <v>0</v>
      </c>
      <c r="AB2839" s="43" t="n">
        <f aca="false">R2839+W2839</f>
        <v>0</v>
      </c>
      <c r="AC2839" s="44" t="n">
        <f aca="false">ROUND(X2839+Y2839+Z2839+AA2839+AB2839,1)</f>
        <v>616</v>
      </c>
      <c r="AD2839" s="45"/>
      <c r="AE2839" s="46" t="s">
        <v>28</v>
      </c>
      <c r="AF2839" s="47"/>
    </row>
    <row r="2840" customFormat="false" ht="15" hidden="false" customHeight="false" outlineLevel="0" collapsed="false">
      <c r="A2840" s="48" t="s">
        <v>29</v>
      </c>
      <c r="B2840" s="61" t="n">
        <v>50</v>
      </c>
      <c r="C2840" s="50" t="s">
        <v>5</v>
      </c>
      <c r="D2840" s="51" t="n">
        <v>200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70</v>
      </c>
      <c r="J2840" s="52" t="n">
        <v>10</v>
      </c>
      <c r="K2840" s="52" t="n">
        <v>0</v>
      </c>
      <c r="L2840" s="52" t="n">
        <v>0</v>
      </c>
      <c r="M2840" s="52" t="n">
        <v>0</v>
      </c>
      <c r="N2840" s="53" t="n">
        <f aca="false">D2840*$D$4</f>
        <v>270</v>
      </c>
      <c r="O2840" s="53" t="n">
        <f aca="false">E2840*$E$4</f>
        <v>0</v>
      </c>
      <c r="P2840" s="53" t="n">
        <f aca="false">F2840*$F$4</f>
        <v>0</v>
      </c>
      <c r="Q2840" s="53" t="n">
        <f aca="false">G2840*$G$4</f>
        <v>0</v>
      </c>
      <c r="R2840" s="53" t="n">
        <f aca="false">H2840*$H$4</f>
        <v>0</v>
      </c>
      <c r="S2840" s="53" t="n">
        <f aca="false">(N2840/100)*(I2840*$I$4)+(N2840/100)*(J2840*$J$4)</f>
        <v>432</v>
      </c>
      <c r="T2840" s="53" t="n">
        <f aca="false">(O2840/100)*(K2840*$K$4)</f>
        <v>0</v>
      </c>
      <c r="U2840" s="53" t="n">
        <f aca="false">(P2840/100)*(K2840*$K$4)+(P2840/100)*(L2840*$L$4)</f>
        <v>0</v>
      </c>
      <c r="V2840" s="53" t="n">
        <f aca="false">(Q2840/100)*(L2840*$L$4)</f>
        <v>0</v>
      </c>
      <c r="W2840" s="53" t="n">
        <f aca="false">(R2840/100)*(K2840*$K$4)+(R2840/100)*(L2840*$L$4)</f>
        <v>0</v>
      </c>
      <c r="X2840" s="53" t="n">
        <f aca="false">N2840+S2840</f>
        <v>702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702</v>
      </c>
      <c r="AD2840" s="55" t="n">
        <f aca="false">(ROUND(AC2840-AC2839,1)/AC2839)</f>
        <v>0.13961038961039</v>
      </c>
      <c r="AE2840" s="46"/>
      <c r="AF2840" s="47"/>
    </row>
    <row r="2841" customFormat="false" ht="15" hidden="false" customHeight="false" outlineLevel="0" collapsed="false">
      <c r="A2841" s="48" t="s">
        <v>30</v>
      </c>
      <c r="B2841" s="61" t="n">
        <v>0</v>
      </c>
      <c r="C2841" s="50" t="s">
        <v>6</v>
      </c>
      <c r="D2841" s="51" t="n">
        <v>200</v>
      </c>
      <c r="E2841" s="51" t="n">
        <v>0</v>
      </c>
      <c r="F2841" s="51" t="n">
        <v>0</v>
      </c>
      <c r="G2841" s="51" t="n">
        <v>0</v>
      </c>
      <c r="H2841" s="51" t="n">
        <v>0</v>
      </c>
      <c r="I2841" s="52" t="n">
        <v>60</v>
      </c>
      <c r="J2841" s="52" t="n">
        <v>0</v>
      </c>
      <c r="K2841" s="52" t="n">
        <v>0</v>
      </c>
      <c r="L2841" s="52" t="n">
        <v>0</v>
      </c>
      <c r="M2841" s="52" t="n">
        <v>0</v>
      </c>
      <c r="N2841" s="53" t="n">
        <f aca="false">D2841*$D$5</f>
        <v>280</v>
      </c>
      <c r="O2841" s="53" t="n">
        <f aca="false">E2841*$E$5</f>
        <v>0</v>
      </c>
      <c r="P2841" s="53" t="n">
        <f aca="false">F2841*$F$5</f>
        <v>0</v>
      </c>
      <c r="Q2841" s="53" t="n">
        <f aca="false">G2841*$G$5</f>
        <v>0</v>
      </c>
      <c r="R2841" s="53" t="n">
        <f aca="false">H2841*$H$5</f>
        <v>0</v>
      </c>
      <c r="S2841" s="53" t="n">
        <f aca="false">(N2841/100)*(I2841*$I$5)+(N2841/100)*(J2841*$J$5)</f>
        <v>336</v>
      </c>
      <c r="T2841" s="53" t="n">
        <f aca="false">(O2841/100)*(K2841*$K$5)</f>
        <v>0</v>
      </c>
      <c r="U2841" s="53" t="n">
        <f aca="false">(P2841/100)*(K2841*$K$5)+(P2841/100)*(L2841*$L$5)</f>
        <v>0</v>
      </c>
      <c r="V2841" s="53" t="n">
        <f aca="false">(Q2841/100)*(L2841*$L$5)</f>
        <v>0</v>
      </c>
      <c r="W2841" s="53" t="n">
        <f aca="false">(R2841/100)*(K2841*$K$5)+(R2841/100)*(L2841*$L$5)</f>
        <v>0</v>
      </c>
      <c r="X2841" s="53" t="n">
        <f aca="false">N2841+S2841</f>
        <v>616</v>
      </c>
      <c r="Y2841" s="53" t="n">
        <f aca="false">O2841+T2841</f>
        <v>0</v>
      </c>
      <c r="Z2841" s="53" t="n">
        <f aca="false">P2841+U2841</f>
        <v>0</v>
      </c>
      <c r="AA2841" s="53" t="n">
        <f aca="false">Q2841+V2841</f>
        <v>0</v>
      </c>
      <c r="AB2841" s="53" t="n">
        <f aca="false">R2841+W2841</f>
        <v>0</v>
      </c>
      <c r="AC2841" s="54" t="n">
        <f aca="false">ROUND(X2841+Y2841+Z2841+AA2841+AB2841,1)</f>
        <v>616</v>
      </c>
      <c r="AD2841" s="55" t="n">
        <f aca="false">(ROUND(AC2841-AC2839,1)/AC2839)</f>
        <v>0</v>
      </c>
      <c r="AE2841" s="46"/>
      <c r="AF2841" s="47"/>
    </row>
    <row r="2842" customFormat="false" ht="15" hidden="false" customHeight="false" outlineLevel="0" collapsed="false">
      <c r="A2842" s="48" t="s">
        <v>31</v>
      </c>
      <c r="B2842" s="61" t="n">
        <v>0</v>
      </c>
      <c r="C2842" s="50" t="s">
        <v>7</v>
      </c>
      <c r="D2842" s="51" t="n">
        <v>200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60</v>
      </c>
      <c r="J2842" s="52" t="n">
        <v>0</v>
      </c>
      <c r="K2842" s="52" t="n">
        <v>0</v>
      </c>
      <c r="L2842" s="52" t="n">
        <v>0</v>
      </c>
      <c r="M2842" s="52" t="n">
        <v>0</v>
      </c>
      <c r="N2842" s="53" t="n">
        <f aca="false">D2842*$D$6</f>
        <v>280</v>
      </c>
      <c r="O2842" s="53" t="n">
        <f aca="false">E2842*$E$6</f>
        <v>0</v>
      </c>
      <c r="P2842" s="53" t="n">
        <f aca="false">F2842*$F$6</f>
        <v>0</v>
      </c>
      <c r="Q2842" s="53" t="n">
        <f aca="false">G2842*$G$6</f>
        <v>0</v>
      </c>
      <c r="R2842" s="53" t="n">
        <f aca="false">H2842*$H$6</f>
        <v>0</v>
      </c>
      <c r="S2842" s="53" t="n">
        <f aca="false">(N2842/100)*(I2842*$I$6)+(N2842/100)*(J2842*$J$6)</f>
        <v>336</v>
      </c>
      <c r="T2842" s="53" t="n">
        <f aca="false">(O2842/100)*(K2842*$K$6)</f>
        <v>0</v>
      </c>
      <c r="U2842" s="53" t="n">
        <f aca="false">(P2842/100)*(K2842*$K$6)+(P2842/100)*(L2842*$L$6)</f>
        <v>0</v>
      </c>
      <c r="V2842" s="53" t="n">
        <f aca="false">(Q2842/100)*(L2842*$L$6)</f>
        <v>0</v>
      </c>
      <c r="W2842" s="53" t="n">
        <f aca="false">(R2842/100)*(K2842*$K$6)+(R2842/100)*(L2842*$L$6)</f>
        <v>0</v>
      </c>
      <c r="X2842" s="53" t="n">
        <f aca="false">N2842+S2842</f>
        <v>616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616</v>
      </c>
      <c r="AD2842" s="55" t="n">
        <f aca="false">(ROUND(AC2842-AC2839,1)/AC2839)</f>
        <v>0</v>
      </c>
      <c r="AE2842" s="46"/>
      <c r="AF2842" s="47"/>
    </row>
    <row r="2843" customFormat="false" ht="15" hidden="false" customHeight="false" outlineLevel="0" collapsed="false">
      <c r="A2843" s="48" t="s">
        <v>32</v>
      </c>
      <c r="B2843" s="61" t="n">
        <v>0</v>
      </c>
      <c r="C2843" s="50" t="s">
        <v>8</v>
      </c>
      <c r="D2843" s="51" t="n">
        <v>200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60</v>
      </c>
      <c r="J2843" s="52" t="n">
        <v>0</v>
      </c>
      <c r="K2843" s="52" t="n">
        <v>0</v>
      </c>
      <c r="L2843" s="52" t="n">
        <v>0</v>
      </c>
      <c r="M2843" s="52" t="n">
        <v>0</v>
      </c>
      <c r="N2843" s="53" t="n">
        <f aca="false">D2843*$D$7</f>
        <v>280</v>
      </c>
      <c r="O2843" s="53" t="n">
        <f aca="false">E2843*$E$7</f>
        <v>0</v>
      </c>
      <c r="P2843" s="53" t="n">
        <f aca="false">F2843*$F$7</f>
        <v>0</v>
      </c>
      <c r="Q2843" s="53" t="n">
        <f aca="false">G2843*$G$7</f>
        <v>0</v>
      </c>
      <c r="R2843" s="53" t="n">
        <f aca="false">H2843*$H$7</f>
        <v>0</v>
      </c>
      <c r="S2843" s="53" t="n">
        <f aca="false">(N2843/100)*(I2843*$I$7)+(N2843/100)*(J2843*$J$7)</f>
        <v>336</v>
      </c>
      <c r="T2843" s="53" t="n">
        <f aca="false">(O2843/100)*(K2843*$K$7)</f>
        <v>0</v>
      </c>
      <c r="U2843" s="53" t="n">
        <f aca="false">(P2843/100)*(K2843*$K$7)+(P2843/100)*(L2843*$L$7)</f>
        <v>0</v>
      </c>
      <c r="V2843" s="53" t="n">
        <f aca="false">(Q2843/100)*(L2843*$L$7)</f>
        <v>0</v>
      </c>
      <c r="W2843" s="53" t="n">
        <f aca="false">(R2843/100)*(K2843*$K$7)+(R2843/100)*(L2843*$L$7)</f>
        <v>0</v>
      </c>
      <c r="X2843" s="53" t="n">
        <f aca="false">N2843+S2843</f>
        <v>616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616</v>
      </c>
      <c r="AD2843" s="55" t="n">
        <f aca="false">(ROUND(AC2843-AC2839,1)/AC2839)</f>
        <v>0</v>
      </c>
      <c r="AE2843" s="46"/>
      <c r="AF2843" s="47"/>
    </row>
    <row r="2844" customFormat="false" ht="15" hidden="false" customHeight="false" outlineLevel="0" collapsed="false">
      <c r="A2844" s="48" t="s">
        <v>33</v>
      </c>
      <c r="B2844" s="61"/>
      <c r="C2844" s="50" t="s">
        <v>9</v>
      </c>
      <c r="D2844" s="51" t="n">
        <v>200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60</v>
      </c>
      <c r="J2844" s="52" t="n">
        <v>0</v>
      </c>
      <c r="K2844" s="52" t="n">
        <v>0</v>
      </c>
      <c r="L2844" s="52" t="n">
        <v>0</v>
      </c>
      <c r="M2844" s="52" t="n">
        <v>0</v>
      </c>
      <c r="N2844" s="53" t="n">
        <f aca="false">D2844*$D$8</f>
        <v>280</v>
      </c>
      <c r="O2844" s="53" t="n">
        <f aca="false">E2844*$E$8</f>
        <v>0</v>
      </c>
      <c r="P2844" s="53" t="n">
        <f aca="false">F2844*$F$8</f>
        <v>0</v>
      </c>
      <c r="Q2844" s="53" t="n">
        <f aca="false">G2844*$G$8</f>
        <v>0</v>
      </c>
      <c r="R2844" s="53" t="n">
        <f aca="false">H2844*$H$8</f>
        <v>0</v>
      </c>
      <c r="S2844" s="53" t="n">
        <f aca="false">(N2844/100)*(I2844*$I$8)+(N2844/100)*(J2844*$J$8)</f>
        <v>336</v>
      </c>
      <c r="T2844" s="53" t="n">
        <f aca="false">(O2844/100)*(K2844*$K$8)</f>
        <v>0</v>
      </c>
      <c r="U2844" s="53" t="n">
        <f aca="false">(P2844/100)*(K2844*$K$8)+(P2844/100)*(L2844*$L$8)</f>
        <v>0</v>
      </c>
      <c r="V2844" s="53" t="n">
        <f aca="false">(Q2844/100)*(L2844*$L$8)</f>
        <v>0</v>
      </c>
      <c r="W2844" s="53" t="n">
        <f aca="false">(R2844/100)*(K2844*$K$8)+(R2844/100)*(L2844*$L$8)</f>
        <v>0</v>
      </c>
      <c r="X2844" s="53" t="n">
        <f aca="false">N2844+S2844</f>
        <v>616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616</v>
      </c>
      <c r="AD2844" s="55" t="n">
        <f aca="false">(ROUND(AC2844-AC2839,1)/AC2839)</f>
        <v>0</v>
      </c>
      <c r="AE2844" s="46"/>
      <c r="AF2844" s="47"/>
    </row>
    <row r="2845" customFormat="false" ht="15" hidden="false" customHeight="false" outlineLevel="0" collapsed="false">
      <c r="A2845" s="48" t="s">
        <v>34</v>
      </c>
      <c r="B2845" s="61"/>
      <c r="C2845" s="50" t="s">
        <v>10</v>
      </c>
      <c r="D2845" s="51" t="n">
        <v>100</v>
      </c>
      <c r="E2845" s="51" t="n">
        <v>200</v>
      </c>
      <c r="F2845" s="51" t="n">
        <v>0</v>
      </c>
      <c r="G2845" s="51" t="n">
        <v>0</v>
      </c>
      <c r="H2845" s="51" t="n">
        <v>0</v>
      </c>
      <c r="I2845" s="52" t="n">
        <v>60</v>
      </c>
      <c r="J2845" s="52" t="n">
        <v>0</v>
      </c>
      <c r="K2845" s="52" t="n">
        <v>70</v>
      </c>
      <c r="L2845" s="52" t="n">
        <v>0</v>
      </c>
      <c r="M2845" s="52" t="n">
        <v>0</v>
      </c>
      <c r="N2845" s="53" t="n">
        <f aca="false">D2845*$D$9</f>
        <v>135</v>
      </c>
      <c r="O2845" s="53" t="n">
        <f aca="false">E2845*$E$9</f>
        <v>270</v>
      </c>
      <c r="P2845" s="53" t="n">
        <f aca="false">F2845*$F$9</f>
        <v>0</v>
      </c>
      <c r="Q2845" s="53" t="n">
        <f aca="false">G2845*$G$9</f>
        <v>0</v>
      </c>
      <c r="R2845" s="53" t="n">
        <f aca="false">H2845*$H$9</f>
        <v>0</v>
      </c>
      <c r="S2845" s="53" t="n">
        <f aca="false">(N2845/100)*(I2845*$I$9)+(N2845/100)*(J2845*$J$9)</f>
        <v>81</v>
      </c>
      <c r="T2845" s="53" t="n">
        <f aca="false">(O2845/100)*(K2845*$K$9)</f>
        <v>264.6</v>
      </c>
      <c r="U2845" s="53" t="n">
        <f aca="false">(P2845/100)*(K2845*$K$9)+(P2845/100)*(L2845*$L$9)</f>
        <v>0</v>
      </c>
      <c r="V2845" s="53" t="n">
        <f aca="false">(Q2845/100)*(L2845*$L$9)</f>
        <v>0</v>
      </c>
      <c r="W2845" s="53" t="n">
        <f aca="false">(R2845/100)*(K2845*$K$9)+(R2845/100)*(L2845*$L$9)</f>
        <v>0</v>
      </c>
      <c r="X2845" s="53" t="n">
        <f aca="false">N2845+S2845</f>
        <v>216</v>
      </c>
      <c r="Y2845" s="53" t="n">
        <f aca="false">O2845+T2845</f>
        <v>534.6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750.6</v>
      </c>
      <c r="AD2845" s="55" t="n">
        <f aca="false">(ROUND(AC2845-AC2839,1)/AC2839)</f>
        <v>0.218506493506493</v>
      </c>
      <c r="AE2845" s="46"/>
      <c r="AF2845" s="47"/>
    </row>
    <row r="2846" customFormat="false" ht="15" hidden="false" customHeight="false" outlineLevel="0" collapsed="false">
      <c r="A2846" s="48" t="s">
        <v>35</v>
      </c>
      <c r="B2846" s="61"/>
      <c r="C2846" s="50" t="s">
        <v>11</v>
      </c>
      <c r="D2846" s="51" t="n">
        <v>100</v>
      </c>
      <c r="E2846" s="51" t="n">
        <v>0</v>
      </c>
      <c r="F2846" s="51" t="n">
        <v>200</v>
      </c>
      <c r="G2846" s="51" t="n">
        <v>0</v>
      </c>
      <c r="H2846" s="51" t="n">
        <v>0</v>
      </c>
      <c r="I2846" s="52" t="n">
        <v>60</v>
      </c>
      <c r="J2846" s="52" t="n">
        <v>0</v>
      </c>
      <c r="K2846" s="52" t="n">
        <v>35</v>
      </c>
      <c r="L2846" s="52" t="n">
        <v>35</v>
      </c>
      <c r="M2846" s="52" t="n">
        <v>0</v>
      </c>
      <c r="N2846" s="53" t="n">
        <f aca="false">D2846*$D$10</f>
        <v>135</v>
      </c>
      <c r="O2846" s="53" t="n">
        <f aca="false">E2846*$E$10</f>
        <v>0</v>
      </c>
      <c r="P2846" s="53" t="n">
        <f aca="false">F2846*$F$10</f>
        <v>270</v>
      </c>
      <c r="Q2846" s="53" t="n">
        <f aca="false">G2846*$G$10</f>
        <v>0</v>
      </c>
      <c r="R2846" s="53" t="n">
        <f aca="false">H2846*$H$10</f>
        <v>0</v>
      </c>
      <c r="S2846" s="53" t="n">
        <f aca="false">(N2846/100)*(I2846*$I$10)+(N2846/100)*(J2846*$J$10)</f>
        <v>81</v>
      </c>
      <c r="T2846" s="53" t="n">
        <f aca="false">(O2846/100)*(K2846*$J$10)</f>
        <v>0</v>
      </c>
      <c r="U2846" s="53" t="n">
        <f aca="false">(P2846/100)*(K2846*$K$10)+(P2846/100)*(L2846*$L$10)</f>
        <v>264.6</v>
      </c>
      <c r="V2846" s="53" t="n">
        <f aca="false">(Q2846/100)*(L2846*$L$10)</f>
        <v>0</v>
      </c>
      <c r="W2846" s="53" t="n">
        <f aca="false">(R2846/100)*(K2846*$K$10)+(R2846/100)*(L2846*$L$10)</f>
        <v>0</v>
      </c>
      <c r="X2846" s="53" t="n">
        <f aca="false">N2846+S2846</f>
        <v>216</v>
      </c>
      <c r="Y2846" s="53" t="n">
        <f aca="false">O2846+T2846</f>
        <v>0</v>
      </c>
      <c r="Z2846" s="53" t="n">
        <f aca="false">P2846+U2846</f>
        <v>534.6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750.6</v>
      </c>
      <c r="AD2846" s="55" t="n">
        <f aca="false">(ROUND(AC2846-AC2839,1)/AC2839)</f>
        <v>0.218506493506493</v>
      </c>
      <c r="AE2846" s="46"/>
      <c r="AF2846" s="47"/>
    </row>
    <row r="2847" customFormat="false" ht="15" hidden="false" customHeight="false" outlineLevel="0" collapsed="false">
      <c r="A2847" s="48" t="s">
        <v>36</v>
      </c>
      <c r="B2847" s="61"/>
      <c r="C2847" s="50" t="s">
        <v>12</v>
      </c>
      <c r="D2847" s="51" t="n">
        <v>100</v>
      </c>
      <c r="E2847" s="51" t="n">
        <v>0</v>
      </c>
      <c r="F2847" s="51" t="n">
        <v>0</v>
      </c>
      <c r="G2847" s="51" t="n">
        <v>200</v>
      </c>
      <c r="H2847" s="51" t="n">
        <v>0</v>
      </c>
      <c r="I2847" s="52" t="n">
        <v>60</v>
      </c>
      <c r="J2847" s="52" t="n">
        <v>0</v>
      </c>
      <c r="K2847" s="52" t="n">
        <v>0</v>
      </c>
      <c r="L2847" s="52" t="n">
        <v>70</v>
      </c>
      <c r="M2847" s="52" t="n">
        <v>0</v>
      </c>
      <c r="N2847" s="53" t="n">
        <f aca="false">D2847*$D$11</f>
        <v>135</v>
      </c>
      <c r="O2847" s="53" t="n">
        <f aca="false">E2847*$E$11</f>
        <v>0</v>
      </c>
      <c r="P2847" s="53" t="n">
        <f aca="false">F2847*$F$11</f>
        <v>0</v>
      </c>
      <c r="Q2847" s="53" t="n">
        <f aca="false">G2847*$G$11</f>
        <v>270</v>
      </c>
      <c r="R2847" s="53" t="n">
        <f aca="false">H2847*$H$11</f>
        <v>0</v>
      </c>
      <c r="S2847" s="53" t="n">
        <f aca="false">(N2847/100)*(I2847*$I$11)+(N2847/100)*(J2847*$J$11)</f>
        <v>81</v>
      </c>
      <c r="T2847" s="53" t="n">
        <f aca="false">(O2847/100)*(K2847*$K$11)</f>
        <v>0</v>
      </c>
      <c r="U2847" s="53" t="n">
        <f aca="false">(P2847/100)*(K2847*$K$11)+(P2847/100)*(L2847*$L$11)</f>
        <v>0</v>
      </c>
      <c r="V2847" s="53" t="n">
        <f aca="false">(Q2847/100)*(L2847*$L$11)</f>
        <v>264.6</v>
      </c>
      <c r="W2847" s="53" t="n">
        <f aca="false">(R2847/100)*(K2847*$K$11)+(R2847/100)*(L2847*$L$11)</f>
        <v>0</v>
      </c>
      <c r="X2847" s="53" t="n">
        <f aca="false">N2847+S2847</f>
        <v>216</v>
      </c>
      <c r="Y2847" s="53" t="n">
        <f aca="false">O2847+T2847</f>
        <v>0</v>
      </c>
      <c r="Z2847" s="53" t="n">
        <f aca="false">P2847+U2847</f>
        <v>0</v>
      </c>
      <c r="AA2847" s="53" t="n">
        <f aca="false">Q2847+V2847</f>
        <v>534.6</v>
      </c>
      <c r="AB2847" s="53" t="n">
        <f aca="false">R2847+W2847</f>
        <v>0</v>
      </c>
      <c r="AC2847" s="54" t="n">
        <f aca="false">ROUND(X2847+Y2847+Z2847+AA2847+AB2847,1)</f>
        <v>750.6</v>
      </c>
      <c r="AD2847" s="55" t="n">
        <f aca="false">(ROUND(AC2847-AC2839,1)/AC2839)</f>
        <v>0.218506493506493</v>
      </c>
      <c r="AE2847" s="46"/>
      <c r="AF2847" s="47"/>
    </row>
    <row r="2848" customFormat="false" ht="15" hidden="false" customHeight="false" outlineLevel="0" collapsed="false">
      <c r="A2848" s="48" t="s">
        <v>37</v>
      </c>
      <c r="B2848" s="61"/>
      <c r="C2848" s="50" t="s">
        <v>13</v>
      </c>
      <c r="D2848" s="51" t="n">
        <v>100</v>
      </c>
      <c r="E2848" s="51" t="n">
        <v>0</v>
      </c>
      <c r="F2848" s="51" t="n">
        <v>0</v>
      </c>
      <c r="G2848" s="51" t="n">
        <v>0</v>
      </c>
      <c r="H2848" s="51" t="n">
        <v>200</v>
      </c>
      <c r="I2848" s="52" t="n">
        <v>60</v>
      </c>
      <c r="J2848" s="52" t="n">
        <v>0</v>
      </c>
      <c r="K2848" s="52" t="n">
        <v>35</v>
      </c>
      <c r="L2848" s="52" t="n">
        <v>35</v>
      </c>
      <c r="M2848" s="52" t="n">
        <v>0</v>
      </c>
      <c r="N2848" s="53" t="n">
        <f aca="false">D2848*$D$12</f>
        <v>135</v>
      </c>
      <c r="O2848" s="53" t="n">
        <f aca="false">E2848*$E$12</f>
        <v>0</v>
      </c>
      <c r="P2848" s="53" t="n">
        <f aca="false">F2848*$F$12</f>
        <v>0</v>
      </c>
      <c r="Q2848" s="53" t="n">
        <f aca="false">G2848*$G$12</f>
        <v>0</v>
      </c>
      <c r="R2848" s="53" t="n">
        <f aca="false">H2848*$H$12</f>
        <v>270</v>
      </c>
      <c r="S2848" s="53" t="n">
        <f aca="false">(N2848/100)*(I2848*$I$12)+(N2848/100)*(J2848*$J$12)</f>
        <v>81</v>
      </c>
      <c r="T2848" s="53" t="n">
        <f aca="false">(O2848/100)*(K2848*$K$12)</f>
        <v>0</v>
      </c>
      <c r="U2848" s="53" t="n">
        <f aca="false">(P2848/100)*(K2848*$K$12)+(P2848/100)*(L2848*$L$12)</f>
        <v>0</v>
      </c>
      <c r="V2848" s="53" t="n">
        <f aca="false">(Q2848/100)*(L2848*$L$12)</f>
        <v>0</v>
      </c>
      <c r="W2848" s="53" t="n">
        <f aca="false">(R2848/100)*(K2848*$K$12)+(R2848/100)*(L2848*$L$12)</f>
        <v>264.6</v>
      </c>
      <c r="X2848" s="53" t="n">
        <f aca="false">N2848+S2848</f>
        <v>216</v>
      </c>
      <c r="Y2848" s="53" t="n">
        <f aca="false">O2848+T2848</f>
        <v>0</v>
      </c>
      <c r="Z2848" s="53" t="n">
        <f aca="false">P2848+U2848</f>
        <v>0</v>
      </c>
      <c r="AA2848" s="53" t="n">
        <f aca="false">Q2848+V2848</f>
        <v>0</v>
      </c>
      <c r="AB2848" s="53" t="n">
        <f aca="false">R2848+W2848</f>
        <v>534.6</v>
      </c>
      <c r="AC2848" s="54" t="n">
        <f aca="false">ROUND(X2848+Y2848+Z2848+AA2848+AB2848,1)</f>
        <v>750.6</v>
      </c>
      <c r="AD2848" s="55" t="n">
        <f aca="false">(ROUND(AC2848-AC2839,1)/AC2839)</f>
        <v>0.218506493506493</v>
      </c>
      <c r="AE2848" s="46"/>
      <c r="AF2848" s="47"/>
    </row>
    <row r="2849" customFormat="false" ht="15" hidden="false" customHeight="false" outlineLevel="0" collapsed="false">
      <c r="A2849" s="48" t="s">
        <v>38</v>
      </c>
      <c r="B2849" s="61"/>
      <c r="C2849" s="50" t="s">
        <v>14</v>
      </c>
      <c r="D2849" s="51" t="n">
        <v>200</v>
      </c>
      <c r="E2849" s="51" t="n">
        <v>0</v>
      </c>
      <c r="F2849" s="51" t="n">
        <v>0</v>
      </c>
      <c r="G2849" s="51" t="n">
        <v>0</v>
      </c>
      <c r="H2849" s="51" t="n">
        <v>0</v>
      </c>
      <c r="I2849" s="52" t="n">
        <v>0</v>
      </c>
      <c r="J2849" s="52" t="n">
        <v>0</v>
      </c>
      <c r="K2849" s="52" t="n">
        <v>0</v>
      </c>
      <c r="L2849" s="52" t="n">
        <v>0</v>
      </c>
      <c r="M2849" s="52" t="n">
        <v>90</v>
      </c>
      <c r="N2849" s="53" t="n">
        <f aca="false">D2849*$D$13</f>
        <v>270</v>
      </c>
      <c r="O2849" s="53" t="n">
        <f aca="false">E2849*$E$13</f>
        <v>0</v>
      </c>
      <c r="P2849" s="53" t="n">
        <f aca="false">F2849*$F$13</f>
        <v>0</v>
      </c>
      <c r="Q2849" s="53" t="n">
        <f aca="false">G2849*$G$13</f>
        <v>0</v>
      </c>
      <c r="R2849" s="53" t="n">
        <f aca="false">H2849*$H$13</f>
        <v>0</v>
      </c>
      <c r="S2849" s="53" t="n">
        <f aca="false">(N2849/100)*(I2849*$I$13)+(N2849/100)*(J2849*$J$13)+(N2849/100)*(M2849*$M$13)</f>
        <v>486</v>
      </c>
      <c r="T2849" s="53" t="n">
        <f aca="false">(O2849/100)*(K2849*$K$13)+(O2849/100)*(M2849*$M$13)</f>
        <v>0</v>
      </c>
      <c r="U2849" s="53" t="n">
        <f aca="false">(P2849/100)*(K2849*$K$13)+(P2849/100)*(L2849*$L$13)+(P2849/100)*(M2849*$M$13)</f>
        <v>0</v>
      </c>
      <c r="V2849" s="53" t="n">
        <f aca="false">(Q2849/100)*(L2849*$L$13)+(Q2849/100)*(M2849*$M$13)</f>
        <v>0</v>
      </c>
      <c r="W2849" s="53" t="n">
        <f aca="false">(R2849/100)*(K2849*$K$13)+(R2849/100)*(L2849*$L$13)+(R2849/100)*(M2849*$M$13)</f>
        <v>0</v>
      </c>
      <c r="X2849" s="53" t="n">
        <f aca="false">N2849+S2849</f>
        <v>756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0</v>
      </c>
      <c r="AB2849" s="53" t="n">
        <f aca="false">R2849+W2849</f>
        <v>0</v>
      </c>
      <c r="AC2849" s="54" t="n">
        <f aca="false">ROUND(X2849+Y2849+Z2849+AA2849+AB2849,1)</f>
        <v>756</v>
      </c>
      <c r="AD2849" s="55" t="n">
        <f aca="false">(ROUND(AC2849-AC2839,1)/AC2839)</f>
        <v>0.227272727272727</v>
      </c>
      <c r="AE2849" s="46"/>
      <c r="AF2849" s="47"/>
    </row>
    <row r="2850" customFormat="false" ht="15" hidden="false" customHeight="false" outlineLevel="0" collapsed="false">
      <c r="A2850" s="48" t="s">
        <v>39</v>
      </c>
      <c r="B2850" s="61"/>
      <c r="C2850" s="50" t="s">
        <v>15</v>
      </c>
      <c r="D2850" s="51" t="n">
        <v>200</v>
      </c>
      <c r="E2850" s="51" t="n">
        <v>0</v>
      </c>
      <c r="F2850" s="51" t="n">
        <v>0</v>
      </c>
      <c r="G2850" s="51" t="n">
        <v>0</v>
      </c>
      <c r="H2850" s="51" t="n">
        <v>0</v>
      </c>
      <c r="I2850" s="52" t="n">
        <v>60</v>
      </c>
      <c r="J2850" s="52" t="n">
        <v>0</v>
      </c>
      <c r="K2850" s="52" t="n">
        <v>60</v>
      </c>
      <c r="L2850" s="52" t="n">
        <v>0</v>
      </c>
      <c r="M2850" s="52" t="n">
        <v>0</v>
      </c>
      <c r="N2850" s="53" t="n">
        <f aca="false">D2850*$D$14</f>
        <v>270</v>
      </c>
      <c r="O2850" s="53" t="n">
        <f aca="false">E2850*$E$14</f>
        <v>0</v>
      </c>
      <c r="P2850" s="53" t="n">
        <f aca="false">F2850*$F$14</f>
        <v>0</v>
      </c>
      <c r="Q2850" s="53" t="n">
        <f aca="false">G2850*$G$14</f>
        <v>0</v>
      </c>
      <c r="R2850" s="53" t="n">
        <f aca="false">H2850*$H$14</f>
        <v>0</v>
      </c>
      <c r="S2850" s="53" t="n">
        <f aca="false">(N2850/100)*(I2850*$I$14)+(N2850/100)*(J2850*$J$14)+(N2850/100)*(K2850*$K$14)</f>
        <v>486</v>
      </c>
      <c r="T2850" s="53" t="n">
        <f aca="false">(O2850/100)*(K2850*$K$14)</f>
        <v>0</v>
      </c>
      <c r="U2850" s="53" t="n">
        <f aca="false">(P2850/100)*(K2850*$K$14)+(P2850/100)*(L2850*$L$14)</f>
        <v>0</v>
      </c>
      <c r="V2850" s="53" t="n">
        <f aca="false">(Q2850/100)*(L2850*$L$14)</f>
        <v>0</v>
      </c>
      <c r="W2850" s="53" t="n">
        <f aca="false">(R2850/100)*(K2850*$L$14)+(R2850/100)*(L2850*$M$14)</f>
        <v>0</v>
      </c>
      <c r="X2850" s="53" t="n">
        <f aca="false">N2850+S2850</f>
        <v>756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0</v>
      </c>
      <c r="AC2850" s="54" t="n">
        <f aca="false">ROUND(X2850+Y2850+Z2850+AA2850+AB2850,1)</f>
        <v>756</v>
      </c>
      <c r="AD2850" s="55" t="n">
        <f aca="false">(ROUND(AC2850-AC2839,1)/AC2839)</f>
        <v>0.227272727272727</v>
      </c>
      <c r="AE2850" s="46"/>
      <c r="AF2850" s="47"/>
    </row>
    <row r="2851" customFormat="false" ht="15" hidden="false" customHeight="false" outlineLevel="0" collapsed="false">
      <c r="A2851" s="48"/>
      <c r="B2851" s="61"/>
      <c r="C2851" s="50" t="s">
        <v>16</v>
      </c>
      <c r="D2851" s="51" t="n">
        <v>200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60</v>
      </c>
      <c r="J2851" s="52" t="n">
        <v>0</v>
      </c>
      <c r="K2851" s="52" t="n">
        <v>0</v>
      </c>
      <c r="L2851" s="52" t="n">
        <v>60</v>
      </c>
      <c r="M2851" s="52" t="n">
        <v>0</v>
      </c>
      <c r="N2851" s="53" t="n">
        <f aca="false">D2851*$D$15</f>
        <v>270</v>
      </c>
      <c r="O2851" s="53" t="n">
        <f aca="false">E2851*$E$15</f>
        <v>0</v>
      </c>
      <c r="P2851" s="53" t="n">
        <f aca="false">F2851*$F$15</f>
        <v>0</v>
      </c>
      <c r="Q2851" s="53" t="n">
        <f aca="false">G2851*$G$15</f>
        <v>0</v>
      </c>
      <c r="R2851" s="53" t="n">
        <f aca="false">H2851*$H$15</f>
        <v>0</v>
      </c>
      <c r="S2851" s="53" t="n">
        <f aca="false">(N2851/100)*(I2851*$I$15)+(N2851/100)*(J2851*$J$15)+(N2851/100)*(L2851*$L$15)</f>
        <v>486</v>
      </c>
      <c r="T2851" s="53" t="n">
        <f aca="false">(O2851/100)*(K2851*$K$15)</f>
        <v>0</v>
      </c>
      <c r="U2851" s="53" t="n">
        <f aca="false">(P2851/100)*(K2851*$K$15)+(P2851/100)*(L2851*$L$15)</f>
        <v>0</v>
      </c>
      <c r="V2851" s="53" t="n">
        <f aca="false">(Q2851/100)*(L2851*$L$15)</f>
        <v>0</v>
      </c>
      <c r="W2851" s="53" t="n">
        <f aca="false">(R2851/100)*(K2851*$K$15)+(R2851/100)*(L2851*$L$15)</f>
        <v>0</v>
      </c>
      <c r="X2851" s="53" t="n">
        <f aca="false">N2851+S2851</f>
        <v>756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756</v>
      </c>
      <c r="AD2851" s="55" t="n">
        <f aca="false">(ROUND(AC2851-AC2839,1)/AC2839)</f>
        <v>0.227272727272727</v>
      </c>
      <c r="AE2851" s="46"/>
      <c r="AF2851" s="47"/>
    </row>
    <row r="2852" customFormat="false" ht="15" hidden="false" customHeight="false" outlineLevel="0" collapsed="false">
      <c r="A2852" s="48"/>
      <c r="B2852" s="61"/>
      <c r="C2852" s="50" t="s">
        <v>17</v>
      </c>
      <c r="D2852" s="51" t="n">
        <v>200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60</v>
      </c>
      <c r="J2852" s="52" t="n">
        <v>40</v>
      </c>
      <c r="K2852" s="52" t="n">
        <v>0</v>
      </c>
      <c r="L2852" s="52" t="n">
        <v>0</v>
      </c>
      <c r="M2852" s="52" t="n">
        <v>0</v>
      </c>
      <c r="N2852" s="53" t="n">
        <f aca="false">D2852*$D$16</f>
        <v>270</v>
      </c>
      <c r="O2852" s="53" t="n">
        <f aca="false">E2852*$E$16</f>
        <v>0</v>
      </c>
      <c r="P2852" s="53" t="n">
        <f aca="false">F2852*$F$16</f>
        <v>0</v>
      </c>
      <c r="Q2852" s="53" t="n">
        <f aca="false">G2852*$G$16</f>
        <v>0</v>
      </c>
      <c r="R2852" s="53" t="n">
        <f aca="false">H2852*$H$16</f>
        <v>0</v>
      </c>
      <c r="S2852" s="53" t="n">
        <f aca="false">(N2852/100)*(I2852*$I$16)+(N2852/100)*(J2852*$J$16)</f>
        <v>432</v>
      </c>
      <c r="T2852" s="53" t="n">
        <f aca="false">(O2852/100)*(K2852*$K$16)</f>
        <v>0</v>
      </c>
      <c r="U2852" s="53" t="n">
        <f aca="false">(P2852/100)*(K2852*$K$16)+(P2852/100)*(L2852*$L$16)</f>
        <v>0</v>
      </c>
      <c r="V2852" s="53" t="n">
        <f aca="false">(Q2852/100)*(L2852*$L$16)</f>
        <v>0</v>
      </c>
      <c r="W2852" s="53" t="n">
        <f aca="false">(R2852/100)*(K2852*$K$16)+(R2852/100)*(L2852*$L$16)</f>
        <v>0</v>
      </c>
      <c r="X2852" s="53" t="n">
        <f aca="false">N2852+S2852</f>
        <v>702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702</v>
      </c>
      <c r="AD2852" s="55" t="n">
        <f aca="false">(ROUND(AC2852-AC2839,1)/AC2839)</f>
        <v>0.13961038961039</v>
      </c>
      <c r="AE2852" s="46"/>
      <c r="AF2852" s="47"/>
    </row>
    <row r="2853" customFormat="false" ht="15" hidden="false" customHeight="false" outlineLevel="0" collapsed="false">
      <c r="A2853" s="48"/>
      <c r="B2853" s="61"/>
      <c r="C2853" s="50" t="s">
        <v>18</v>
      </c>
      <c r="D2853" s="51" t="n">
        <v>200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75</v>
      </c>
      <c r="J2853" s="52" t="n">
        <v>0</v>
      </c>
      <c r="K2853" s="52" t="n">
        <v>0</v>
      </c>
      <c r="L2853" s="52" t="n">
        <v>0</v>
      </c>
      <c r="M2853" s="52" t="n">
        <v>0</v>
      </c>
      <c r="N2853" s="53" t="n">
        <f aca="false">D2853*$D$17</f>
        <v>270</v>
      </c>
      <c r="O2853" s="53" t="n">
        <f aca="false">E2853*$E$17</f>
        <v>0</v>
      </c>
      <c r="P2853" s="53" t="n">
        <f aca="false">F2853*$F$17</f>
        <v>0</v>
      </c>
      <c r="Q2853" s="53" t="n">
        <f aca="false">G2853*$G$17</f>
        <v>0</v>
      </c>
      <c r="R2853" s="53" t="n">
        <f aca="false">H2853*$H$17</f>
        <v>0</v>
      </c>
      <c r="S2853" s="53" t="n">
        <f aca="false">(N2853/100)*(I2853*$I$17)+(N2853/100)*(J2853*$J$17)</f>
        <v>506.25</v>
      </c>
      <c r="T2853" s="53" t="n">
        <f aca="false">(O2853/100)*(K2853*$K$17)</f>
        <v>0</v>
      </c>
      <c r="U2853" s="53" t="n">
        <f aca="false">(P2853/100)*(K2853*$K$17)+(P2853/100)*(L2853*$L$17)</f>
        <v>0</v>
      </c>
      <c r="V2853" s="53" t="n">
        <f aca="false">(Q2853/100)*(L2853*$L$17)</f>
        <v>0</v>
      </c>
      <c r="W2853" s="53" t="n">
        <f aca="false">(R2853/100)*(K2853*$K$17)+(R2853/100)*(L2853*$L$17)</f>
        <v>0</v>
      </c>
      <c r="X2853" s="53" t="n">
        <f aca="false">N2853+S2853</f>
        <v>776.25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776.3</v>
      </c>
      <c r="AD2853" s="55" t="n">
        <f aca="false">(ROUND(AC2853-AC2839,1)/AC2839)</f>
        <v>0.260227272727273</v>
      </c>
      <c r="AE2853" s="46"/>
      <c r="AF2853" s="47"/>
    </row>
    <row r="2854" customFormat="false" ht="15" hidden="false" customHeight="false" outlineLevel="0" collapsed="false">
      <c r="A2854" s="56" t="s">
        <v>19</v>
      </c>
      <c r="B2854" s="62" t="s">
        <v>244</v>
      </c>
      <c r="C2854" s="40" t="s">
        <v>53</v>
      </c>
      <c r="D2854" s="41" t="n">
        <v>181</v>
      </c>
      <c r="E2854" s="41" t="n">
        <v>0</v>
      </c>
      <c r="F2854" s="41" t="n">
        <v>0</v>
      </c>
      <c r="G2854" s="41" t="n">
        <v>0</v>
      </c>
      <c r="H2854" s="41" t="n">
        <v>0</v>
      </c>
      <c r="I2854" s="42" t="n">
        <v>35</v>
      </c>
      <c r="J2854" s="42" t="n">
        <v>40</v>
      </c>
      <c r="K2854" s="42" t="n">
        <v>0</v>
      </c>
      <c r="L2854" s="42" t="n">
        <v>0</v>
      </c>
      <c r="M2854" s="42" t="n">
        <v>0</v>
      </c>
      <c r="N2854" s="43" t="n">
        <f aca="false">D2854*$D$3</f>
        <v>253.4</v>
      </c>
      <c r="O2854" s="43" t="n">
        <f aca="false">E2854*$E$3</f>
        <v>0</v>
      </c>
      <c r="P2854" s="43" t="n">
        <f aca="false">F2854*$F$3</f>
        <v>0</v>
      </c>
      <c r="Q2854" s="43" t="n">
        <f aca="false">G2854*$G$3</f>
        <v>0</v>
      </c>
      <c r="R2854" s="43" t="n">
        <f aca="false">H2854*$H$3</f>
        <v>0</v>
      </c>
      <c r="S2854" s="43" t="n">
        <f aca="false">(N2854/100)*(I2854*$I$3)+(N2854/100)*(J2854*$J$3)</f>
        <v>380.1</v>
      </c>
      <c r="T2854" s="43" t="n">
        <f aca="false">(O2854/100)*(K2854*$K$3)</f>
        <v>0</v>
      </c>
      <c r="U2854" s="43" t="n">
        <f aca="false">(P2854/100)*(K2854*$K$3)+(P2854/100)*(L2854*$L$3)</f>
        <v>0</v>
      </c>
      <c r="V2854" s="43" t="n">
        <f aca="false">(Q2854/100)*(L2854*$L$3)</f>
        <v>0</v>
      </c>
      <c r="W2854" s="43" t="n">
        <f aca="false">(R2854/100)*(K2854*$K$3)+(R2854/100)*(L2854*$L$3)</f>
        <v>0</v>
      </c>
      <c r="X2854" s="43" t="n">
        <f aca="false">N2854+S2854</f>
        <v>633.5</v>
      </c>
      <c r="Y2854" s="43" t="n">
        <f aca="false">O2854+T2854</f>
        <v>0</v>
      </c>
      <c r="Z2854" s="43" t="n">
        <f aca="false">P2854+U2854</f>
        <v>0</v>
      </c>
      <c r="AA2854" s="43" t="n">
        <f aca="false">Q2854+V2854</f>
        <v>0</v>
      </c>
      <c r="AB2854" s="43" t="n">
        <f aca="false">R2854+W2854</f>
        <v>0</v>
      </c>
      <c r="AC2854" s="44" t="n">
        <f aca="false">ROUND(X2854+Y2854+Z2854+AA2854+AB2854,1)</f>
        <v>633.5</v>
      </c>
      <c r="AD2854" s="45"/>
      <c r="AE2854" s="46" t="s">
        <v>28</v>
      </c>
      <c r="AF2854" s="47"/>
    </row>
    <row r="2855" customFormat="false" ht="15" hidden="false" customHeight="false" outlineLevel="0" collapsed="false">
      <c r="A2855" s="48" t="s">
        <v>29</v>
      </c>
      <c r="B2855" s="63" t="n">
        <v>25</v>
      </c>
      <c r="C2855" s="50" t="s">
        <v>5</v>
      </c>
      <c r="D2855" s="51" t="n">
        <v>181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50</v>
      </c>
      <c r="J2855" s="52" t="n">
        <v>60</v>
      </c>
      <c r="K2855" s="52" t="n">
        <v>0</v>
      </c>
      <c r="L2855" s="52" t="n">
        <v>0</v>
      </c>
      <c r="M2855" s="52" t="n">
        <v>0</v>
      </c>
      <c r="N2855" s="53" t="n">
        <f aca="false">D2855*$D$4</f>
        <v>244.35</v>
      </c>
      <c r="O2855" s="53" t="n">
        <f aca="false">E2855*$E$4</f>
        <v>0</v>
      </c>
      <c r="P2855" s="53" t="n">
        <f aca="false">F2855*$F$4</f>
        <v>0</v>
      </c>
      <c r="Q2855" s="53" t="n">
        <f aca="false">G2855*$G$4</f>
        <v>0</v>
      </c>
      <c r="R2855" s="53" t="n">
        <f aca="false">H2855*$H$4</f>
        <v>0</v>
      </c>
      <c r="S2855" s="53" t="n">
        <f aca="false">(N2855/100)*(I2855*$I$4)+(N2855/100)*(J2855*$J$4)</f>
        <v>537.57</v>
      </c>
      <c r="T2855" s="53" t="n">
        <f aca="false">(O2855/100)*(K2855*$K$4)</f>
        <v>0</v>
      </c>
      <c r="U2855" s="53" t="n">
        <f aca="false">(P2855/100)*(K2855*$K$4)+(P2855/100)*(L2855*$L$4)</f>
        <v>0</v>
      </c>
      <c r="V2855" s="53" t="n">
        <f aca="false">(Q2855/100)*(L2855*$L$4)</f>
        <v>0</v>
      </c>
      <c r="W2855" s="53" t="n">
        <f aca="false">(R2855/100)*(K2855*$K$4)+(R2855/100)*(L2855*$L$4)</f>
        <v>0</v>
      </c>
      <c r="X2855" s="53" t="n">
        <f aca="false">N2855+S2855</f>
        <v>781.92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781.9</v>
      </c>
      <c r="AD2855" s="55" t="n">
        <f aca="false">(ROUND(AC2855-AC2854,1)/AC2854)</f>
        <v>0.234254143646409</v>
      </c>
      <c r="AE2855" s="46"/>
      <c r="AF2855" s="47"/>
    </row>
    <row r="2856" customFormat="false" ht="15" hidden="false" customHeight="false" outlineLevel="0" collapsed="false">
      <c r="A2856" s="48" t="s">
        <v>30</v>
      </c>
      <c r="B2856" s="63" t="n">
        <v>25</v>
      </c>
      <c r="C2856" s="50" t="s">
        <v>6</v>
      </c>
      <c r="D2856" s="51" t="n">
        <v>181</v>
      </c>
      <c r="E2856" s="51" t="n">
        <v>0</v>
      </c>
      <c r="F2856" s="51" t="n">
        <v>0</v>
      </c>
      <c r="G2856" s="51" t="n">
        <v>0</v>
      </c>
      <c r="H2856" s="51" t="n">
        <v>0</v>
      </c>
      <c r="I2856" s="52" t="n">
        <v>35</v>
      </c>
      <c r="J2856" s="52" t="n">
        <v>40</v>
      </c>
      <c r="K2856" s="52" t="n">
        <v>0</v>
      </c>
      <c r="L2856" s="52" t="n">
        <v>0</v>
      </c>
      <c r="M2856" s="52" t="n">
        <v>0</v>
      </c>
      <c r="N2856" s="53" t="n">
        <f aca="false">D2856*$D$5</f>
        <v>253.4</v>
      </c>
      <c r="O2856" s="53" t="n">
        <f aca="false">E2856*$E$5</f>
        <v>0</v>
      </c>
      <c r="P2856" s="53" t="n">
        <f aca="false">F2856*$F$5</f>
        <v>0</v>
      </c>
      <c r="Q2856" s="53" t="n">
        <f aca="false">G2856*$G$5</f>
        <v>0</v>
      </c>
      <c r="R2856" s="53" t="n">
        <f aca="false">H2856*$H$5</f>
        <v>0</v>
      </c>
      <c r="S2856" s="53" t="n">
        <f aca="false">(N2856/100)*(I2856*$I$5)+(N2856/100)*(J2856*$J$5)</f>
        <v>380.1</v>
      </c>
      <c r="T2856" s="53" t="n">
        <f aca="false">(O2856/100)*(K2856*$K$5)</f>
        <v>0</v>
      </c>
      <c r="U2856" s="53" t="n">
        <f aca="false">(P2856/100)*(K2856*$K$5)+(P2856/100)*(L2856*$L$5)</f>
        <v>0</v>
      </c>
      <c r="V2856" s="53" t="n">
        <f aca="false">(Q2856/100)*(L2856*$L$5)</f>
        <v>0</v>
      </c>
      <c r="W2856" s="53" t="n">
        <f aca="false">(R2856/100)*(K2856*$K$5)+(R2856/100)*(L2856*$L$5)</f>
        <v>0</v>
      </c>
      <c r="X2856" s="53" t="n">
        <f aca="false">N2856+S2856</f>
        <v>633.5</v>
      </c>
      <c r="Y2856" s="53" t="n">
        <f aca="false">O2856+T2856</f>
        <v>0</v>
      </c>
      <c r="Z2856" s="53" t="n">
        <f aca="false">P2856+U2856</f>
        <v>0</v>
      </c>
      <c r="AA2856" s="53" t="n">
        <f aca="false">Q2856+V2856</f>
        <v>0</v>
      </c>
      <c r="AB2856" s="53" t="n">
        <f aca="false">R2856+W2856</f>
        <v>0</v>
      </c>
      <c r="AC2856" s="54" t="n">
        <f aca="false">ROUND(X2856+Y2856+Z2856+AA2856+AB2856,1)</f>
        <v>633.5</v>
      </c>
      <c r="AD2856" s="55" t="n">
        <f aca="false">(ROUND(AC2856-AC2854,1)/AC2854)</f>
        <v>0</v>
      </c>
      <c r="AE2856" s="46"/>
      <c r="AF2856" s="47"/>
    </row>
    <row r="2857" customFormat="false" ht="15" hidden="false" customHeight="false" outlineLevel="0" collapsed="false">
      <c r="A2857" s="48" t="s">
        <v>31</v>
      </c>
      <c r="B2857" s="63" t="n">
        <v>0</v>
      </c>
      <c r="C2857" s="50" t="s">
        <v>7</v>
      </c>
      <c r="D2857" s="51" t="n">
        <v>181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35</v>
      </c>
      <c r="J2857" s="52" t="n">
        <v>40</v>
      </c>
      <c r="K2857" s="52" t="n">
        <v>0</v>
      </c>
      <c r="L2857" s="52" t="n">
        <v>0</v>
      </c>
      <c r="M2857" s="52" t="n">
        <v>0</v>
      </c>
      <c r="N2857" s="53" t="n">
        <f aca="false">D2857*$D$6</f>
        <v>253.4</v>
      </c>
      <c r="O2857" s="53" t="n">
        <f aca="false">E2857*$E$6</f>
        <v>0</v>
      </c>
      <c r="P2857" s="53" t="n">
        <f aca="false">F2857*$F$6</f>
        <v>0</v>
      </c>
      <c r="Q2857" s="53" t="n">
        <f aca="false">G2857*$G$6</f>
        <v>0</v>
      </c>
      <c r="R2857" s="53" t="n">
        <f aca="false">H2857*$H$6</f>
        <v>0</v>
      </c>
      <c r="S2857" s="53" t="n">
        <f aca="false">(N2857/100)*(I2857*$I$6)+(N2857/100)*(J2857*$J$6)</f>
        <v>380.1</v>
      </c>
      <c r="T2857" s="53" t="n">
        <f aca="false">(O2857/100)*(K2857*$K$6)</f>
        <v>0</v>
      </c>
      <c r="U2857" s="53" t="n">
        <f aca="false">(P2857/100)*(K2857*$K$6)+(P2857/100)*(L2857*$L$6)</f>
        <v>0</v>
      </c>
      <c r="V2857" s="53" t="n">
        <f aca="false">(Q2857/100)*(L2857*$L$6)</f>
        <v>0</v>
      </c>
      <c r="W2857" s="53" t="n">
        <f aca="false">(R2857/100)*(K2857*$K$6)+(R2857/100)*(L2857*$L$6)</f>
        <v>0</v>
      </c>
      <c r="X2857" s="53" t="n">
        <f aca="false">N2857+S2857</f>
        <v>633.5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633.5</v>
      </c>
      <c r="AD2857" s="55" t="n">
        <f aca="false">(ROUND(AC2857-AC2854,1)/AC2854)</f>
        <v>0</v>
      </c>
      <c r="AE2857" s="46"/>
      <c r="AF2857" s="47"/>
    </row>
    <row r="2858" customFormat="false" ht="15" hidden="false" customHeight="false" outlineLevel="0" collapsed="false">
      <c r="A2858" s="48" t="s">
        <v>32</v>
      </c>
      <c r="B2858" s="63" t="n">
        <v>0</v>
      </c>
      <c r="C2858" s="50" t="s">
        <v>8</v>
      </c>
      <c r="D2858" s="51" t="n">
        <v>181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35</v>
      </c>
      <c r="J2858" s="52" t="n">
        <v>40</v>
      </c>
      <c r="K2858" s="52" t="n">
        <v>0</v>
      </c>
      <c r="L2858" s="52" t="n">
        <v>0</v>
      </c>
      <c r="M2858" s="52" t="n">
        <v>0</v>
      </c>
      <c r="N2858" s="53" t="n">
        <f aca="false">D2858*$D$7</f>
        <v>253.4</v>
      </c>
      <c r="O2858" s="53" t="n">
        <f aca="false">E2858*$E$7</f>
        <v>0</v>
      </c>
      <c r="P2858" s="53" t="n">
        <f aca="false">F2858*$F$7</f>
        <v>0</v>
      </c>
      <c r="Q2858" s="53" t="n">
        <f aca="false">G2858*$G$7</f>
        <v>0</v>
      </c>
      <c r="R2858" s="53" t="n">
        <f aca="false">H2858*$H$7</f>
        <v>0</v>
      </c>
      <c r="S2858" s="53" t="n">
        <f aca="false">(N2858/100)*(I2858*$I$7)+(N2858/100)*(J2858*$J$7)</f>
        <v>380.1</v>
      </c>
      <c r="T2858" s="53" t="n">
        <f aca="false">(O2858/100)*(K2858*$K$7)</f>
        <v>0</v>
      </c>
      <c r="U2858" s="53" t="n">
        <f aca="false">(P2858/100)*(K2858*$K$7)+(P2858/100)*(L2858*$L$7)</f>
        <v>0</v>
      </c>
      <c r="V2858" s="53" t="n">
        <f aca="false">(Q2858/100)*(L2858*$L$7)</f>
        <v>0</v>
      </c>
      <c r="W2858" s="53" t="n">
        <f aca="false">(R2858/100)*(K2858*$K$7)+(R2858/100)*(L2858*$L$7)</f>
        <v>0</v>
      </c>
      <c r="X2858" s="53" t="n">
        <f aca="false">N2858+S2858</f>
        <v>633.5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633.5</v>
      </c>
      <c r="AD2858" s="55" t="n">
        <f aca="false">(ROUND(AC2858-AC2854,1)/AC2854)</f>
        <v>0</v>
      </c>
      <c r="AE2858" s="46"/>
      <c r="AF2858" s="47"/>
    </row>
    <row r="2859" customFormat="false" ht="15" hidden="false" customHeight="false" outlineLevel="0" collapsed="false">
      <c r="A2859" s="48" t="s">
        <v>33</v>
      </c>
      <c r="B2859" s="63"/>
      <c r="C2859" s="50" t="s">
        <v>9</v>
      </c>
      <c r="D2859" s="51" t="n">
        <v>181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35</v>
      </c>
      <c r="J2859" s="52" t="n">
        <v>40</v>
      </c>
      <c r="K2859" s="52" t="n">
        <v>0</v>
      </c>
      <c r="L2859" s="52" t="n">
        <v>0</v>
      </c>
      <c r="M2859" s="52" t="n">
        <v>0</v>
      </c>
      <c r="N2859" s="53" t="n">
        <f aca="false">D2859*$D$8</f>
        <v>253.4</v>
      </c>
      <c r="O2859" s="53" t="n">
        <f aca="false">E2859*$E$8</f>
        <v>0</v>
      </c>
      <c r="P2859" s="53" t="n">
        <f aca="false">F2859*$F$8</f>
        <v>0</v>
      </c>
      <c r="Q2859" s="53" t="n">
        <f aca="false">G2859*$G$8</f>
        <v>0</v>
      </c>
      <c r="R2859" s="53" t="n">
        <f aca="false">H2859*$H$8</f>
        <v>0</v>
      </c>
      <c r="S2859" s="53" t="n">
        <f aca="false">(N2859/100)*(I2859*$I$8)+(N2859/100)*(J2859*$J$8)</f>
        <v>380.1</v>
      </c>
      <c r="T2859" s="53" t="n">
        <f aca="false">(O2859/100)*(K2859*$K$8)</f>
        <v>0</v>
      </c>
      <c r="U2859" s="53" t="n">
        <f aca="false">(P2859/100)*(K2859*$K$8)+(P2859/100)*(L2859*$L$8)</f>
        <v>0</v>
      </c>
      <c r="V2859" s="53" t="n">
        <f aca="false">(Q2859/100)*(L2859*$L$8)</f>
        <v>0</v>
      </c>
      <c r="W2859" s="53" t="n">
        <f aca="false">(R2859/100)*(K2859*$K$8)+(R2859/100)*(L2859*$L$8)</f>
        <v>0</v>
      </c>
      <c r="X2859" s="53" t="n">
        <f aca="false">N2859+S2859</f>
        <v>633.5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633.5</v>
      </c>
      <c r="AD2859" s="55" t="n">
        <f aca="false">(ROUND(AC2859-AC2854,1)/AC2854)</f>
        <v>0</v>
      </c>
      <c r="AE2859" s="46"/>
      <c r="AF2859" s="47"/>
    </row>
    <row r="2860" customFormat="false" ht="15" hidden="false" customHeight="false" outlineLevel="0" collapsed="false">
      <c r="A2860" s="48" t="s">
        <v>34</v>
      </c>
      <c r="B2860" s="63"/>
      <c r="C2860" s="50" t="s">
        <v>10</v>
      </c>
      <c r="D2860" s="51" t="n">
        <v>92</v>
      </c>
      <c r="E2860" s="51" t="n">
        <v>181</v>
      </c>
      <c r="F2860" s="51" t="n">
        <v>0</v>
      </c>
      <c r="G2860" s="51" t="n">
        <v>0</v>
      </c>
      <c r="H2860" s="51" t="n">
        <v>0</v>
      </c>
      <c r="I2860" s="52" t="n">
        <v>35</v>
      </c>
      <c r="J2860" s="52" t="n">
        <v>40</v>
      </c>
      <c r="K2860" s="52" t="n">
        <v>85</v>
      </c>
      <c r="L2860" s="52" t="n">
        <v>0</v>
      </c>
      <c r="M2860" s="52" t="n">
        <v>0</v>
      </c>
      <c r="N2860" s="53" t="n">
        <f aca="false">D2860*$D$9</f>
        <v>124.2</v>
      </c>
      <c r="O2860" s="53" t="n">
        <f aca="false">E2860*$E$9</f>
        <v>244.35</v>
      </c>
      <c r="P2860" s="53" t="n">
        <f aca="false">F2860*$F$9</f>
        <v>0</v>
      </c>
      <c r="Q2860" s="53" t="n">
        <f aca="false">G2860*$G$9</f>
        <v>0</v>
      </c>
      <c r="R2860" s="53" t="n">
        <f aca="false">H2860*$H$9</f>
        <v>0</v>
      </c>
      <c r="S2860" s="53" t="n">
        <f aca="false">(N2860/100)*(I2860*$I$9)+(N2860/100)*(J2860*$J$9)</f>
        <v>93.15</v>
      </c>
      <c r="T2860" s="53" t="n">
        <f aca="false">(O2860/100)*(K2860*$K$9)</f>
        <v>290.7765</v>
      </c>
      <c r="U2860" s="53" t="n">
        <f aca="false">(P2860/100)*(K2860*$K$9)+(P2860/100)*(L2860*$L$9)</f>
        <v>0</v>
      </c>
      <c r="V2860" s="53" t="n">
        <f aca="false">(Q2860/100)*(L2860*$L$9)</f>
        <v>0</v>
      </c>
      <c r="W2860" s="53" t="n">
        <f aca="false">(R2860/100)*(K2860*$K$9)+(R2860/100)*(L2860*$L$9)</f>
        <v>0</v>
      </c>
      <c r="X2860" s="53" t="n">
        <f aca="false">N2860+S2860</f>
        <v>217.35</v>
      </c>
      <c r="Y2860" s="53" t="n">
        <f aca="false">O2860+T2860</f>
        <v>535.1265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752.5</v>
      </c>
      <c r="AD2860" s="55" t="n">
        <f aca="false">(ROUND(AC2860-AC2854,1)/AC2854)</f>
        <v>0.187845303867403</v>
      </c>
      <c r="AE2860" s="46"/>
      <c r="AF2860" s="47"/>
    </row>
    <row r="2861" customFormat="false" ht="15" hidden="false" customHeight="false" outlineLevel="0" collapsed="false">
      <c r="A2861" s="48" t="s">
        <v>35</v>
      </c>
      <c r="B2861" s="63"/>
      <c r="C2861" s="50" t="s">
        <v>11</v>
      </c>
      <c r="D2861" s="51" t="n">
        <v>92</v>
      </c>
      <c r="E2861" s="51" t="n">
        <v>0</v>
      </c>
      <c r="F2861" s="51" t="n">
        <v>181</v>
      </c>
      <c r="G2861" s="51" t="n">
        <v>0</v>
      </c>
      <c r="H2861" s="51" t="n">
        <v>0</v>
      </c>
      <c r="I2861" s="52" t="n">
        <v>35</v>
      </c>
      <c r="J2861" s="52" t="n">
        <v>40</v>
      </c>
      <c r="K2861" s="52" t="n">
        <v>42.5</v>
      </c>
      <c r="L2861" s="52" t="n">
        <v>42.5</v>
      </c>
      <c r="M2861" s="52" t="n">
        <v>0</v>
      </c>
      <c r="N2861" s="53" t="n">
        <f aca="false">D2861*$D$10</f>
        <v>124.2</v>
      </c>
      <c r="O2861" s="53" t="n">
        <f aca="false">E2861*$E$10</f>
        <v>0</v>
      </c>
      <c r="P2861" s="53" t="n">
        <f aca="false">F2861*$F$10</f>
        <v>244.35</v>
      </c>
      <c r="Q2861" s="53" t="n">
        <f aca="false">G2861*$G$10</f>
        <v>0</v>
      </c>
      <c r="R2861" s="53" t="n">
        <f aca="false">H2861*$H$10</f>
        <v>0</v>
      </c>
      <c r="S2861" s="53" t="n">
        <f aca="false">(N2861/100)*(I2861*$I$10)+(N2861/100)*(J2861*$J$10)</f>
        <v>93.15</v>
      </c>
      <c r="T2861" s="53" t="n">
        <f aca="false">(O2861/100)*(K2861*$J$10)</f>
        <v>0</v>
      </c>
      <c r="U2861" s="53" t="n">
        <f aca="false">(P2861/100)*(K2861*$K$10)+(P2861/100)*(L2861*$L$10)</f>
        <v>290.7765</v>
      </c>
      <c r="V2861" s="53" t="n">
        <f aca="false">(Q2861/100)*(L2861*$L$10)</f>
        <v>0</v>
      </c>
      <c r="W2861" s="53" t="n">
        <f aca="false">(R2861/100)*(K2861*$K$10)+(R2861/100)*(L2861*$L$10)</f>
        <v>0</v>
      </c>
      <c r="X2861" s="53" t="n">
        <f aca="false">N2861+S2861</f>
        <v>217.35</v>
      </c>
      <c r="Y2861" s="53" t="n">
        <f aca="false">O2861+T2861</f>
        <v>0</v>
      </c>
      <c r="Z2861" s="53" t="n">
        <f aca="false">P2861+U2861</f>
        <v>535.1265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752.5</v>
      </c>
      <c r="AD2861" s="55" t="n">
        <f aca="false">(ROUND(AC2861-AC2854,1)/AC2854)</f>
        <v>0.187845303867403</v>
      </c>
      <c r="AE2861" s="46"/>
      <c r="AF2861" s="47"/>
    </row>
    <row r="2862" customFormat="false" ht="15" hidden="false" customHeight="false" outlineLevel="0" collapsed="false">
      <c r="A2862" s="48" t="s">
        <v>36</v>
      </c>
      <c r="B2862" s="63"/>
      <c r="C2862" s="50" t="s">
        <v>12</v>
      </c>
      <c r="D2862" s="51" t="n">
        <v>92</v>
      </c>
      <c r="E2862" s="51" t="n">
        <v>0</v>
      </c>
      <c r="F2862" s="51" t="n">
        <v>0</v>
      </c>
      <c r="G2862" s="51" t="n">
        <v>181</v>
      </c>
      <c r="H2862" s="51" t="n">
        <v>0</v>
      </c>
      <c r="I2862" s="52" t="n">
        <v>35</v>
      </c>
      <c r="J2862" s="52" t="n">
        <v>40</v>
      </c>
      <c r="K2862" s="52" t="n">
        <v>0</v>
      </c>
      <c r="L2862" s="52" t="n">
        <v>85</v>
      </c>
      <c r="M2862" s="52" t="n">
        <v>0</v>
      </c>
      <c r="N2862" s="53" t="n">
        <f aca="false">D2862*$D$11</f>
        <v>124.2</v>
      </c>
      <c r="O2862" s="53" t="n">
        <f aca="false">E2862*$E$11</f>
        <v>0</v>
      </c>
      <c r="P2862" s="53" t="n">
        <f aca="false">F2862*$F$11</f>
        <v>0</v>
      </c>
      <c r="Q2862" s="53" t="n">
        <f aca="false">G2862*$G$11</f>
        <v>244.35</v>
      </c>
      <c r="R2862" s="53" t="n">
        <f aca="false">H2862*$H$11</f>
        <v>0</v>
      </c>
      <c r="S2862" s="53" t="n">
        <f aca="false">(N2862/100)*(I2862*$I$11)+(N2862/100)*(J2862*$J$11)</f>
        <v>93.15</v>
      </c>
      <c r="T2862" s="53" t="n">
        <f aca="false">(O2862/100)*(K2862*$K$11)</f>
        <v>0</v>
      </c>
      <c r="U2862" s="53" t="n">
        <f aca="false">(P2862/100)*(K2862*$K$11)+(P2862/100)*(L2862*$L$11)</f>
        <v>0</v>
      </c>
      <c r="V2862" s="53" t="n">
        <f aca="false">(Q2862/100)*(L2862*$L$11)</f>
        <v>290.7765</v>
      </c>
      <c r="W2862" s="53" t="n">
        <f aca="false">(R2862/100)*(K2862*$K$11)+(R2862/100)*(L2862*$L$11)</f>
        <v>0</v>
      </c>
      <c r="X2862" s="53" t="n">
        <f aca="false">N2862+S2862</f>
        <v>217.35</v>
      </c>
      <c r="Y2862" s="53" t="n">
        <f aca="false">O2862+T2862</f>
        <v>0</v>
      </c>
      <c r="Z2862" s="53" t="n">
        <f aca="false">P2862+U2862</f>
        <v>0</v>
      </c>
      <c r="AA2862" s="53" t="n">
        <f aca="false">Q2862+V2862</f>
        <v>535.1265</v>
      </c>
      <c r="AB2862" s="53" t="n">
        <f aca="false">R2862+W2862</f>
        <v>0</v>
      </c>
      <c r="AC2862" s="54" t="n">
        <f aca="false">ROUND(X2862+Y2862+Z2862+AA2862+AB2862,1)</f>
        <v>752.5</v>
      </c>
      <c r="AD2862" s="55" t="n">
        <f aca="false">(ROUND(AC2862-AC2854,1)/AC2854)</f>
        <v>0.187845303867403</v>
      </c>
      <c r="AE2862" s="46"/>
      <c r="AF2862" s="47"/>
    </row>
    <row r="2863" customFormat="false" ht="15" hidden="false" customHeight="false" outlineLevel="0" collapsed="false">
      <c r="A2863" s="48" t="s">
        <v>37</v>
      </c>
      <c r="B2863" s="63"/>
      <c r="C2863" s="50" t="s">
        <v>13</v>
      </c>
      <c r="D2863" s="51" t="n">
        <v>92</v>
      </c>
      <c r="E2863" s="51" t="n">
        <v>0</v>
      </c>
      <c r="F2863" s="51" t="n">
        <v>0</v>
      </c>
      <c r="G2863" s="51" t="n">
        <v>0</v>
      </c>
      <c r="H2863" s="51" t="n">
        <v>181</v>
      </c>
      <c r="I2863" s="52" t="n">
        <v>35</v>
      </c>
      <c r="J2863" s="52" t="n">
        <v>40</v>
      </c>
      <c r="K2863" s="52" t="n">
        <v>42.5</v>
      </c>
      <c r="L2863" s="52" t="n">
        <v>42.5</v>
      </c>
      <c r="M2863" s="52" t="n">
        <v>0</v>
      </c>
      <c r="N2863" s="53" t="n">
        <f aca="false">D2863*$D$12</f>
        <v>124.2</v>
      </c>
      <c r="O2863" s="53" t="n">
        <f aca="false">E2863*$E$12</f>
        <v>0</v>
      </c>
      <c r="P2863" s="53" t="n">
        <f aca="false">F2863*$F$12</f>
        <v>0</v>
      </c>
      <c r="Q2863" s="53" t="n">
        <f aca="false">G2863*$G$12</f>
        <v>0</v>
      </c>
      <c r="R2863" s="53" t="n">
        <f aca="false">H2863*$H$12</f>
        <v>244.35</v>
      </c>
      <c r="S2863" s="53" t="n">
        <f aca="false">(N2863/100)*(I2863*$I$12)+(N2863/100)*(J2863*$J$12)</f>
        <v>93.15</v>
      </c>
      <c r="T2863" s="53" t="n">
        <f aca="false">(O2863/100)*(K2863*$K$12)</f>
        <v>0</v>
      </c>
      <c r="U2863" s="53" t="n">
        <f aca="false">(P2863/100)*(K2863*$K$12)+(P2863/100)*(L2863*$L$12)</f>
        <v>0</v>
      </c>
      <c r="V2863" s="53" t="n">
        <f aca="false">(Q2863/100)*(L2863*$L$12)</f>
        <v>0</v>
      </c>
      <c r="W2863" s="53" t="n">
        <f aca="false">(R2863/100)*(K2863*$K$12)+(R2863/100)*(L2863*$L$12)</f>
        <v>290.7765</v>
      </c>
      <c r="X2863" s="53" t="n">
        <f aca="false">N2863+S2863</f>
        <v>217.35</v>
      </c>
      <c r="Y2863" s="53" t="n">
        <f aca="false">O2863+T2863</f>
        <v>0</v>
      </c>
      <c r="Z2863" s="53" t="n">
        <f aca="false">P2863+U2863</f>
        <v>0</v>
      </c>
      <c r="AA2863" s="53" t="n">
        <f aca="false">Q2863+V2863</f>
        <v>0</v>
      </c>
      <c r="AB2863" s="53" t="n">
        <f aca="false">R2863+W2863</f>
        <v>535.1265</v>
      </c>
      <c r="AC2863" s="54" t="n">
        <f aca="false">ROUND(X2863+Y2863+Z2863+AA2863+AB2863,1)</f>
        <v>752.5</v>
      </c>
      <c r="AD2863" s="55" t="n">
        <f aca="false">(ROUND(AC2863-AC2854,1)/AC2854)</f>
        <v>0.187845303867403</v>
      </c>
      <c r="AE2863" s="46"/>
      <c r="AF2863" s="47"/>
    </row>
    <row r="2864" customFormat="false" ht="15" hidden="false" customHeight="false" outlineLevel="0" collapsed="false">
      <c r="A2864" s="48" t="s">
        <v>38</v>
      </c>
      <c r="B2864" s="63"/>
      <c r="C2864" s="50" t="s">
        <v>14</v>
      </c>
      <c r="D2864" s="51" t="n">
        <v>181</v>
      </c>
      <c r="E2864" s="51" t="n">
        <v>0</v>
      </c>
      <c r="F2864" s="51" t="n">
        <v>0</v>
      </c>
      <c r="G2864" s="51" t="n">
        <v>0</v>
      </c>
      <c r="H2864" s="51" t="n">
        <v>0</v>
      </c>
      <c r="I2864" s="52" t="n">
        <v>0</v>
      </c>
      <c r="J2864" s="52" t="n">
        <v>0</v>
      </c>
      <c r="K2864" s="52" t="n">
        <v>0</v>
      </c>
      <c r="L2864" s="52" t="n">
        <v>0</v>
      </c>
      <c r="M2864" s="52" t="n">
        <v>107</v>
      </c>
      <c r="N2864" s="53" t="n">
        <f aca="false">D2864*$D$13</f>
        <v>244.35</v>
      </c>
      <c r="O2864" s="53" t="n">
        <f aca="false">E2864*$E$13</f>
        <v>0</v>
      </c>
      <c r="P2864" s="53" t="n">
        <f aca="false">F2864*$F$13</f>
        <v>0</v>
      </c>
      <c r="Q2864" s="53" t="n">
        <f aca="false">G2864*$G$13</f>
        <v>0</v>
      </c>
      <c r="R2864" s="53" t="n">
        <f aca="false">H2864*$H$13</f>
        <v>0</v>
      </c>
      <c r="S2864" s="53" t="n">
        <f aca="false">(N2864/100)*(I2864*$I$13)+(N2864/100)*(J2864*$J$13)+(N2864/100)*(M2864*$M$13)</f>
        <v>522.909</v>
      </c>
      <c r="T2864" s="53" t="n">
        <f aca="false">(O2864/100)*(K2864*$K$13)+(O2864/100)*(M2864*$M$13)</f>
        <v>0</v>
      </c>
      <c r="U2864" s="53" t="n">
        <f aca="false">(P2864/100)*(K2864*$K$13)+(P2864/100)*(L2864*$L$13)+(P2864/100)*(M2864*$M$13)</f>
        <v>0</v>
      </c>
      <c r="V2864" s="53" t="n">
        <f aca="false">(Q2864/100)*(L2864*$L$13)+(Q2864/100)*(M2864*$M$13)</f>
        <v>0</v>
      </c>
      <c r="W2864" s="53" t="n">
        <f aca="false">(R2864/100)*(K2864*$K$13)+(R2864/100)*(L2864*$L$13)+(R2864/100)*(M2864*$M$13)</f>
        <v>0</v>
      </c>
      <c r="X2864" s="53" t="n">
        <f aca="false">N2864+S2864</f>
        <v>767.259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0</v>
      </c>
      <c r="AB2864" s="53" t="n">
        <f aca="false">R2864+W2864</f>
        <v>0</v>
      </c>
      <c r="AC2864" s="54" t="n">
        <f aca="false">ROUND(X2864+Y2864+Z2864+AA2864+AB2864,1)</f>
        <v>767.3</v>
      </c>
      <c r="AD2864" s="55" t="n">
        <f aca="false">(ROUND(AC2864-AC2854,1)/AC2854)</f>
        <v>0.211207576953433</v>
      </c>
      <c r="AE2864" s="46"/>
      <c r="AF2864" s="47"/>
    </row>
    <row r="2865" customFormat="false" ht="15" hidden="false" customHeight="false" outlineLevel="0" collapsed="false">
      <c r="A2865" s="48" t="s">
        <v>39</v>
      </c>
      <c r="B2865" s="63"/>
      <c r="C2865" s="50" t="s">
        <v>15</v>
      </c>
      <c r="D2865" s="51" t="n">
        <v>181</v>
      </c>
      <c r="E2865" s="51" t="n">
        <v>0</v>
      </c>
      <c r="F2865" s="51" t="n">
        <v>0</v>
      </c>
      <c r="G2865" s="51" t="n">
        <v>0</v>
      </c>
      <c r="H2865" s="51" t="n">
        <v>0</v>
      </c>
      <c r="I2865" s="52" t="n">
        <v>35</v>
      </c>
      <c r="J2865" s="52" t="n">
        <v>40</v>
      </c>
      <c r="K2865" s="52" t="n">
        <v>70</v>
      </c>
      <c r="L2865" s="52" t="n">
        <v>0</v>
      </c>
      <c r="M2865" s="52" t="n">
        <v>0</v>
      </c>
      <c r="N2865" s="53" t="n">
        <f aca="false">D2865*$D$14</f>
        <v>244.35</v>
      </c>
      <c r="O2865" s="53" t="n">
        <f aca="false">E2865*$E$14</f>
        <v>0</v>
      </c>
      <c r="P2865" s="53" t="n">
        <f aca="false">F2865*$F$14</f>
        <v>0</v>
      </c>
      <c r="Q2865" s="53" t="n">
        <f aca="false">G2865*$G$14</f>
        <v>0</v>
      </c>
      <c r="R2865" s="53" t="n">
        <f aca="false">H2865*$H$14</f>
        <v>0</v>
      </c>
      <c r="S2865" s="53" t="n">
        <f aca="false">(N2865/100)*(I2865*$I$14)+(N2865/100)*(J2865*$J$14)+(N2865/100)*(K2865*$K$14)</f>
        <v>525.3525</v>
      </c>
      <c r="T2865" s="53" t="n">
        <f aca="false">(O2865/100)*(K2865*$K$14)</f>
        <v>0</v>
      </c>
      <c r="U2865" s="53" t="n">
        <f aca="false">(P2865/100)*(K2865*$K$14)+(P2865/100)*(L2865*$L$14)</f>
        <v>0</v>
      </c>
      <c r="V2865" s="53" t="n">
        <f aca="false">(Q2865/100)*(L2865*$L$14)</f>
        <v>0</v>
      </c>
      <c r="W2865" s="53" t="n">
        <f aca="false">(R2865/100)*(K2865*$L$14)+(R2865/100)*(L2865*$M$14)</f>
        <v>0</v>
      </c>
      <c r="X2865" s="53" t="n">
        <f aca="false">N2865+S2865</f>
        <v>769.7025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0</v>
      </c>
      <c r="AC2865" s="54" t="n">
        <f aca="false">ROUND(X2865+Y2865+Z2865+AA2865+AB2865,1)</f>
        <v>769.7</v>
      </c>
      <c r="AD2865" s="55" t="n">
        <f aca="false">(ROUND(AC2865-AC2854,1)/AC2854)</f>
        <v>0.214996053670087</v>
      </c>
      <c r="AE2865" s="46"/>
      <c r="AF2865" s="47"/>
    </row>
    <row r="2866" customFormat="false" ht="15" hidden="false" customHeight="false" outlineLevel="0" collapsed="false">
      <c r="A2866" s="48"/>
      <c r="B2866" s="63"/>
      <c r="C2866" s="50" t="s">
        <v>16</v>
      </c>
      <c r="D2866" s="51" t="n">
        <v>181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35</v>
      </c>
      <c r="J2866" s="52" t="n">
        <v>40</v>
      </c>
      <c r="K2866" s="52" t="n">
        <v>0</v>
      </c>
      <c r="L2866" s="52" t="n">
        <v>70</v>
      </c>
      <c r="M2866" s="52" t="n">
        <v>0</v>
      </c>
      <c r="N2866" s="53" t="n">
        <f aca="false">D2866*$D$15</f>
        <v>244.35</v>
      </c>
      <c r="O2866" s="53" t="n">
        <f aca="false">E2866*$E$15</f>
        <v>0</v>
      </c>
      <c r="P2866" s="53" t="n">
        <f aca="false">F2866*$F$15</f>
        <v>0</v>
      </c>
      <c r="Q2866" s="53" t="n">
        <f aca="false">G2866*$G$15</f>
        <v>0</v>
      </c>
      <c r="R2866" s="53" t="n">
        <f aca="false">H2866*$H$15</f>
        <v>0</v>
      </c>
      <c r="S2866" s="53" t="n">
        <f aca="false">(N2866/100)*(I2866*$I$15)+(N2866/100)*(J2866*$J$15)+(N2866/100)*(L2866*$L$15)</f>
        <v>525.3525</v>
      </c>
      <c r="T2866" s="53" t="n">
        <f aca="false">(O2866/100)*(K2866*$K$15)</f>
        <v>0</v>
      </c>
      <c r="U2866" s="53" t="n">
        <f aca="false">(P2866/100)*(K2866*$K$15)+(P2866/100)*(L2866*$L$15)</f>
        <v>0</v>
      </c>
      <c r="V2866" s="53" t="n">
        <f aca="false">(Q2866/100)*(L2866*$L$15)</f>
        <v>0</v>
      </c>
      <c r="W2866" s="53" t="n">
        <f aca="false">(R2866/100)*(K2866*$K$15)+(R2866/100)*(L2866*$L$15)</f>
        <v>0</v>
      </c>
      <c r="X2866" s="53" t="n">
        <f aca="false">N2866+S2866</f>
        <v>769.7025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769.7</v>
      </c>
      <c r="AD2866" s="55" t="n">
        <f aca="false">(ROUND(AC2866-AC2854,1)/AC2854)</f>
        <v>0.214996053670087</v>
      </c>
      <c r="AE2866" s="46"/>
      <c r="AF2866" s="47"/>
    </row>
    <row r="2867" customFormat="false" ht="15" hidden="false" customHeight="false" outlineLevel="0" collapsed="false">
      <c r="A2867" s="48"/>
      <c r="B2867" s="63"/>
      <c r="C2867" s="50" t="s">
        <v>17</v>
      </c>
      <c r="D2867" s="51" t="n">
        <v>181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35</v>
      </c>
      <c r="J2867" s="52" t="n">
        <v>65</v>
      </c>
      <c r="K2867" s="52" t="n">
        <v>0</v>
      </c>
      <c r="L2867" s="52" t="n">
        <v>0</v>
      </c>
      <c r="M2867" s="52" t="n">
        <v>0</v>
      </c>
      <c r="N2867" s="53" t="n">
        <f aca="false">D2867*$D$16</f>
        <v>244.35</v>
      </c>
      <c r="O2867" s="53" t="n">
        <f aca="false">E2867*$E$16</f>
        <v>0</v>
      </c>
      <c r="P2867" s="53" t="n">
        <f aca="false">F2867*$F$16</f>
        <v>0</v>
      </c>
      <c r="Q2867" s="53" t="n">
        <f aca="false">G2867*$G$16</f>
        <v>0</v>
      </c>
      <c r="R2867" s="53" t="n">
        <f aca="false">H2867*$H$16</f>
        <v>0</v>
      </c>
      <c r="S2867" s="53" t="n">
        <f aca="false">(N2867/100)*(I2867*$I$16)+(N2867/100)*(J2867*$J$16)</f>
        <v>482.59125</v>
      </c>
      <c r="T2867" s="53" t="n">
        <f aca="false">(O2867/100)*(K2867*$K$16)</f>
        <v>0</v>
      </c>
      <c r="U2867" s="53" t="n">
        <f aca="false">(P2867/100)*(K2867*$K$16)+(P2867/100)*(L2867*$L$16)</f>
        <v>0</v>
      </c>
      <c r="V2867" s="53" t="n">
        <f aca="false">(Q2867/100)*(L2867*$L$16)</f>
        <v>0</v>
      </c>
      <c r="W2867" s="53" t="n">
        <f aca="false">(R2867/100)*(K2867*$K$16)+(R2867/100)*(L2867*$L$16)</f>
        <v>0</v>
      </c>
      <c r="X2867" s="53" t="n">
        <f aca="false">N2867+S2867</f>
        <v>726.94125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726.9</v>
      </c>
      <c r="AD2867" s="55" t="n">
        <f aca="false">(ROUND(AC2867-AC2854,1)/AC2854)</f>
        <v>0.147434885556433</v>
      </c>
      <c r="AE2867" s="46"/>
      <c r="AF2867" s="47"/>
    </row>
    <row r="2868" customFormat="false" ht="15" hidden="false" customHeight="false" outlineLevel="0" collapsed="false">
      <c r="A2868" s="48"/>
      <c r="B2868" s="63"/>
      <c r="C2868" s="50" t="s">
        <v>18</v>
      </c>
      <c r="D2868" s="51" t="n">
        <v>181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65</v>
      </c>
      <c r="J2868" s="52" t="n">
        <v>40</v>
      </c>
      <c r="K2868" s="52" t="n">
        <v>0</v>
      </c>
      <c r="L2868" s="52" t="n">
        <v>0</v>
      </c>
      <c r="M2868" s="52" t="n">
        <v>0</v>
      </c>
      <c r="N2868" s="53" t="n">
        <f aca="false">D2868*$D$17</f>
        <v>244.35</v>
      </c>
      <c r="O2868" s="53" t="n">
        <f aca="false">E2868*$E$17</f>
        <v>0</v>
      </c>
      <c r="P2868" s="53" t="n">
        <f aca="false">F2868*$F$17</f>
        <v>0</v>
      </c>
      <c r="Q2868" s="53" t="n">
        <f aca="false">G2868*$G$17</f>
        <v>0</v>
      </c>
      <c r="R2868" s="53" t="n">
        <f aca="false">H2868*$H$17</f>
        <v>0</v>
      </c>
      <c r="S2868" s="53" t="n">
        <f aca="false">(N2868/100)*(I2868*$I$17)+(N2868/100)*(J2868*$J$17)</f>
        <v>494.80875</v>
      </c>
      <c r="T2868" s="53" t="n">
        <f aca="false">(O2868/100)*(K2868*$K$17)</f>
        <v>0</v>
      </c>
      <c r="U2868" s="53" t="n">
        <f aca="false">(P2868/100)*(K2868*$K$17)+(P2868/100)*(L2868*$L$17)</f>
        <v>0</v>
      </c>
      <c r="V2868" s="53" t="n">
        <f aca="false">(Q2868/100)*(L2868*$L$17)</f>
        <v>0</v>
      </c>
      <c r="W2868" s="53" t="n">
        <f aca="false">(R2868/100)*(K2868*$K$17)+(R2868/100)*(L2868*$L$17)</f>
        <v>0</v>
      </c>
      <c r="X2868" s="53" t="n">
        <f aca="false">N2868+S2868</f>
        <v>739.15875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739.2</v>
      </c>
      <c r="AD2868" s="55" t="n">
        <f aca="false">(ROUND(AC2868-AC2854,1)/AC2854)</f>
        <v>0.166850828729282</v>
      </c>
      <c r="AE2868" s="46"/>
      <c r="AF2868" s="47"/>
    </row>
    <row r="2869" customFormat="false" ht="15" hidden="false" customHeight="false" outlineLevel="0" collapsed="false">
      <c r="A2869" s="64"/>
      <c r="B2869" s="65" t="s">
        <v>245</v>
      </c>
      <c r="C2869" s="65"/>
      <c r="D2869" s="65"/>
      <c r="E2869" s="65"/>
      <c r="F2869" s="65"/>
      <c r="G2869" s="65"/>
      <c r="H2869" s="65"/>
      <c r="I2869" s="65"/>
      <c r="J2869" s="65"/>
      <c r="K2869" s="65"/>
      <c r="L2869" s="65"/>
      <c r="M2869" s="65"/>
      <c r="N2869" s="65"/>
      <c r="O2869" s="65"/>
      <c r="P2869" s="65"/>
      <c r="Q2869" s="65"/>
      <c r="R2869" s="65"/>
      <c r="S2869" s="65"/>
      <c r="T2869" s="65"/>
      <c r="U2869" s="65"/>
      <c r="V2869" s="65"/>
      <c r="W2869" s="65"/>
      <c r="X2869" s="65"/>
      <c r="Y2869" s="65"/>
      <c r="Z2869" s="65"/>
      <c r="AA2869" s="65"/>
      <c r="AB2869" s="65"/>
      <c r="AC2869" s="12" t="n">
        <v>700</v>
      </c>
      <c r="AD2869" s="12"/>
      <c r="AE2869" s="46" t="s">
        <v>28</v>
      </c>
      <c r="AF2869" s="47"/>
    </row>
    <row r="2870" customFormat="false" ht="15" hidden="false" customHeight="false" outlineLevel="0" collapsed="false">
      <c r="A2870" s="56" t="s">
        <v>19</v>
      </c>
      <c r="B2870" s="39" t="s">
        <v>246</v>
      </c>
      <c r="C2870" s="40" t="s">
        <v>4</v>
      </c>
      <c r="D2870" s="41" t="n">
        <v>160</v>
      </c>
      <c r="E2870" s="41" t="n">
        <v>0</v>
      </c>
      <c r="F2870" s="41" t="n">
        <v>0</v>
      </c>
      <c r="G2870" s="41" t="n">
        <v>0</v>
      </c>
      <c r="H2870" s="41" t="n">
        <v>0</v>
      </c>
      <c r="I2870" s="42" t="n">
        <v>35</v>
      </c>
      <c r="J2870" s="42" t="n">
        <v>25</v>
      </c>
      <c r="K2870" s="42" t="n">
        <v>0</v>
      </c>
      <c r="L2870" s="42" t="n">
        <v>0</v>
      </c>
      <c r="M2870" s="42" t="n">
        <v>0</v>
      </c>
      <c r="N2870" s="43" t="n">
        <f aca="false">D2870*$D$3</f>
        <v>224</v>
      </c>
      <c r="O2870" s="43" t="n">
        <f aca="false">E2870*$E$3</f>
        <v>0</v>
      </c>
      <c r="P2870" s="43" t="n">
        <f aca="false">F2870*$F$3</f>
        <v>0</v>
      </c>
      <c r="Q2870" s="43" t="n">
        <f aca="false">G2870*$G$3</f>
        <v>0</v>
      </c>
      <c r="R2870" s="43" t="n">
        <f aca="false">H2870*$H$3</f>
        <v>0</v>
      </c>
      <c r="S2870" s="43" t="n">
        <f aca="false">(N2870/100)*(I2870*$I$3)+(N2870/100)*(J2870*$J$3)</f>
        <v>268.8</v>
      </c>
      <c r="T2870" s="43" t="n">
        <f aca="false">(O2870/100)*(K2870*$K$3)</f>
        <v>0</v>
      </c>
      <c r="U2870" s="43" t="n">
        <f aca="false">(P2870/100)*(K2870*$K$3)+(P2870/100)*(L2870*$L$3)</f>
        <v>0</v>
      </c>
      <c r="V2870" s="43" t="n">
        <f aca="false">(Q2870/100)*(L2870*$L$3)</f>
        <v>0</v>
      </c>
      <c r="W2870" s="43" t="n">
        <f aca="false">(R2870/100)*(K2870*$K$3)+(R2870/100)*(L2870*$L$3)</f>
        <v>0</v>
      </c>
      <c r="X2870" s="43" t="n">
        <f aca="false">N2870+S2870</f>
        <v>492.8</v>
      </c>
      <c r="Y2870" s="43" t="n">
        <f aca="false">O2870+T2870</f>
        <v>0</v>
      </c>
      <c r="Z2870" s="43" t="n">
        <f aca="false">P2870+U2870</f>
        <v>0</v>
      </c>
      <c r="AA2870" s="43" t="n">
        <f aca="false">Q2870+V2870</f>
        <v>0</v>
      </c>
      <c r="AB2870" s="43" t="n">
        <f aca="false">R2870+W2870</f>
        <v>0</v>
      </c>
      <c r="AC2870" s="44" t="n">
        <f aca="false">ROUND(X2870+Y2870+Z2870+AA2870+AB2870,1)</f>
        <v>492.8</v>
      </c>
      <c r="AD2870" s="45" t="n">
        <v>0</v>
      </c>
      <c r="AE2870" s="46"/>
      <c r="AF2870" s="47"/>
    </row>
    <row r="2871" customFormat="false" ht="15" hidden="false" customHeight="false" outlineLevel="0" collapsed="false">
      <c r="A2871" s="48" t="s">
        <v>29</v>
      </c>
      <c r="B2871" s="49" t="n">
        <v>16</v>
      </c>
      <c r="C2871" s="50" t="s">
        <v>5</v>
      </c>
      <c r="D2871" s="51" t="n">
        <v>160</v>
      </c>
      <c r="E2871" s="51" t="n">
        <v>0</v>
      </c>
      <c r="F2871" s="51" t="n">
        <v>0</v>
      </c>
      <c r="G2871" s="51" t="n">
        <v>0</v>
      </c>
      <c r="H2871" s="51" t="n">
        <v>0</v>
      </c>
      <c r="I2871" s="52" t="n">
        <v>50</v>
      </c>
      <c r="J2871" s="52" t="n">
        <v>40</v>
      </c>
      <c r="K2871" s="52" t="n">
        <v>0</v>
      </c>
      <c r="L2871" s="52" t="n">
        <v>0</v>
      </c>
      <c r="M2871" s="52" t="n">
        <v>0</v>
      </c>
      <c r="N2871" s="53" t="n">
        <f aca="false">D2871*$D$4</f>
        <v>216</v>
      </c>
      <c r="O2871" s="53" t="n">
        <f aca="false">E2871*$E$4</f>
        <v>0</v>
      </c>
      <c r="P2871" s="53" t="n">
        <f aca="false">F2871*$F$4</f>
        <v>0</v>
      </c>
      <c r="Q2871" s="53" t="n">
        <f aca="false">G2871*$G$4</f>
        <v>0</v>
      </c>
      <c r="R2871" s="53" t="n">
        <f aca="false">H2871*$H$4</f>
        <v>0</v>
      </c>
      <c r="S2871" s="53" t="n">
        <f aca="false">(N2871/100)*(I2871*$I$4)+(N2871/100)*(J2871*$J$4)</f>
        <v>388.8</v>
      </c>
      <c r="T2871" s="53" t="n">
        <f aca="false">(O2871/100)*(K2871*$K$4)</f>
        <v>0</v>
      </c>
      <c r="U2871" s="53" t="n">
        <f aca="false">(P2871/100)*(K2871*$K$4)+(P2871/100)*(L2871*$L$4)</f>
        <v>0</v>
      </c>
      <c r="V2871" s="53" t="n">
        <f aca="false">(Q2871/100)*(L2871*$L$4)</f>
        <v>0</v>
      </c>
      <c r="W2871" s="53" t="n">
        <f aca="false">(R2871/100)*(K2871*$K$4)+(R2871/100)*(L2871*$L$4)</f>
        <v>0</v>
      </c>
      <c r="X2871" s="53" t="n">
        <f aca="false">N2871+S2871</f>
        <v>604.8</v>
      </c>
      <c r="Y2871" s="53" t="n">
        <f aca="false">O2871+T2871</f>
        <v>0</v>
      </c>
      <c r="Z2871" s="53" t="n">
        <f aca="false">P2871+U2871</f>
        <v>0</v>
      </c>
      <c r="AA2871" s="53" t="n">
        <f aca="false">Q2871+V2871</f>
        <v>0</v>
      </c>
      <c r="AB2871" s="53" t="n">
        <f aca="false">R2871+W2871</f>
        <v>0</v>
      </c>
      <c r="AC2871" s="54" t="n">
        <f aca="false">ROUND(X2871+Y2871+Z2871+AA2871+AB2871,1)</f>
        <v>604.8</v>
      </c>
      <c r="AD2871" s="55" t="n">
        <f aca="false">(ROUND(AC2871-AC2870,1)/AC2870)</f>
        <v>0.227272727272727</v>
      </c>
      <c r="AE2871" s="46"/>
      <c r="AF2871" s="47"/>
    </row>
    <row r="2872" customFormat="false" ht="15" hidden="false" customHeight="false" outlineLevel="0" collapsed="false">
      <c r="A2872" s="48" t="s">
        <v>30</v>
      </c>
      <c r="B2872" s="49" t="n">
        <v>16</v>
      </c>
      <c r="C2872" s="50" t="s">
        <v>6</v>
      </c>
      <c r="D2872" s="51" t="n">
        <v>160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35</v>
      </c>
      <c r="J2872" s="52" t="n">
        <v>25</v>
      </c>
      <c r="K2872" s="52" t="n">
        <v>0</v>
      </c>
      <c r="L2872" s="52" t="n">
        <v>0</v>
      </c>
      <c r="M2872" s="52" t="n">
        <v>0</v>
      </c>
      <c r="N2872" s="53" t="n">
        <f aca="false">D2872*$D$5</f>
        <v>224</v>
      </c>
      <c r="O2872" s="53" t="n">
        <f aca="false">E2872*$E$5</f>
        <v>0</v>
      </c>
      <c r="P2872" s="53" t="n">
        <f aca="false">F2872*$F$5</f>
        <v>0</v>
      </c>
      <c r="Q2872" s="53" t="n">
        <f aca="false">G2872*$G$5</f>
        <v>0</v>
      </c>
      <c r="R2872" s="53" t="n">
        <f aca="false">H2872*$H$5</f>
        <v>0</v>
      </c>
      <c r="S2872" s="53" t="n">
        <f aca="false">(N2872/100)*(I2872*$I$5)+(N2872/100)*(J2872*$J$5)</f>
        <v>268.8</v>
      </c>
      <c r="T2872" s="53" t="n">
        <f aca="false">(O2872/100)*(K2872*$K$5)</f>
        <v>0</v>
      </c>
      <c r="U2872" s="53" t="n">
        <f aca="false">(P2872/100)*(K2872*$K$5)+(P2872/100)*(L2872*$L$5)</f>
        <v>0</v>
      </c>
      <c r="V2872" s="53" t="n">
        <f aca="false">(Q2872/100)*(L2872*$L$5)</f>
        <v>0</v>
      </c>
      <c r="W2872" s="53" t="n">
        <f aca="false">(R2872/100)*(K2872*$K$5)+(R2872/100)*(L2872*$L$5)</f>
        <v>0</v>
      </c>
      <c r="X2872" s="53" t="n">
        <f aca="false">N2872+S2872</f>
        <v>492.8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492.8</v>
      </c>
      <c r="AD2872" s="55" t="n">
        <f aca="false">(ROUND(AC2872-AC2870,1)/AC2870)</f>
        <v>0</v>
      </c>
      <c r="AE2872" s="46"/>
      <c r="AF2872" s="47"/>
    </row>
    <row r="2873" customFormat="false" ht="15" hidden="false" customHeight="false" outlineLevel="0" collapsed="false">
      <c r="A2873" s="48" t="s">
        <v>31</v>
      </c>
      <c r="B2873" s="49" t="n">
        <v>0</v>
      </c>
      <c r="C2873" s="50" t="s">
        <v>7</v>
      </c>
      <c r="D2873" s="51" t="n">
        <v>160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35</v>
      </c>
      <c r="J2873" s="52" t="n">
        <v>25</v>
      </c>
      <c r="K2873" s="52" t="n">
        <v>0</v>
      </c>
      <c r="L2873" s="52" t="n">
        <v>0</v>
      </c>
      <c r="M2873" s="52" t="n">
        <v>0</v>
      </c>
      <c r="N2873" s="53" t="n">
        <f aca="false">D2873*$D$6</f>
        <v>224</v>
      </c>
      <c r="O2873" s="53" t="n">
        <f aca="false">E2873*$E$6</f>
        <v>0</v>
      </c>
      <c r="P2873" s="53" t="n">
        <f aca="false">F2873*$F$6</f>
        <v>0</v>
      </c>
      <c r="Q2873" s="53" t="n">
        <f aca="false">G2873*$G$6</f>
        <v>0</v>
      </c>
      <c r="R2873" s="53" t="n">
        <f aca="false">H2873*$H$6</f>
        <v>0</v>
      </c>
      <c r="S2873" s="53" t="n">
        <f aca="false">(N2873/100)*(I2873*$I$6)+(N2873/100)*(J2873*$J$6)</f>
        <v>268.8</v>
      </c>
      <c r="T2873" s="53" t="n">
        <f aca="false">(O2873/100)*(K2873*$K$6)</f>
        <v>0</v>
      </c>
      <c r="U2873" s="53" t="n">
        <f aca="false">(P2873/100)*(K2873*$K$6)+(P2873/100)*(L2873*$L$6)</f>
        <v>0</v>
      </c>
      <c r="V2873" s="53" t="n">
        <f aca="false">(Q2873/100)*(L2873*$L$6)</f>
        <v>0</v>
      </c>
      <c r="W2873" s="53" t="n">
        <f aca="false">(R2873/100)*(K2873*$K$6)+(R2873/100)*(L2873*$L$6)</f>
        <v>0</v>
      </c>
      <c r="X2873" s="53" t="n">
        <f aca="false">N2873+S2873</f>
        <v>492.8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492.8</v>
      </c>
      <c r="AD2873" s="55" t="n">
        <f aca="false">(ROUND(AC2873-AC2870,1)/AC2870)</f>
        <v>0</v>
      </c>
      <c r="AE2873" s="46"/>
      <c r="AF2873" s="47"/>
    </row>
    <row r="2874" customFormat="false" ht="15" hidden="false" customHeight="false" outlineLevel="0" collapsed="false">
      <c r="A2874" s="48" t="s">
        <v>32</v>
      </c>
      <c r="B2874" s="49" t="n">
        <v>0</v>
      </c>
      <c r="C2874" s="50" t="s">
        <v>8</v>
      </c>
      <c r="D2874" s="51" t="n">
        <v>160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35</v>
      </c>
      <c r="J2874" s="52" t="n">
        <v>25</v>
      </c>
      <c r="K2874" s="52" t="n">
        <v>0</v>
      </c>
      <c r="L2874" s="52" t="n">
        <v>0</v>
      </c>
      <c r="M2874" s="52" t="n">
        <v>0</v>
      </c>
      <c r="N2874" s="53" t="n">
        <f aca="false">D2874*$D$7</f>
        <v>224</v>
      </c>
      <c r="O2874" s="53" t="n">
        <f aca="false">E2874*$E$7</f>
        <v>0</v>
      </c>
      <c r="P2874" s="53" t="n">
        <f aca="false">F2874*$F$7</f>
        <v>0</v>
      </c>
      <c r="Q2874" s="53" t="n">
        <f aca="false">G2874*$G$7</f>
        <v>0</v>
      </c>
      <c r="R2874" s="53" t="n">
        <f aca="false">H2874*$H$7</f>
        <v>0</v>
      </c>
      <c r="S2874" s="53" t="n">
        <f aca="false">(N2874/100)*(I2874*$I$7)+(N2874/100)*(J2874*$J$7)</f>
        <v>268.8</v>
      </c>
      <c r="T2874" s="53" t="n">
        <f aca="false">(O2874/100)*(K2874*$K$7)</f>
        <v>0</v>
      </c>
      <c r="U2874" s="53" t="n">
        <f aca="false">(P2874/100)*(K2874*$K$7)+(P2874/100)*(L2874*$L$7)</f>
        <v>0</v>
      </c>
      <c r="V2874" s="53" t="n">
        <f aca="false">(Q2874/100)*(L2874*$L$7)</f>
        <v>0</v>
      </c>
      <c r="W2874" s="53" t="n">
        <f aca="false">(R2874/100)*(K2874*$K$7)+(R2874/100)*(L2874*$L$7)</f>
        <v>0</v>
      </c>
      <c r="X2874" s="53" t="n">
        <f aca="false">N2874+S2874</f>
        <v>492.8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492.8</v>
      </c>
      <c r="AD2874" s="55" t="n">
        <f aca="false">(ROUND(AC2874-AC2870,1)/AC2870)</f>
        <v>0</v>
      </c>
      <c r="AE2874" s="46"/>
      <c r="AF2874" s="47"/>
    </row>
    <row r="2875" customFormat="false" ht="15" hidden="false" customHeight="false" outlineLevel="0" collapsed="false">
      <c r="A2875" s="48" t="s">
        <v>33</v>
      </c>
      <c r="B2875" s="49"/>
      <c r="C2875" s="50" t="s">
        <v>9</v>
      </c>
      <c r="D2875" s="51" t="n">
        <v>160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35</v>
      </c>
      <c r="J2875" s="52" t="n">
        <v>25</v>
      </c>
      <c r="K2875" s="52" t="n">
        <v>0</v>
      </c>
      <c r="L2875" s="52" t="n">
        <v>0</v>
      </c>
      <c r="M2875" s="52" t="n">
        <v>0</v>
      </c>
      <c r="N2875" s="53" t="n">
        <f aca="false">D2875*$D$8</f>
        <v>224</v>
      </c>
      <c r="O2875" s="53" t="n">
        <f aca="false">E2875*$E$8</f>
        <v>0</v>
      </c>
      <c r="P2875" s="53" t="n">
        <f aca="false">F2875*$F$8</f>
        <v>0</v>
      </c>
      <c r="Q2875" s="53" t="n">
        <f aca="false">G2875*$G$8</f>
        <v>0</v>
      </c>
      <c r="R2875" s="53" t="n">
        <f aca="false">H2875*$H$8</f>
        <v>0</v>
      </c>
      <c r="S2875" s="53" t="n">
        <f aca="false">(N2875/100)*(I2875*$I$8)+(N2875/100)*(J2875*$J$8)</f>
        <v>268.8</v>
      </c>
      <c r="T2875" s="53" t="n">
        <f aca="false">(O2875/100)*(K2875*$K$8)</f>
        <v>0</v>
      </c>
      <c r="U2875" s="53" t="n">
        <f aca="false">(P2875/100)*(K2875*$K$8)+(P2875/100)*(L2875*$L$8)</f>
        <v>0</v>
      </c>
      <c r="V2875" s="53" t="n">
        <f aca="false">(Q2875/100)*(L2875*$L$8)</f>
        <v>0</v>
      </c>
      <c r="W2875" s="53" t="n">
        <f aca="false">(R2875/100)*(K2875*$K$8)+(R2875/100)*(L2875*$L$8)</f>
        <v>0</v>
      </c>
      <c r="X2875" s="53" t="n">
        <f aca="false">N2875+S2875</f>
        <v>492.8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492.8</v>
      </c>
      <c r="AD2875" s="55" t="n">
        <f aca="false">(ROUND(AC2875-AC2870,1)/AC2870)</f>
        <v>0</v>
      </c>
      <c r="AE2875" s="46"/>
      <c r="AF2875" s="47"/>
    </row>
    <row r="2876" customFormat="false" ht="15" hidden="false" customHeight="false" outlineLevel="0" collapsed="false">
      <c r="A2876" s="48" t="s">
        <v>34</v>
      </c>
      <c r="B2876" s="49"/>
      <c r="C2876" s="50" t="s">
        <v>10</v>
      </c>
      <c r="D2876" s="51" t="n">
        <v>80</v>
      </c>
      <c r="E2876" s="51" t="n">
        <v>180</v>
      </c>
      <c r="F2876" s="51" t="n">
        <v>0</v>
      </c>
      <c r="G2876" s="51" t="n">
        <v>0</v>
      </c>
      <c r="H2876" s="51" t="n">
        <v>0</v>
      </c>
      <c r="I2876" s="52" t="n">
        <v>35</v>
      </c>
      <c r="J2876" s="52" t="n">
        <v>25</v>
      </c>
      <c r="K2876" s="52" t="n">
        <v>64</v>
      </c>
      <c r="L2876" s="52" t="n">
        <v>0</v>
      </c>
      <c r="M2876" s="52" t="n">
        <v>0</v>
      </c>
      <c r="N2876" s="53" t="n">
        <f aca="false">D2876*$D$9</f>
        <v>108</v>
      </c>
      <c r="O2876" s="53" t="n">
        <f aca="false">E2876*$E$9</f>
        <v>243</v>
      </c>
      <c r="P2876" s="53" t="n">
        <f aca="false">F2876*$F$9</f>
        <v>0</v>
      </c>
      <c r="Q2876" s="53" t="n">
        <f aca="false">G2876*$G$9</f>
        <v>0</v>
      </c>
      <c r="R2876" s="53" t="n">
        <f aca="false">H2876*$H$9</f>
        <v>0</v>
      </c>
      <c r="S2876" s="53" t="n">
        <f aca="false">(N2876/100)*(I2876*$I$9)+(N2876/100)*(J2876*$J$9)</f>
        <v>64.8</v>
      </c>
      <c r="T2876" s="53" t="n">
        <f aca="false">(O2876/100)*(K2876*$K$9)</f>
        <v>217.728</v>
      </c>
      <c r="U2876" s="53" t="n">
        <f aca="false">(P2876/100)*(K2876*$K$9)+(P2876/100)*(L2876*$L$9)</f>
        <v>0</v>
      </c>
      <c r="V2876" s="53" t="n">
        <f aca="false">(Q2876/100)*(L2876*$L$9)</f>
        <v>0</v>
      </c>
      <c r="W2876" s="53" t="n">
        <f aca="false">(R2876/100)*(K2876*$K$9)+(R2876/100)*(L2876*$L$9)</f>
        <v>0</v>
      </c>
      <c r="X2876" s="53" t="n">
        <f aca="false">N2876+S2876</f>
        <v>172.8</v>
      </c>
      <c r="Y2876" s="53" t="n">
        <f aca="false">O2876+T2876</f>
        <v>460.728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633.5</v>
      </c>
      <c r="AD2876" s="55" t="n">
        <f aca="false">(ROUND(AC2876-AC2870,1)/AC2870)</f>
        <v>0.285511363636364</v>
      </c>
      <c r="AE2876" s="46"/>
      <c r="AF2876" s="47"/>
    </row>
    <row r="2877" customFormat="false" ht="15" hidden="false" customHeight="false" outlineLevel="0" collapsed="false">
      <c r="A2877" s="48" t="s">
        <v>35</v>
      </c>
      <c r="B2877" s="49"/>
      <c r="C2877" s="50" t="s">
        <v>11</v>
      </c>
      <c r="D2877" s="51" t="n">
        <v>80</v>
      </c>
      <c r="E2877" s="51" t="n">
        <v>0</v>
      </c>
      <c r="F2877" s="51" t="n">
        <v>180</v>
      </c>
      <c r="G2877" s="51" t="n">
        <v>0</v>
      </c>
      <c r="H2877" s="51" t="n">
        <v>0</v>
      </c>
      <c r="I2877" s="52" t="n">
        <v>35</v>
      </c>
      <c r="J2877" s="52" t="n">
        <v>25</v>
      </c>
      <c r="K2877" s="52" t="n">
        <v>32</v>
      </c>
      <c r="L2877" s="52" t="n">
        <v>32</v>
      </c>
      <c r="M2877" s="52" t="n">
        <v>0</v>
      </c>
      <c r="N2877" s="53" t="n">
        <f aca="false">D2877*$D$10</f>
        <v>108</v>
      </c>
      <c r="O2877" s="53" t="n">
        <f aca="false">E2877*$E$10</f>
        <v>0</v>
      </c>
      <c r="P2877" s="53" t="n">
        <f aca="false">F2877*$F$10</f>
        <v>243</v>
      </c>
      <c r="Q2877" s="53" t="n">
        <f aca="false">G2877*$G$10</f>
        <v>0</v>
      </c>
      <c r="R2877" s="53" t="n">
        <f aca="false">H2877*$H$10</f>
        <v>0</v>
      </c>
      <c r="S2877" s="53" t="n">
        <f aca="false">(N2877/100)*(I2877*$I$10)+(N2877/100)*(J2877*$J$10)</f>
        <v>64.8</v>
      </c>
      <c r="T2877" s="53" t="n">
        <f aca="false">(O2877/100)*(K2877*$J$10)</f>
        <v>0</v>
      </c>
      <c r="U2877" s="53" t="n">
        <f aca="false">(P2877/100)*(K2877*$K$10)+(P2877/100)*(L2877*$L$10)</f>
        <v>217.728</v>
      </c>
      <c r="V2877" s="53" t="n">
        <f aca="false">(Q2877/100)*(L2877*$L$10)</f>
        <v>0</v>
      </c>
      <c r="W2877" s="53" t="n">
        <f aca="false">(R2877/100)*(K2877*$K$10)+(R2877/100)*(L2877*$L$10)</f>
        <v>0</v>
      </c>
      <c r="X2877" s="53" t="n">
        <f aca="false">N2877+S2877</f>
        <v>172.8</v>
      </c>
      <c r="Y2877" s="53" t="n">
        <f aca="false">O2877+T2877</f>
        <v>0</v>
      </c>
      <c r="Z2877" s="53" t="n">
        <f aca="false">P2877+U2877</f>
        <v>460.728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633.5</v>
      </c>
      <c r="AD2877" s="55" t="n">
        <f aca="false">(ROUND(AC2877-AC2870,1)/AC2870)</f>
        <v>0.285511363636364</v>
      </c>
      <c r="AE2877" s="46"/>
      <c r="AF2877" s="47"/>
    </row>
    <row r="2878" customFormat="false" ht="15" hidden="false" customHeight="false" outlineLevel="0" collapsed="false">
      <c r="A2878" s="48" t="s">
        <v>36</v>
      </c>
      <c r="B2878" s="49"/>
      <c r="C2878" s="50" t="s">
        <v>12</v>
      </c>
      <c r="D2878" s="51" t="n">
        <v>80</v>
      </c>
      <c r="E2878" s="51" t="n">
        <v>0</v>
      </c>
      <c r="F2878" s="51" t="n">
        <v>0</v>
      </c>
      <c r="G2878" s="51" t="n">
        <v>180</v>
      </c>
      <c r="H2878" s="51" t="n">
        <v>0</v>
      </c>
      <c r="I2878" s="52" t="n">
        <v>35</v>
      </c>
      <c r="J2878" s="52" t="n">
        <v>25</v>
      </c>
      <c r="K2878" s="52" t="n">
        <v>0</v>
      </c>
      <c r="L2878" s="52" t="n">
        <v>64</v>
      </c>
      <c r="M2878" s="52" t="n">
        <v>0</v>
      </c>
      <c r="N2878" s="53" t="n">
        <f aca="false">D2878*$D$11</f>
        <v>108</v>
      </c>
      <c r="O2878" s="53" t="n">
        <f aca="false">E2878*$E$11</f>
        <v>0</v>
      </c>
      <c r="P2878" s="53" t="n">
        <f aca="false">F2878*$F$11</f>
        <v>0</v>
      </c>
      <c r="Q2878" s="53" t="n">
        <f aca="false">G2878*$G$11</f>
        <v>243</v>
      </c>
      <c r="R2878" s="53" t="n">
        <f aca="false">H2878*$H$11</f>
        <v>0</v>
      </c>
      <c r="S2878" s="53" t="n">
        <f aca="false">(N2878/100)*(I2878*$I$11)+(N2878/100)*(J2878*$J$11)</f>
        <v>64.8</v>
      </c>
      <c r="T2878" s="53" t="n">
        <f aca="false">(O2878/100)*(K2878*$K$11)</f>
        <v>0</v>
      </c>
      <c r="U2878" s="53" t="n">
        <f aca="false">(P2878/100)*(K2878*$K$11)+(P2878/100)*(L2878*$L$11)</f>
        <v>0</v>
      </c>
      <c r="V2878" s="53" t="n">
        <f aca="false">(Q2878/100)*(L2878*$L$11)</f>
        <v>217.728</v>
      </c>
      <c r="W2878" s="53" t="n">
        <f aca="false">(R2878/100)*(K2878*$K$11)+(R2878/100)*(L2878*$L$11)</f>
        <v>0</v>
      </c>
      <c r="X2878" s="53" t="n">
        <f aca="false">N2878+S2878</f>
        <v>172.8</v>
      </c>
      <c r="Y2878" s="53" t="n">
        <f aca="false">O2878+T2878</f>
        <v>0</v>
      </c>
      <c r="Z2878" s="53" t="n">
        <f aca="false">P2878+U2878</f>
        <v>0</v>
      </c>
      <c r="AA2878" s="53" t="n">
        <f aca="false">Q2878+V2878</f>
        <v>460.728</v>
      </c>
      <c r="AB2878" s="53" t="n">
        <f aca="false">R2878+W2878</f>
        <v>0</v>
      </c>
      <c r="AC2878" s="54" t="n">
        <f aca="false">ROUND(X2878+Y2878+Z2878+AA2878+AB2878,1)</f>
        <v>633.5</v>
      </c>
      <c r="AD2878" s="55" t="n">
        <f aca="false">(ROUND(AC2878-AC2870,1)/AC2870)</f>
        <v>0.285511363636364</v>
      </c>
      <c r="AE2878" s="46"/>
      <c r="AF2878" s="47"/>
    </row>
    <row r="2879" customFormat="false" ht="15" hidden="false" customHeight="false" outlineLevel="0" collapsed="false">
      <c r="A2879" s="48" t="s">
        <v>37</v>
      </c>
      <c r="B2879" s="49"/>
      <c r="C2879" s="50" t="s">
        <v>13</v>
      </c>
      <c r="D2879" s="51" t="n">
        <v>80</v>
      </c>
      <c r="E2879" s="51" t="n">
        <v>0</v>
      </c>
      <c r="F2879" s="51" t="n">
        <v>0</v>
      </c>
      <c r="G2879" s="51" t="n">
        <v>0</v>
      </c>
      <c r="H2879" s="51" t="n">
        <v>180</v>
      </c>
      <c r="I2879" s="52" t="n">
        <v>35</v>
      </c>
      <c r="J2879" s="52" t="n">
        <v>25</v>
      </c>
      <c r="K2879" s="52" t="n">
        <v>32</v>
      </c>
      <c r="L2879" s="52" t="n">
        <v>32</v>
      </c>
      <c r="M2879" s="52" t="n">
        <v>0</v>
      </c>
      <c r="N2879" s="53" t="n">
        <f aca="false">D2879*$D$12</f>
        <v>108</v>
      </c>
      <c r="O2879" s="53" t="n">
        <f aca="false">E2879*$E$12</f>
        <v>0</v>
      </c>
      <c r="P2879" s="53" t="n">
        <f aca="false">F2879*$F$12</f>
        <v>0</v>
      </c>
      <c r="Q2879" s="53" t="n">
        <f aca="false">G2879*$G$12</f>
        <v>0</v>
      </c>
      <c r="R2879" s="53" t="n">
        <f aca="false">H2879*$H$12</f>
        <v>243</v>
      </c>
      <c r="S2879" s="53" t="n">
        <f aca="false">(N2879/100)*(I2879*$I$12)+(N2879/100)*(J2879*$J$12)</f>
        <v>64.8</v>
      </c>
      <c r="T2879" s="53" t="n">
        <f aca="false">(O2879/100)*(K2879*$K$12)</f>
        <v>0</v>
      </c>
      <c r="U2879" s="53" t="n">
        <f aca="false">(P2879/100)*(K2879*$K$12)+(P2879/100)*(L2879*$L$12)</f>
        <v>0</v>
      </c>
      <c r="V2879" s="53" t="n">
        <f aca="false">(Q2879/100)*(L2879*$L$12)</f>
        <v>0</v>
      </c>
      <c r="W2879" s="53" t="n">
        <f aca="false">(R2879/100)*(K2879*$K$12)+(R2879/100)*(L2879*$L$12)</f>
        <v>217.728</v>
      </c>
      <c r="X2879" s="53" t="n">
        <f aca="false">N2879+S2879</f>
        <v>172.8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0</v>
      </c>
      <c r="AB2879" s="53" t="n">
        <f aca="false">R2879+W2879</f>
        <v>460.728</v>
      </c>
      <c r="AC2879" s="54" t="n">
        <f aca="false">ROUND(X2879+Y2879+Z2879+AA2879+AB2879,1)</f>
        <v>633.5</v>
      </c>
      <c r="AD2879" s="55" t="n">
        <f aca="false">(ROUND(AC2879-AC2870,1)/AC2870)</f>
        <v>0.285511363636364</v>
      </c>
      <c r="AE2879" s="46"/>
      <c r="AF2879" s="47"/>
    </row>
    <row r="2880" customFormat="false" ht="15" hidden="false" customHeight="false" outlineLevel="0" collapsed="false">
      <c r="A2880" s="48" t="s">
        <v>38</v>
      </c>
      <c r="B2880" s="49"/>
      <c r="C2880" s="50" t="s">
        <v>14</v>
      </c>
      <c r="D2880" s="51" t="n">
        <v>160</v>
      </c>
      <c r="E2880" s="51" t="n">
        <v>0</v>
      </c>
      <c r="F2880" s="51" t="n">
        <v>0</v>
      </c>
      <c r="G2880" s="51" t="n">
        <v>0</v>
      </c>
      <c r="H2880" s="51" t="n">
        <v>0</v>
      </c>
      <c r="I2880" s="52" t="n">
        <v>0</v>
      </c>
      <c r="J2880" s="52" t="n">
        <v>0</v>
      </c>
      <c r="K2880" s="52" t="n">
        <v>0</v>
      </c>
      <c r="L2880" s="52" t="n">
        <v>0</v>
      </c>
      <c r="M2880" s="52" t="n">
        <v>90</v>
      </c>
      <c r="N2880" s="53" t="n">
        <f aca="false">D2880*$D$13</f>
        <v>216</v>
      </c>
      <c r="O2880" s="53" t="n">
        <f aca="false">E2880*$E$13</f>
        <v>0</v>
      </c>
      <c r="P2880" s="53" t="n">
        <f aca="false">F2880*$F$13</f>
        <v>0</v>
      </c>
      <c r="Q2880" s="53" t="n">
        <f aca="false">G2880*$G$13</f>
        <v>0</v>
      </c>
      <c r="R2880" s="53" t="n">
        <f aca="false">H2880*$H$13</f>
        <v>0</v>
      </c>
      <c r="S2880" s="53" t="n">
        <f aca="false">(N2880/100)*(I2880*$I$13)+(N2880/100)*(J2880*$J$13)+(N2880/100)*(M2880*$M$13)</f>
        <v>388.8</v>
      </c>
      <c r="T2880" s="53" t="n">
        <f aca="false">(O2880/100)*(K2880*$K$13)+(O2880/100)*(M2880*$M$13)</f>
        <v>0</v>
      </c>
      <c r="U2880" s="53" t="n">
        <f aca="false">(P2880/100)*(K2880*$K$13)+(P2880/100)*(L2880*$L$13)+(P2880/100)*(M2880*$M$13)</f>
        <v>0</v>
      </c>
      <c r="V2880" s="53" t="n">
        <f aca="false">(Q2880/100)*(L2880*$L$13)+(Q2880/100)*(M2880*$M$13)</f>
        <v>0</v>
      </c>
      <c r="W2880" s="53" t="n">
        <f aca="false">(R2880/100)*(K2880*$K$13)+(R2880/100)*(L2880*$L$13)+(R2880/100)*(M2880*$M$13)</f>
        <v>0</v>
      </c>
      <c r="X2880" s="53" t="n">
        <f aca="false">N2880+S2880</f>
        <v>604.8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0</v>
      </c>
      <c r="AC2880" s="54" t="n">
        <f aca="false">ROUND(X2880+Y2880+Z2880+AA2880+AB2880,1)</f>
        <v>604.8</v>
      </c>
      <c r="AD2880" s="55" t="n">
        <f aca="false">(ROUND(AC2880-AC2870,1)/AC2870)</f>
        <v>0.227272727272727</v>
      </c>
      <c r="AE2880" s="46"/>
      <c r="AF2880" s="47"/>
    </row>
    <row r="2881" customFormat="false" ht="15" hidden="false" customHeight="false" outlineLevel="0" collapsed="false">
      <c r="A2881" s="48" t="s">
        <v>39</v>
      </c>
      <c r="B2881" s="49"/>
      <c r="C2881" s="50" t="s">
        <v>15</v>
      </c>
      <c r="D2881" s="51" t="n">
        <v>160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35</v>
      </c>
      <c r="J2881" s="52" t="n">
        <v>25</v>
      </c>
      <c r="K2881" s="52" t="n">
        <v>60</v>
      </c>
      <c r="L2881" s="52" t="n">
        <v>0</v>
      </c>
      <c r="M2881" s="52" t="n">
        <v>0</v>
      </c>
      <c r="N2881" s="53" t="n">
        <f aca="false">D2881*$D$14</f>
        <v>216</v>
      </c>
      <c r="O2881" s="53" t="n">
        <f aca="false">E2881*$E$14</f>
        <v>0</v>
      </c>
      <c r="P2881" s="53" t="n">
        <f aca="false">F2881*$F$14</f>
        <v>0</v>
      </c>
      <c r="Q2881" s="53" t="n">
        <f aca="false">G2881*$G$14</f>
        <v>0</v>
      </c>
      <c r="R2881" s="53" t="n">
        <f aca="false">H2881*$H$14</f>
        <v>0</v>
      </c>
      <c r="S2881" s="53" t="n">
        <f aca="false">(N2881/100)*(I2881*$I$14)+(N2881/100)*(J2881*$J$14)+(N2881/100)*(K2881*$K$14)</f>
        <v>388.8</v>
      </c>
      <c r="T2881" s="53" t="n">
        <f aca="false">(O2881/100)*(K2881*$K$14)</f>
        <v>0</v>
      </c>
      <c r="U2881" s="53" t="n">
        <f aca="false">(P2881/100)*(K2881*$K$14)+(P2881/100)*(L2881*$L$14)</f>
        <v>0</v>
      </c>
      <c r="V2881" s="53" t="n">
        <f aca="false">(Q2881/100)*(L2881*$L$14)</f>
        <v>0</v>
      </c>
      <c r="W2881" s="53" t="n">
        <f aca="false">(R2881/100)*(K2881*$L$14)+(R2881/100)*(L2881*$M$14)</f>
        <v>0</v>
      </c>
      <c r="X2881" s="53" t="n">
        <f aca="false">N2881+S2881</f>
        <v>604.8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604.8</v>
      </c>
      <c r="AD2881" s="55" t="n">
        <f aca="false">(ROUND(AC2881-AC2870,1)/AC2870)</f>
        <v>0.227272727272727</v>
      </c>
      <c r="AE2881" s="46"/>
      <c r="AF2881" s="47"/>
    </row>
    <row r="2882" customFormat="false" ht="15" hidden="false" customHeight="false" outlineLevel="0" collapsed="false">
      <c r="A2882" s="48"/>
      <c r="B2882" s="49"/>
      <c r="C2882" s="50" t="s">
        <v>16</v>
      </c>
      <c r="D2882" s="51" t="n">
        <v>160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35</v>
      </c>
      <c r="J2882" s="52" t="n">
        <v>25</v>
      </c>
      <c r="K2882" s="52" t="n">
        <v>0</v>
      </c>
      <c r="L2882" s="52" t="n">
        <v>60</v>
      </c>
      <c r="M2882" s="52" t="n">
        <v>0</v>
      </c>
      <c r="N2882" s="53" t="n">
        <f aca="false">D2882*$D$15</f>
        <v>216</v>
      </c>
      <c r="O2882" s="53" t="n">
        <f aca="false">E2882*$E$15</f>
        <v>0</v>
      </c>
      <c r="P2882" s="53" t="n">
        <f aca="false">F2882*$F$15</f>
        <v>0</v>
      </c>
      <c r="Q2882" s="53" t="n">
        <f aca="false">G2882*$G$15</f>
        <v>0</v>
      </c>
      <c r="R2882" s="53" t="n">
        <f aca="false">H2882*$H$15</f>
        <v>0</v>
      </c>
      <c r="S2882" s="53" t="n">
        <f aca="false">(N2882/100)*(I2882*$I$15)+(N2882/100)*(J2882*$J$15)+(N2882/100)*(L2882*$L$15)</f>
        <v>388.8</v>
      </c>
      <c r="T2882" s="53" t="n">
        <f aca="false">(O2882/100)*(K2882*$K$15)</f>
        <v>0</v>
      </c>
      <c r="U2882" s="53" t="n">
        <f aca="false">(P2882/100)*(K2882*$K$15)+(P2882/100)*(L2882*$L$15)</f>
        <v>0</v>
      </c>
      <c r="V2882" s="53" t="n">
        <f aca="false">(Q2882/100)*(L2882*$L$15)</f>
        <v>0</v>
      </c>
      <c r="W2882" s="53" t="n">
        <f aca="false">(R2882/100)*(K2882*$K$15)+(R2882/100)*(L2882*$L$15)</f>
        <v>0</v>
      </c>
      <c r="X2882" s="53" t="n">
        <f aca="false">N2882+S2882</f>
        <v>604.8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604.8</v>
      </c>
      <c r="AD2882" s="55" t="n">
        <f aca="false">(ROUND(AC2882-AC2870,1)/AC2870)</f>
        <v>0.227272727272727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17</v>
      </c>
      <c r="D2883" s="51" t="n">
        <v>160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35</v>
      </c>
      <c r="J2883" s="52" t="n">
        <v>50</v>
      </c>
      <c r="K2883" s="52" t="n">
        <v>0</v>
      </c>
      <c r="L2883" s="52" t="n">
        <v>0</v>
      </c>
      <c r="M2883" s="52" t="n">
        <v>0</v>
      </c>
      <c r="N2883" s="53" t="n">
        <f aca="false">D2883*$D$16</f>
        <v>216</v>
      </c>
      <c r="O2883" s="53" t="n">
        <f aca="false">E2883*$E$16</f>
        <v>0</v>
      </c>
      <c r="P2883" s="53" t="n">
        <f aca="false">F2883*$F$16</f>
        <v>0</v>
      </c>
      <c r="Q2883" s="53" t="n">
        <f aca="false">G2883*$G$16</f>
        <v>0</v>
      </c>
      <c r="R2883" s="53" t="n">
        <f aca="false">H2883*$H$16</f>
        <v>0</v>
      </c>
      <c r="S2883" s="53" t="n">
        <f aca="false">(N2883/100)*(I2883*$I$16)+(N2883/100)*(J2883*$J$16)</f>
        <v>345.6</v>
      </c>
      <c r="T2883" s="53" t="n">
        <f aca="false">(O2883/100)*(K2883*$K$16)</f>
        <v>0</v>
      </c>
      <c r="U2883" s="53" t="n">
        <f aca="false">(P2883/100)*(K2883*$K$16)+(P2883/100)*(L2883*$L$16)</f>
        <v>0</v>
      </c>
      <c r="V2883" s="53" t="n">
        <f aca="false">(Q2883/100)*(L2883*$L$16)</f>
        <v>0</v>
      </c>
      <c r="W2883" s="53" t="n">
        <f aca="false">(R2883/100)*(K2883*$K$16)+(R2883/100)*(L2883*$L$16)</f>
        <v>0</v>
      </c>
      <c r="X2883" s="53" t="n">
        <f aca="false">N2883+S2883</f>
        <v>561.6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561.6</v>
      </c>
      <c r="AD2883" s="55" t="n">
        <f aca="false">(ROUND(AC2883-AC2870,1)/AC2870)</f>
        <v>0.13961038961039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18</v>
      </c>
      <c r="D2884" s="51" t="n">
        <v>160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60</v>
      </c>
      <c r="J2884" s="52" t="n">
        <v>25</v>
      </c>
      <c r="K2884" s="52" t="n">
        <v>0</v>
      </c>
      <c r="L2884" s="52" t="n">
        <v>0</v>
      </c>
      <c r="M2884" s="52" t="n">
        <v>0</v>
      </c>
      <c r="N2884" s="53" t="n">
        <f aca="false">D2884*$D$17</f>
        <v>216</v>
      </c>
      <c r="O2884" s="53" t="n">
        <f aca="false">E2884*$E$17</f>
        <v>0</v>
      </c>
      <c r="P2884" s="53" t="n">
        <f aca="false">F2884*$F$17</f>
        <v>0</v>
      </c>
      <c r="Q2884" s="53" t="n">
        <f aca="false">G2884*$G$17</f>
        <v>0</v>
      </c>
      <c r="R2884" s="53" t="n">
        <f aca="false">H2884*$H$17</f>
        <v>0</v>
      </c>
      <c r="S2884" s="53" t="n">
        <f aca="false">(N2884/100)*(I2884*$I$17)+(N2884/100)*(J2884*$J$17)</f>
        <v>378</v>
      </c>
      <c r="T2884" s="53" t="n">
        <f aca="false">(O2884/100)*(K2884*$K$17)</f>
        <v>0</v>
      </c>
      <c r="U2884" s="53" t="n">
        <f aca="false">(P2884/100)*(K2884*$K$17)+(P2884/100)*(L2884*$L$17)</f>
        <v>0</v>
      </c>
      <c r="V2884" s="53" t="n">
        <f aca="false">(Q2884/100)*(L2884*$L$17)</f>
        <v>0</v>
      </c>
      <c r="W2884" s="53" t="n">
        <f aca="false">(R2884/100)*(K2884*$K$17)+(R2884/100)*(L2884*$L$17)</f>
        <v>0</v>
      </c>
      <c r="X2884" s="53" t="n">
        <f aca="false">N2884+S2884</f>
        <v>594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594</v>
      </c>
      <c r="AD2884" s="55" t="n">
        <f aca="false">(ROUND(AC2884-AC2870,1)/AC2870)</f>
        <v>0.205357142857143</v>
      </c>
      <c r="AE2884" s="46" t="s">
        <v>28</v>
      </c>
      <c r="AF2884" s="47"/>
    </row>
    <row r="2885" customFormat="false" ht="15" hidden="false" customHeight="false" outlineLevel="0" collapsed="false">
      <c r="A2885" s="64"/>
      <c r="B2885" s="65" t="s">
        <v>247</v>
      </c>
      <c r="C2885" s="65"/>
      <c r="D2885" s="65"/>
      <c r="E2885" s="65"/>
      <c r="F2885" s="65"/>
      <c r="G2885" s="65"/>
      <c r="H2885" s="65"/>
      <c r="I2885" s="65"/>
      <c r="J2885" s="65"/>
      <c r="K2885" s="65"/>
      <c r="L2885" s="65"/>
      <c r="M2885" s="65"/>
      <c r="N2885" s="65"/>
      <c r="O2885" s="65"/>
      <c r="P2885" s="65"/>
      <c r="Q2885" s="65"/>
      <c r="R2885" s="65"/>
      <c r="S2885" s="65"/>
      <c r="T2885" s="65"/>
      <c r="U2885" s="65"/>
      <c r="V2885" s="65"/>
      <c r="W2885" s="65"/>
      <c r="X2885" s="65"/>
      <c r="Y2885" s="65"/>
      <c r="Z2885" s="65"/>
      <c r="AA2885" s="65"/>
      <c r="AB2885" s="65"/>
      <c r="AC2885" s="12" t="n">
        <v>600</v>
      </c>
      <c r="AD2885" s="12"/>
      <c r="AE2885" s="46"/>
      <c r="AF2885" s="47"/>
    </row>
    <row r="2886" customFormat="false" ht="15" hidden="false" customHeight="false" outlineLevel="0" collapsed="false">
      <c r="A2886" s="56" t="s">
        <v>19</v>
      </c>
      <c r="B2886" s="49" t="s">
        <v>248</v>
      </c>
      <c r="C2886" s="50" t="s">
        <v>4</v>
      </c>
      <c r="D2886" s="51" t="n">
        <v>120</v>
      </c>
      <c r="E2886" s="51" t="n">
        <v>0</v>
      </c>
      <c r="F2886" s="51" t="n">
        <v>0</v>
      </c>
      <c r="G2886" s="51" t="n">
        <v>0</v>
      </c>
      <c r="H2886" s="51" t="n">
        <v>0</v>
      </c>
      <c r="I2886" s="52" t="n">
        <v>75</v>
      </c>
      <c r="J2886" s="52" t="n">
        <v>0</v>
      </c>
      <c r="K2886" s="52" t="n">
        <v>0</v>
      </c>
      <c r="L2886" s="52" t="n">
        <v>0</v>
      </c>
      <c r="M2886" s="52" t="n">
        <v>0</v>
      </c>
      <c r="N2886" s="53" t="n">
        <f aca="false">D2886*$D$3</f>
        <v>168</v>
      </c>
      <c r="O2886" s="53" t="n">
        <f aca="false">E2886*$E$3</f>
        <v>0</v>
      </c>
      <c r="P2886" s="53" t="n">
        <f aca="false">F2886*$F$3</f>
        <v>0</v>
      </c>
      <c r="Q2886" s="53" t="n">
        <f aca="false">G2886*$G$3</f>
        <v>0</v>
      </c>
      <c r="R2886" s="53" t="n">
        <f aca="false">H2886*$H$3</f>
        <v>0</v>
      </c>
      <c r="S2886" s="53" t="n">
        <f aca="false">(N2886/100)*(I2886*$I$3)+(N2886/100)*(J2886*$J$3)</f>
        <v>252</v>
      </c>
      <c r="T2886" s="53" t="n">
        <f aca="false">(O2886/100)*(K2886*$K$3)</f>
        <v>0</v>
      </c>
      <c r="U2886" s="53" t="n">
        <f aca="false">(P2886/100)*(K2886*$K$3)+(P2886/100)*(L2886*$L$3)</f>
        <v>0</v>
      </c>
      <c r="V2886" s="53" t="n">
        <f aca="false">(Q2886/100)*(L2886*$L$3)</f>
        <v>0</v>
      </c>
      <c r="W2886" s="53" t="n">
        <f aca="false">(R2886/100)*(K2886*$K$3)+(R2886/100)*(L2886*$L$3)</f>
        <v>0</v>
      </c>
      <c r="X2886" s="53" t="n">
        <f aca="false">N2886+S2886</f>
        <v>420</v>
      </c>
      <c r="Y2886" s="53" t="n">
        <f aca="false">O2886+T2886</f>
        <v>0</v>
      </c>
      <c r="Z2886" s="53" t="n">
        <f aca="false">P2886+U2886</f>
        <v>0</v>
      </c>
      <c r="AA2886" s="53" t="n">
        <f aca="false">Q2886+V2886</f>
        <v>0</v>
      </c>
      <c r="AB2886" s="53" t="n">
        <f aca="false">R2886+W2886</f>
        <v>0</v>
      </c>
      <c r="AC2886" s="54" t="n">
        <f aca="false">ROUND(X2886+Y2886+Z2886+AA2886+AB2886,1)</f>
        <v>420</v>
      </c>
      <c r="AD2886" s="5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49" t="n">
        <v>10</v>
      </c>
      <c r="C2887" s="50" t="s">
        <v>5</v>
      </c>
      <c r="D2887" s="51" t="n">
        <v>120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80</v>
      </c>
      <c r="J2887" s="52" t="n">
        <v>10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162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291.6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453.6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453.6</v>
      </c>
      <c r="AD2887" s="55" t="n">
        <f aca="false">(ROUND(AC2887-AC2886,1)/AC2886)</f>
        <v>0.08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49" t="n">
        <v>0</v>
      </c>
      <c r="C2888" s="50" t="s">
        <v>6</v>
      </c>
      <c r="D2888" s="51" t="n">
        <v>120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75</v>
      </c>
      <c r="J2888" s="52" t="n">
        <v>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168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252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420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420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49" t="n">
        <v>0</v>
      </c>
      <c r="C2889" s="50" t="s">
        <v>7</v>
      </c>
      <c r="D2889" s="51" t="n">
        <v>120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75</v>
      </c>
      <c r="J2889" s="52" t="n">
        <v>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168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252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420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420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49" t="n">
        <v>0</v>
      </c>
      <c r="C2890" s="50" t="s">
        <v>8</v>
      </c>
      <c r="D2890" s="51" t="n">
        <v>120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75</v>
      </c>
      <c r="J2890" s="52" t="n">
        <v>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168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252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420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420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49"/>
      <c r="C2891" s="50" t="s">
        <v>9</v>
      </c>
      <c r="D2891" s="51" t="n">
        <v>120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75</v>
      </c>
      <c r="J2891" s="52" t="n">
        <v>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168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252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420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420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49"/>
      <c r="C2892" s="50" t="s">
        <v>10</v>
      </c>
      <c r="D2892" s="51" t="n">
        <v>60</v>
      </c>
      <c r="E2892" s="51" t="n">
        <v>130</v>
      </c>
      <c r="F2892" s="51" t="n">
        <v>0</v>
      </c>
      <c r="G2892" s="51" t="n">
        <v>0</v>
      </c>
      <c r="H2892" s="51" t="n">
        <v>0</v>
      </c>
      <c r="I2892" s="52" t="n">
        <v>75</v>
      </c>
      <c r="J2892" s="52" t="n">
        <v>0</v>
      </c>
      <c r="K2892" s="52" t="n">
        <v>80</v>
      </c>
      <c r="L2892" s="52" t="n">
        <v>0</v>
      </c>
      <c r="M2892" s="52" t="n">
        <v>0</v>
      </c>
      <c r="N2892" s="53" t="n">
        <f aca="false">D2892*$D$9</f>
        <v>81</v>
      </c>
      <c r="O2892" s="53" t="n">
        <f aca="false">E2892*$E$9</f>
        <v>175.5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60.75</v>
      </c>
      <c r="T2892" s="53" t="n">
        <f aca="false">(O2892/100)*(K2892*$K$9)</f>
        <v>196.56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141.75</v>
      </c>
      <c r="Y2892" s="53" t="n">
        <f aca="false">O2892+T2892</f>
        <v>372.06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513.8</v>
      </c>
      <c r="AD2892" s="55" t="n">
        <f aca="false">(ROUND(AC2892-AC2886,1)/AC2886)</f>
        <v>0.223333333333333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49"/>
      <c r="C2893" s="50" t="s">
        <v>11</v>
      </c>
      <c r="D2893" s="51" t="n">
        <v>60</v>
      </c>
      <c r="E2893" s="51" t="n">
        <v>0</v>
      </c>
      <c r="F2893" s="51" t="n">
        <v>130</v>
      </c>
      <c r="G2893" s="51" t="n">
        <v>0</v>
      </c>
      <c r="H2893" s="51" t="n">
        <v>0</v>
      </c>
      <c r="I2893" s="52" t="n">
        <v>75</v>
      </c>
      <c r="J2893" s="52" t="n">
        <v>0</v>
      </c>
      <c r="K2893" s="52" t="n">
        <v>40</v>
      </c>
      <c r="L2893" s="52" t="n">
        <v>40</v>
      </c>
      <c r="M2893" s="52" t="n">
        <v>0</v>
      </c>
      <c r="N2893" s="53" t="n">
        <f aca="false">D2893*$D$10</f>
        <v>81</v>
      </c>
      <c r="O2893" s="53" t="n">
        <f aca="false">E2893*$E$10</f>
        <v>0</v>
      </c>
      <c r="P2893" s="53" t="n">
        <f aca="false">F2893*$F$10</f>
        <v>175.5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60.75</v>
      </c>
      <c r="T2893" s="53" t="n">
        <f aca="false">(O2893/100)*(K2893*$J$10)</f>
        <v>0</v>
      </c>
      <c r="U2893" s="53" t="n">
        <f aca="false">(P2893/100)*(K2893*$K$10)+(P2893/100)*(L2893*$L$10)</f>
        <v>196.56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141.75</v>
      </c>
      <c r="Y2893" s="53" t="n">
        <f aca="false">O2893+T2893</f>
        <v>0</v>
      </c>
      <c r="Z2893" s="53" t="n">
        <f aca="false">P2893+U2893</f>
        <v>372.06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513.8</v>
      </c>
      <c r="AD2893" s="55" t="n">
        <f aca="false">(ROUND(AC2893-AC2886,1)/AC2886)</f>
        <v>0.223333333333333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49"/>
      <c r="C2894" s="50" t="s">
        <v>12</v>
      </c>
      <c r="D2894" s="51" t="n">
        <v>60</v>
      </c>
      <c r="E2894" s="51" t="n">
        <v>0</v>
      </c>
      <c r="F2894" s="51" t="n">
        <v>0</v>
      </c>
      <c r="G2894" s="51" t="n">
        <v>130</v>
      </c>
      <c r="H2894" s="51" t="n">
        <v>0</v>
      </c>
      <c r="I2894" s="52" t="n">
        <v>75</v>
      </c>
      <c r="J2894" s="52" t="n">
        <v>0</v>
      </c>
      <c r="K2894" s="52" t="n">
        <v>0</v>
      </c>
      <c r="L2894" s="52" t="n">
        <v>80</v>
      </c>
      <c r="M2894" s="52" t="n">
        <v>0</v>
      </c>
      <c r="N2894" s="53" t="n">
        <f aca="false">D2894*$D$11</f>
        <v>81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175.5</v>
      </c>
      <c r="R2894" s="53" t="n">
        <f aca="false">H2894*$H$11</f>
        <v>0</v>
      </c>
      <c r="S2894" s="53" t="n">
        <f aca="false">(N2894/100)*(I2894*$I$11)+(N2894/100)*(J2894*$J$11)</f>
        <v>60.75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196.56</v>
      </c>
      <c r="W2894" s="53" t="n">
        <f aca="false">(R2894/100)*(K2894*$K$11)+(R2894/100)*(L2894*$L$11)</f>
        <v>0</v>
      </c>
      <c r="X2894" s="53" t="n">
        <f aca="false">N2894+S2894</f>
        <v>141.75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372.06</v>
      </c>
      <c r="AB2894" s="53" t="n">
        <f aca="false">R2894+W2894</f>
        <v>0</v>
      </c>
      <c r="AC2894" s="54" t="n">
        <f aca="false">ROUND(X2894+Y2894+Z2894+AA2894+AB2894,1)</f>
        <v>513.8</v>
      </c>
      <c r="AD2894" s="55" t="n">
        <f aca="false">(ROUND(AC2894-AC2886,1)/AC2886)</f>
        <v>0.223333333333333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49"/>
      <c r="C2895" s="50" t="s">
        <v>13</v>
      </c>
      <c r="D2895" s="51" t="n">
        <v>60</v>
      </c>
      <c r="E2895" s="51" t="n">
        <v>0</v>
      </c>
      <c r="F2895" s="51" t="n">
        <v>0</v>
      </c>
      <c r="G2895" s="51" t="n">
        <v>0</v>
      </c>
      <c r="H2895" s="51" t="n">
        <v>130</v>
      </c>
      <c r="I2895" s="52" t="n">
        <v>75</v>
      </c>
      <c r="J2895" s="52" t="n">
        <v>0</v>
      </c>
      <c r="K2895" s="52" t="n">
        <v>40</v>
      </c>
      <c r="L2895" s="52" t="n">
        <v>40</v>
      </c>
      <c r="M2895" s="52" t="n">
        <v>0</v>
      </c>
      <c r="N2895" s="53" t="n">
        <f aca="false">D2895*$D$12</f>
        <v>81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175.5</v>
      </c>
      <c r="S2895" s="53" t="n">
        <f aca="false">(N2895/100)*(I2895*$I$12)+(N2895/100)*(J2895*$J$12)</f>
        <v>60.75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196.56</v>
      </c>
      <c r="X2895" s="53" t="n">
        <f aca="false">N2895+S2895</f>
        <v>141.75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372.06</v>
      </c>
      <c r="AC2895" s="54" t="n">
        <f aca="false">ROUND(X2895+Y2895+Z2895+AA2895+AB2895,1)</f>
        <v>513.8</v>
      </c>
      <c r="AD2895" s="55" t="n">
        <f aca="false">(ROUND(AC2895-AC2886,1)/AC2886)</f>
        <v>0.223333333333333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49"/>
      <c r="C2896" s="50" t="s">
        <v>14</v>
      </c>
      <c r="D2896" s="51" t="n">
        <v>120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90</v>
      </c>
      <c r="N2896" s="53" t="n">
        <f aca="false">D2896*$D$13</f>
        <v>162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291.6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453.6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453.6</v>
      </c>
      <c r="AD2896" s="55" t="n">
        <f aca="false">(ROUND(AC2896-AC2886,1)/AC2886)</f>
        <v>0.08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49"/>
      <c r="C2897" s="50" t="s">
        <v>15</v>
      </c>
      <c r="D2897" s="51" t="n">
        <v>120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75</v>
      </c>
      <c r="J2897" s="52" t="n">
        <v>0</v>
      </c>
      <c r="K2897" s="52" t="n">
        <v>68</v>
      </c>
      <c r="L2897" s="52" t="n">
        <v>0</v>
      </c>
      <c r="M2897" s="52" t="n">
        <v>0</v>
      </c>
      <c r="N2897" s="53" t="n">
        <f aca="false">D2897*$D$14</f>
        <v>162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341.82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503.82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503.8</v>
      </c>
      <c r="AD2897" s="55" t="n">
        <f aca="false">(ROUND(AC2897-AC2886,1)/AC2886)</f>
        <v>0.19952380952381</v>
      </c>
      <c r="AE2897" s="46"/>
      <c r="AF2897" s="47"/>
    </row>
    <row r="2898" customFormat="false" ht="15" hidden="false" customHeight="false" outlineLevel="0" collapsed="false">
      <c r="A2898" s="48"/>
      <c r="B2898" s="49"/>
      <c r="C2898" s="50" t="s">
        <v>16</v>
      </c>
      <c r="D2898" s="51" t="n">
        <v>120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75</v>
      </c>
      <c r="J2898" s="52" t="n">
        <v>0</v>
      </c>
      <c r="K2898" s="52" t="n">
        <v>0</v>
      </c>
      <c r="L2898" s="52" t="n">
        <v>68</v>
      </c>
      <c r="M2898" s="52" t="n">
        <v>0</v>
      </c>
      <c r="N2898" s="53" t="n">
        <f aca="false">D2898*$D$15</f>
        <v>162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341.82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503.82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503.8</v>
      </c>
      <c r="AD2898" s="55" t="n">
        <f aca="false">(ROUND(AC2898-AC2886,1)/AC2886)</f>
        <v>0.19952380952381</v>
      </c>
      <c r="AE2898" s="46"/>
      <c r="AF2898" s="47"/>
    </row>
    <row r="2899" customFormat="false" ht="15" hidden="false" customHeight="false" outlineLevel="0" collapsed="false">
      <c r="A2899" s="48"/>
      <c r="B2899" s="49"/>
      <c r="C2899" s="50" t="s">
        <v>17</v>
      </c>
      <c r="D2899" s="51" t="n">
        <v>120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75</v>
      </c>
      <c r="J2899" s="52" t="n">
        <v>44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162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299.7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461.7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461.7</v>
      </c>
      <c r="AD2899" s="55" t="n">
        <f aca="false">(ROUND(AC2899-AC2886,1)/AC2886)</f>
        <v>0.0992857142857143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49"/>
      <c r="C2900" s="50" t="s">
        <v>18</v>
      </c>
      <c r="D2900" s="51" t="n">
        <v>120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90</v>
      </c>
      <c r="J2900" s="52" t="n">
        <v>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162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364.5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526.5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526.5</v>
      </c>
      <c r="AD2900" s="55" t="n">
        <f aca="false">(ROUND(AC2900-AC2886,1)/AC2886)</f>
        <v>0.253571428571429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57" t="s">
        <v>249</v>
      </c>
      <c r="C2901" s="40" t="s">
        <v>4</v>
      </c>
      <c r="D2901" s="41" t="n">
        <v>119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75</v>
      </c>
      <c r="J2901" s="42" t="n">
        <v>0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166.6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249.9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416.5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416.5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58" t="n">
        <v>12</v>
      </c>
      <c r="C2902" s="50" t="s">
        <v>5</v>
      </c>
      <c r="D2902" s="51" t="n">
        <v>119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80</v>
      </c>
      <c r="J2902" s="52" t="n">
        <v>10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160.65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289.17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449.82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449.8</v>
      </c>
      <c r="AD2902" s="55" t="n">
        <f aca="false">(ROUND(AC2902-AC2901,1)/AC2901)</f>
        <v>0.0799519807923169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58" t="n">
        <v>0</v>
      </c>
      <c r="C2903" s="50" t="s">
        <v>6</v>
      </c>
      <c r="D2903" s="51" t="n">
        <v>119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75</v>
      </c>
      <c r="J2903" s="52" t="n">
        <v>0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166.6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249.9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416.5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416.5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58" t="n">
        <v>0</v>
      </c>
      <c r="C2904" s="50" t="s">
        <v>7</v>
      </c>
      <c r="D2904" s="51" t="n">
        <v>119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75</v>
      </c>
      <c r="J2904" s="52" t="n">
        <v>0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166.6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249.9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416.5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416.5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58" t="n">
        <v>0</v>
      </c>
      <c r="C2905" s="50" t="s">
        <v>8</v>
      </c>
      <c r="D2905" s="51" t="n">
        <v>119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75</v>
      </c>
      <c r="J2905" s="52" t="n">
        <v>0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166.6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249.9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416.5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416.5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58"/>
      <c r="C2906" s="50" t="s">
        <v>9</v>
      </c>
      <c r="D2906" s="51" t="n">
        <v>119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75</v>
      </c>
      <c r="J2906" s="52" t="n">
        <v>0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166.6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249.9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416.5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416.5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58"/>
      <c r="C2907" s="50" t="s">
        <v>10</v>
      </c>
      <c r="D2907" s="51" t="n">
        <v>59</v>
      </c>
      <c r="E2907" s="51" t="n">
        <v>130</v>
      </c>
      <c r="F2907" s="51" t="n">
        <v>0</v>
      </c>
      <c r="G2907" s="51" t="n">
        <v>0</v>
      </c>
      <c r="H2907" s="51" t="n">
        <v>0</v>
      </c>
      <c r="I2907" s="52" t="n">
        <v>75</v>
      </c>
      <c r="J2907" s="52" t="n">
        <v>0</v>
      </c>
      <c r="K2907" s="52" t="n">
        <v>80</v>
      </c>
      <c r="L2907" s="52" t="n">
        <v>0</v>
      </c>
      <c r="M2907" s="52" t="n">
        <v>0</v>
      </c>
      <c r="N2907" s="53" t="n">
        <f aca="false">D2907*$D$9</f>
        <v>79.65</v>
      </c>
      <c r="O2907" s="53" t="n">
        <f aca="false">E2907*$E$9</f>
        <v>175.5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59.7375</v>
      </c>
      <c r="T2907" s="53" t="n">
        <f aca="false">(O2907/100)*(K2907*$K$9)</f>
        <v>196.56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139.3875</v>
      </c>
      <c r="Y2907" s="53" t="n">
        <f aca="false">O2907+T2907</f>
        <v>372.06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511.4</v>
      </c>
      <c r="AD2907" s="55" t="n">
        <f aca="false">(ROUND(AC2907-AC2901,1)/AC2901)</f>
        <v>0.227851140456182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58"/>
      <c r="C2908" s="50" t="s">
        <v>11</v>
      </c>
      <c r="D2908" s="51" t="n">
        <v>59</v>
      </c>
      <c r="E2908" s="51" t="n">
        <v>0</v>
      </c>
      <c r="F2908" s="51" t="n">
        <v>130</v>
      </c>
      <c r="G2908" s="51" t="n">
        <v>0</v>
      </c>
      <c r="H2908" s="51" t="n">
        <v>0</v>
      </c>
      <c r="I2908" s="52" t="n">
        <v>75</v>
      </c>
      <c r="J2908" s="52" t="n">
        <v>0</v>
      </c>
      <c r="K2908" s="52" t="n">
        <v>40</v>
      </c>
      <c r="L2908" s="52" t="n">
        <v>40</v>
      </c>
      <c r="M2908" s="52" t="n">
        <v>0</v>
      </c>
      <c r="N2908" s="53" t="n">
        <f aca="false">D2908*$D$10</f>
        <v>79.65</v>
      </c>
      <c r="O2908" s="53" t="n">
        <f aca="false">E2908*$E$10</f>
        <v>0</v>
      </c>
      <c r="P2908" s="53" t="n">
        <f aca="false">F2908*$F$10</f>
        <v>175.5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59.7375</v>
      </c>
      <c r="T2908" s="53" t="n">
        <f aca="false">(O2908/100)*(K2908*$J$10)</f>
        <v>0</v>
      </c>
      <c r="U2908" s="53" t="n">
        <f aca="false">(P2908/100)*(K2908*$K$10)+(P2908/100)*(L2908*$L$10)</f>
        <v>196.56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139.3875</v>
      </c>
      <c r="Y2908" s="53" t="n">
        <f aca="false">O2908+T2908</f>
        <v>0</v>
      </c>
      <c r="Z2908" s="53" t="n">
        <f aca="false">P2908+U2908</f>
        <v>372.06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511.4</v>
      </c>
      <c r="AD2908" s="55" t="n">
        <f aca="false">(ROUND(AC2908-AC2901,1)/AC2901)</f>
        <v>0.227851140456182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58"/>
      <c r="C2909" s="50" t="s">
        <v>12</v>
      </c>
      <c r="D2909" s="51" t="n">
        <v>59</v>
      </c>
      <c r="E2909" s="51" t="n">
        <v>0</v>
      </c>
      <c r="F2909" s="51" t="n">
        <v>0</v>
      </c>
      <c r="G2909" s="51" t="n">
        <v>130</v>
      </c>
      <c r="H2909" s="51" t="n">
        <v>0</v>
      </c>
      <c r="I2909" s="52" t="n">
        <v>75</v>
      </c>
      <c r="J2909" s="52" t="n">
        <v>0</v>
      </c>
      <c r="K2909" s="52" t="n">
        <v>0</v>
      </c>
      <c r="L2909" s="52" t="n">
        <v>80</v>
      </c>
      <c r="M2909" s="52" t="n">
        <v>0</v>
      </c>
      <c r="N2909" s="53" t="n">
        <f aca="false">D2909*$D$11</f>
        <v>79.65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175.5</v>
      </c>
      <c r="R2909" s="53" t="n">
        <f aca="false">H2909*$H$11</f>
        <v>0</v>
      </c>
      <c r="S2909" s="53" t="n">
        <f aca="false">(N2909/100)*(I2909*$I$11)+(N2909/100)*(J2909*$J$11)</f>
        <v>59.7375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196.56</v>
      </c>
      <c r="W2909" s="53" t="n">
        <f aca="false">(R2909/100)*(K2909*$K$11)+(R2909/100)*(L2909*$L$11)</f>
        <v>0</v>
      </c>
      <c r="X2909" s="53" t="n">
        <f aca="false">N2909+S2909</f>
        <v>139.3875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372.06</v>
      </c>
      <c r="AB2909" s="53" t="n">
        <f aca="false">R2909+W2909</f>
        <v>0</v>
      </c>
      <c r="AC2909" s="54" t="n">
        <f aca="false">ROUND(X2909+Y2909+Z2909+AA2909+AB2909,1)</f>
        <v>511.4</v>
      </c>
      <c r="AD2909" s="55" t="n">
        <f aca="false">(ROUND(AC2909-AC2901,1)/AC2901)</f>
        <v>0.227851140456182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58"/>
      <c r="C2910" s="50" t="s">
        <v>13</v>
      </c>
      <c r="D2910" s="51" t="n">
        <v>59</v>
      </c>
      <c r="E2910" s="51" t="n">
        <v>0</v>
      </c>
      <c r="F2910" s="51" t="n">
        <v>0</v>
      </c>
      <c r="G2910" s="51" t="n">
        <v>0</v>
      </c>
      <c r="H2910" s="51" t="n">
        <v>130</v>
      </c>
      <c r="I2910" s="52" t="n">
        <v>75</v>
      </c>
      <c r="J2910" s="52" t="n">
        <v>0</v>
      </c>
      <c r="K2910" s="52" t="n">
        <v>40</v>
      </c>
      <c r="L2910" s="52" t="n">
        <v>40</v>
      </c>
      <c r="M2910" s="52" t="n">
        <v>0</v>
      </c>
      <c r="N2910" s="53" t="n">
        <f aca="false">D2910*$D$12</f>
        <v>79.65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175.5</v>
      </c>
      <c r="S2910" s="53" t="n">
        <f aca="false">(N2910/100)*(I2910*$I$12)+(N2910/100)*(J2910*$J$12)</f>
        <v>59.7375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196.56</v>
      </c>
      <c r="X2910" s="53" t="n">
        <f aca="false">N2910+S2910</f>
        <v>139.3875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372.06</v>
      </c>
      <c r="AC2910" s="54" t="n">
        <f aca="false">ROUND(X2910+Y2910+Z2910+AA2910+AB2910,1)</f>
        <v>511.4</v>
      </c>
      <c r="AD2910" s="55" t="n">
        <f aca="false">(ROUND(AC2910-AC2901,1)/AC2901)</f>
        <v>0.227851140456182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58"/>
      <c r="C2911" s="50" t="s">
        <v>14</v>
      </c>
      <c r="D2911" s="51" t="n">
        <v>119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90</v>
      </c>
      <c r="N2911" s="53" t="n">
        <f aca="false">D2911*$D$13</f>
        <v>160.65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289.17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449.82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449.8</v>
      </c>
      <c r="AD2911" s="55" t="n">
        <f aca="false">(ROUND(AC2911-AC2901,1)/AC2901)</f>
        <v>0.0799519807923169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58"/>
      <c r="C2912" s="50" t="s">
        <v>15</v>
      </c>
      <c r="D2912" s="51" t="n">
        <v>119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75</v>
      </c>
      <c r="J2912" s="52" t="n">
        <v>0</v>
      </c>
      <c r="K2912" s="52" t="n">
        <v>68</v>
      </c>
      <c r="L2912" s="52" t="n">
        <v>0</v>
      </c>
      <c r="M2912" s="52" t="n">
        <v>0</v>
      </c>
      <c r="N2912" s="53" t="n">
        <f aca="false">D2912*$D$14</f>
        <v>160.65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338.9715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499.6215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499.6</v>
      </c>
      <c r="AD2912" s="55" t="n">
        <f aca="false">(ROUND(AC2912-AC2901,1)/AC2901)</f>
        <v>0.199519807923169</v>
      </c>
      <c r="AE2912" s="46"/>
      <c r="AF2912" s="47"/>
    </row>
    <row r="2913" customFormat="false" ht="15" hidden="false" customHeight="false" outlineLevel="0" collapsed="false">
      <c r="A2913" s="48"/>
      <c r="B2913" s="58"/>
      <c r="C2913" s="50" t="s">
        <v>16</v>
      </c>
      <c r="D2913" s="51" t="n">
        <v>119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75</v>
      </c>
      <c r="J2913" s="52" t="n">
        <v>0</v>
      </c>
      <c r="K2913" s="52" t="n">
        <v>0</v>
      </c>
      <c r="L2913" s="52" t="n">
        <v>68</v>
      </c>
      <c r="M2913" s="52" t="n">
        <v>0</v>
      </c>
      <c r="N2913" s="53" t="n">
        <f aca="false">D2913*$D$15</f>
        <v>160.65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338.9715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499.6215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499.6</v>
      </c>
      <c r="AD2913" s="55" t="n">
        <f aca="false">(ROUND(AC2913-AC2901,1)/AC2901)</f>
        <v>0.199519807923169</v>
      </c>
      <c r="AE2913" s="46"/>
      <c r="AF2913" s="47"/>
    </row>
    <row r="2914" customFormat="false" ht="15" hidden="false" customHeight="false" outlineLevel="0" collapsed="false">
      <c r="A2914" s="48"/>
      <c r="B2914" s="58"/>
      <c r="C2914" s="50" t="s">
        <v>17</v>
      </c>
      <c r="D2914" s="51" t="n">
        <v>119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75</v>
      </c>
      <c r="J2914" s="52" t="n">
        <v>44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160.65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297.2025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457.8525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457.9</v>
      </c>
      <c r="AD2914" s="55" t="n">
        <f aca="false">(ROUND(AC2914-AC2901,1)/AC2901)</f>
        <v>0.0993997599039616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58"/>
      <c r="C2915" s="50" t="s">
        <v>18</v>
      </c>
      <c r="D2915" s="51" t="n">
        <v>119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90</v>
      </c>
      <c r="J2915" s="52" t="n">
        <v>0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160.65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361.4625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522.1125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522.1</v>
      </c>
      <c r="AD2915" s="55" t="n">
        <f aca="false">(ROUND(AC2915-AC2901,1)/AC2901)</f>
        <v>0.253541416566627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39" t="s">
        <v>250</v>
      </c>
      <c r="C2916" s="40" t="s">
        <v>4</v>
      </c>
      <c r="D2916" s="41" t="n">
        <v>116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20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162.4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259.84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422.24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422.2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49" t="n">
        <v>12</v>
      </c>
      <c r="C2917" s="50" t="s">
        <v>5</v>
      </c>
      <c r="D2917" s="51" t="n">
        <v>116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75</v>
      </c>
      <c r="J2917" s="52" t="n">
        <v>35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156.6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344.52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501.12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501.1</v>
      </c>
      <c r="AD2917" s="55" t="n">
        <f aca="false">(ROUND(AC2917-AC2916,1)/AC2916)</f>
        <v>0.186878256750355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49" t="n">
        <v>8</v>
      </c>
      <c r="C2918" s="50" t="s">
        <v>6</v>
      </c>
      <c r="D2918" s="51" t="n">
        <v>116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20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162.4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259.84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422.24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422.2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49" t="n">
        <v>0</v>
      </c>
      <c r="C2919" s="50" t="s">
        <v>7</v>
      </c>
      <c r="D2919" s="51" t="n">
        <v>116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20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162.4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259.84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422.24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422.2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49" t="n">
        <v>0</v>
      </c>
      <c r="C2920" s="50" t="s">
        <v>8</v>
      </c>
      <c r="D2920" s="51" t="n">
        <v>116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20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162.4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259.84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422.24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422.2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49"/>
      <c r="C2921" s="50" t="s">
        <v>9</v>
      </c>
      <c r="D2921" s="51" t="n">
        <v>116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20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162.4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259.84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422.24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422.2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49"/>
      <c r="C2922" s="50" t="s">
        <v>10</v>
      </c>
      <c r="D2922" s="51" t="n">
        <v>58</v>
      </c>
      <c r="E2922" s="51" t="n">
        <v>125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20</v>
      </c>
      <c r="K2922" s="52" t="n">
        <v>85</v>
      </c>
      <c r="L2922" s="52" t="n">
        <v>0</v>
      </c>
      <c r="M2922" s="52" t="n">
        <v>0</v>
      </c>
      <c r="N2922" s="53" t="n">
        <f aca="false">D2922*$D$9</f>
        <v>78.3</v>
      </c>
      <c r="O2922" s="53" t="n">
        <f aca="false">E2922*$E$9</f>
        <v>168.75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62.64</v>
      </c>
      <c r="T2922" s="53" t="n">
        <f aca="false">(O2922/100)*(K2922*$K$9)</f>
        <v>200.8125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140.94</v>
      </c>
      <c r="Y2922" s="53" t="n">
        <f aca="false">O2922+T2922</f>
        <v>369.5625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510.5</v>
      </c>
      <c r="AD2922" s="55" t="n">
        <f aca="false">(ROUND(AC2922-AC2916,1)/AC2916)</f>
        <v>0.209142586451919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49"/>
      <c r="C2923" s="50" t="s">
        <v>11</v>
      </c>
      <c r="D2923" s="51" t="n">
        <v>58</v>
      </c>
      <c r="E2923" s="51" t="n">
        <v>0</v>
      </c>
      <c r="F2923" s="51" t="n">
        <v>125</v>
      </c>
      <c r="G2923" s="51" t="n">
        <v>0</v>
      </c>
      <c r="H2923" s="51" t="n">
        <v>0</v>
      </c>
      <c r="I2923" s="52" t="n">
        <v>60</v>
      </c>
      <c r="J2923" s="52" t="n">
        <v>20</v>
      </c>
      <c r="K2923" s="52" t="n">
        <v>42.5</v>
      </c>
      <c r="L2923" s="52" t="n">
        <v>42.5</v>
      </c>
      <c r="M2923" s="52" t="n">
        <v>0</v>
      </c>
      <c r="N2923" s="53" t="n">
        <f aca="false">D2923*$D$10</f>
        <v>78.3</v>
      </c>
      <c r="O2923" s="53" t="n">
        <f aca="false">E2923*$E$10</f>
        <v>0</v>
      </c>
      <c r="P2923" s="53" t="n">
        <f aca="false">F2923*$F$10</f>
        <v>168.75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62.64</v>
      </c>
      <c r="T2923" s="53" t="n">
        <f aca="false">(O2923/100)*(K2923*$J$10)</f>
        <v>0</v>
      </c>
      <c r="U2923" s="53" t="n">
        <f aca="false">(P2923/100)*(K2923*$K$10)+(P2923/100)*(L2923*$L$10)</f>
        <v>200.8125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140.94</v>
      </c>
      <c r="Y2923" s="53" t="n">
        <f aca="false">O2923+T2923</f>
        <v>0</v>
      </c>
      <c r="Z2923" s="53" t="n">
        <f aca="false">P2923+U2923</f>
        <v>369.5625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510.5</v>
      </c>
      <c r="AD2923" s="55" t="n">
        <f aca="false">(ROUND(AC2923-AC2916,1)/AC2916)</f>
        <v>0.209142586451919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49"/>
      <c r="C2924" s="50" t="s">
        <v>12</v>
      </c>
      <c r="D2924" s="51" t="n">
        <v>58</v>
      </c>
      <c r="E2924" s="51" t="n">
        <v>0</v>
      </c>
      <c r="F2924" s="51" t="n">
        <v>0</v>
      </c>
      <c r="G2924" s="51" t="n">
        <v>125</v>
      </c>
      <c r="H2924" s="51" t="n">
        <v>0</v>
      </c>
      <c r="I2924" s="52" t="n">
        <v>60</v>
      </c>
      <c r="J2924" s="52" t="n">
        <v>20</v>
      </c>
      <c r="K2924" s="52" t="n">
        <v>0</v>
      </c>
      <c r="L2924" s="52" t="n">
        <v>85</v>
      </c>
      <c r="M2924" s="52" t="n">
        <v>0</v>
      </c>
      <c r="N2924" s="53" t="n">
        <f aca="false">D2924*$D$11</f>
        <v>78.3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168.75</v>
      </c>
      <c r="R2924" s="53" t="n">
        <f aca="false">H2924*$H$11</f>
        <v>0</v>
      </c>
      <c r="S2924" s="53" t="n">
        <f aca="false">(N2924/100)*(I2924*$I$11)+(N2924/100)*(J2924*$J$11)</f>
        <v>62.64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200.8125</v>
      </c>
      <c r="W2924" s="53" t="n">
        <f aca="false">(R2924/100)*(K2924*$K$11)+(R2924/100)*(L2924*$L$11)</f>
        <v>0</v>
      </c>
      <c r="X2924" s="53" t="n">
        <f aca="false">N2924+S2924</f>
        <v>140.94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369.5625</v>
      </c>
      <c r="AB2924" s="53" t="n">
        <f aca="false">R2924+W2924</f>
        <v>0</v>
      </c>
      <c r="AC2924" s="54" t="n">
        <f aca="false">ROUND(X2924+Y2924+Z2924+AA2924+AB2924,1)</f>
        <v>510.5</v>
      </c>
      <c r="AD2924" s="55" t="n">
        <f aca="false">(ROUND(AC2924-AC2916,1)/AC2916)</f>
        <v>0.209142586451919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49"/>
      <c r="C2925" s="50" t="s">
        <v>13</v>
      </c>
      <c r="D2925" s="51" t="n">
        <v>58</v>
      </c>
      <c r="E2925" s="51" t="n">
        <v>0</v>
      </c>
      <c r="F2925" s="51" t="n">
        <v>0</v>
      </c>
      <c r="G2925" s="51" t="n">
        <v>0</v>
      </c>
      <c r="H2925" s="51" t="n">
        <v>125</v>
      </c>
      <c r="I2925" s="52" t="n">
        <v>60</v>
      </c>
      <c r="J2925" s="52" t="n">
        <v>20</v>
      </c>
      <c r="K2925" s="52" t="n">
        <v>42.5</v>
      </c>
      <c r="L2925" s="52" t="n">
        <v>42.5</v>
      </c>
      <c r="M2925" s="52" t="n">
        <v>0</v>
      </c>
      <c r="N2925" s="53" t="n">
        <f aca="false">D2925*$D$12</f>
        <v>78.3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168.75</v>
      </c>
      <c r="S2925" s="53" t="n">
        <f aca="false">(N2925/100)*(I2925*$I$12)+(N2925/100)*(J2925*$J$12)</f>
        <v>62.64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200.8125</v>
      </c>
      <c r="X2925" s="53" t="n">
        <f aca="false">N2925+S2925</f>
        <v>140.94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369.5625</v>
      </c>
      <c r="AC2925" s="54" t="n">
        <f aca="false">ROUND(X2925+Y2925+Z2925+AA2925+AB2925,1)</f>
        <v>510.5</v>
      </c>
      <c r="AD2925" s="55" t="n">
        <f aca="false">(ROUND(AC2925-AC2916,1)/AC2916)</f>
        <v>0.209142586451919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49"/>
      <c r="C2926" s="50" t="s">
        <v>14</v>
      </c>
      <c r="D2926" s="51" t="n">
        <v>116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98</v>
      </c>
      <c r="N2926" s="53" t="n">
        <f aca="false">D2926*$D$13</f>
        <v>156.6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306.936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463.536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463.5</v>
      </c>
      <c r="AD2926" s="55" t="n">
        <f aca="false">(ROUND(AC2926-AC2916,1)/AC2916)</f>
        <v>0.0978209379441023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49"/>
      <c r="C2927" s="50" t="s">
        <v>15</v>
      </c>
      <c r="D2927" s="51" t="n">
        <v>116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20</v>
      </c>
      <c r="K2927" s="52" t="n">
        <v>70</v>
      </c>
      <c r="L2927" s="52" t="n">
        <v>0</v>
      </c>
      <c r="M2927" s="52" t="n">
        <v>0</v>
      </c>
      <c r="N2927" s="53" t="n">
        <f aca="false">D2927*$D$14</f>
        <v>156.6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344.52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501.12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501.1</v>
      </c>
      <c r="AD2927" s="55" t="n">
        <f aca="false">(ROUND(AC2927-AC2916,1)/AC2916)</f>
        <v>0.186878256750355</v>
      </c>
      <c r="AE2927" s="46"/>
      <c r="AF2927" s="47"/>
    </row>
    <row r="2928" customFormat="false" ht="15" hidden="false" customHeight="false" outlineLevel="0" collapsed="false">
      <c r="A2928" s="48"/>
      <c r="B2928" s="49"/>
      <c r="C2928" s="50" t="s">
        <v>16</v>
      </c>
      <c r="D2928" s="51" t="n">
        <v>116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20</v>
      </c>
      <c r="K2928" s="52" t="n">
        <v>0</v>
      </c>
      <c r="L2928" s="52" t="n">
        <v>70</v>
      </c>
      <c r="M2928" s="52" t="n">
        <v>0</v>
      </c>
      <c r="N2928" s="53" t="n">
        <f aca="false">D2928*$D$15</f>
        <v>156.6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344.52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501.12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501.1</v>
      </c>
      <c r="AD2928" s="55" t="n">
        <f aca="false">(ROUND(AC2928-AC2916,1)/AC2916)</f>
        <v>0.186878256750355</v>
      </c>
      <c r="AE2928" s="46"/>
      <c r="AF2928" s="47"/>
    </row>
    <row r="2929" customFormat="false" ht="15" hidden="false" customHeight="false" outlineLevel="0" collapsed="false">
      <c r="A2929" s="48"/>
      <c r="B2929" s="49"/>
      <c r="C2929" s="50" t="s">
        <v>17</v>
      </c>
      <c r="D2929" s="51" t="n">
        <v>116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55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156.6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309.285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465.885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465.9</v>
      </c>
      <c r="AD2929" s="55" t="n">
        <f aca="false">(ROUND(AC2929-AC2916,1)/AC2916)</f>
        <v>0.10350544765514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49"/>
      <c r="C2930" s="50" t="s">
        <v>18</v>
      </c>
      <c r="D2930" s="51" t="n">
        <v>116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80</v>
      </c>
      <c r="J2930" s="52" t="n">
        <v>20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156.6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344.52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501.12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501.1</v>
      </c>
      <c r="AD2930" s="55" t="n">
        <f aca="false">(ROUND(AC2930-AC2916,1)/AC2916)</f>
        <v>0.186878256750355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57" t="s">
        <v>251</v>
      </c>
      <c r="C2931" s="40" t="s">
        <v>4</v>
      </c>
      <c r="D2931" s="41" t="n">
        <v>115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60</v>
      </c>
      <c r="J2931" s="42" t="n">
        <v>20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161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257.6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418.6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418.6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57" t="n">
        <v>8</v>
      </c>
      <c r="C2932" s="50" t="s">
        <v>5</v>
      </c>
      <c r="D2932" s="51" t="n">
        <v>115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75</v>
      </c>
      <c r="J2932" s="52" t="n">
        <v>35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155.25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341.55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496.8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496.8</v>
      </c>
      <c r="AD2932" s="55" t="n">
        <f aca="false">(ROUND(AC2932-AC2931,1)/AC2931)</f>
        <v>0.186813186813187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58" t="n">
        <v>10</v>
      </c>
      <c r="C2933" s="50" t="s">
        <v>6</v>
      </c>
      <c r="D2933" s="51" t="n">
        <v>115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60</v>
      </c>
      <c r="J2933" s="52" t="n">
        <v>20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161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257.6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418.6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418.6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58" t="n">
        <v>0</v>
      </c>
      <c r="C2934" s="50" t="s">
        <v>7</v>
      </c>
      <c r="D2934" s="51" t="n">
        <v>115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60</v>
      </c>
      <c r="J2934" s="52" t="n">
        <v>20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161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257.6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418.6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418.6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58" t="n">
        <v>0</v>
      </c>
      <c r="C2935" s="50" t="s">
        <v>8</v>
      </c>
      <c r="D2935" s="51" t="n">
        <v>115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60</v>
      </c>
      <c r="J2935" s="52" t="n">
        <v>20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161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257.6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418.6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418.6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58"/>
      <c r="C2936" s="50" t="s">
        <v>9</v>
      </c>
      <c r="D2936" s="51" t="n">
        <v>115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60</v>
      </c>
      <c r="J2936" s="52" t="n">
        <v>20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161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257.6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418.6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418.6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58"/>
      <c r="C2937" s="50" t="s">
        <v>10</v>
      </c>
      <c r="D2937" s="51" t="n">
        <v>57</v>
      </c>
      <c r="E2937" s="51" t="n">
        <v>125</v>
      </c>
      <c r="F2937" s="51" t="n">
        <v>0</v>
      </c>
      <c r="G2937" s="51" t="n">
        <v>0</v>
      </c>
      <c r="H2937" s="51" t="n">
        <v>0</v>
      </c>
      <c r="I2937" s="52" t="n">
        <v>60</v>
      </c>
      <c r="J2937" s="52" t="n">
        <v>20</v>
      </c>
      <c r="K2937" s="52" t="n">
        <v>85</v>
      </c>
      <c r="L2937" s="52" t="n">
        <v>0</v>
      </c>
      <c r="M2937" s="52" t="n">
        <v>0</v>
      </c>
      <c r="N2937" s="53" t="n">
        <f aca="false">D2937*$D$9</f>
        <v>76.95</v>
      </c>
      <c r="O2937" s="53" t="n">
        <f aca="false">E2937*$E$9</f>
        <v>168.75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61.56</v>
      </c>
      <c r="T2937" s="53" t="n">
        <f aca="false">(O2937/100)*(K2937*$K$9)</f>
        <v>200.8125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138.51</v>
      </c>
      <c r="Y2937" s="53" t="n">
        <f aca="false">O2937+T2937</f>
        <v>369.5625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508.1</v>
      </c>
      <c r="AD2937" s="55" t="n">
        <f aca="false">(ROUND(AC2937-AC2931,1)/AC2931)</f>
        <v>0.213807931199235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58"/>
      <c r="C2938" s="50" t="s">
        <v>11</v>
      </c>
      <c r="D2938" s="51" t="n">
        <v>57</v>
      </c>
      <c r="E2938" s="51" t="n">
        <v>0</v>
      </c>
      <c r="F2938" s="51" t="n">
        <v>125</v>
      </c>
      <c r="G2938" s="51" t="n">
        <v>0</v>
      </c>
      <c r="H2938" s="51" t="n">
        <v>0</v>
      </c>
      <c r="I2938" s="52" t="n">
        <v>60</v>
      </c>
      <c r="J2938" s="52" t="n">
        <v>20</v>
      </c>
      <c r="K2938" s="52" t="n">
        <v>42.5</v>
      </c>
      <c r="L2938" s="52" t="n">
        <v>42.5</v>
      </c>
      <c r="M2938" s="52" t="n">
        <v>0</v>
      </c>
      <c r="N2938" s="53" t="n">
        <f aca="false">D2938*$D$10</f>
        <v>76.95</v>
      </c>
      <c r="O2938" s="53" t="n">
        <f aca="false">E2938*$E$10</f>
        <v>0</v>
      </c>
      <c r="P2938" s="53" t="n">
        <f aca="false">F2938*$F$10</f>
        <v>168.75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61.56</v>
      </c>
      <c r="T2938" s="53" t="n">
        <f aca="false">(O2938/100)*(K2938*$J$10)</f>
        <v>0</v>
      </c>
      <c r="U2938" s="53" t="n">
        <f aca="false">(P2938/100)*(K2938*$K$10)+(P2938/100)*(L2938*$L$10)</f>
        <v>200.8125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138.51</v>
      </c>
      <c r="Y2938" s="53" t="n">
        <f aca="false">O2938+T2938</f>
        <v>0</v>
      </c>
      <c r="Z2938" s="53" t="n">
        <f aca="false">P2938+U2938</f>
        <v>369.5625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508.1</v>
      </c>
      <c r="AD2938" s="55" t="n">
        <f aca="false">(ROUND(AC2938-AC2931,1)/AC2931)</f>
        <v>0.213807931199235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58"/>
      <c r="C2939" s="50" t="s">
        <v>12</v>
      </c>
      <c r="D2939" s="51" t="n">
        <v>57</v>
      </c>
      <c r="E2939" s="51" t="n">
        <v>0</v>
      </c>
      <c r="F2939" s="51" t="n">
        <v>0</v>
      </c>
      <c r="G2939" s="51" t="n">
        <v>125</v>
      </c>
      <c r="H2939" s="51" t="n">
        <v>0</v>
      </c>
      <c r="I2939" s="52" t="n">
        <v>60</v>
      </c>
      <c r="J2939" s="52" t="n">
        <v>20</v>
      </c>
      <c r="K2939" s="52" t="n">
        <v>0</v>
      </c>
      <c r="L2939" s="52" t="n">
        <v>85</v>
      </c>
      <c r="M2939" s="52" t="n">
        <v>0</v>
      </c>
      <c r="N2939" s="53" t="n">
        <f aca="false">D2939*$D$11</f>
        <v>76.95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168.75</v>
      </c>
      <c r="R2939" s="53" t="n">
        <f aca="false">H2939*$H$11</f>
        <v>0</v>
      </c>
      <c r="S2939" s="53" t="n">
        <f aca="false">(N2939/100)*(I2939*$I$11)+(N2939/100)*(J2939*$J$11)</f>
        <v>61.56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200.8125</v>
      </c>
      <c r="W2939" s="53" t="n">
        <f aca="false">(R2939/100)*(K2939*$K$11)+(R2939/100)*(L2939*$L$11)</f>
        <v>0</v>
      </c>
      <c r="X2939" s="53" t="n">
        <f aca="false">N2939+S2939</f>
        <v>138.51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369.5625</v>
      </c>
      <c r="AB2939" s="53" t="n">
        <f aca="false">R2939+W2939</f>
        <v>0</v>
      </c>
      <c r="AC2939" s="54" t="n">
        <f aca="false">ROUND(X2939+Y2939+Z2939+AA2939+AB2939,1)</f>
        <v>508.1</v>
      </c>
      <c r="AD2939" s="55" t="n">
        <f aca="false">(ROUND(AC2939-AC2931,1)/AC2931)</f>
        <v>0.213807931199235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58"/>
      <c r="C2940" s="50" t="s">
        <v>13</v>
      </c>
      <c r="D2940" s="51" t="n">
        <v>57</v>
      </c>
      <c r="E2940" s="51" t="n">
        <v>0</v>
      </c>
      <c r="F2940" s="51" t="n">
        <v>0</v>
      </c>
      <c r="G2940" s="51" t="n">
        <v>0</v>
      </c>
      <c r="H2940" s="51" t="n">
        <v>125</v>
      </c>
      <c r="I2940" s="52" t="n">
        <v>60</v>
      </c>
      <c r="J2940" s="52" t="n">
        <v>20</v>
      </c>
      <c r="K2940" s="52" t="n">
        <v>42.5</v>
      </c>
      <c r="L2940" s="52" t="n">
        <v>42.5</v>
      </c>
      <c r="M2940" s="52" t="n">
        <v>0</v>
      </c>
      <c r="N2940" s="53" t="n">
        <f aca="false">D2940*$D$12</f>
        <v>76.95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168.75</v>
      </c>
      <c r="S2940" s="53" t="n">
        <f aca="false">(N2940/100)*(I2940*$I$12)+(N2940/100)*(J2940*$J$12)</f>
        <v>61.56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200.8125</v>
      </c>
      <c r="X2940" s="53" t="n">
        <f aca="false">N2940+S2940</f>
        <v>138.51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369.5625</v>
      </c>
      <c r="AC2940" s="54" t="n">
        <f aca="false">ROUND(X2940+Y2940+Z2940+AA2940+AB2940,1)</f>
        <v>508.1</v>
      </c>
      <c r="AD2940" s="55" t="n">
        <f aca="false">(ROUND(AC2940-AC2931,1)/AC2931)</f>
        <v>0.213807931199235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58"/>
      <c r="C2941" s="50" t="s">
        <v>14</v>
      </c>
      <c r="D2941" s="51" t="n">
        <v>115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98</v>
      </c>
      <c r="N2941" s="53" t="n">
        <f aca="false">D2941*$D$13</f>
        <v>155.25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304.29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459.54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459.5</v>
      </c>
      <c r="AD2941" s="55" t="n">
        <f aca="false">(ROUND(AC2941-AC2931,1)/AC2931)</f>
        <v>0.097706641184902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58"/>
      <c r="C2942" s="50" t="s">
        <v>15</v>
      </c>
      <c r="D2942" s="51" t="n">
        <v>115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60</v>
      </c>
      <c r="J2942" s="52" t="n">
        <v>20</v>
      </c>
      <c r="K2942" s="52" t="n">
        <v>70</v>
      </c>
      <c r="L2942" s="52" t="n">
        <v>0</v>
      </c>
      <c r="M2942" s="52" t="n">
        <v>0</v>
      </c>
      <c r="N2942" s="53" t="n">
        <f aca="false">D2942*$D$14</f>
        <v>155.25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341.55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496.8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496.8</v>
      </c>
      <c r="AD2942" s="55" t="n">
        <f aca="false">(ROUND(AC2942-AC2931,1)/AC2931)</f>
        <v>0.186813186813187</v>
      </c>
      <c r="AE2942" s="46"/>
      <c r="AF2942" s="47"/>
    </row>
    <row r="2943" customFormat="false" ht="15" hidden="false" customHeight="false" outlineLevel="0" collapsed="false">
      <c r="A2943" s="48"/>
      <c r="B2943" s="58"/>
      <c r="C2943" s="50" t="s">
        <v>16</v>
      </c>
      <c r="D2943" s="51" t="n">
        <v>115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60</v>
      </c>
      <c r="J2943" s="52" t="n">
        <v>20</v>
      </c>
      <c r="K2943" s="52" t="n">
        <v>0</v>
      </c>
      <c r="L2943" s="52" t="n">
        <v>70</v>
      </c>
      <c r="M2943" s="52" t="n">
        <v>0</v>
      </c>
      <c r="N2943" s="53" t="n">
        <f aca="false">D2943*$D$15</f>
        <v>155.25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341.55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496.8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496.8</v>
      </c>
      <c r="AD2943" s="55" t="n">
        <f aca="false">(ROUND(AC2943-AC2931,1)/AC2931)</f>
        <v>0.186813186813187</v>
      </c>
      <c r="AE2943" s="46"/>
      <c r="AF2943" s="47"/>
    </row>
    <row r="2944" customFormat="false" ht="15" hidden="false" customHeight="false" outlineLevel="0" collapsed="false">
      <c r="A2944" s="48"/>
      <c r="B2944" s="58"/>
      <c r="C2944" s="50" t="s">
        <v>17</v>
      </c>
      <c r="D2944" s="51" t="n">
        <v>115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60</v>
      </c>
      <c r="J2944" s="52" t="n">
        <v>55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155.25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306.61875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461.86875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461.9</v>
      </c>
      <c r="AD2944" s="55" t="n">
        <f aca="false">(ROUND(AC2944-AC2931,1)/AC2931)</f>
        <v>0.103440038222647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58"/>
      <c r="C2945" s="50" t="s">
        <v>18</v>
      </c>
      <c r="D2945" s="51" t="n">
        <v>115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80</v>
      </c>
      <c r="J2945" s="52" t="n">
        <v>20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155.25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341.55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496.8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496.8</v>
      </c>
      <c r="AD2945" s="55" t="n">
        <f aca="false">(ROUND(AC2945-AC2931,1)/AC2931)</f>
        <v>0.186813186813187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110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70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154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277.2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431.2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431.2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110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90</v>
      </c>
      <c r="J2947" s="52" t="n">
        <v>25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148.5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341.55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490.05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490.1</v>
      </c>
      <c r="AD2947" s="55" t="n">
        <f aca="false">(ROUND(AC2947-AC2946,1)/AC2946)</f>
        <v>0.136595547309833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10</v>
      </c>
      <c r="C2948" s="50" t="s">
        <v>6</v>
      </c>
      <c r="D2948" s="51" t="n">
        <v>110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70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154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277.2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431.2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431.2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110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70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154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277.2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431.2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431.2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110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70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154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277.2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431.2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431.2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110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70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154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277.2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431.2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431.2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55</v>
      </c>
      <c r="E2952" s="51" t="n">
        <v>120</v>
      </c>
      <c r="F2952" s="51" t="n">
        <v>0</v>
      </c>
      <c r="G2952" s="51" t="n">
        <v>0</v>
      </c>
      <c r="H2952" s="51" t="n">
        <v>0</v>
      </c>
      <c r="I2952" s="52" t="n">
        <v>70</v>
      </c>
      <c r="J2952" s="52" t="n">
        <v>20</v>
      </c>
      <c r="K2952" s="52" t="n">
        <v>95</v>
      </c>
      <c r="L2952" s="52" t="n">
        <v>0</v>
      </c>
      <c r="M2952" s="52" t="n">
        <v>0</v>
      </c>
      <c r="N2952" s="53" t="n">
        <f aca="false">D2952*$D$9</f>
        <v>74.25</v>
      </c>
      <c r="O2952" s="53" t="n">
        <f aca="false">E2952*$E$9</f>
        <v>162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66.825</v>
      </c>
      <c r="T2952" s="53" t="n">
        <f aca="false">(O2952/100)*(K2952*$K$9)</f>
        <v>215.46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141.075</v>
      </c>
      <c r="Y2952" s="53" t="n">
        <f aca="false">O2952+T2952</f>
        <v>377.46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518.5</v>
      </c>
      <c r="AD2952" s="55" t="n">
        <f aca="false">(ROUND(AC2952-AC2946,1)/AC2946)</f>
        <v>0.202458256029685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55</v>
      </c>
      <c r="E2953" s="51" t="n">
        <v>0</v>
      </c>
      <c r="F2953" s="51" t="n">
        <v>120</v>
      </c>
      <c r="G2953" s="51" t="n">
        <v>0</v>
      </c>
      <c r="H2953" s="51" t="n">
        <v>0</v>
      </c>
      <c r="I2953" s="52" t="n">
        <v>70</v>
      </c>
      <c r="J2953" s="52" t="n">
        <v>20</v>
      </c>
      <c r="K2953" s="52" t="n">
        <v>42.5</v>
      </c>
      <c r="L2953" s="52" t="n">
        <v>42.5</v>
      </c>
      <c r="M2953" s="52" t="n">
        <v>0</v>
      </c>
      <c r="N2953" s="53" t="n">
        <f aca="false">D2953*$D$10</f>
        <v>74.25</v>
      </c>
      <c r="O2953" s="53" t="n">
        <f aca="false">E2953*$E$10</f>
        <v>0</v>
      </c>
      <c r="P2953" s="53" t="n">
        <f aca="false">F2953*$F$10</f>
        <v>162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66.825</v>
      </c>
      <c r="T2953" s="53" t="n">
        <f aca="false">(O2953/100)*(K2953*$J$10)</f>
        <v>0</v>
      </c>
      <c r="U2953" s="53" t="n">
        <f aca="false">(P2953/100)*(K2953*$K$10)+(P2953/100)*(L2953*$L$10)</f>
        <v>192.78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141.075</v>
      </c>
      <c r="Y2953" s="53" t="n">
        <f aca="false">O2953+T2953</f>
        <v>0</v>
      </c>
      <c r="Z2953" s="53" t="n">
        <f aca="false">P2953+U2953</f>
        <v>354.78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495.9</v>
      </c>
      <c r="AD2953" s="55" t="n">
        <f aca="false">(ROUND(AC2953-AC2946,1)/AC2946)</f>
        <v>0.150046382189239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55</v>
      </c>
      <c r="E2954" s="51" t="n">
        <v>0</v>
      </c>
      <c r="F2954" s="51" t="n">
        <v>0</v>
      </c>
      <c r="G2954" s="51" t="n">
        <v>120</v>
      </c>
      <c r="H2954" s="51" t="n">
        <v>0</v>
      </c>
      <c r="I2954" s="52" t="n">
        <v>70</v>
      </c>
      <c r="J2954" s="52" t="n">
        <v>20</v>
      </c>
      <c r="K2954" s="52" t="n">
        <v>0</v>
      </c>
      <c r="L2954" s="52" t="n">
        <v>95</v>
      </c>
      <c r="M2954" s="52" t="n">
        <v>0</v>
      </c>
      <c r="N2954" s="53" t="n">
        <f aca="false">D2954*$D$11</f>
        <v>74.25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162</v>
      </c>
      <c r="R2954" s="53" t="n">
        <f aca="false">H2954*$H$11</f>
        <v>0</v>
      </c>
      <c r="S2954" s="53" t="n">
        <f aca="false">(N2954/100)*(I2954*$I$11)+(N2954/100)*(J2954*$J$11)</f>
        <v>66.825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215.46</v>
      </c>
      <c r="W2954" s="53" t="n">
        <f aca="false">(R2954/100)*(K2954*$K$11)+(R2954/100)*(L2954*$L$11)</f>
        <v>0</v>
      </c>
      <c r="X2954" s="53" t="n">
        <f aca="false">N2954+S2954</f>
        <v>141.075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377.46</v>
      </c>
      <c r="AB2954" s="53" t="n">
        <f aca="false">R2954+W2954</f>
        <v>0</v>
      </c>
      <c r="AC2954" s="54" t="n">
        <f aca="false">ROUND(X2954+Y2954+Z2954+AA2954+AB2954,1)</f>
        <v>518.5</v>
      </c>
      <c r="AD2954" s="55" t="n">
        <f aca="false">(ROUND(AC2954-AC2946,1)/AC2946)</f>
        <v>0.202458256029685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55</v>
      </c>
      <c r="E2955" s="51" t="n">
        <v>0</v>
      </c>
      <c r="F2955" s="51" t="n">
        <v>0</v>
      </c>
      <c r="G2955" s="51" t="n">
        <v>0</v>
      </c>
      <c r="H2955" s="51" t="n">
        <v>120</v>
      </c>
      <c r="I2955" s="52" t="n">
        <v>70</v>
      </c>
      <c r="J2955" s="52" t="n">
        <v>20</v>
      </c>
      <c r="K2955" s="52" t="n">
        <v>42.5</v>
      </c>
      <c r="L2955" s="52" t="n">
        <v>42.5</v>
      </c>
      <c r="M2955" s="52" t="n">
        <v>0</v>
      </c>
      <c r="N2955" s="53" t="n">
        <f aca="false">D2955*$D$12</f>
        <v>74.25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162</v>
      </c>
      <c r="S2955" s="53" t="n">
        <f aca="false">(N2955/100)*(I2955*$I$12)+(N2955/100)*(J2955*$J$12)</f>
        <v>66.825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192.78</v>
      </c>
      <c r="X2955" s="53" t="n">
        <f aca="false">N2955+S2955</f>
        <v>141.075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354.78</v>
      </c>
      <c r="AC2955" s="54" t="n">
        <f aca="false">ROUND(X2955+Y2955+Z2955+AA2955+AB2955,1)</f>
        <v>495.9</v>
      </c>
      <c r="AD2955" s="55" t="n">
        <f aca="false">(ROUND(AC2955-AC2946,1)/AC2946)</f>
        <v>0.150046382189239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110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110</v>
      </c>
      <c r="N2956" s="53" t="n">
        <f aca="false">D2956*$D$13</f>
        <v>148.5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326.7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475.2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475.2</v>
      </c>
      <c r="AD2956" s="55" t="n">
        <f aca="false">(ROUND(AC2956-AC2946,1)/AC2946)</f>
        <v>0.102040816326531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110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70</v>
      </c>
      <c r="J2957" s="52" t="n">
        <v>20</v>
      </c>
      <c r="K2957" s="52" t="n">
        <v>75</v>
      </c>
      <c r="L2957" s="52" t="n">
        <v>0</v>
      </c>
      <c r="M2957" s="52" t="n">
        <v>0</v>
      </c>
      <c r="N2957" s="53" t="n">
        <f aca="false">D2957*$D$14</f>
        <v>148.5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356.4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504.9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504.9</v>
      </c>
      <c r="AD2957" s="55" t="n">
        <f aca="false">(ROUND(AC2957-AC2946,1)/AC2946)</f>
        <v>0.170918367346939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110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70</v>
      </c>
      <c r="J2958" s="52" t="n">
        <v>20</v>
      </c>
      <c r="K2958" s="52" t="n">
        <v>0</v>
      </c>
      <c r="L2958" s="52" t="n">
        <v>75</v>
      </c>
      <c r="M2958" s="52" t="n">
        <v>0</v>
      </c>
      <c r="N2958" s="53" t="n">
        <f aca="false">D2958*$D$15</f>
        <v>148.5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356.4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504.9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504.9</v>
      </c>
      <c r="AD2958" s="55" t="n">
        <f aca="false">(ROUND(AC2958-AC2946,1)/AC2946)</f>
        <v>0.170918367346939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110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70</v>
      </c>
      <c r="J2959" s="52" t="n">
        <v>60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148.5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326.7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475.2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475.2</v>
      </c>
      <c r="AD2959" s="55" t="n">
        <f aca="false">(ROUND(AC2959-AC2946,1)/AC2946)</f>
        <v>0.102040816326531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110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100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148.5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400.95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549.45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549.5</v>
      </c>
      <c r="AD2960" s="55" t="n">
        <f aca="false">(ROUND(AC2960-AC2946,1)/AC2946)</f>
        <v>0.274350649350649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57" t="s">
        <v>253</v>
      </c>
      <c r="C2961" s="40" t="s">
        <v>4</v>
      </c>
      <c r="D2961" s="41" t="n">
        <v>108</v>
      </c>
      <c r="E2961" s="41" t="n">
        <v>0</v>
      </c>
      <c r="F2961" s="41" t="n">
        <v>0</v>
      </c>
      <c r="G2961" s="41" t="n">
        <v>0</v>
      </c>
      <c r="H2961" s="41" t="n">
        <v>0</v>
      </c>
      <c r="I2961" s="42" t="n">
        <v>45</v>
      </c>
      <c r="J2961" s="42" t="n">
        <v>45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151.2</v>
      </c>
      <c r="O2961" s="43" t="n">
        <f aca="false">E2961*$E$3</f>
        <v>0</v>
      </c>
      <c r="P2961" s="43" t="n">
        <f aca="false">F2961*$F$3</f>
        <v>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272.16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423.36</v>
      </c>
      <c r="Y2961" s="43" t="n">
        <f aca="false">O2961+T2961</f>
        <v>0</v>
      </c>
      <c r="Z2961" s="43" t="n">
        <f aca="false">P2961+U2961</f>
        <v>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423.4</v>
      </c>
      <c r="AD2961" s="45" t="n">
        <v>0</v>
      </c>
      <c r="AE2961" s="46"/>
      <c r="AF2961" s="47"/>
    </row>
    <row r="2962" customFormat="false" ht="15" hidden="false" customHeight="false" outlineLevel="0" collapsed="false">
      <c r="A2962" s="48" t="s">
        <v>29</v>
      </c>
      <c r="B2962" s="58" t="n">
        <v>12</v>
      </c>
      <c r="C2962" s="50" t="s">
        <v>5</v>
      </c>
      <c r="D2962" s="51" t="n">
        <v>108</v>
      </c>
      <c r="E2962" s="51" t="n">
        <v>0</v>
      </c>
      <c r="F2962" s="51" t="n">
        <v>0</v>
      </c>
      <c r="G2962" s="51" t="n">
        <v>0</v>
      </c>
      <c r="H2962" s="51" t="n">
        <v>0</v>
      </c>
      <c r="I2962" s="52" t="n">
        <v>65</v>
      </c>
      <c r="J2962" s="52" t="n">
        <v>65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145.8</v>
      </c>
      <c r="O2962" s="53" t="n">
        <f aca="false">E2962*$E$4</f>
        <v>0</v>
      </c>
      <c r="P2962" s="53" t="n">
        <f aca="false">F2962*$F$4</f>
        <v>0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379.08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524.88</v>
      </c>
      <c r="Y2962" s="53" t="n">
        <f aca="false">O2962+T2962</f>
        <v>0</v>
      </c>
      <c r="Z2962" s="53" t="n">
        <f aca="false">P2962+U2962</f>
        <v>0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524.9</v>
      </c>
      <c r="AD2962" s="55" t="n">
        <f aca="false">(ROUND(AC2962-AC2961,1)/AC2961)</f>
        <v>0.23972602739726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58" t="n">
        <v>8</v>
      </c>
      <c r="C2963" s="50" t="s">
        <v>6</v>
      </c>
      <c r="D2963" s="51" t="n">
        <v>108</v>
      </c>
      <c r="E2963" s="51" t="n">
        <v>0</v>
      </c>
      <c r="F2963" s="51" t="n">
        <v>0</v>
      </c>
      <c r="G2963" s="51" t="n">
        <v>0</v>
      </c>
      <c r="H2963" s="51" t="n">
        <v>0</v>
      </c>
      <c r="I2963" s="52" t="n">
        <v>45</v>
      </c>
      <c r="J2963" s="52" t="n">
        <v>45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151.2</v>
      </c>
      <c r="O2963" s="53" t="n">
        <f aca="false">E2963*$E$5</f>
        <v>0</v>
      </c>
      <c r="P2963" s="53" t="n">
        <f aca="false">F2963*$F$5</f>
        <v>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272.16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423.36</v>
      </c>
      <c r="Y2963" s="53" t="n">
        <f aca="false">O2963+T2963</f>
        <v>0</v>
      </c>
      <c r="Z2963" s="53" t="n">
        <f aca="false">P2963+U2963</f>
        <v>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423.4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58" t="n">
        <v>0</v>
      </c>
      <c r="C2964" s="50" t="s">
        <v>7</v>
      </c>
      <c r="D2964" s="51" t="n">
        <v>108</v>
      </c>
      <c r="E2964" s="51" t="n">
        <v>0</v>
      </c>
      <c r="F2964" s="51" t="n">
        <v>0</v>
      </c>
      <c r="G2964" s="51" t="n">
        <v>0</v>
      </c>
      <c r="H2964" s="51" t="n">
        <v>0</v>
      </c>
      <c r="I2964" s="52" t="n">
        <v>45</v>
      </c>
      <c r="J2964" s="52" t="n">
        <v>45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151.2</v>
      </c>
      <c r="O2964" s="53" t="n">
        <f aca="false">E2964*$E$6</f>
        <v>0</v>
      </c>
      <c r="P2964" s="53" t="n">
        <f aca="false">F2964*$F$6</f>
        <v>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272.16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423.36</v>
      </c>
      <c r="Y2964" s="53" t="n">
        <f aca="false">O2964+T2964</f>
        <v>0</v>
      </c>
      <c r="Z2964" s="53" t="n">
        <f aca="false">P2964+U2964</f>
        <v>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423.4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58" t="n">
        <v>0</v>
      </c>
      <c r="C2965" s="50" t="s">
        <v>8</v>
      </c>
      <c r="D2965" s="51" t="n">
        <v>108</v>
      </c>
      <c r="E2965" s="51" t="n">
        <v>0</v>
      </c>
      <c r="F2965" s="51" t="n">
        <v>0</v>
      </c>
      <c r="G2965" s="51" t="n">
        <v>0</v>
      </c>
      <c r="H2965" s="51" t="n">
        <v>0</v>
      </c>
      <c r="I2965" s="52" t="n">
        <v>45</v>
      </c>
      <c r="J2965" s="52" t="n">
        <v>45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151.2</v>
      </c>
      <c r="O2965" s="53" t="n">
        <f aca="false">E2965*$E$7</f>
        <v>0</v>
      </c>
      <c r="P2965" s="53" t="n">
        <f aca="false">F2965*$F$7</f>
        <v>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272.16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423.36</v>
      </c>
      <c r="Y2965" s="53" t="n">
        <f aca="false">O2965+T2965</f>
        <v>0</v>
      </c>
      <c r="Z2965" s="53" t="n">
        <f aca="false">P2965+U2965</f>
        <v>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423.4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58"/>
      <c r="C2966" s="50" t="s">
        <v>9</v>
      </c>
      <c r="D2966" s="51" t="n">
        <v>108</v>
      </c>
      <c r="E2966" s="51" t="n">
        <v>0</v>
      </c>
      <c r="F2966" s="51" t="n">
        <v>0</v>
      </c>
      <c r="G2966" s="51" t="n">
        <v>0</v>
      </c>
      <c r="H2966" s="51" t="n">
        <v>0</v>
      </c>
      <c r="I2966" s="52" t="n">
        <v>45</v>
      </c>
      <c r="J2966" s="52" t="n">
        <v>45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151.2</v>
      </c>
      <c r="O2966" s="53" t="n">
        <f aca="false">E2966*$E$8</f>
        <v>0</v>
      </c>
      <c r="P2966" s="53" t="n">
        <f aca="false">F2966*$F$8</f>
        <v>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272.16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423.36</v>
      </c>
      <c r="Y2966" s="53" t="n">
        <f aca="false">O2966+T2966</f>
        <v>0</v>
      </c>
      <c r="Z2966" s="53" t="n">
        <f aca="false">P2966+U2966</f>
        <v>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423.4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58"/>
      <c r="C2967" s="50" t="s">
        <v>10</v>
      </c>
      <c r="D2967" s="51" t="n">
        <v>54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45</v>
      </c>
      <c r="J2967" s="52" t="n">
        <v>45</v>
      </c>
      <c r="K2967" s="52" t="n">
        <v>95</v>
      </c>
      <c r="L2967" s="52" t="n">
        <v>0</v>
      </c>
      <c r="M2967" s="52" t="n">
        <v>0</v>
      </c>
      <c r="N2967" s="53" t="n">
        <f aca="false">D2967*$D$9</f>
        <v>72.9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65.61</v>
      </c>
      <c r="T2967" s="53" t="n">
        <f aca="false">(O2967/100)*(K2967*$K$9)</f>
        <v>215.46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138.51</v>
      </c>
      <c r="Y2967" s="53" t="n">
        <f aca="false">O2967+T2967</f>
        <v>377.46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516</v>
      </c>
      <c r="AD2967" s="55" t="n">
        <f aca="false">(ROUND(AC2967-AC2961,1)/AC2961)</f>
        <v>0.218705715635333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58"/>
      <c r="C2968" s="50" t="s">
        <v>11</v>
      </c>
      <c r="D2968" s="51" t="n">
        <v>54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45</v>
      </c>
      <c r="J2968" s="52" t="n">
        <v>45</v>
      </c>
      <c r="K2968" s="52" t="n">
        <v>47.5</v>
      </c>
      <c r="L2968" s="52" t="n">
        <v>47.5</v>
      </c>
      <c r="M2968" s="52" t="n">
        <v>0</v>
      </c>
      <c r="N2968" s="53" t="n">
        <f aca="false">D2968*$D$10</f>
        <v>72.9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65.61</v>
      </c>
      <c r="T2968" s="53" t="n">
        <f aca="false">(O2968/100)*(K2968*$J$10)</f>
        <v>0</v>
      </c>
      <c r="U2968" s="53" t="n">
        <f aca="false">(P2968/100)*(K2968*$K$10)+(P2968/100)*(L2968*$L$10)</f>
        <v>215.46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138.51</v>
      </c>
      <c r="Y2968" s="53" t="n">
        <f aca="false">O2968+T2968</f>
        <v>0</v>
      </c>
      <c r="Z2968" s="53" t="n">
        <f aca="false">P2968+U2968</f>
        <v>377.46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516</v>
      </c>
      <c r="AD2968" s="55" t="n">
        <f aca="false">(ROUND(AC2968-AC2961,1)/AC2961)</f>
        <v>0.218705715635333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58"/>
      <c r="C2969" s="50" t="s">
        <v>12</v>
      </c>
      <c r="D2969" s="51" t="n">
        <v>54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45</v>
      </c>
      <c r="J2969" s="52" t="n">
        <v>45</v>
      </c>
      <c r="K2969" s="52" t="n">
        <v>0</v>
      </c>
      <c r="L2969" s="52" t="n">
        <v>95</v>
      </c>
      <c r="M2969" s="52" t="n">
        <v>0</v>
      </c>
      <c r="N2969" s="53" t="n">
        <f aca="false">D2969*$D$11</f>
        <v>72.9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65.61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215.46</v>
      </c>
      <c r="W2969" s="53" t="n">
        <f aca="false">(R2969/100)*(K2969*$K$11)+(R2969/100)*(L2969*$L$11)</f>
        <v>0</v>
      </c>
      <c r="X2969" s="53" t="n">
        <f aca="false">N2969+S2969</f>
        <v>138.51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377.46</v>
      </c>
      <c r="AB2969" s="53" t="n">
        <f aca="false">R2969+W2969</f>
        <v>0</v>
      </c>
      <c r="AC2969" s="54" t="n">
        <f aca="false">ROUND(X2969+Y2969+Z2969+AA2969+AB2969,1)</f>
        <v>516</v>
      </c>
      <c r="AD2969" s="55" t="n">
        <f aca="false">(ROUND(AC2969-AC2961,1)/AC2961)</f>
        <v>0.218705715635333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58"/>
      <c r="C2970" s="50" t="s">
        <v>13</v>
      </c>
      <c r="D2970" s="51" t="n">
        <v>54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45</v>
      </c>
      <c r="J2970" s="52" t="n">
        <v>45</v>
      </c>
      <c r="K2970" s="52" t="n">
        <v>47.5</v>
      </c>
      <c r="L2970" s="52" t="n">
        <v>47.5</v>
      </c>
      <c r="M2970" s="52" t="n">
        <v>0</v>
      </c>
      <c r="N2970" s="53" t="n">
        <f aca="false">D2970*$D$12</f>
        <v>72.9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65.61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215.46</v>
      </c>
      <c r="X2970" s="53" t="n">
        <f aca="false">N2970+S2970</f>
        <v>138.51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377.46</v>
      </c>
      <c r="AC2970" s="54" t="n">
        <f aca="false">ROUND(X2970+Y2970+Z2970+AA2970+AB2970,1)</f>
        <v>516</v>
      </c>
      <c r="AD2970" s="55" t="n">
        <f aca="false">(ROUND(AC2970-AC2961,1)/AC2961)</f>
        <v>0.218705715635333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58"/>
      <c r="C2971" s="50" t="s">
        <v>14</v>
      </c>
      <c r="D2971" s="51" t="n">
        <v>108</v>
      </c>
      <c r="E2971" s="51" t="n">
        <v>0</v>
      </c>
      <c r="F2971" s="51" t="n">
        <v>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117</v>
      </c>
      <c r="N2971" s="53" t="n">
        <f aca="false">D2971*$D$13</f>
        <v>145.8</v>
      </c>
      <c r="O2971" s="53" t="n">
        <f aca="false">E2971*$E$13</f>
        <v>0</v>
      </c>
      <c r="P2971" s="53" t="n">
        <f aca="false">F2971*$F$13</f>
        <v>0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341.172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0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486.972</v>
      </c>
      <c r="Y2971" s="53" t="n">
        <f aca="false">O2971+T2971</f>
        <v>0</v>
      </c>
      <c r="Z2971" s="53" t="n">
        <f aca="false">P2971+U2971</f>
        <v>0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487</v>
      </c>
      <c r="AD2971" s="55" t="n">
        <f aca="false">(ROUND(AC2971-AC2961,1)/AC2961)</f>
        <v>0.150212564950402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58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45</v>
      </c>
      <c r="J2972" s="52" t="n">
        <v>45</v>
      </c>
      <c r="K2972" s="52" t="n">
        <v>75</v>
      </c>
      <c r="L2972" s="52" t="n">
        <v>0</v>
      </c>
      <c r="M2972" s="52" t="n">
        <v>0</v>
      </c>
      <c r="N2972" s="53" t="n">
        <f aca="false">D2972*$D$14</f>
        <v>145.8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349.92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495.72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495.7</v>
      </c>
      <c r="AD2972" s="55" t="n">
        <f aca="false">(ROUND(AC2972-AC2961,1)/AC2961)</f>
        <v>0.170760510155881</v>
      </c>
      <c r="AE2972" s="46"/>
      <c r="AF2972" s="47"/>
    </row>
    <row r="2973" customFormat="false" ht="15" hidden="false" customHeight="false" outlineLevel="0" collapsed="false">
      <c r="A2973" s="48"/>
      <c r="B2973" s="58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45</v>
      </c>
      <c r="J2973" s="52" t="n">
        <v>45</v>
      </c>
      <c r="K2973" s="52" t="n">
        <v>0</v>
      </c>
      <c r="L2973" s="52" t="n">
        <v>75</v>
      </c>
      <c r="M2973" s="52" t="n">
        <v>0</v>
      </c>
      <c r="N2973" s="53" t="n">
        <f aca="false">D2973*$D$15</f>
        <v>145.8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349.92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495.72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495.7</v>
      </c>
      <c r="AD2973" s="55" t="n">
        <f aca="false">(ROUND(AC2973-AC2961,1)/AC2961)</f>
        <v>0.170760510155881</v>
      </c>
      <c r="AE2973" s="46"/>
      <c r="AF2973" s="47"/>
    </row>
    <row r="2974" customFormat="false" ht="15" hidden="false" customHeight="false" outlineLevel="0" collapsed="false">
      <c r="A2974" s="48"/>
      <c r="B2974" s="58"/>
      <c r="C2974" s="50" t="s">
        <v>17</v>
      </c>
      <c r="D2974" s="51" t="n">
        <v>108</v>
      </c>
      <c r="E2974" s="51" t="n">
        <v>0</v>
      </c>
      <c r="F2974" s="51" t="n">
        <v>0</v>
      </c>
      <c r="G2974" s="51" t="n">
        <v>0</v>
      </c>
      <c r="H2974" s="51" t="n">
        <v>0</v>
      </c>
      <c r="I2974" s="52" t="n">
        <v>45</v>
      </c>
      <c r="J2974" s="52" t="n">
        <v>76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145.8</v>
      </c>
      <c r="O2974" s="53" t="n">
        <f aca="false">E2974*$E$16</f>
        <v>0</v>
      </c>
      <c r="P2974" s="53" t="n">
        <f aca="false">F2974*$F$16</f>
        <v>0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342.63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488.43</v>
      </c>
      <c r="Y2974" s="53" t="n">
        <f aca="false">O2974+T2974</f>
        <v>0</v>
      </c>
      <c r="Z2974" s="53" t="n">
        <f aca="false">P2974+U2974</f>
        <v>0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488.4</v>
      </c>
      <c r="AD2974" s="55" t="n">
        <f aca="false">(ROUND(AC2974-AC2961,1)/AC2961)</f>
        <v>0.153519130845536</v>
      </c>
      <c r="AE2974" s="46" t="s">
        <v>28</v>
      </c>
      <c r="AF2974" s="47"/>
    </row>
    <row r="2975" customFormat="false" ht="15" hidden="false" customHeight="false" outlineLevel="0" collapsed="false">
      <c r="A2975" s="48"/>
      <c r="B2975" s="58"/>
      <c r="C2975" s="50" t="s">
        <v>18</v>
      </c>
      <c r="D2975" s="51" t="n">
        <v>108</v>
      </c>
      <c r="E2975" s="51" t="n">
        <v>0</v>
      </c>
      <c r="F2975" s="51" t="n">
        <v>0</v>
      </c>
      <c r="G2975" s="51" t="n">
        <v>0</v>
      </c>
      <c r="H2975" s="51" t="n">
        <v>0</v>
      </c>
      <c r="I2975" s="52" t="n">
        <v>76</v>
      </c>
      <c r="J2975" s="52" t="n">
        <v>45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145.8</v>
      </c>
      <c r="O2975" s="53" t="n">
        <f aca="false">E2975*$E$17</f>
        <v>0</v>
      </c>
      <c r="P2975" s="53" t="n">
        <f aca="false">F2975*$F$17</f>
        <v>0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342.63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488.43</v>
      </c>
      <c r="Y2975" s="53" t="n">
        <f aca="false">O2975+T2975</f>
        <v>0</v>
      </c>
      <c r="Z2975" s="53" t="n">
        <f aca="false">P2975+U2975</f>
        <v>0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488.4</v>
      </c>
      <c r="AD2975" s="55" t="n">
        <f aca="false">(ROUND(AC2975-AC2961,1)/AC2961)</f>
        <v>0.153519130845536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39" t="s">
        <v>254</v>
      </c>
      <c r="C2976" s="40" t="s">
        <v>4</v>
      </c>
      <c r="D2976" s="41" t="n">
        <v>90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40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126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302.4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428.4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428.4</v>
      </c>
      <c r="AD2976" s="45" t="n">
        <v>0</v>
      </c>
      <c r="AE2976" s="46"/>
      <c r="AF2976" s="47"/>
    </row>
    <row r="2977" customFormat="false" ht="15" hidden="false" customHeight="false" outlineLevel="0" collapsed="false">
      <c r="A2977" s="48" t="s">
        <v>29</v>
      </c>
      <c r="B2977" s="49" t="n">
        <v>18</v>
      </c>
      <c r="C2977" s="50" t="s">
        <v>5</v>
      </c>
      <c r="D2977" s="51" t="n">
        <v>90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60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121.5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364.5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486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486</v>
      </c>
      <c r="AD2977" s="55" t="n">
        <f aca="false">(ROUND(AC2977-AC2976,1)/AC2976)</f>
        <v>0.134453781512605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49" t="n">
        <v>12</v>
      </c>
      <c r="C2978" s="50" t="s">
        <v>6</v>
      </c>
      <c r="D2978" s="51" t="n">
        <v>90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40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126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302.4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428.4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428.4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49" t="n">
        <v>0</v>
      </c>
      <c r="C2979" s="50" t="s">
        <v>7</v>
      </c>
      <c r="D2979" s="51" t="n">
        <v>90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40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126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302.4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428.4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428.4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49" t="n">
        <v>0</v>
      </c>
      <c r="C2980" s="50" t="s">
        <v>8</v>
      </c>
      <c r="D2980" s="51" t="n">
        <v>90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40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126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302.4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428.4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428.4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49"/>
      <c r="C2981" s="50" t="s">
        <v>9</v>
      </c>
      <c r="D2981" s="51" t="n">
        <v>90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40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126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302.4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428.4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428.4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49"/>
      <c r="C2982" s="50" t="s">
        <v>10</v>
      </c>
      <c r="D2982" s="51" t="n">
        <v>45</v>
      </c>
      <c r="E2982" s="51" t="n">
        <v>110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40</v>
      </c>
      <c r="K2982" s="52" t="n">
        <v>100</v>
      </c>
      <c r="L2982" s="52" t="n">
        <v>0</v>
      </c>
      <c r="M2982" s="52" t="n">
        <v>0</v>
      </c>
      <c r="N2982" s="53" t="n">
        <f aca="false">D2982*$D$9</f>
        <v>60.75</v>
      </c>
      <c r="O2982" s="53" t="n">
        <f aca="false">E2982*$E$9</f>
        <v>148.5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72.9</v>
      </c>
      <c r="T2982" s="53" t="n">
        <f aca="false">(O2982/100)*(K2982*$K$9)</f>
        <v>207.9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133.65</v>
      </c>
      <c r="Y2982" s="53" t="n">
        <f aca="false">O2982+T2982</f>
        <v>356.4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490.1</v>
      </c>
      <c r="AD2982" s="55" t="n">
        <f aca="false">(ROUND(AC2982-AC2976,1)/AC2976)</f>
        <v>0.144024276377218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49"/>
      <c r="C2983" s="50" t="s">
        <v>11</v>
      </c>
      <c r="D2983" s="51" t="n">
        <v>45</v>
      </c>
      <c r="E2983" s="51" t="n">
        <v>0</v>
      </c>
      <c r="F2983" s="51" t="n">
        <v>110</v>
      </c>
      <c r="G2983" s="51" t="n">
        <v>0</v>
      </c>
      <c r="H2983" s="51" t="n">
        <v>0</v>
      </c>
      <c r="I2983" s="52" t="n">
        <v>80</v>
      </c>
      <c r="J2983" s="52" t="n">
        <v>40</v>
      </c>
      <c r="K2983" s="52" t="n">
        <v>50</v>
      </c>
      <c r="L2983" s="52" t="n">
        <v>50</v>
      </c>
      <c r="M2983" s="52" t="n">
        <v>0</v>
      </c>
      <c r="N2983" s="53" t="n">
        <f aca="false">D2983*$D$10</f>
        <v>60.75</v>
      </c>
      <c r="O2983" s="53" t="n">
        <f aca="false">E2983*$E$10</f>
        <v>0</v>
      </c>
      <c r="P2983" s="53" t="n">
        <f aca="false">F2983*$F$10</f>
        <v>148.5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72.9</v>
      </c>
      <c r="T2983" s="53" t="n">
        <f aca="false">(O2983/100)*(K2983*$J$10)</f>
        <v>0</v>
      </c>
      <c r="U2983" s="53" t="n">
        <f aca="false">(P2983/100)*(K2983*$K$10)+(P2983/100)*(L2983*$L$10)</f>
        <v>207.9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133.65</v>
      </c>
      <c r="Y2983" s="53" t="n">
        <f aca="false">O2983+T2983</f>
        <v>0</v>
      </c>
      <c r="Z2983" s="53" t="n">
        <f aca="false">P2983+U2983</f>
        <v>356.4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490.1</v>
      </c>
      <c r="AD2983" s="55" t="n">
        <f aca="false">(ROUND(AC2983-AC2976,1)/AC2976)</f>
        <v>0.144024276377218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49"/>
      <c r="C2984" s="50" t="s">
        <v>12</v>
      </c>
      <c r="D2984" s="51" t="n">
        <v>45</v>
      </c>
      <c r="E2984" s="51" t="n">
        <v>0</v>
      </c>
      <c r="F2984" s="51" t="n">
        <v>0</v>
      </c>
      <c r="G2984" s="51" t="n">
        <v>110</v>
      </c>
      <c r="H2984" s="51" t="n">
        <v>0</v>
      </c>
      <c r="I2984" s="52" t="n">
        <v>80</v>
      </c>
      <c r="J2984" s="52" t="n">
        <v>40</v>
      </c>
      <c r="K2984" s="52" t="n">
        <v>0</v>
      </c>
      <c r="L2984" s="52" t="n">
        <v>120</v>
      </c>
      <c r="M2984" s="52" t="n">
        <v>0</v>
      </c>
      <c r="N2984" s="53" t="n">
        <f aca="false">D2984*$D$11</f>
        <v>60.75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148.5</v>
      </c>
      <c r="R2984" s="53" t="n">
        <f aca="false">H2984*$H$11</f>
        <v>0</v>
      </c>
      <c r="S2984" s="53" t="n">
        <f aca="false">(N2984/100)*(I2984*$I$11)+(N2984/100)*(J2984*$J$11)</f>
        <v>72.9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249.48</v>
      </c>
      <c r="W2984" s="53" t="n">
        <f aca="false">(R2984/100)*(K2984*$K$11)+(R2984/100)*(L2984*$L$11)</f>
        <v>0</v>
      </c>
      <c r="X2984" s="53" t="n">
        <f aca="false">N2984+S2984</f>
        <v>133.65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397.98</v>
      </c>
      <c r="AB2984" s="53" t="n">
        <f aca="false">R2984+W2984</f>
        <v>0</v>
      </c>
      <c r="AC2984" s="54" t="n">
        <f aca="false">ROUND(X2984+Y2984+Z2984+AA2984+AB2984,1)</f>
        <v>531.6</v>
      </c>
      <c r="AD2984" s="55" t="n">
        <f aca="false">(ROUND(AC2984-AC2976,1)/AC2976)</f>
        <v>0.240896358543417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49"/>
      <c r="C2985" s="50" t="s">
        <v>13</v>
      </c>
      <c r="D2985" s="51" t="n">
        <v>45</v>
      </c>
      <c r="E2985" s="51" t="n">
        <v>0</v>
      </c>
      <c r="F2985" s="51" t="n">
        <v>0</v>
      </c>
      <c r="G2985" s="51" t="n">
        <v>0</v>
      </c>
      <c r="H2985" s="51" t="n">
        <v>110</v>
      </c>
      <c r="I2985" s="52" t="n">
        <v>80</v>
      </c>
      <c r="J2985" s="52" t="n">
        <v>40</v>
      </c>
      <c r="K2985" s="52" t="n">
        <v>50</v>
      </c>
      <c r="L2985" s="52" t="n">
        <v>50</v>
      </c>
      <c r="M2985" s="52" t="n">
        <v>0</v>
      </c>
      <c r="N2985" s="53" t="n">
        <f aca="false">D2985*$D$12</f>
        <v>60.75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148.5</v>
      </c>
      <c r="S2985" s="53" t="n">
        <f aca="false">(N2985/100)*(I2985*$I$12)+(N2985/100)*(J2985*$J$12)</f>
        <v>72.9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207.9</v>
      </c>
      <c r="X2985" s="53" t="n">
        <f aca="false">N2985+S2985</f>
        <v>133.65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356.4</v>
      </c>
      <c r="AC2985" s="54" t="n">
        <f aca="false">ROUND(X2985+Y2985+Z2985+AA2985+AB2985,1)</f>
        <v>490.1</v>
      </c>
      <c r="AD2985" s="55" t="n">
        <f aca="false">(ROUND(AC2985-AC2976,1)/AC2976)</f>
        <v>0.144024276377218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49"/>
      <c r="C2986" s="50" t="s">
        <v>14</v>
      </c>
      <c r="D2986" s="51" t="n">
        <v>90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150</v>
      </c>
      <c r="N2986" s="53" t="n">
        <f aca="false">D2986*$D$13</f>
        <v>121.5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364.5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486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486</v>
      </c>
      <c r="AD2986" s="55" t="n">
        <f aca="false">(ROUND(AC2986-AC2976,1)/AC2976)</f>
        <v>0.134453781512605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49"/>
      <c r="C2987" s="50" t="s">
        <v>15</v>
      </c>
      <c r="D2987" s="51" t="n">
        <v>90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40</v>
      </c>
      <c r="K2987" s="52" t="n">
        <v>90</v>
      </c>
      <c r="L2987" s="52" t="n">
        <v>0</v>
      </c>
      <c r="M2987" s="52" t="n">
        <v>0</v>
      </c>
      <c r="N2987" s="53" t="n">
        <f aca="false">D2987*$D$14</f>
        <v>121.5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364.5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486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486</v>
      </c>
      <c r="AD2987" s="55" t="n">
        <f aca="false">(ROUND(AC2987-AC2976,1)/AC2976)</f>
        <v>0.134453781512605</v>
      </c>
      <c r="AE2987" s="46"/>
      <c r="AF2987" s="47"/>
    </row>
    <row r="2988" customFormat="false" ht="15" hidden="false" customHeight="false" outlineLevel="0" collapsed="false">
      <c r="A2988" s="48"/>
      <c r="B2988" s="49"/>
      <c r="C2988" s="50" t="s">
        <v>16</v>
      </c>
      <c r="D2988" s="51" t="n">
        <v>90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40</v>
      </c>
      <c r="K2988" s="52" t="n">
        <v>0</v>
      </c>
      <c r="L2988" s="52" t="n">
        <v>90</v>
      </c>
      <c r="M2988" s="52" t="n">
        <v>0</v>
      </c>
      <c r="N2988" s="53" t="n">
        <f aca="false">D2988*$D$15</f>
        <v>121.5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364.5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486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486</v>
      </c>
      <c r="AD2988" s="55" t="n">
        <f aca="false">(ROUND(AC2988-AC2976,1)/AC2976)</f>
        <v>0.134453781512605</v>
      </c>
      <c r="AE2988" s="46"/>
      <c r="AF2988" s="47"/>
    </row>
    <row r="2989" customFormat="false" ht="15" hidden="false" customHeight="false" outlineLevel="0" collapsed="false">
      <c r="A2989" s="48"/>
      <c r="B2989" s="49"/>
      <c r="C2989" s="50" t="s">
        <v>17</v>
      </c>
      <c r="D2989" s="51" t="n">
        <v>90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80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121.5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340.2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461.7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461.7</v>
      </c>
      <c r="AD2989" s="55" t="n">
        <f aca="false">(ROUND(AC2989-AC2976,1)/AC2976)</f>
        <v>0.0777310924369748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49"/>
      <c r="C2990" s="50" t="s">
        <v>18</v>
      </c>
      <c r="D2990" s="51" t="n">
        <v>90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100</v>
      </c>
      <c r="J2990" s="52" t="n">
        <v>40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121.5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352.35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473.85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473.9</v>
      </c>
      <c r="AD2990" s="55" t="n">
        <f aca="false">(ROUND(AC2990-AC2976,1)/AC2976)</f>
        <v>0.106209150326797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57" t="s">
        <v>255</v>
      </c>
      <c r="C2991" s="40" t="s">
        <v>4</v>
      </c>
      <c r="D2991" s="41" t="n">
        <v>100</v>
      </c>
      <c r="E2991" s="41" t="n">
        <v>0</v>
      </c>
      <c r="F2991" s="41" t="n">
        <v>0</v>
      </c>
      <c r="G2991" s="41" t="n">
        <v>0</v>
      </c>
      <c r="H2991" s="41" t="n">
        <v>0</v>
      </c>
      <c r="I2991" s="42" t="n">
        <v>50</v>
      </c>
      <c r="J2991" s="42" t="n">
        <v>50</v>
      </c>
      <c r="K2991" s="42" t="n">
        <v>0</v>
      </c>
      <c r="L2991" s="42" t="n">
        <v>0</v>
      </c>
      <c r="M2991" s="42" t="n">
        <v>0</v>
      </c>
      <c r="N2991" s="43" t="n">
        <f aca="false">D2991*$D$3</f>
        <v>140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0</v>
      </c>
      <c r="S2991" s="43" t="n">
        <f aca="false">(N2991/100)*(I2991*$I$3)+(N2991/100)*(J2991*$J$3)</f>
        <v>280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0</v>
      </c>
      <c r="X2991" s="43" t="n">
        <f aca="false">N2991+S2991</f>
        <v>420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0</v>
      </c>
      <c r="AC2991" s="44" t="n">
        <f aca="false">ROUND(X2991+Y2991+Z2991+AA2991+AB2991,1)</f>
        <v>420</v>
      </c>
      <c r="AD2991" s="45" t="n">
        <v>0</v>
      </c>
      <c r="AE2991" s="46"/>
      <c r="AF2991" s="47"/>
    </row>
    <row r="2992" customFormat="false" ht="15" hidden="false" customHeight="false" outlineLevel="0" collapsed="false">
      <c r="A2992" s="48" t="s">
        <v>29</v>
      </c>
      <c r="B2992" s="58" t="n">
        <v>10</v>
      </c>
      <c r="C2992" s="50" t="s">
        <v>5</v>
      </c>
      <c r="D2992" s="51" t="n">
        <v>100</v>
      </c>
      <c r="E2992" s="51" t="n">
        <v>0</v>
      </c>
      <c r="F2992" s="51" t="n">
        <v>0</v>
      </c>
      <c r="G2992" s="51" t="n">
        <v>0</v>
      </c>
      <c r="H2992" s="51" t="n">
        <v>0</v>
      </c>
      <c r="I2992" s="52" t="n">
        <v>70</v>
      </c>
      <c r="J2992" s="52" t="n">
        <v>70</v>
      </c>
      <c r="K2992" s="52" t="n">
        <v>0</v>
      </c>
      <c r="L2992" s="52" t="n">
        <v>0</v>
      </c>
      <c r="M2992" s="52" t="n">
        <v>0</v>
      </c>
      <c r="N2992" s="53" t="n">
        <f aca="false">D2992*$D$4</f>
        <v>135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0</v>
      </c>
      <c r="S2992" s="53" t="n">
        <f aca="false">(N2992/100)*(I2992*$I$4)+(N2992/100)*(J2992*$J$4)</f>
        <v>378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0</v>
      </c>
      <c r="X2992" s="53" t="n">
        <f aca="false">N2992+S2992</f>
        <v>513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0</v>
      </c>
      <c r="AC2992" s="54" t="n">
        <f aca="false">ROUND(X2992+Y2992+Z2992+AA2992+AB2992,1)</f>
        <v>513</v>
      </c>
      <c r="AD2992" s="55" t="n">
        <f aca="false">(ROUND(AC2992-AC2991,1)/AC2991)</f>
        <v>0.221428571428571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58" t="n">
        <v>10</v>
      </c>
      <c r="C2993" s="50" t="s">
        <v>6</v>
      </c>
      <c r="D2993" s="51" t="n">
        <v>100</v>
      </c>
      <c r="E2993" s="51" t="n">
        <v>0</v>
      </c>
      <c r="F2993" s="51" t="n">
        <v>0</v>
      </c>
      <c r="G2993" s="51" t="n">
        <v>0</v>
      </c>
      <c r="H2993" s="51" t="n">
        <v>0</v>
      </c>
      <c r="I2993" s="52" t="n">
        <v>50</v>
      </c>
      <c r="J2993" s="52" t="n">
        <v>50</v>
      </c>
      <c r="K2993" s="52" t="n">
        <v>0</v>
      </c>
      <c r="L2993" s="52" t="n">
        <v>0</v>
      </c>
      <c r="M2993" s="52" t="n">
        <v>0</v>
      </c>
      <c r="N2993" s="53" t="n">
        <f aca="false">D2993*$D$5</f>
        <v>140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0</v>
      </c>
      <c r="S2993" s="53" t="n">
        <f aca="false">(N2993/100)*(I2993*$I$5)+(N2993/100)*(J2993*$J$5)</f>
        <v>280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0</v>
      </c>
      <c r="X2993" s="53" t="n">
        <f aca="false">N2993+S2993</f>
        <v>420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0</v>
      </c>
      <c r="AC2993" s="54" t="n">
        <f aca="false">ROUND(X2993+Y2993+Z2993+AA2993+AB2993,1)</f>
        <v>420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58" t="n">
        <v>0</v>
      </c>
      <c r="C2994" s="50" t="s">
        <v>7</v>
      </c>
      <c r="D2994" s="51" t="n">
        <v>100</v>
      </c>
      <c r="E2994" s="51" t="n">
        <v>0</v>
      </c>
      <c r="F2994" s="51" t="n">
        <v>0</v>
      </c>
      <c r="G2994" s="51" t="n">
        <v>0</v>
      </c>
      <c r="H2994" s="51" t="n">
        <v>0</v>
      </c>
      <c r="I2994" s="52" t="n">
        <v>50</v>
      </c>
      <c r="J2994" s="52" t="n">
        <v>50</v>
      </c>
      <c r="K2994" s="52" t="n">
        <v>0</v>
      </c>
      <c r="L2994" s="52" t="n">
        <v>0</v>
      </c>
      <c r="M2994" s="52" t="n">
        <v>0</v>
      </c>
      <c r="N2994" s="53" t="n">
        <f aca="false">D2994*$D$6</f>
        <v>140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0</v>
      </c>
      <c r="S2994" s="53" t="n">
        <f aca="false">(N2994/100)*(I2994*$I$6)+(N2994/100)*(J2994*$J$6)</f>
        <v>280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0</v>
      </c>
      <c r="X2994" s="53" t="n">
        <f aca="false">N2994+S2994</f>
        <v>420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0</v>
      </c>
      <c r="AC2994" s="54" t="n">
        <f aca="false">ROUND(X2994+Y2994+Z2994+AA2994+AB2994,1)</f>
        <v>420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58" t="n">
        <v>0</v>
      </c>
      <c r="C2995" s="50" t="s">
        <v>8</v>
      </c>
      <c r="D2995" s="51" t="n">
        <v>100</v>
      </c>
      <c r="E2995" s="51" t="n">
        <v>0</v>
      </c>
      <c r="F2995" s="51" t="n">
        <v>0</v>
      </c>
      <c r="G2995" s="51" t="n">
        <v>0</v>
      </c>
      <c r="H2995" s="51" t="n">
        <v>0</v>
      </c>
      <c r="I2995" s="52" t="n">
        <v>50</v>
      </c>
      <c r="J2995" s="52" t="n">
        <v>50</v>
      </c>
      <c r="K2995" s="52" t="n">
        <v>0</v>
      </c>
      <c r="L2995" s="52" t="n">
        <v>0</v>
      </c>
      <c r="M2995" s="52" t="n">
        <v>0</v>
      </c>
      <c r="N2995" s="53" t="n">
        <f aca="false">D2995*$D$7</f>
        <v>140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0</v>
      </c>
      <c r="S2995" s="53" t="n">
        <f aca="false">(N2995/100)*(I2995*$I$7)+(N2995/100)*(J2995*$J$7)</f>
        <v>280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0</v>
      </c>
      <c r="X2995" s="53" t="n">
        <f aca="false">N2995+S2995</f>
        <v>420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0</v>
      </c>
      <c r="AC2995" s="54" t="n">
        <f aca="false">ROUND(X2995+Y2995+Z2995+AA2995+AB2995,1)</f>
        <v>420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58"/>
      <c r="C2996" s="50" t="s">
        <v>9</v>
      </c>
      <c r="D2996" s="51" t="n">
        <v>100</v>
      </c>
      <c r="E2996" s="51" t="n">
        <v>0</v>
      </c>
      <c r="F2996" s="51" t="n">
        <v>0</v>
      </c>
      <c r="G2996" s="51" t="n">
        <v>0</v>
      </c>
      <c r="H2996" s="51" t="n">
        <v>0</v>
      </c>
      <c r="I2996" s="52" t="n">
        <v>50</v>
      </c>
      <c r="J2996" s="52" t="n">
        <v>50</v>
      </c>
      <c r="K2996" s="52" t="n">
        <v>0</v>
      </c>
      <c r="L2996" s="52" t="n">
        <v>0</v>
      </c>
      <c r="M2996" s="52" t="n">
        <v>0</v>
      </c>
      <c r="N2996" s="53" t="n">
        <f aca="false">D2996*$D$8</f>
        <v>140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0</v>
      </c>
      <c r="S2996" s="53" t="n">
        <f aca="false">(N2996/100)*(I2996*$I$8)+(N2996/100)*(J2996*$J$8)</f>
        <v>280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0</v>
      </c>
      <c r="X2996" s="53" t="n">
        <f aca="false">N2996+S2996</f>
        <v>420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0</v>
      </c>
      <c r="AC2996" s="54" t="n">
        <f aca="false">ROUND(X2996+Y2996+Z2996+AA2996+AB2996,1)</f>
        <v>420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58"/>
      <c r="C2997" s="50" t="s">
        <v>10</v>
      </c>
      <c r="D2997" s="51" t="n">
        <v>50</v>
      </c>
      <c r="E2997" s="51" t="n">
        <v>110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50</v>
      </c>
      <c r="K2997" s="52" t="n">
        <v>100</v>
      </c>
      <c r="L2997" s="52" t="n">
        <v>0</v>
      </c>
      <c r="M2997" s="52" t="n">
        <v>0</v>
      </c>
      <c r="N2997" s="53" t="n">
        <f aca="false">D2997*$D$9</f>
        <v>67.5</v>
      </c>
      <c r="O2997" s="53" t="n">
        <f aca="false">E2997*$E$9</f>
        <v>148.5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67.5</v>
      </c>
      <c r="T2997" s="53" t="n">
        <f aca="false">(O2997/100)*(K2997*$K$9)</f>
        <v>207.9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135</v>
      </c>
      <c r="Y2997" s="53" t="n">
        <f aca="false">O2997+T2997</f>
        <v>356.4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491.4</v>
      </c>
      <c r="AD2997" s="55" t="n">
        <f aca="false">(ROUND(AC2997-AC2991,1)/AC2991)</f>
        <v>0.17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58"/>
      <c r="C2998" s="50" t="s">
        <v>11</v>
      </c>
      <c r="D2998" s="51" t="n">
        <v>50</v>
      </c>
      <c r="E2998" s="51" t="n">
        <v>0</v>
      </c>
      <c r="F2998" s="51" t="n">
        <v>110</v>
      </c>
      <c r="G2998" s="51" t="n">
        <v>0</v>
      </c>
      <c r="H2998" s="51" t="n">
        <v>0</v>
      </c>
      <c r="I2998" s="52" t="n">
        <v>50</v>
      </c>
      <c r="J2998" s="52" t="n">
        <v>50</v>
      </c>
      <c r="K2998" s="52" t="n">
        <v>50</v>
      </c>
      <c r="L2998" s="52" t="n">
        <v>50</v>
      </c>
      <c r="M2998" s="52" t="n">
        <v>0</v>
      </c>
      <c r="N2998" s="53" t="n">
        <f aca="false">D2998*$D$10</f>
        <v>67.5</v>
      </c>
      <c r="O2998" s="53" t="n">
        <f aca="false">E2998*$E$10</f>
        <v>0</v>
      </c>
      <c r="P2998" s="53" t="n">
        <f aca="false">F2998*$F$10</f>
        <v>148.5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67.5</v>
      </c>
      <c r="T2998" s="53" t="n">
        <f aca="false">(O2998/100)*(K2998*$J$10)</f>
        <v>0</v>
      </c>
      <c r="U2998" s="53" t="n">
        <f aca="false">(P2998/100)*(K2998*$K$10)+(P2998/100)*(L2998*$L$10)</f>
        <v>207.9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135</v>
      </c>
      <c r="Y2998" s="53" t="n">
        <f aca="false">O2998+T2998</f>
        <v>0</v>
      </c>
      <c r="Z2998" s="53" t="n">
        <f aca="false">P2998+U2998</f>
        <v>356.4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491.4</v>
      </c>
      <c r="AD2998" s="55" t="n">
        <f aca="false">(ROUND(AC2998-AC2991,1)/AC2991)</f>
        <v>0.17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58"/>
      <c r="C2999" s="50" t="s">
        <v>12</v>
      </c>
      <c r="D2999" s="51" t="n">
        <v>50</v>
      </c>
      <c r="E2999" s="51" t="n">
        <v>0</v>
      </c>
      <c r="F2999" s="51" t="n">
        <v>0</v>
      </c>
      <c r="G2999" s="51" t="n">
        <v>110</v>
      </c>
      <c r="H2999" s="51" t="n">
        <v>0</v>
      </c>
      <c r="I2999" s="52" t="n">
        <v>50</v>
      </c>
      <c r="J2999" s="52" t="n">
        <v>50</v>
      </c>
      <c r="K2999" s="52" t="n">
        <v>0</v>
      </c>
      <c r="L2999" s="52" t="n">
        <v>100</v>
      </c>
      <c r="M2999" s="52" t="n">
        <v>0</v>
      </c>
      <c r="N2999" s="53" t="n">
        <f aca="false">D2999*$D$11</f>
        <v>67.5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148.5</v>
      </c>
      <c r="R2999" s="53" t="n">
        <f aca="false">H2999*$H$11</f>
        <v>0</v>
      </c>
      <c r="S2999" s="53" t="n">
        <f aca="false">(N2999/100)*(I2999*$I$11)+(N2999/100)*(J2999*$J$11)</f>
        <v>67.5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207.9</v>
      </c>
      <c r="W2999" s="53" t="n">
        <f aca="false">(R2999/100)*(K2999*$K$11)+(R2999/100)*(L2999*$L$11)</f>
        <v>0</v>
      </c>
      <c r="X2999" s="53" t="n">
        <f aca="false">N2999+S2999</f>
        <v>135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356.4</v>
      </c>
      <c r="AB2999" s="53" t="n">
        <f aca="false">R2999+W2999</f>
        <v>0</v>
      </c>
      <c r="AC2999" s="54" t="n">
        <f aca="false">ROUND(X2999+Y2999+Z2999+AA2999+AB2999,1)</f>
        <v>491.4</v>
      </c>
      <c r="AD2999" s="55" t="n">
        <f aca="false">(ROUND(AC2999-AC2991,1)/AC2991)</f>
        <v>0.17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58"/>
      <c r="C3000" s="50" t="s">
        <v>13</v>
      </c>
      <c r="D3000" s="51" t="n">
        <v>50</v>
      </c>
      <c r="E3000" s="51" t="n">
        <v>0</v>
      </c>
      <c r="F3000" s="51" t="n">
        <v>0</v>
      </c>
      <c r="G3000" s="51" t="n">
        <v>0</v>
      </c>
      <c r="H3000" s="51" t="n">
        <v>110</v>
      </c>
      <c r="I3000" s="52" t="n">
        <v>50</v>
      </c>
      <c r="J3000" s="52" t="n">
        <v>50</v>
      </c>
      <c r="K3000" s="52" t="n">
        <v>50</v>
      </c>
      <c r="L3000" s="52" t="n">
        <v>50</v>
      </c>
      <c r="M3000" s="52" t="n">
        <v>0</v>
      </c>
      <c r="N3000" s="53" t="n">
        <f aca="false">D3000*$D$12</f>
        <v>67.5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148.5</v>
      </c>
      <c r="S3000" s="53" t="n">
        <f aca="false">(N3000/100)*(I3000*$I$12)+(N3000/100)*(J3000*$J$12)</f>
        <v>67.5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207.9</v>
      </c>
      <c r="X3000" s="53" t="n">
        <f aca="false">N3000+S3000</f>
        <v>135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356.4</v>
      </c>
      <c r="AC3000" s="54" t="n">
        <f aca="false">ROUND(X3000+Y3000+Z3000+AA3000+AB3000,1)</f>
        <v>491.4</v>
      </c>
      <c r="AD3000" s="55" t="n">
        <f aca="false">(ROUND(AC3000-AC2991,1)/AC2991)</f>
        <v>0.17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58"/>
      <c r="C3001" s="50" t="s">
        <v>14</v>
      </c>
      <c r="D3001" s="51" t="n">
        <v>100</v>
      </c>
      <c r="E3001" s="51" t="n">
        <v>0</v>
      </c>
      <c r="F3001" s="51" t="n">
        <v>0</v>
      </c>
      <c r="G3001" s="51" t="n">
        <v>0</v>
      </c>
      <c r="H3001" s="51" t="n">
        <v>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125</v>
      </c>
      <c r="N3001" s="53" t="n">
        <f aca="false">D3001*$D$13</f>
        <v>135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0</v>
      </c>
      <c r="S3001" s="53" t="n">
        <f aca="false">(N3001/100)*(I3001*$I$13)+(N3001/100)*(J3001*$J$13)+(N3001/100)*(M3001*$M$13)</f>
        <v>337.5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0</v>
      </c>
      <c r="X3001" s="53" t="n">
        <f aca="false">N3001+S3001</f>
        <v>472.5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0</v>
      </c>
      <c r="AC3001" s="54" t="n">
        <f aca="false">ROUND(X3001+Y3001+Z3001+AA3001+AB3001,1)</f>
        <v>472.5</v>
      </c>
      <c r="AD3001" s="55" t="n">
        <f aca="false">(ROUND(AC3001-AC2991,1)/AC2991)</f>
        <v>0.125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58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50</v>
      </c>
      <c r="K3002" s="52" t="n">
        <v>75</v>
      </c>
      <c r="L3002" s="52" t="n">
        <v>0</v>
      </c>
      <c r="M3002" s="52" t="n">
        <v>0</v>
      </c>
      <c r="N3002" s="53" t="n">
        <f aca="false">D3002*$D$14</f>
        <v>135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337.5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472.5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472.5</v>
      </c>
      <c r="AD3002" s="55" t="n">
        <f aca="false">(ROUND(AC3002-AC2991,1)/AC2991)</f>
        <v>0.125</v>
      </c>
      <c r="AE3002" s="46"/>
      <c r="AF3002" s="47"/>
    </row>
    <row r="3003" customFormat="false" ht="15" hidden="false" customHeight="false" outlineLevel="0" collapsed="false">
      <c r="A3003" s="48"/>
      <c r="B3003" s="58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50</v>
      </c>
      <c r="K3003" s="52" t="n">
        <v>0</v>
      </c>
      <c r="L3003" s="52" t="n">
        <v>75</v>
      </c>
      <c r="M3003" s="52" t="n">
        <v>0</v>
      </c>
      <c r="N3003" s="53" t="n">
        <f aca="false">D3003*$D$15</f>
        <v>135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337.5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472.5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472.5</v>
      </c>
      <c r="AD3003" s="55" t="n">
        <f aca="false">(ROUND(AC3003-AC2991,1)/AC2991)</f>
        <v>0.125</v>
      </c>
      <c r="AE3003" s="46"/>
      <c r="AF3003" s="47"/>
    </row>
    <row r="3004" customFormat="false" ht="15" hidden="false" customHeight="false" outlineLevel="0" collapsed="false">
      <c r="A3004" s="48"/>
      <c r="B3004" s="58"/>
      <c r="C3004" s="50" t="s">
        <v>17</v>
      </c>
      <c r="D3004" s="51" t="n">
        <v>100</v>
      </c>
      <c r="E3004" s="51" t="n">
        <v>0</v>
      </c>
      <c r="F3004" s="51" t="n">
        <v>0</v>
      </c>
      <c r="G3004" s="51" t="n">
        <v>0</v>
      </c>
      <c r="H3004" s="51" t="n">
        <v>0</v>
      </c>
      <c r="I3004" s="52" t="n">
        <v>50</v>
      </c>
      <c r="J3004" s="52" t="n">
        <v>80</v>
      </c>
      <c r="K3004" s="52" t="n">
        <v>0</v>
      </c>
      <c r="L3004" s="52" t="n">
        <v>0</v>
      </c>
      <c r="M3004" s="52" t="n">
        <v>0</v>
      </c>
      <c r="N3004" s="53" t="n">
        <f aca="false">D3004*$D$16</f>
        <v>135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0</v>
      </c>
      <c r="S3004" s="53" t="n">
        <f aca="false">(N3004/100)*(I3004*$I$16)+(N3004/100)*(J3004*$J$16)</f>
        <v>337.5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0</v>
      </c>
      <c r="X3004" s="53" t="n">
        <f aca="false">N3004+S3004</f>
        <v>472.5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0</v>
      </c>
      <c r="AC3004" s="54" t="n">
        <f aca="false">ROUND(X3004+Y3004+Z3004+AA3004+AB3004,1)</f>
        <v>472.5</v>
      </c>
      <c r="AD3004" s="55" t="n">
        <f aca="false">(ROUND(AC3004-AC2991,1)/AC2991)</f>
        <v>0.125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58"/>
      <c r="C3005" s="50" t="s">
        <v>18</v>
      </c>
      <c r="D3005" s="51" t="n">
        <v>100</v>
      </c>
      <c r="E3005" s="51" t="n">
        <v>0</v>
      </c>
      <c r="F3005" s="51" t="n">
        <v>0</v>
      </c>
      <c r="G3005" s="51" t="n">
        <v>0</v>
      </c>
      <c r="H3005" s="51" t="n">
        <v>0</v>
      </c>
      <c r="I3005" s="52" t="n">
        <v>80</v>
      </c>
      <c r="J3005" s="52" t="n">
        <v>50</v>
      </c>
      <c r="K3005" s="52" t="n">
        <v>0</v>
      </c>
      <c r="L3005" s="52" t="n">
        <v>0</v>
      </c>
      <c r="M3005" s="52" t="n">
        <v>0</v>
      </c>
      <c r="N3005" s="53" t="n">
        <f aca="false">D3005*$D$17</f>
        <v>135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0</v>
      </c>
      <c r="S3005" s="53" t="n">
        <f aca="false">(N3005/100)*(I3005*$I$17)+(N3005/100)*(J3005*$J$17)</f>
        <v>337.5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0</v>
      </c>
      <c r="X3005" s="53" t="n">
        <f aca="false">N3005+S3005</f>
        <v>472.5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0</v>
      </c>
      <c r="AC3005" s="54" t="n">
        <f aca="false">ROUND(X3005+Y3005+Z3005+AA3005+AB3005,1)</f>
        <v>472.5</v>
      </c>
      <c r="AD3005" s="55" t="n">
        <f aca="false">(ROUND(AC3005-AC2991,1)/AC2991)</f>
        <v>0.125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39" t="s">
        <v>256</v>
      </c>
      <c r="C3006" s="40" t="s">
        <v>4</v>
      </c>
      <c r="D3006" s="41" t="n">
        <v>162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50</v>
      </c>
      <c r="J3006" s="42" t="n">
        <v>35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226.8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385.56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612.36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612.4</v>
      </c>
      <c r="AD3006" s="45" t="n">
        <v>0</v>
      </c>
      <c r="AE3006" s="46"/>
      <c r="AF3006" s="47"/>
    </row>
    <row r="3007" customFormat="false" ht="15" hidden="false" customHeight="false" outlineLevel="0" collapsed="false">
      <c r="A3007" s="48" t="s">
        <v>29</v>
      </c>
      <c r="B3007" s="49" t="n">
        <v>25</v>
      </c>
      <c r="C3007" s="50" t="s">
        <v>5</v>
      </c>
      <c r="D3007" s="51" t="n">
        <v>162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65</v>
      </c>
      <c r="J3007" s="52" t="n">
        <v>55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218.7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524.88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743.58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743.6</v>
      </c>
      <c r="AD3007" s="55" t="n">
        <f aca="false">(ROUND(AC3007-AC3006,1)/AC3006)</f>
        <v>0.214239059438276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49" t="n">
        <v>20</v>
      </c>
      <c r="C3008" s="50" t="s">
        <v>6</v>
      </c>
      <c r="D3008" s="51" t="n">
        <v>162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50</v>
      </c>
      <c r="J3008" s="52" t="n">
        <v>35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226.8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385.56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612.36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612.4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49" t="n">
        <v>0</v>
      </c>
      <c r="C3009" s="50" t="s">
        <v>7</v>
      </c>
      <c r="D3009" s="51" t="n">
        <v>162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50</v>
      </c>
      <c r="J3009" s="52" t="n">
        <v>35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226.8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385.56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612.36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612.4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49" t="n">
        <v>0</v>
      </c>
      <c r="C3010" s="50" t="s">
        <v>8</v>
      </c>
      <c r="D3010" s="51" t="n">
        <v>162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50</v>
      </c>
      <c r="J3010" s="52" t="n">
        <v>35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226.8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385.56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612.36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612.4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49"/>
      <c r="C3011" s="50" t="s">
        <v>9</v>
      </c>
      <c r="D3011" s="51" t="n">
        <v>162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50</v>
      </c>
      <c r="J3011" s="52" t="n">
        <v>35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226.8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385.56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612.36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612.4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49"/>
      <c r="C3012" s="50" t="s">
        <v>10</v>
      </c>
      <c r="D3012" s="51" t="n">
        <v>81</v>
      </c>
      <c r="E3012" s="51" t="n">
        <v>162</v>
      </c>
      <c r="F3012" s="51" t="n">
        <v>0</v>
      </c>
      <c r="G3012" s="51" t="n">
        <v>0</v>
      </c>
      <c r="H3012" s="51" t="n">
        <v>0</v>
      </c>
      <c r="I3012" s="52" t="n">
        <v>50</v>
      </c>
      <c r="J3012" s="52" t="n">
        <v>35</v>
      </c>
      <c r="K3012" s="52" t="n">
        <v>100</v>
      </c>
      <c r="L3012" s="52" t="n">
        <v>0</v>
      </c>
      <c r="M3012" s="52" t="n">
        <v>0</v>
      </c>
      <c r="N3012" s="53" t="n">
        <f aca="false">D3012*$D$9</f>
        <v>109.35</v>
      </c>
      <c r="O3012" s="53" t="n">
        <f aca="false">E3012*$E$9</f>
        <v>218.7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92.9475</v>
      </c>
      <c r="T3012" s="53" t="n">
        <f aca="false">(O3012/100)*(K3012*$K$9)</f>
        <v>306.18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202.2975</v>
      </c>
      <c r="Y3012" s="53" t="n">
        <f aca="false">O3012+T3012</f>
        <v>524.88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727.2</v>
      </c>
      <c r="AD3012" s="55" t="n">
        <f aca="false">(ROUND(AC3012-AC3006,1)/AC3006)</f>
        <v>0.187459177008491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49"/>
      <c r="C3013" s="50" t="s">
        <v>11</v>
      </c>
      <c r="D3013" s="51" t="n">
        <v>81</v>
      </c>
      <c r="E3013" s="51" t="n">
        <v>0</v>
      </c>
      <c r="F3013" s="51" t="n">
        <v>162</v>
      </c>
      <c r="G3013" s="51" t="n">
        <v>0</v>
      </c>
      <c r="H3013" s="51" t="n">
        <v>0</v>
      </c>
      <c r="I3013" s="52" t="n">
        <v>50</v>
      </c>
      <c r="J3013" s="52" t="n">
        <v>35</v>
      </c>
      <c r="K3013" s="52" t="n">
        <v>50</v>
      </c>
      <c r="L3013" s="52" t="n">
        <v>50</v>
      </c>
      <c r="M3013" s="52" t="n">
        <v>0</v>
      </c>
      <c r="N3013" s="53" t="n">
        <f aca="false">D3013*$D$10</f>
        <v>109.35</v>
      </c>
      <c r="O3013" s="53" t="n">
        <f aca="false">E3013*$E$10</f>
        <v>0</v>
      </c>
      <c r="P3013" s="53" t="n">
        <f aca="false">F3013*$F$10</f>
        <v>218.7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92.9475</v>
      </c>
      <c r="T3013" s="53" t="n">
        <f aca="false">(O3013/100)*(K3013*$J$10)</f>
        <v>0</v>
      </c>
      <c r="U3013" s="53" t="n">
        <f aca="false">(P3013/100)*(K3013*$K$10)+(P3013/100)*(L3013*$L$10)</f>
        <v>306.18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202.2975</v>
      </c>
      <c r="Y3013" s="53" t="n">
        <f aca="false">O3013+T3013</f>
        <v>0</v>
      </c>
      <c r="Z3013" s="53" t="n">
        <f aca="false">P3013+U3013</f>
        <v>524.88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727.2</v>
      </c>
      <c r="AD3013" s="55" t="n">
        <f aca="false">(ROUND(AC3013-AC3006,1)/AC3006)</f>
        <v>0.187459177008491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49"/>
      <c r="C3014" s="50" t="s">
        <v>12</v>
      </c>
      <c r="D3014" s="51" t="n">
        <v>81</v>
      </c>
      <c r="E3014" s="51" t="n">
        <v>0</v>
      </c>
      <c r="F3014" s="51" t="n">
        <v>0</v>
      </c>
      <c r="G3014" s="51" t="n">
        <v>162</v>
      </c>
      <c r="H3014" s="51" t="n">
        <v>0</v>
      </c>
      <c r="I3014" s="52" t="n">
        <v>50</v>
      </c>
      <c r="J3014" s="52" t="n">
        <v>35</v>
      </c>
      <c r="K3014" s="52" t="n">
        <v>0</v>
      </c>
      <c r="L3014" s="52" t="n">
        <v>100</v>
      </c>
      <c r="M3014" s="52" t="n">
        <v>0</v>
      </c>
      <c r="N3014" s="53" t="n">
        <f aca="false">D3014*$D$11</f>
        <v>109.35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218.7</v>
      </c>
      <c r="R3014" s="53" t="n">
        <f aca="false">H3014*$H$11</f>
        <v>0</v>
      </c>
      <c r="S3014" s="53" t="n">
        <f aca="false">(N3014/100)*(I3014*$I$11)+(N3014/100)*(J3014*$J$11)</f>
        <v>92.9475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306.18</v>
      </c>
      <c r="W3014" s="53" t="n">
        <f aca="false">(R3014/100)*(K3014*$K$11)+(R3014/100)*(L3014*$L$11)</f>
        <v>0</v>
      </c>
      <c r="X3014" s="53" t="n">
        <f aca="false">N3014+S3014</f>
        <v>202.2975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524.88</v>
      </c>
      <c r="AB3014" s="53" t="n">
        <f aca="false">R3014+W3014</f>
        <v>0</v>
      </c>
      <c r="AC3014" s="54" t="n">
        <f aca="false">ROUND(X3014+Y3014+Z3014+AA3014+AB3014,1)</f>
        <v>727.2</v>
      </c>
      <c r="AD3014" s="55" t="n">
        <f aca="false">(ROUND(AC3014-AC3006,1)/AC3006)</f>
        <v>0.187459177008491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49"/>
      <c r="C3015" s="50" t="s">
        <v>13</v>
      </c>
      <c r="D3015" s="51" t="n">
        <v>81</v>
      </c>
      <c r="E3015" s="51" t="n">
        <v>0</v>
      </c>
      <c r="F3015" s="51" t="n">
        <v>0</v>
      </c>
      <c r="G3015" s="51" t="n">
        <v>0</v>
      </c>
      <c r="H3015" s="51" t="n">
        <v>162</v>
      </c>
      <c r="I3015" s="52" t="n">
        <v>50</v>
      </c>
      <c r="J3015" s="52" t="n">
        <v>35</v>
      </c>
      <c r="K3015" s="52" t="n">
        <v>50</v>
      </c>
      <c r="L3015" s="52" t="n">
        <v>50</v>
      </c>
      <c r="M3015" s="52" t="n">
        <v>0</v>
      </c>
      <c r="N3015" s="53" t="n">
        <f aca="false">D3015*$D$12</f>
        <v>109.35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218.7</v>
      </c>
      <c r="S3015" s="53" t="n">
        <f aca="false">(N3015/100)*(I3015*$I$12)+(N3015/100)*(J3015*$J$12)</f>
        <v>92.9475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306.18</v>
      </c>
      <c r="X3015" s="53" t="n">
        <f aca="false">N3015+S3015</f>
        <v>202.2975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524.88</v>
      </c>
      <c r="AC3015" s="54" t="n">
        <f aca="false">ROUND(X3015+Y3015+Z3015+AA3015+AB3015,1)</f>
        <v>727.2</v>
      </c>
      <c r="AD3015" s="55" t="n">
        <f aca="false">(ROUND(AC3015-AC3006,1)/AC3006)</f>
        <v>0.187459177008491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49"/>
      <c r="C3016" s="50" t="s">
        <v>14</v>
      </c>
      <c r="D3016" s="51" t="n">
        <v>162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112</v>
      </c>
      <c r="N3016" s="53" t="n">
        <f aca="false">D3016*$D$13</f>
        <v>218.7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489.888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708.588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708.6</v>
      </c>
      <c r="AD3016" s="55" t="n">
        <f aca="false">(ROUND(AC3016-AC3006,1)/AC3006)</f>
        <v>0.157086871325931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49"/>
      <c r="C3017" s="50" t="s">
        <v>15</v>
      </c>
      <c r="D3017" s="51" t="n">
        <v>162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50</v>
      </c>
      <c r="J3017" s="52" t="n">
        <v>35</v>
      </c>
      <c r="K3017" s="52" t="n">
        <v>70</v>
      </c>
      <c r="L3017" s="52" t="n">
        <v>0</v>
      </c>
      <c r="M3017" s="52" t="n">
        <v>0</v>
      </c>
      <c r="N3017" s="53" t="n">
        <f aca="false">D3017*$D$14</f>
        <v>218.7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492.075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710.775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710.8</v>
      </c>
      <c r="AD3017" s="55" t="n">
        <f aca="false">(ROUND(AC3017-AC3006,1)/AC3006)</f>
        <v>0.160679294578707</v>
      </c>
      <c r="AE3017" s="46"/>
      <c r="AF3017" s="47"/>
    </row>
    <row r="3018" customFormat="false" ht="15" hidden="false" customHeight="false" outlineLevel="0" collapsed="false">
      <c r="A3018" s="48"/>
      <c r="B3018" s="49"/>
      <c r="C3018" s="50" t="s">
        <v>16</v>
      </c>
      <c r="D3018" s="51" t="n">
        <v>162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50</v>
      </c>
      <c r="J3018" s="52" t="n">
        <v>35</v>
      </c>
      <c r="K3018" s="52" t="n">
        <v>0</v>
      </c>
      <c r="L3018" s="52" t="n">
        <v>70</v>
      </c>
      <c r="M3018" s="52" t="n">
        <v>0</v>
      </c>
      <c r="N3018" s="53" t="n">
        <f aca="false">D3018*$D$15</f>
        <v>218.7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492.075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710.775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710.8</v>
      </c>
      <c r="AD3018" s="55" t="n">
        <f aca="false">(ROUND(AC3018-AC3006,1)/AC3006)</f>
        <v>0.160679294578707</v>
      </c>
      <c r="AE3018" s="46"/>
      <c r="AF3018" s="47"/>
    </row>
    <row r="3019" customFormat="false" ht="15" hidden="false" customHeight="false" outlineLevel="0" collapsed="false">
      <c r="A3019" s="48"/>
      <c r="B3019" s="49"/>
      <c r="C3019" s="50" t="s">
        <v>17</v>
      </c>
      <c r="D3019" s="51" t="n">
        <v>162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50</v>
      </c>
      <c r="J3019" s="52" t="n">
        <v>65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218.7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464.7375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683.4375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683.4</v>
      </c>
      <c r="AD3019" s="55" t="n">
        <f aca="false">(ROUND(AC3019-AC3006,1)/AC3006)</f>
        <v>0.115937295885042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49"/>
      <c r="C3020" s="50" t="s">
        <v>18</v>
      </c>
      <c r="D3020" s="51" t="n">
        <v>162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75</v>
      </c>
      <c r="J3020" s="52" t="n">
        <v>35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218.7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486.6075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705.3075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705.3</v>
      </c>
      <c r="AD3020" s="55" t="n">
        <f aca="false">(ROUND(AC3020-AC3006,1)/AC3006)</f>
        <v>0.151698236446767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57" t="s">
        <v>257</v>
      </c>
      <c r="C3021" s="40" t="s">
        <v>4</v>
      </c>
      <c r="D3021" s="41" t="n">
        <v>98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60</v>
      </c>
      <c r="J3021" s="42" t="n">
        <v>45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137.2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288.12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425.32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425.3</v>
      </c>
      <c r="AD3021" s="45" t="n">
        <v>0</v>
      </c>
      <c r="AE3021" s="46"/>
      <c r="AF3021" s="47"/>
    </row>
    <row r="3022" customFormat="false" ht="15" hidden="false" customHeight="false" outlineLevel="0" collapsed="false">
      <c r="A3022" s="48" t="s">
        <v>29</v>
      </c>
      <c r="B3022" s="58" t="n">
        <v>18</v>
      </c>
      <c r="C3022" s="50" t="s">
        <v>5</v>
      </c>
      <c r="D3022" s="51" t="n">
        <v>98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85</v>
      </c>
      <c r="J3022" s="52" t="n">
        <v>65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132.3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396.9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529.2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529.2</v>
      </c>
      <c r="AD3022" s="55" t="n">
        <f aca="false">(ROUND(AC3022-AC3021,1)/AC3021)</f>
        <v>0.244298142487656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58" t="n">
        <v>10</v>
      </c>
      <c r="C3023" s="50" t="s">
        <v>6</v>
      </c>
      <c r="D3023" s="51" t="n">
        <v>98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60</v>
      </c>
      <c r="J3023" s="52" t="n">
        <v>45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137.2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288.12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425.32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425.3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58" t="n">
        <v>0</v>
      </c>
      <c r="C3024" s="50" t="s">
        <v>7</v>
      </c>
      <c r="D3024" s="51" t="n">
        <v>98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60</v>
      </c>
      <c r="J3024" s="52" t="n">
        <v>45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137.2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288.12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425.32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425.3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58" t="n">
        <v>0</v>
      </c>
      <c r="C3025" s="50" t="s">
        <v>8</v>
      </c>
      <c r="D3025" s="51" t="n">
        <v>98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60</v>
      </c>
      <c r="J3025" s="52" t="n">
        <v>45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137.2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288.12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425.32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425.3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58"/>
      <c r="C3026" s="50" t="s">
        <v>9</v>
      </c>
      <c r="D3026" s="51" t="n">
        <v>98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60</v>
      </c>
      <c r="J3026" s="52" t="n">
        <v>45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137.2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288.12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425.32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425.3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58"/>
      <c r="C3027" s="50" t="s">
        <v>10</v>
      </c>
      <c r="D3027" s="51" t="n">
        <v>49</v>
      </c>
      <c r="E3027" s="51" t="n">
        <v>110</v>
      </c>
      <c r="F3027" s="51" t="n">
        <v>0</v>
      </c>
      <c r="G3027" s="51" t="n">
        <v>0</v>
      </c>
      <c r="H3027" s="51" t="n">
        <v>0</v>
      </c>
      <c r="I3027" s="52" t="n">
        <v>60</v>
      </c>
      <c r="J3027" s="52" t="n">
        <v>45</v>
      </c>
      <c r="K3027" s="52" t="n">
        <v>110</v>
      </c>
      <c r="L3027" s="52" t="n">
        <v>0</v>
      </c>
      <c r="M3027" s="52" t="n">
        <v>0</v>
      </c>
      <c r="N3027" s="53" t="n">
        <f aca="false">D3027*$D$9</f>
        <v>66.15</v>
      </c>
      <c r="O3027" s="53" t="n">
        <f aca="false">E3027*$E$9</f>
        <v>148.5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69.4575</v>
      </c>
      <c r="T3027" s="53" t="n">
        <f aca="false">(O3027/100)*(K3027*$K$9)</f>
        <v>228.69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135.6075</v>
      </c>
      <c r="Y3027" s="53" t="n">
        <f aca="false">O3027+T3027</f>
        <v>377.19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512.8</v>
      </c>
      <c r="AD3027" s="55" t="n">
        <f aca="false">(ROUND(AC3027-AC3021,1)/AC3021)</f>
        <v>0.20573712673407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58"/>
      <c r="C3028" s="50" t="s">
        <v>11</v>
      </c>
      <c r="D3028" s="51" t="n">
        <v>49</v>
      </c>
      <c r="E3028" s="51" t="n">
        <v>0</v>
      </c>
      <c r="F3028" s="51" t="n">
        <v>110</v>
      </c>
      <c r="G3028" s="51" t="n">
        <v>0</v>
      </c>
      <c r="H3028" s="51" t="n">
        <v>0</v>
      </c>
      <c r="I3028" s="52" t="n">
        <v>60</v>
      </c>
      <c r="J3028" s="52" t="n">
        <v>45</v>
      </c>
      <c r="K3028" s="52" t="n">
        <v>55</v>
      </c>
      <c r="L3028" s="52" t="n">
        <v>55</v>
      </c>
      <c r="M3028" s="52" t="n">
        <v>0</v>
      </c>
      <c r="N3028" s="53" t="n">
        <f aca="false">D3028*$D$10</f>
        <v>66.15</v>
      </c>
      <c r="O3028" s="53" t="n">
        <f aca="false">E3028*$E$10</f>
        <v>0</v>
      </c>
      <c r="P3028" s="53" t="n">
        <f aca="false">F3028*$F$10</f>
        <v>148.5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69.4575</v>
      </c>
      <c r="T3028" s="53" t="n">
        <f aca="false">(O3028/100)*(K3028*$J$10)</f>
        <v>0</v>
      </c>
      <c r="U3028" s="53" t="n">
        <f aca="false">(P3028/100)*(K3028*$K$10)+(P3028/100)*(L3028*$L$10)</f>
        <v>228.69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135.6075</v>
      </c>
      <c r="Y3028" s="53" t="n">
        <f aca="false">O3028+T3028</f>
        <v>0</v>
      </c>
      <c r="Z3028" s="53" t="n">
        <f aca="false">P3028+U3028</f>
        <v>377.19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512.8</v>
      </c>
      <c r="AD3028" s="55" t="n">
        <f aca="false">(ROUND(AC3028-AC3021,1)/AC3021)</f>
        <v>0.20573712673407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58"/>
      <c r="C3029" s="50" t="s">
        <v>12</v>
      </c>
      <c r="D3029" s="51" t="n">
        <v>49</v>
      </c>
      <c r="E3029" s="51" t="n">
        <v>0</v>
      </c>
      <c r="F3029" s="51" t="n">
        <v>0</v>
      </c>
      <c r="G3029" s="51" t="n">
        <v>110</v>
      </c>
      <c r="H3029" s="51" t="n">
        <v>0</v>
      </c>
      <c r="I3029" s="52" t="n">
        <v>60</v>
      </c>
      <c r="J3029" s="52" t="n">
        <v>45</v>
      </c>
      <c r="K3029" s="52" t="n">
        <v>0</v>
      </c>
      <c r="L3029" s="52" t="n">
        <v>110</v>
      </c>
      <c r="M3029" s="52" t="n">
        <v>0</v>
      </c>
      <c r="N3029" s="53" t="n">
        <f aca="false">D3029*$D$11</f>
        <v>66.15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148.5</v>
      </c>
      <c r="R3029" s="53" t="n">
        <f aca="false">H3029*$H$11</f>
        <v>0</v>
      </c>
      <c r="S3029" s="53" t="n">
        <f aca="false">(N3029/100)*(I3029*$I$11)+(N3029/100)*(J3029*$J$11)</f>
        <v>69.4575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228.69</v>
      </c>
      <c r="W3029" s="53" t="n">
        <f aca="false">(R3029/100)*(K3029*$K$11)+(R3029/100)*(L3029*$L$11)</f>
        <v>0</v>
      </c>
      <c r="X3029" s="53" t="n">
        <f aca="false">N3029+S3029</f>
        <v>135.6075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377.19</v>
      </c>
      <c r="AB3029" s="53" t="n">
        <f aca="false">R3029+W3029</f>
        <v>0</v>
      </c>
      <c r="AC3029" s="54" t="n">
        <f aca="false">ROUND(X3029+Y3029+Z3029+AA3029+AB3029,1)</f>
        <v>512.8</v>
      </c>
      <c r="AD3029" s="55" t="n">
        <f aca="false">(ROUND(AC3029-AC3021,1)/AC3021)</f>
        <v>0.20573712673407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58"/>
      <c r="C3030" s="50" t="s">
        <v>13</v>
      </c>
      <c r="D3030" s="51" t="n">
        <v>49</v>
      </c>
      <c r="E3030" s="51" t="n">
        <v>0</v>
      </c>
      <c r="F3030" s="51" t="n">
        <v>0</v>
      </c>
      <c r="G3030" s="51" t="n">
        <v>0</v>
      </c>
      <c r="H3030" s="51" t="n">
        <v>110</v>
      </c>
      <c r="I3030" s="52" t="n">
        <v>60</v>
      </c>
      <c r="J3030" s="52" t="n">
        <v>45</v>
      </c>
      <c r="K3030" s="52" t="n">
        <v>55</v>
      </c>
      <c r="L3030" s="52" t="n">
        <v>55</v>
      </c>
      <c r="M3030" s="52" t="n">
        <v>0</v>
      </c>
      <c r="N3030" s="53" t="n">
        <f aca="false">D3030*$D$12</f>
        <v>66.15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148.5</v>
      </c>
      <c r="S3030" s="53" t="n">
        <f aca="false">(N3030/100)*(I3030*$I$12)+(N3030/100)*(J3030*$J$12)</f>
        <v>69.4575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228.69</v>
      </c>
      <c r="X3030" s="53" t="n">
        <f aca="false">N3030+S3030</f>
        <v>135.6075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377.19</v>
      </c>
      <c r="AC3030" s="54" t="n">
        <f aca="false">ROUND(X3030+Y3030+Z3030+AA3030+AB3030,1)</f>
        <v>512.8</v>
      </c>
      <c r="AD3030" s="55" t="n">
        <f aca="false">(ROUND(AC3030-AC3021,1)/AC3021)</f>
        <v>0.20573712673407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58"/>
      <c r="C3031" s="50" t="s">
        <v>14</v>
      </c>
      <c r="D3031" s="51" t="n">
        <v>98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124</v>
      </c>
      <c r="N3031" s="53" t="n">
        <f aca="false">D3031*$D$13</f>
        <v>132.3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328.104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460.404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460.4</v>
      </c>
      <c r="AD3031" s="55" t="n">
        <f aca="false">(ROUND(AC3031-AC3021,1)/AC3021)</f>
        <v>0.082529978838467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58"/>
      <c r="C3032" s="50" t="s">
        <v>15</v>
      </c>
      <c r="D3032" s="51" t="n">
        <v>98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60</v>
      </c>
      <c r="J3032" s="52" t="n">
        <v>45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132.3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363.825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496.125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496.1</v>
      </c>
      <c r="AD3032" s="55" t="n">
        <f aca="false">(ROUND(AC3032-AC3021,1)/AC3021)</f>
        <v>0.166470726545968</v>
      </c>
      <c r="AE3032" s="46"/>
      <c r="AF3032" s="47"/>
    </row>
    <row r="3033" customFormat="false" ht="15" hidden="false" customHeight="false" outlineLevel="0" collapsed="false">
      <c r="A3033" s="48"/>
      <c r="B3033" s="58"/>
      <c r="C3033" s="50" t="s">
        <v>16</v>
      </c>
      <c r="D3033" s="51" t="n">
        <v>98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60</v>
      </c>
      <c r="J3033" s="52" t="n">
        <v>45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132.3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363.825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496.125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496.1</v>
      </c>
      <c r="AD3033" s="55" t="n">
        <f aca="false">(ROUND(AC3033-AC3021,1)/AC3021)</f>
        <v>0.166470726545968</v>
      </c>
      <c r="AE3033" s="46"/>
      <c r="AF3033" s="47"/>
    </row>
    <row r="3034" customFormat="false" ht="15" hidden="false" customHeight="false" outlineLevel="0" collapsed="false">
      <c r="A3034" s="48"/>
      <c r="B3034" s="58"/>
      <c r="C3034" s="50" t="s">
        <v>17</v>
      </c>
      <c r="D3034" s="51" t="n">
        <v>98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60</v>
      </c>
      <c r="J3034" s="52" t="n">
        <v>75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132.3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327.4425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459.7425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459.7</v>
      </c>
      <c r="AD3034" s="55" t="n">
        <f aca="false">(ROUND(AC3034-AC3021,1)/AC3021)</f>
        <v>0.0808840818245944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58"/>
      <c r="C3035" s="50" t="s">
        <v>18</v>
      </c>
      <c r="D3035" s="51" t="n">
        <v>98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95</v>
      </c>
      <c r="J3035" s="52" t="n">
        <v>45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132.3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373.7475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506.0475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506</v>
      </c>
      <c r="AD3035" s="55" t="n">
        <f aca="false">(ROUND(AC3035-AC3021,1)/AC3021)</f>
        <v>0.189748412885022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39" t="s">
        <v>258</v>
      </c>
      <c r="C3036" s="40" t="s">
        <v>4</v>
      </c>
      <c r="D3036" s="41" t="n">
        <v>100</v>
      </c>
      <c r="E3036" s="41" t="n">
        <v>0</v>
      </c>
      <c r="F3036" s="41" t="n">
        <v>0</v>
      </c>
      <c r="G3036" s="41" t="n">
        <v>0</v>
      </c>
      <c r="H3036" s="41" t="n">
        <v>0</v>
      </c>
      <c r="I3036" s="42" t="n">
        <v>20</v>
      </c>
      <c r="J3036" s="42" t="n">
        <v>80</v>
      </c>
      <c r="K3036" s="42" t="n">
        <v>0</v>
      </c>
      <c r="L3036" s="42" t="n">
        <v>0</v>
      </c>
      <c r="M3036" s="42" t="n">
        <v>0</v>
      </c>
      <c r="N3036" s="43" t="n">
        <f aca="false">D3036*$D$3</f>
        <v>140</v>
      </c>
      <c r="O3036" s="43" t="n">
        <f aca="false">E3036*$E$3</f>
        <v>0</v>
      </c>
      <c r="P3036" s="43" t="n">
        <f aca="false">F3036*$F$3</f>
        <v>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280</v>
      </c>
      <c r="T3036" s="43" t="n">
        <f aca="false">(O3036/100)*(K3036*$K$3)</f>
        <v>0</v>
      </c>
      <c r="U3036" s="43" t="n">
        <f aca="false">(P3036/100)*(K3036*$K$3)+(P3036/100)*(L3036*$L$3)</f>
        <v>0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420</v>
      </c>
      <c r="Y3036" s="43" t="n">
        <f aca="false">O3036+T3036</f>
        <v>0</v>
      </c>
      <c r="Z3036" s="43" t="n">
        <f aca="false">P3036+U3036</f>
        <v>0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420</v>
      </c>
      <c r="AD3036" s="45" t="n">
        <v>0</v>
      </c>
      <c r="AE3036" s="46"/>
      <c r="AF3036" s="47"/>
    </row>
    <row r="3037" customFormat="false" ht="15" hidden="false" customHeight="false" outlineLevel="0" collapsed="false">
      <c r="A3037" s="48" t="s">
        <v>29</v>
      </c>
      <c r="B3037" s="49" t="n">
        <v>10</v>
      </c>
      <c r="C3037" s="50" t="s">
        <v>5</v>
      </c>
      <c r="D3037" s="51" t="n">
        <v>100</v>
      </c>
      <c r="E3037" s="51" t="n">
        <v>0</v>
      </c>
      <c r="F3037" s="51" t="n">
        <v>0</v>
      </c>
      <c r="G3037" s="51" t="n">
        <v>0</v>
      </c>
      <c r="H3037" s="51" t="n">
        <v>0</v>
      </c>
      <c r="I3037" s="52" t="n">
        <v>35</v>
      </c>
      <c r="J3037" s="52" t="n">
        <v>90</v>
      </c>
      <c r="K3037" s="52" t="n">
        <v>0</v>
      </c>
      <c r="L3037" s="52" t="n">
        <v>0</v>
      </c>
      <c r="M3037" s="52" t="n">
        <v>0</v>
      </c>
      <c r="N3037" s="53" t="n">
        <f aca="false">D3037*$D$4</f>
        <v>135</v>
      </c>
      <c r="O3037" s="53" t="n">
        <f aca="false">E3037*$E$4</f>
        <v>0</v>
      </c>
      <c r="P3037" s="53" t="n">
        <f aca="false">F3037*$F$4</f>
        <v>0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337.5</v>
      </c>
      <c r="T3037" s="53" t="n">
        <f aca="false">(O3037/100)*(K3037*$K$4)</f>
        <v>0</v>
      </c>
      <c r="U3037" s="53" t="n">
        <f aca="false">(P3037/100)*(K3037*$K$4)+(P3037/100)*(L3037*$L$4)</f>
        <v>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472.5</v>
      </c>
      <c r="Y3037" s="53" t="n">
        <f aca="false">O3037+T3037</f>
        <v>0</v>
      </c>
      <c r="Z3037" s="53" t="n">
        <f aca="false">P3037+U3037</f>
        <v>0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472.5</v>
      </c>
      <c r="AD3037" s="55" t="n">
        <f aca="false">(ROUND(AC3037-AC3036,1)/AC3036)</f>
        <v>0.125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49" t="n">
        <v>16</v>
      </c>
      <c r="C3038" s="50" t="s">
        <v>6</v>
      </c>
      <c r="D3038" s="51" t="n">
        <v>100</v>
      </c>
      <c r="E3038" s="51" t="n">
        <v>0</v>
      </c>
      <c r="F3038" s="51" t="n">
        <v>0</v>
      </c>
      <c r="G3038" s="51" t="n">
        <v>0</v>
      </c>
      <c r="H3038" s="51" t="n">
        <v>0</v>
      </c>
      <c r="I3038" s="52" t="n">
        <v>20</v>
      </c>
      <c r="J3038" s="52" t="n">
        <v>80</v>
      </c>
      <c r="K3038" s="52" t="n">
        <v>0</v>
      </c>
      <c r="L3038" s="52" t="n">
        <v>0</v>
      </c>
      <c r="M3038" s="52" t="n">
        <v>0</v>
      </c>
      <c r="N3038" s="53" t="n">
        <f aca="false">D3038*$D$5</f>
        <v>140</v>
      </c>
      <c r="O3038" s="53" t="n">
        <f aca="false">E3038*$E$5</f>
        <v>0</v>
      </c>
      <c r="P3038" s="53" t="n">
        <f aca="false">F3038*$F$5</f>
        <v>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280</v>
      </c>
      <c r="T3038" s="53" t="n">
        <f aca="false">(O3038/100)*(K3038*$K$5)</f>
        <v>0</v>
      </c>
      <c r="U3038" s="53" t="n">
        <f aca="false">(P3038/100)*(K3038*$K$5)+(P3038/100)*(L3038*$L$5)</f>
        <v>0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420</v>
      </c>
      <c r="Y3038" s="53" t="n">
        <f aca="false">O3038+T3038</f>
        <v>0</v>
      </c>
      <c r="Z3038" s="53" t="n">
        <f aca="false">P3038+U3038</f>
        <v>0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420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49" t="n">
        <v>0</v>
      </c>
      <c r="C3039" s="50" t="s">
        <v>7</v>
      </c>
      <c r="D3039" s="51" t="n">
        <v>100</v>
      </c>
      <c r="E3039" s="51" t="n">
        <v>0</v>
      </c>
      <c r="F3039" s="51" t="n">
        <v>0</v>
      </c>
      <c r="G3039" s="51" t="n">
        <v>0</v>
      </c>
      <c r="H3039" s="51" t="n">
        <v>0</v>
      </c>
      <c r="I3039" s="52" t="n">
        <v>20</v>
      </c>
      <c r="J3039" s="52" t="n">
        <v>80</v>
      </c>
      <c r="K3039" s="52" t="n">
        <v>0</v>
      </c>
      <c r="L3039" s="52" t="n">
        <v>0</v>
      </c>
      <c r="M3039" s="52" t="n">
        <v>0</v>
      </c>
      <c r="N3039" s="53" t="n">
        <f aca="false">D3039*$D$6</f>
        <v>140</v>
      </c>
      <c r="O3039" s="53" t="n">
        <f aca="false">E3039*$E$6</f>
        <v>0</v>
      </c>
      <c r="P3039" s="53" t="n">
        <f aca="false">F3039*$F$6</f>
        <v>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280</v>
      </c>
      <c r="T3039" s="53" t="n">
        <f aca="false">(O3039/100)*(K3039*$K$6)</f>
        <v>0</v>
      </c>
      <c r="U3039" s="53" t="n">
        <f aca="false">(P3039/100)*(K3039*$K$6)+(P3039/100)*(L3039*$L$6)</f>
        <v>0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420</v>
      </c>
      <c r="Y3039" s="53" t="n">
        <f aca="false">O3039+T3039</f>
        <v>0</v>
      </c>
      <c r="Z3039" s="53" t="n">
        <f aca="false">P3039+U3039</f>
        <v>0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420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49" t="n">
        <v>0</v>
      </c>
      <c r="C3040" s="50" t="s">
        <v>8</v>
      </c>
      <c r="D3040" s="51" t="n">
        <v>100</v>
      </c>
      <c r="E3040" s="51" t="n">
        <v>0</v>
      </c>
      <c r="F3040" s="51" t="n">
        <v>0</v>
      </c>
      <c r="G3040" s="51" t="n">
        <v>0</v>
      </c>
      <c r="H3040" s="51" t="n">
        <v>0</v>
      </c>
      <c r="I3040" s="52" t="n">
        <v>20</v>
      </c>
      <c r="J3040" s="52" t="n">
        <v>80</v>
      </c>
      <c r="K3040" s="52" t="n">
        <v>0</v>
      </c>
      <c r="L3040" s="52" t="n">
        <v>0</v>
      </c>
      <c r="M3040" s="52" t="n">
        <v>0</v>
      </c>
      <c r="N3040" s="53" t="n">
        <f aca="false">D3040*$D$7</f>
        <v>140</v>
      </c>
      <c r="O3040" s="53" t="n">
        <f aca="false">E3040*$E$7</f>
        <v>0</v>
      </c>
      <c r="P3040" s="53" t="n">
        <f aca="false">F3040*$F$7</f>
        <v>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280</v>
      </c>
      <c r="T3040" s="53" t="n">
        <f aca="false">(O3040/100)*(K3040*$K$7)</f>
        <v>0</v>
      </c>
      <c r="U3040" s="53" t="n">
        <f aca="false">(P3040/100)*(K3040*$K$7)+(P3040/100)*(L3040*$L$7)</f>
        <v>0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420</v>
      </c>
      <c r="Y3040" s="53" t="n">
        <f aca="false">O3040+T3040</f>
        <v>0</v>
      </c>
      <c r="Z3040" s="53" t="n">
        <f aca="false">P3040+U3040</f>
        <v>0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420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49"/>
      <c r="C3041" s="50" t="s">
        <v>9</v>
      </c>
      <c r="D3041" s="51" t="n">
        <v>100</v>
      </c>
      <c r="E3041" s="51" t="n">
        <v>0</v>
      </c>
      <c r="F3041" s="51" t="n">
        <v>0</v>
      </c>
      <c r="G3041" s="51" t="n">
        <v>0</v>
      </c>
      <c r="H3041" s="51" t="n">
        <v>0</v>
      </c>
      <c r="I3041" s="52" t="n">
        <v>20</v>
      </c>
      <c r="J3041" s="52" t="n">
        <v>80</v>
      </c>
      <c r="K3041" s="52" t="n">
        <v>0</v>
      </c>
      <c r="L3041" s="52" t="n">
        <v>0</v>
      </c>
      <c r="M3041" s="52" t="n">
        <v>0</v>
      </c>
      <c r="N3041" s="53" t="n">
        <f aca="false">D3041*$D$8</f>
        <v>140</v>
      </c>
      <c r="O3041" s="53" t="n">
        <f aca="false">E3041*$E$8</f>
        <v>0</v>
      </c>
      <c r="P3041" s="53" t="n">
        <f aca="false">F3041*$F$8</f>
        <v>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280</v>
      </c>
      <c r="T3041" s="53" t="n">
        <f aca="false">(O3041/100)*(K3041*$K$8)</f>
        <v>0</v>
      </c>
      <c r="U3041" s="53" t="n">
        <f aca="false">(P3041/100)*(K3041*$K$8)+(P3041/100)*(L3041*$L$8)</f>
        <v>0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420</v>
      </c>
      <c r="Y3041" s="53" t="n">
        <f aca="false">O3041+T3041</f>
        <v>0</v>
      </c>
      <c r="Z3041" s="53" t="n">
        <f aca="false">P3041+U3041</f>
        <v>0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420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49"/>
      <c r="C3042" s="50" t="s">
        <v>10</v>
      </c>
      <c r="D3042" s="51" t="n">
        <v>50</v>
      </c>
      <c r="E3042" s="51" t="n">
        <v>106</v>
      </c>
      <c r="F3042" s="51" t="n">
        <v>0</v>
      </c>
      <c r="G3042" s="51" t="n">
        <v>0</v>
      </c>
      <c r="H3042" s="51" t="n">
        <v>0</v>
      </c>
      <c r="I3042" s="52" t="n">
        <v>20</v>
      </c>
      <c r="J3042" s="52" t="n">
        <v>80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67.5</v>
      </c>
      <c r="O3042" s="53" t="n">
        <f aca="false">E3042*$E$9</f>
        <v>143.1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67.5</v>
      </c>
      <c r="T3042" s="53" t="n">
        <f aca="false">(O3042/100)*(K3042*$K$9)</f>
        <v>220.374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135</v>
      </c>
      <c r="Y3042" s="53" t="n">
        <f aca="false">O3042+T3042</f>
        <v>363.474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498.5</v>
      </c>
      <c r="AD3042" s="55" t="n">
        <f aca="false">(ROUND(AC3042-AC3036,1)/AC3036)</f>
        <v>0.186904761904762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49"/>
      <c r="C3043" s="50" t="s">
        <v>11</v>
      </c>
      <c r="D3043" s="51" t="n">
        <v>50</v>
      </c>
      <c r="E3043" s="51" t="n">
        <v>0</v>
      </c>
      <c r="F3043" s="51" t="n">
        <v>106</v>
      </c>
      <c r="G3043" s="51" t="n">
        <v>0</v>
      </c>
      <c r="H3043" s="51" t="n">
        <v>0</v>
      </c>
      <c r="I3043" s="52" t="n">
        <v>20</v>
      </c>
      <c r="J3043" s="52" t="n">
        <v>80</v>
      </c>
      <c r="K3043" s="52" t="n">
        <v>55</v>
      </c>
      <c r="L3043" s="52" t="n">
        <v>55</v>
      </c>
      <c r="M3043" s="52" t="n">
        <v>0</v>
      </c>
      <c r="N3043" s="53" t="n">
        <f aca="false">D3043*$D$10</f>
        <v>67.5</v>
      </c>
      <c r="O3043" s="53" t="n">
        <f aca="false">E3043*$E$10</f>
        <v>0</v>
      </c>
      <c r="P3043" s="53" t="n">
        <f aca="false">F3043*$F$10</f>
        <v>143.1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67.5</v>
      </c>
      <c r="T3043" s="53" t="n">
        <f aca="false">(O3043/100)*(K3043*$J$10)</f>
        <v>0</v>
      </c>
      <c r="U3043" s="53" t="n">
        <f aca="false">(P3043/100)*(K3043*$K$10)+(P3043/100)*(L3043*$L$10)</f>
        <v>220.374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135</v>
      </c>
      <c r="Y3043" s="53" t="n">
        <f aca="false">O3043+T3043</f>
        <v>0</v>
      </c>
      <c r="Z3043" s="53" t="n">
        <f aca="false">P3043+U3043</f>
        <v>363.474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498.5</v>
      </c>
      <c r="AD3043" s="55" t="n">
        <f aca="false">(ROUND(AC3043-AC3036,1)/AC3036)</f>
        <v>0.186904761904762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49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106</v>
      </c>
      <c r="H3044" s="51" t="n">
        <v>0</v>
      </c>
      <c r="I3044" s="52" t="n">
        <v>20</v>
      </c>
      <c r="J3044" s="52" t="n">
        <v>80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67.5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143.1</v>
      </c>
      <c r="R3044" s="53" t="n">
        <f aca="false">H3044*$H$11</f>
        <v>0</v>
      </c>
      <c r="S3044" s="53" t="n">
        <f aca="false">(N3044/100)*(I3044*$I$11)+(N3044/100)*(J3044*$J$11)</f>
        <v>67.5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220.374</v>
      </c>
      <c r="W3044" s="53" t="n">
        <f aca="false">(R3044/100)*(K3044*$K$11)+(R3044/100)*(L3044*$L$11)</f>
        <v>0</v>
      </c>
      <c r="X3044" s="53" t="n">
        <f aca="false">N3044+S3044</f>
        <v>135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363.474</v>
      </c>
      <c r="AB3044" s="53" t="n">
        <f aca="false">R3044+W3044</f>
        <v>0</v>
      </c>
      <c r="AC3044" s="54" t="n">
        <f aca="false">ROUND(X3044+Y3044+Z3044+AA3044+AB3044,1)</f>
        <v>498.5</v>
      </c>
      <c r="AD3044" s="55" t="n">
        <f aca="false">(ROUND(AC3044-AC3036,1)/AC3036)</f>
        <v>0.186904761904762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49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106</v>
      </c>
      <c r="I3045" s="52" t="n">
        <v>20</v>
      </c>
      <c r="J3045" s="52" t="n">
        <v>80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67.5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143.1</v>
      </c>
      <c r="S3045" s="53" t="n">
        <f aca="false">(N3045/100)*(I3045*$I$12)+(N3045/100)*(J3045*$J$12)</f>
        <v>67.5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220.374</v>
      </c>
      <c r="X3045" s="53" t="n">
        <f aca="false">N3045+S3045</f>
        <v>135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363.474</v>
      </c>
      <c r="AC3045" s="54" t="n">
        <f aca="false">ROUND(X3045+Y3045+Z3045+AA3045+AB3045,1)</f>
        <v>498.5</v>
      </c>
      <c r="AD3045" s="55" t="n">
        <f aca="false">(ROUND(AC3045-AC3036,1)/AC3036)</f>
        <v>0.186904761904762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49"/>
      <c r="C3046" s="50" t="s">
        <v>14</v>
      </c>
      <c r="D3046" s="51" t="n">
        <v>100</v>
      </c>
      <c r="E3046" s="51" t="n">
        <v>0</v>
      </c>
      <c r="F3046" s="51" t="n">
        <v>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115</v>
      </c>
      <c r="N3046" s="53" t="n">
        <f aca="false">D3046*$D$13</f>
        <v>135</v>
      </c>
      <c r="O3046" s="53" t="n">
        <f aca="false">E3046*$E$13</f>
        <v>0</v>
      </c>
      <c r="P3046" s="53" t="n">
        <f aca="false">F3046*$F$13</f>
        <v>0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310.5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0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445.5</v>
      </c>
      <c r="Y3046" s="53" t="n">
        <f aca="false">O3046+T3046</f>
        <v>0</v>
      </c>
      <c r="Z3046" s="53" t="n">
        <f aca="false">P3046+U3046</f>
        <v>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445.5</v>
      </c>
      <c r="AD3046" s="55" t="n">
        <f aca="false">(ROUND(AC3046-AC3036,1)/AC3036)</f>
        <v>0.0607142857142857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49"/>
      <c r="C3047" s="50" t="s">
        <v>15</v>
      </c>
      <c r="D3047" s="51" t="n">
        <v>100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20</v>
      </c>
      <c r="J3047" s="52" t="n">
        <v>80</v>
      </c>
      <c r="K3047" s="52" t="n">
        <v>86</v>
      </c>
      <c r="L3047" s="52" t="n">
        <v>0</v>
      </c>
      <c r="M3047" s="52" t="n">
        <v>0</v>
      </c>
      <c r="N3047" s="53" t="n">
        <f aca="false">D3047*$D$14</f>
        <v>135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367.2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502.2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502.2</v>
      </c>
      <c r="AD3047" s="55" t="n">
        <f aca="false">(ROUND(AC3047-AC3036,1)/AC3036)</f>
        <v>0.195714285714286</v>
      </c>
      <c r="AE3047" s="46"/>
      <c r="AF3047" s="47"/>
    </row>
    <row r="3048" customFormat="false" ht="15" hidden="false" customHeight="false" outlineLevel="0" collapsed="false">
      <c r="A3048" s="48"/>
      <c r="B3048" s="49"/>
      <c r="C3048" s="50" t="s">
        <v>16</v>
      </c>
      <c r="D3048" s="51" t="n">
        <v>100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20</v>
      </c>
      <c r="J3048" s="52" t="n">
        <v>80</v>
      </c>
      <c r="K3048" s="52" t="n">
        <v>0</v>
      </c>
      <c r="L3048" s="52" t="n">
        <v>86</v>
      </c>
      <c r="M3048" s="52" t="n">
        <v>0</v>
      </c>
      <c r="N3048" s="53" t="n">
        <f aca="false">D3048*$D$15</f>
        <v>135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367.2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502.2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502.2</v>
      </c>
      <c r="AD3048" s="55" t="n">
        <f aca="false">(ROUND(AC3048-AC3036,1)/AC3036)</f>
        <v>0.195714285714286</v>
      </c>
      <c r="AE3048" s="46"/>
      <c r="AF3048" s="47"/>
    </row>
    <row r="3049" customFormat="false" ht="15" hidden="false" customHeight="false" outlineLevel="0" collapsed="false">
      <c r="A3049" s="48"/>
      <c r="B3049" s="49"/>
      <c r="C3049" s="50" t="s">
        <v>17</v>
      </c>
      <c r="D3049" s="51" t="n">
        <v>100</v>
      </c>
      <c r="E3049" s="51" t="n">
        <v>0</v>
      </c>
      <c r="F3049" s="51" t="n">
        <v>0</v>
      </c>
      <c r="G3049" s="51" t="n">
        <v>0</v>
      </c>
      <c r="H3049" s="51" t="n">
        <v>0</v>
      </c>
      <c r="I3049" s="52" t="n">
        <v>20</v>
      </c>
      <c r="J3049" s="52" t="n">
        <v>105</v>
      </c>
      <c r="K3049" s="52" t="n">
        <v>0</v>
      </c>
      <c r="L3049" s="52" t="n">
        <v>0</v>
      </c>
      <c r="M3049" s="52" t="n">
        <v>0</v>
      </c>
      <c r="N3049" s="53" t="n">
        <f aca="false">D3049*$D$16</f>
        <v>135</v>
      </c>
      <c r="O3049" s="53" t="n">
        <f aca="false">E3049*$E$16</f>
        <v>0</v>
      </c>
      <c r="P3049" s="53" t="n">
        <f aca="false">F3049*$F$16</f>
        <v>0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381.375</v>
      </c>
      <c r="T3049" s="53" t="n">
        <f aca="false">(O3049/100)*(K3049*$K$16)</f>
        <v>0</v>
      </c>
      <c r="U3049" s="53" t="n">
        <f aca="false">(P3049/100)*(K3049*$K$16)+(P3049/100)*(L3049*$L$16)</f>
        <v>0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516.375</v>
      </c>
      <c r="Y3049" s="53" t="n">
        <f aca="false">O3049+T3049</f>
        <v>0</v>
      </c>
      <c r="Z3049" s="53" t="n">
        <f aca="false">P3049+U3049</f>
        <v>0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516.4</v>
      </c>
      <c r="AD3049" s="55" t="n">
        <f aca="false">(ROUND(AC3049-AC3036,1)/AC3036)</f>
        <v>0.22952380952381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49"/>
      <c r="C3050" s="50" t="s">
        <v>18</v>
      </c>
      <c r="D3050" s="51" t="n">
        <v>100</v>
      </c>
      <c r="E3050" s="51" t="n">
        <v>0</v>
      </c>
      <c r="F3050" s="51" t="n">
        <v>0</v>
      </c>
      <c r="G3050" s="51" t="n">
        <v>0</v>
      </c>
      <c r="H3050" s="51" t="n">
        <v>0</v>
      </c>
      <c r="I3050" s="52" t="n">
        <v>60</v>
      </c>
      <c r="J3050" s="52" t="n">
        <v>80</v>
      </c>
      <c r="K3050" s="52" t="n">
        <v>0</v>
      </c>
      <c r="L3050" s="52" t="n">
        <v>0</v>
      </c>
      <c r="M3050" s="52" t="n">
        <v>0</v>
      </c>
      <c r="N3050" s="53" t="n">
        <f aca="false">D3050*$D$17</f>
        <v>135</v>
      </c>
      <c r="O3050" s="53" t="n">
        <f aca="false">E3050*$E$17</f>
        <v>0</v>
      </c>
      <c r="P3050" s="53" t="n">
        <f aca="false">F3050*$F$17</f>
        <v>0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310.5</v>
      </c>
      <c r="T3050" s="53" t="n">
        <f aca="false">(O3050/100)*(K3050*$K$17)</f>
        <v>0</v>
      </c>
      <c r="U3050" s="53" t="n">
        <f aca="false">(P3050/100)*(K3050*$K$17)+(P3050/100)*(L3050*$L$17)</f>
        <v>0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445.5</v>
      </c>
      <c r="Y3050" s="53" t="n">
        <f aca="false">O3050+T3050</f>
        <v>0</v>
      </c>
      <c r="Z3050" s="53" t="n">
        <f aca="false">P3050+U3050</f>
        <v>0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445.5</v>
      </c>
      <c r="AD3050" s="55" t="n">
        <f aca="false">(ROUND(AC3050-AC3036,1)/AC3036)</f>
        <v>0.0607142857142857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39" t="s">
        <v>259</v>
      </c>
      <c r="C3051" s="40" t="s">
        <v>4</v>
      </c>
      <c r="D3051" s="41" t="n">
        <v>125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20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175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245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420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420</v>
      </c>
      <c r="AD3051" s="45" t="n">
        <v>0</v>
      </c>
      <c r="AE3051" s="46"/>
      <c r="AF3051" s="47"/>
    </row>
    <row r="3052" customFormat="false" ht="15" hidden="false" customHeight="false" outlineLevel="0" collapsed="false">
      <c r="A3052" s="48" t="s">
        <v>29</v>
      </c>
      <c r="B3052" s="49" t="n">
        <v>12</v>
      </c>
      <c r="C3052" s="50" t="s">
        <v>5</v>
      </c>
      <c r="D3052" s="51" t="n">
        <v>125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65</v>
      </c>
      <c r="J3052" s="52" t="n">
        <v>35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168.75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337.5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506.25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506.3</v>
      </c>
      <c r="AD3052" s="55" t="n">
        <f aca="false">(ROUND(AC3052-AC3051,1)/AC3051)</f>
        <v>0.20547619047619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49" t="n">
        <v>0</v>
      </c>
      <c r="C3053" s="50" t="s">
        <v>6</v>
      </c>
      <c r="D3053" s="51" t="n">
        <v>125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20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175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245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420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420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49" t="n">
        <v>0</v>
      </c>
      <c r="C3054" s="50" t="s">
        <v>7</v>
      </c>
      <c r="D3054" s="51" t="n">
        <v>125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20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175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245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420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420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49" t="n">
        <v>0</v>
      </c>
      <c r="C3055" s="50" t="s">
        <v>8</v>
      </c>
      <c r="D3055" s="51" t="n">
        <v>125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20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175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245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420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420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49"/>
      <c r="C3056" s="50" t="s">
        <v>9</v>
      </c>
      <c r="D3056" s="51" t="n">
        <v>125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20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175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245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420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420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49"/>
      <c r="C3057" s="50" t="s">
        <v>10</v>
      </c>
      <c r="D3057" s="51" t="n">
        <v>63</v>
      </c>
      <c r="E3057" s="51" t="n">
        <v>130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20</v>
      </c>
      <c r="K3057" s="52" t="n">
        <v>80</v>
      </c>
      <c r="L3057" s="52" t="n">
        <v>0</v>
      </c>
      <c r="M3057" s="52" t="n">
        <v>0</v>
      </c>
      <c r="N3057" s="53" t="n">
        <f aca="false">D3057*$D$9</f>
        <v>85.05</v>
      </c>
      <c r="O3057" s="53" t="n">
        <f aca="false">E3057*$E$9</f>
        <v>175.5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59.535</v>
      </c>
      <c r="T3057" s="53" t="n">
        <f aca="false">(O3057/100)*(K3057*$K$9)</f>
        <v>196.56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144.585</v>
      </c>
      <c r="Y3057" s="53" t="n">
        <f aca="false">O3057+T3057</f>
        <v>372.06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516.6</v>
      </c>
      <c r="AD3057" s="55" t="n">
        <f aca="false">(ROUND(AC3057-AC3051,1)/AC3051)</f>
        <v>0.23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49"/>
      <c r="C3058" s="50" t="s">
        <v>11</v>
      </c>
      <c r="D3058" s="51" t="n">
        <v>63</v>
      </c>
      <c r="E3058" s="51" t="n">
        <v>0</v>
      </c>
      <c r="F3058" s="51" t="n">
        <v>130</v>
      </c>
      <c r="G3058" s="51" t="n">
        <v>0</v>
      </c>
      <c r="H3058" s="51" t="n">
        <v>0</v>
      </c>
      <c r="I3058" s="52" t="n">
        <v>50</v>
      </c>
      <c r="J3058" s="52" t="n">
        <v>20</v>
      </c>
      <c r="K3058" s="52" t="n">
        <v>40</v>
      </c>
      <c r="L3058" s="52" t="n">
        <v>40</v>
      </c>
      <c r="M3058" s="52" t="n">
        <v>0</v>
      </c>
      <c r="N3058" s="53" t="n">
        <f aca="false">D3058*$D$10</f>
        <v>85.05</v>
      </c>
      <c r="O3058" s="53" t="n">
        <f aca="false">E3058*$E$10</f>
        <v>0</v>
      </c>
      <c r="P3058" s="53" t="n">
        <f aca="false">F3058*$F$10</f>
        <v>175.5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59.535</v>
      </c>
      <c r="T3058" s="53" t="n">
        <f aca="false">(O3058/100)*(K3058*$J$10)</f>
        <v>0</v>
      </c>
      <c r="U3058" s="53" t="n">
        <f aca="false">(P3058/100)*(K3058*$K$10)+(P3058/100)*(L3058*$L$10)</f>
        <v>196.56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144.585</v>
      </c>
      <c r="Y3058" s="53" t="n">
        <f aca="false">O3058+T3058</f>
        <v>0</v>
      </c>
      <c r="Z3058" s="53" t="n">
        <f aca="false">P3058+U3058</f>
        <v>372.06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516.6</v>
      </c>
      <c r="AD3058" s="55" t="n">
        <f aca="false">(ROUND(AC3058-AC3051,1)/AC3051)</f>
        <v>0.23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49"/>
      <c r="C3059" s="50" t="s">
        <v>12</v>
      </c>
      <c r="D3059" s="51" t="n">
        <v>63</v>
      </c>
      <c r="E3059" s="51" t="n">
        <v>0</v>
      </c>
      <c r="F3059" s="51" t="n">
        <v>0</v>
      </c>
      <c r="G3059" s="51" t="n">
        <v>130</v>
      </c>
      <c r="H3059" s="51" t="n">
        <v>0</v>
      </c>
      <c r="I3059" s="52" t="n">
        <v>50</v>
      </c>
      <c r="J3059" s="52" t="n">
        <v>20</v>
      </c>
      <c r="K3059" s="52" t="n">
        <v>0</v>
      </c>
      <c r="L3059" s="52" t="n">
        <v>80</v>
      </c>
      <c r="M3059" s="52" t="n">
        <v>0</v>
      </c>
      <c r="N3059" s="53" t="n">
        <f aca="false">D3059*$D$11</f>
        <v>85.05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175.5</v>
      </c>
      <c r="R3059" s="53" t="n">
        <f aca="false">H3059*$H$11</f>
        <v>0</v>
      </c>
      <c r="S3059" s="53" t="n">
        <f aca="false">(N3059/100)*(I3059*$I$11)+(N3059/100)*(J3059*$J$11)</f>
        <v>59.535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196.56</v>
      </c>
      <c r="W3059" s="53" t="n">
        <f aca="false">(R3059/100)*(K3059*$K$11)+(R3059/100)*(L3059*$L$11)</f>
        <v>0</v>
      </c>
      <c r="X3059" s="53" t="n">
        <f aca="false">N3059+S3059</f>
        <v>144.585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372.06</v>
      </c>
      <c r="AB3059" s="53" t="n">
        <f aca="false">R3059+W3059</f>
        <v>0</v>
      </c>
      <c r="AC3059" s="54" t="n">
        <f aca="false">ROUND(X3059+Y3059+Z3059+AA3059+AB3059,1)</f>
        <v>516.6</v>
      </c>
      <c r="AD3059" s="55" t="n">
        <f aca="false">(ROUND(AC3059-AC3051,1)/AC3051)</f>
        <v>0.23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49"/>
      <c r="C3060" s="50" t="s">
        <v>13</v>
      </c>
      <c r="D3060" s="51" t="n">
        <v>63</v>
      </c>
      <c r="E3060" s="51" t="n">
        <v>0</v>
      </c>
      <c r="F3060" s="51" t="n">
        <v>0</v>
      </c>
      <c r="G3060" s="51" t="n">
        <v>0</v>
      </c>
      <c r="H3060" s="51" t="n">
        <v>130</v>
      </c>
      <c r="I3060" s="52" t="n">
        <v>50</v>
      </c>
      <c r="J3060" s="52" t="n">
        <v>20</v>
      </c>
      <c r="K3060" s="52" t="n">
        <v>40</v>
      </c>
      <c r="L3060" s="52" t="n">
        <v>40</v>
      </c>
      <c r="M3060" s="52" t="n">
        <v>0</v>
      </c>
      <c r="N3060" s="53" t="n">
        <f aca="false">D3060*$D$12</f>
        <v>85.05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175.5</v>
      </c>
      <c r="S3060" s="53" t="n">
        <f aca="false">(N3060/100)*(I3060*$I$12)+(N3060/100)*(J3060*$J$12)</f>
        <v>59.535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196.56</v>
      </c>
      <c r="X3060" s="53" t="n">
        <f aca="false">N3060+S3060</f>
        <v>144.585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372.06</v>
      </c>
      <c r="AC3060" s="54" t="n">
        <f aca="false">ROUND(X3060+Y3060+Z3060+AA3060+AB3060,1)</f>
        <v>516.6</v>
      </c>
      <c r="AD3060" s="55" t="n">
        <f aca="false">(ROUND(AC3060-AC3051,1)/AC3051)</f>
        <v>0.23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49"/>
      <c r="C3061" s="50" t="s">
        <v>14</v>
      </c>
      <c r="D3061" s="51" t="n">
        <v>125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87</v>
      </c>
      <c r="N3061" s="53" t="n">
        <f aca="false">D3061*$D$13</f>
        <v>168.75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293.625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462.375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462.4</v>
      </c>
      <c r="AD3061" s="55" t="n">
        <f aca="false">(ROUND(AC3061-AC3051,1)/AC3051)</f>
        <v>0.100952380952381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49"/>
      <c r="C3062" s="50" t="s">
        <v>15</v>
      </c>
      <c r="D3062" s="51" t="n">
        <v>125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20</v>
      </c>
      <c r="K3062" s="52" t="n">
        <v>70</v>
      </c>
      <c r="L3062" s="52" t="n">
        <v>0</v>
      </c>
      <c r="M3062" s="52" t="n">
        <v>0</v>
      </c>
      <c r="N3062" s="53" t="n">
        <f aca="false">D3062*$D$14</f>
        <v>168.75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354.375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523.125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523.1</v>
      </c>
      <c r="AD3062" s="55" t="n">
        <f aca="false">(ROUND(AC3062-AC3051,1)/AC3051)</f>
        <v>0.24547619047619</v>
      </c>
      <c r="AE3062" s="46"/>
      <c r="AF3062" s="47"/>
    </row>
    <row r="3063" customFormat="false" ht="15" hidden="false" customHeight="false" outlineLevel="0" collapsed="false">
      <c r="A3063" s="48"/>
      <c r="B3063" s="49"/>
      <c r="C3063" s="50" t="s">
        <v>16</v>
      </c>
      <c r="D3063" s="51" t="n">
        <v>125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20</v>
      </c>
      <c r="K3063" s="52" t="n">
        <v>0</v>
      </c>
      <c r="L3063" s="52" t="n">
        <v>70</v>
      </c>
      <c r="M3063" s="52" t="n">
        <v>0</v>
      </c>
      <c r="N3063" s="53" t="n">
        <f aca="false">D3063*$D$15</f>
        <v>168.75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354.375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523.125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523.1</v>
      </c>
      <c r="AD3063" s="55" t="n">
        <f aca="false">(ROUND(AC3063-AC3051,1)/AC3051)</f>
        <v>0.24547619047619</v>
      </c>
      <c r="AE3063" s="46"/>
      <c r="AF3063" s="47"/>
    </row>
    <row r="3064" customFormat="false" ht="15" hidden="false" customHeight="false" outlineLevel="0" collapsed="false">
      <c r="A3064" s="48"/>
      <c r="B3064" s="49"/>
      <c r="C3064" s="50" t="s">
        <v>17</v>
      </c>
      <c r="D3064" s="51" t="n">
        <v>125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50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168.75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295.3125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464.0625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464.1</v>
      </c>
      <c r="AD3064" s="55" t="n">
        <f aca="false">(ROUND(AC3064-AC3051,1)/AC3051)</f>
        <v>0.105</v>
      </c>
      <c r="AE3064" s="46" t="s">
        <v>28</v>
      </c>
      <c r="AF3064" s="47"/>
    </row>
    <row r="3065" customFormat="false" ht="15" hidden="false" customHeight="false" outlineLevel="0" collapsed="false">
      <c r="A3065" s="48"/>
      <c r="B3065" s="49"/>
      <c r="C3065" s="50" t="s">
        <v>18</v>
      </c>
      <c r="D3065" s="51" t="n">
        <v>125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70</v>
      </c>
      <c r="J3065" s="52" t="n">
        <v>20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168.75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329.0625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497.8125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497.8</v>
      </c>
      <c r="AD3065" s="55" t="n">
        <f aca="false">(ROUND(AC3065-AC3051,1)/AC3051)</f>
        <v>0.185238095238095</v>
      </c>
      <c r="AE3065" s="46"/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50</v>
      </c>
      <c r="D3066" s="41" t="n">
        <v>90</v>
      </c>
      <c r="E3066" s="41" t="n">
        <v>0</v>
      </c>
      <c r="F3066" s="41" t="n">
        <v>50</v>
      </c>
      <c r="G3066" s="41" t="n">
        <v>0</v>
      </c>
      <c r="H3066" s="41" t="n">
        <v>0</v>
      </c>
      <c r="I3066" s="42" t="n">
        <v>60</v>
      </c>
      <c r="J3066" s="42" t="n">
        <v>30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126</v>
      </c>
      <c r="O3066" s="43" t="n">
        <f aca="false">E3066*$E$3</f>
        <v>0</v>
      </c>
      <c r="P3066" s="43" t="n">
        <f aca="false">F3066*$F$3</f>
        <v>70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226.8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352.8</v>
      </c>
      <c r="Y3066" s="43" t="n">
        <f aca="false">O3066+T3066</f>
        <v>0</v>
      </c>
      <c r="Z3066" s="43" t="n">
        <f aca="false">P3066+U3066</f>
        <v>70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422.8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18</v>
      </c>
      <c r="C3067" s="50" t="s">
        <v>5</v>
      </c>
      <c r="D3067" s="51" t="n">
        <v>90</v>
      </c>
      <c r="E3067" s="51" t="n">
        <v>0</v>
      </c>
      <c r="F3067" s="51" t="n">
        <v>50</v>
      </c>
      <c r="G3067" s="51" t="n">
        <v>0</v>
      </c>
      <c r="H3067" s="51" t="n">
        <v>0</v>
      </c>
      <c r="I3067" s="52" t="n">
        <v>80</v>
      </c>
      <c r="J3067" s="52" t="n">
        <v>52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121.5</v>
      </c>
      <c r="O3067" s="53" t="n">
        <f aca="false">E3067*$E$4</f>
        <v>0</v>
      </c>
      <c r="P3067" s="53" t="n">
        <f aca="false">F3067*$F$4</f>
        <v>67.5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320.76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442.26</v>
      </c>
      <c r="Y3067" s="53" t="n">
        <f aca="false">O3067+T3067</f>
        <v>0</v>
      </c>
      <c r="Z3067" s="53" t="n">
        <f aca="false">P3067+U3067</f>
        <v>67.5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509.8</v>
      </c>
      <c r="AD3067" s="55" t="n">
        <f aca="false">(ROUND(AC3067-AC3066,1)/AC3066)</f>
        <v>0.205771050141911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90</v>
      </c>
      <c r="E3068" s="51" t="n">
        <v>0</v>
      </c>
      <c r="F3068" s="51" t="n">
        <v>50</v>
      </c>
      <c r="G3068" s="51" t="n">
        <v>0</v>
      </c>
      <c r="H3068" s="51" t="n">
        <v>0</v>
      </c>
      <c r="I3068" s="52" t="n">
        <v>60</v>
      </c>
      <c r="J3068" s="52" t="n">
        <v>30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126</v>
      </c>
      <c r="O3068" s="53" t="n">
        <f aca="false">E3068*$E$5</f>
        <v>0</v>
      </c>
      <c r="P3068" s="53" t="n">
        <f aca="false">F3068*$F$5</f>
        <v>70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226.8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352.8</v>
      </c>
      <c r="Y3068" s="53" t="n">
        <f aca="false">O3068+T3068</f>
        <v>0</v>
      </c>
      <c r="Z3068" s="53" t="n">
        <f aca="false">P3068+U3068</f>
        <v>70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422.8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12</v>
      </c>
      <c r="C3069" s="50" t="s">
        <v>7</v>
      </c>
      <c r="D3069" s="51" t="n">
        <v>90</v>
      </c>
      <c r="E3069" s="51" t="n">
        <v>0</v>
      </c>
      <c r="F3069" s="51" t="n">
        <v>50</v>
      </c>
      <c r="G3069" s="51" t="n">
        <v>0</v>
      </c>
      <c r="H3069" s="51" t="n">
        <v>0</v>
      </c>
      <c r="I3069" s="52" t="n">
        <v>60</v>
      </c>
      <c r="J3069" s="52" t="n">
        <v>30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126</v>
      </c>
      <c r="O3069" s="53" t="n">
        <f aca="false">E3069*$E$6</f>
        <v>0</v>
      </c>
      <c r="P3069" s="53" t="n">
        <f aca="false">F3069*$F$6</f>
        <v>70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226.8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352.8</v>
      </c>
      <c r="Y3069" s="53" t="n">
        <f aca="false">O3069+T3069</f>
        <v>0</v>
      </c>
      <c r="Z3069" s="53" t="n">
        <f aca="false">P3069+U3069</f>
        <v>70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422.8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12</v>
      </c>
      <c r="C3070" s="50" t="s">
        <v>8</v>
      </c>
      <c r="D3070" s="51" t="n">
        <v>90</v>
      </c>
      <c r="E3070" s="51" t="n">
        <v>0</v>
      </c>
      <c r="F3070" s="51" t="n">
        <v>50</v>
      </c>
      <c r="G3070" s="51" t="n">
        <v>0</v>
      </c>
      <c r="H3070" s="51" t="n">
        <v>0</v>
      </c>
      <c r="I3070" s="52" t="n">
        <v>60</v>
      </c>
      <c r="J3070" s="52" t="n">
        <v>30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126</v>
      </c>
      <c r="O3070" s="53" t="n">
        <f aca="false">E3070*$E$7</f>
        <v>0</v>
      </c>
      <c r="P3070" s="53" t="n">
        <f aca="false">F3070*$F$7</f>
        <v>70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226.8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352.8</v>
      </c>
      <c r="Y3070" s="53" t="n">
        <f aca="false">O3070+T3070</f>
        <v>0</v>
      </c>
      <c r="Z3070" s="53" t="n">
        <f aca="false">P3070+U3070</f>
        <v>70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422.8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90</v>
      </c>
      <c r="E3071" s="51" t="n">
        <v>0</v>
      </c>
      <c r="F3071" s="51" t="n">
        <v>50</v>
      </c>
      <c r="G3071" s="51" t="n">
        <v>0</v>
      </c>
      <c r="H3071" s="51" t="n">
        <v>0</v>
      </c>
      <c r="I3071" s="52" t="n">
        <v>60</v>
      </c>
      <c r="J3071" s="52" t="n">
        <v>30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126</v>
      </c>
      <c r="O3071" s="53" t="n">
        <f aca="false">E3071*$E$8</f>
        <v>0</v>
      </c>
      <c r="P3071" s="53" t="n">
        <f aca="false">F3071*$F$8</f>
        <v>70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226.8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352.8</v>
      </c>
      <c r="Y3071" s="53" t="n">
        <f aca="false">O3071+T3071</f>
        <v>0</v>
      </c>
      <c r="Z3071" s="53" t="n">
        <f aca="false">P3071+U3071</f>
        <v>70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422.8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45</v>
      </c>
      <c r="E3072" s="51" t="n">
        <v>120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30</v>
      </c>
      <c r="K3072" s="52" t="n">
        <v>100</v>
      </c>
      <c r="L3072" s="52" t="n">
        <v>0</v>
      </c>
      <c r="M3072" s="52" t="n">
        <v>0</v>
      </c>
      <c r="N3072" s="53" t="n">
        <f aca="false">D3072*$D$9</f>
        <v>60.75</v>
      </c>
      <c r="O3072" s="53" t="n">
        <f aca="false">E3072*$E$9</f>
        <v>162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54.675</v>
      </c>
      <c r="T3072" s="53" t="n">
        <f aca="false">(O3072/100)*(K3072*$K$9)</f>
        <v>226.8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115.425</v>
      </c>
      <c r="Y3072" s="53" t="n">
        <f aca="false">O3072+T3072</f>
        <v>388.8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504.2</v>
      </c>
      <c r="AD3072" s="55" t="n">
        <f aca="false">(ROUND(AC3072-AC3066,1)/AC3066)</f>
        <v>0.192526017029328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45</v>
      </c>
      <c r="E3073" s="51" t="n">
        <v>0</v>
      </c>
      <c r="F3073" s="51" t="n">
        <v>120</v>
      </c>
      <c r="G3073" s="51" t="n">
        <v>0</v>
      </c>
      <c r="H3073" s="51" t="n">
        <v>0</v>
      </c>
      <c r="I3073" s="52" t="n">
        <v>60</v>
      </c>
      <c r="J3073" s="52" t="n">
        <v>30</v>
      </c>
      <c r="K3073" s="52" t="n">
        <v>55</v>
      </c>
      <c r="L3073" s="52" t="n">
        <v>55</v>
      </c>
      <c r="M3073" s="52" t="n">
        <v>0</v>
      </c>
      <c r="N3073" s="53" t="n">
        <f aca="false">D3073*$D$10</f>
        <v>60.75</v>
      </c>
      <c r="O3073" s="53" t="n">
        <f aca="false">E3073*$E$10</f>
        <v>0</v>
      </c>
      <c r="P3073" s="53" t="n">
        <f aca="false">F3073*$F$10</f>
        <v>162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54.675</v>
      </c>
      <c r="T3073" s="53" t="n">
        <f aca="false">(O3073/100)*(K3073*$J$10)</f>
        <v>0</v>
      </c>
      <c r="U3073" s="53" t="n">
        <f aca="false">(P3073/100)*(K3073*$K$10)+(P3073/100)*(L3073*$L$10)</f>
        <v>249.48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115.425</v>
      </c>
      <c r="Y3073" s="53" t="n">
        <f aca="false">O3073+T3073</f>
        <v>0</v>
      </c>
      <c r="Z3073" s="53" t="n">
        <f aca="false">P3073+U3073</f>
        <v>411.48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526.9</v>
      </c>
      <c r="AD3073" s="55" t="n">
        <f aca="false">(ROUND(AC3073-AC3066,1)/AC3066)</f>
        <v>0.246215704824976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45</v>
      </c>
      <c r="E3074" s="51" t="n">
        <v>0</v>
      </c>
      <c r="F3074" s="51" t="n">
        <v>0</v>
      </c>
      <c r="G3074" s="51" t="n">
        <v>120</v>
      </c>
      <c r="H3074" s="51" t="n">
        <v>0</v>
      </c>
      <c r="I3074" s="52" t="n">
        <v>60</v>
      </c>
      <c r="J3074" s="52" t="n">
        <v>30</v>
      </c>
      <c r="K3074" s="52" t="n">
        <v>0</v>
      </c>
      <c r="L3074" s="52" t="n">
        <v>100</v>
      </c>
      <c r="M3074" s="52" t="n">
        <v>0</v>
      </c>
      <c r="N3074" s="53" t="n">
        <f aca="false">D3074*$D$11</f>
        <v>60.75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162</v>
      </c>
      <c r="R3074" s="53" t="n">
        <f aca="false">H3074*$H$11</f>
        <v>0</v>
      </c>
      <c r="S3074" s="53" t="n">
        <f aca="false">(N3074/100)*(I3074*$I$11)+(N3074/100)*(J3074*$J$11)</f>
        <v>54.675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226.8</v>
      </c>
      <c r="W3074" s="53" t="n">
        <f aca="false">(R3074/100)*(K3074*$K$11)+(R3074/100)*(L3074*$L$11)</f>
        <v>0</v>
      </c>
      <c r="X3074" s="53" t="n">
        <f aca="false">N3074+S3074</f>
        <v>115.425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388.8</v>
      </c>
      <c r="AB3074" s="53" t="n">
        <f aca="false">R3074+W3074</f>
        <v>0</v>
      </c>
      <c r="AC3074" s="54" t="n">
        <f aca="false">ROUND(X3074+Y3074+Z3074+AA3074+AB3074,1)</f>
        <v>504.2</v>
      </c>
      <c r="AD3074" s="55" t="n">
        <f aca="false">(ROUND(AC3074-AC3066,1)/AC3066)</f>
        <v>0.192526017029328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45</v>
      </c>
      <c r="E3075" s="51" t="n">
        <v>0</v>
      </c>
      <c r="F3075" s="51" t="n">
        <v>0</v>
      </c>
      <c r="G3075" s="51" t="n">
        <v>0</v>
      </c>
      <c r="H3075" s="51" t="n">
        <v>120</v>
      </c>
      <c r="I3075" s="52" t="n">
        <v>60</v>
      </c>
      <c r="J3075" s="52" t="n">
        <v>30</v>
      </c>
      <c r="K3075" s="52" t="n">
        <v>50</v>
      </c>
      <c r="L3075" s="52" t="n">
        <v>50</v>
      </c>
      <c r="M3075" s="52" t="n">
        <v>0</v>
      </c>
      <c r="N3075" s="53" t="n">
        <f aca="false">D3075*$D$12</f>
        <v>60.75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162</v>
      </c>
      <c r="S3075" s="53" t="n">
        <f aca="false">(N3075/100)*(I3075*$I$12)+(N3075/100)*(J3075*$J$12)</f>
        <v>54.675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226.8</v>
      </c>
      <c r="X3075" s="53" t="n">
        <f aca="false">N3075+S3075</f>
        <v>115.425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388.8</v>
      </c>
      <c r="AC3075" s="54" t="n">
        <f aca="false">ROUND(X3075+Y3075+Z3075+AA3075+AB3075,1)</f>
        <v>504.2</v>
      </c>
      <c r="AD3075" s="55" t="n">
        <f aca="false">(ROUND(AC3075-AC3066,1)/AC3066)</f>
        <v>0.192526017029328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90</v>
      </c>
      <c r="E3076" s="51" t="n">
        <v>0</v>
      </c>
      <c r="F3076" s="51" t="n">
        <v>50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85</v>
      </c>
      <c r="N3076" s="53" t="n">
        <f aca="false">D3076*$D$13</f>
        <v>121.5</v>
      </c>
      <c r="O3076" s="53" t="n">
        <f aca="false">E3076*$E$13</f>
        <v>0</v>
      </c>
      <c r="P3076" s="53" t="n">
        <f aca="false">F3076*$F$13</f>
        <v>67.5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206.55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114.75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328.05</v>
      </c>
      <c r="Y3076" s="53" t="n">
        <f aca="false">O3076+T3076</f>
        <v>0</v>
      </c>
      <c r="Z3076" s="53" t="n">
        <f aca="false">P3076+U3076</f>
        <v>182.25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510.3</v>
      </c>
      <c r="AD3076" s="55" t="n">
        <f aca="false">(ROUND(AC3076-AC3066,1)/AC3066)</f>
        <v>0.206953642384106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108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30</v>
      </c>
      <c r="K3077" s="52" t="n">
        <v>80</v>
      </c>
      <c r="L3077" s="52" t="n">
        <v>0</v>
      </c>
      <c r="M3077" s="52" t="n">
        <v>0</v>
      </c>
      <c r="N3077" s="53" t="n">
        <f aca="false">D3077*$D$14</f>
        <v>145.8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364.5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510.3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510.3</v>
      </c>
      <c r="AD3077" s="55" t="n">
        <f aca="false">(ROUND(AC3077-AC3066,1)/AC3066)</f>
        <v>0.206953642384106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108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30</v>
      </c>
      <c r="K3078" s="52" t="n">
        <v>0</v>
      </c>
      <c r="L3078" s="52" t="n">
        <v>80</v>
      </c>
      <c r="M3078" s="52" t="n">
        <v>0</v>
      </c>
      <c r="N3078" s="53" t="n">
        <f aca="false">D3078*$D$15</f>
        <v>145.8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364.5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510.3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510.3</v>
      </c>
      <c r="AD3078" s="55" t="n">
        <f aca="false">(ROUND(AC3078-AC3066,1)/AC3066)</f>
        <v>0.206953642384106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90</v>
      </c>
      <c r="E3079" s="51" t="n">
        <v>0</v>
      </c>
      <c r="F3079" s="51" t="n">
        <v>50</v>
      </c>
      <c r="G3079" s="51" t="n">
        <v>0</v>
      </c>
      <c r="H3079" s="51" t="n">
        <v>0</v>
      </c>
      <c r="I3079" s="52" t="n">
        <v>60</v>
      </c>
      <c r="J3079" s="52" t="n">
        <v>70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121.5</v>
      </c>
      <c r="O3079" s="53" t="n">
        <f aca="false">E3079*$E$16</f>
        <v>0</v>
      </c>
      <c r="P3079" s="53" t="n">
        <f aca="false">F3079*$F$16</f>
        <v>67.5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285.525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407.025</v>
      </c>
      <c r="Y3079" s="53" t="n">
        <f aca="false">O3079+T3079</f>
        <v>0</v>
      </c>
      <c r="Z3079" s="53" t="n">
        <f aca="false">P3079+U3079</f>
        <v>67.5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474.5</v>
      </c>
      <c r="AD3079" s="55" t="n">
        <f aca="false">(ROUND(AC3079-AC3066,1)/AC3066)</f>
        <v>0.122280037842952</v>
      </c>
      <c r="AE3079" s="46" t="s">
        <v>28</v>
      </c>
      <c r="AF3079" s="47"/>
      <c r="AH3079" s="0" t="n">
        <v>125</v>
      </c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90</v>
      </c>
      <c r="E3080" s="51" t="n">
        <v>0</v>
      </c>
      <c r="F3080" s="51" t="n">
        <v>50</v>
      </c>
      <c r="G3080" s="51" t="n">
        <v>0</v>
      </c>
      <c r="H3080" s="51" t="n">
        <v>0</v>
      </c>
      <c r="I3080" s="52" t="n">
        <v>100</v>
      </c>
      <c r="J3080" s="52" t="n">
        <v>30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121.5</v>
      </c>
      <c r="O3080" s="53" t="n">
        <f aca="false">E3080*$E$17</f>
        <v>0</v>
      </c>
      <c r="P3080" s="53" t="n">
        <f aca="false">F3080*$F$17</f>
        <v>67.5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340.2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461.7</v>
      </c>
      <c r="Y3080" s="53" t="n">
        <f aca="false">O3080+T3080</f>
        <v>0</v>
      </c>
      <c r="Z3080" s="53" t="n">
        <f aca="false">P3080+U3080</f>
        <v>67.5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529.2</v>
      </c>
      <c r="AD3080" s="55" t="n">
        <f aca="false">(ROUND(AC3080-AC3066,1)/AC3066)</f>
        <v>0.251655629139073</v>
      </c>
      <c r="AE3080" s="46"/>
      <c r="AF3080" s="47"/>
    </row>
    <row r="3081" customFormat="false" ht="15" hidden="false" customHeight="false" outlineLevel="0" collapsed="false">
      <c r="A3081" s="56" t="s">
        <v>19</v>
      </c>
      <c r="B3081" s="62" t="s">
        <v>261</v>
      </c>
      <c r="C3081" s="40" t="s">
        <v>53</v>
      </c>
      <c r="D3081" s="41" t="n">
        <v>102</v>
      </c>
      <c r="E3081" s="41" t="n">
        <v>0</v>
      </c>
      <c r="F3081" s="41" t="n">
        <v>0</v>
      </c>
      <c r="G3081" s="41" t="n">
        <v>0</v>
      </c>
      <c r="H3081" s="41" t="n">
        <v>0</v>
      </c>
      <c r="I3081" s="42" t="n">
        <v>80</v>
      </c>
      <c r="J3081" s="42" t="n">
        <v>20</v>
      </c>
      <c r="K3081" s="42" t="n">
        <v>0</v>
      </c>
      <c r="L3081" s="42" t="n">
        <v>0</v>
      </c>
      <c r="M3081" s="42" t="n">
        <v>0</v>
      </c>
      <c r="N3081" s="43" t="n">
        <f aca="false">D3081*$D$3</f>
        <v>142.8</v>
      </c>
      <c r="O3081" s="43" t="n">
        <f aca="false">E3081*$E$3</f>
        <v>0</v>
      </c>
      <c r="P3081" s="43" t="n">
        <f aca="false">F3081*$F$3</f>
        <v>0</v>
      </c>
      <c r="Q3081" s="43" t="n">
        <f aca="false">G3081*$G$3</f>
        <v>0</v>
      </c>
      <c r="R3081" s="43" t="n">
        <f aca="false">H3081*$H$3</f>
        <v>0</v>
      </c>
      <c r="S3081" s="43" t="n">
        <f aca="false">(N3081/100)*(I3081*$I$3)+(N3081/100)*(J3081*$J$3)</f>
        <v>285.6</v>
      </c>
      <c r="T3081" s="43" t="n">
        <f aca="false">(O3081/100)*(K3081*$K$3)</f>
        <v>0</v>
      </c>
      <c r="U3081" s="43" t="n">
        <f aca="false">(P3081/100)*(K3081*$K$3)+(P3081/100)*(L3081*$L$3)</f>
        <v>0</v>
      </c>
      <c r="V3081" s="43" t="n">
        <f aca="false">(Q3081/100)*(L3081*$L$3)</f>
        <v>0</v>
      </c>
      <c r="W3081" s="43" t="n">
        <f aca="false">(R3081/100)*(K3081*$K$3)+(R3081/100)*(L3081*$L$3)</f>
        <v>0</v>
      </c>
      <c r="X3081" s="43" t="n">
        <f aca="false">N3081+S3081</f>
        <v>428.4</v>
      </c>
      <c r="Y3081" s="43" t="n">
        <f aca="false">O3081+T3081</f>
        <v>0</v>
      </c>
      <c r="Z3081" s="43" t="n">
        <f aca="false">P3081+U3081</f>
        <v>0</v>
      </c>
      <c r="AA3081" s="43" t="n">
        <f aca="false">Q3081+V3081</f>
        <v>0</v>
      </c>
      <c r="AB3081" s="43" t="n">
        <f aca="false">R3081+W3081</f>
        <v>0</v>
      </c>
      <c r="AC3081" s="44" t="n">
        <f aca="false">ROUND(X3081+Y3081+Z3081+AA3081+AB3081,1)</f>
        <v>428.4</v>
      </c>
      <c r="AD3081" s="45"/>
      <c r="AE3081" s="46"/>
      <c r="AF3081" s="47"/>
    </row>
    <row r="3082" customFormat="false" ht="15" hidden="false" customHeight="false" outlineLevel="0" collapsed="false">
      <c r="A3082" s="48" t="s">
        <v>29</v>
      </c>
      <c r="B3082" s="63" t="n">
        <v>20</v>
      </c>
      <c r="C3082" s="50" t="s">
        <v>5</v>
      </c>
      <c r="D3082" s="51" t="n">
        <v>102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90</v>
      </c>
      <c r="J3082" s="52" t="n">
        <v>35</v>
      </c>
      <c r="K3082" s="52" t="n">
        <v>0</v>
      </c>
      <c r="L3082" s="52" t="n">
        <v>0</v>
      </c>
      <c r="M3082" s="52" t="n">
        <v>0</v>
      </c>
      <c r="N3082" s="53" t="n">
        <f aca="false">D3082*$D$4</f>
        <v>137.7</v>
      </c>
      <c r="O3082" s="53" t="n">
        <f aca="false">E3082*$E$4</f>
        <v>0</v>
      </c>
      <c r="P3082" s="53" t="n">
        <f aca="false">F3082*$F$4</f>
        <v>0</v>
      </c>
      <c r="Q3082" s="53" t="n">
        <f aca="false">G3082*$G$4</f>
        <v>0</v>
      </c>
      <c r="R3082" s="53" t="n">
        <f aca="false">H3082*$H$4</f>
        <v>0</v>
      </c>
      <c r="S3082" s="53" t="n">
        <f aca="false">(N3082/100)*(I3082*$I$4)+(N3082/100)*(J3082*$J$4)</f>
        <v>344.25</v>
      </c>
      <c r="T3082" s="53" t="n">
        <f aca="false">(O3082/100)*(K3082*$K$4)</f>
        <v>0</v>
      </c>
      <c r="U3082" s="53" t="n">
        <f aca="false">(P3082/100)*(K3082*$K$4)+(P3082/100)*(L3082*$L$4)</f>
        <v>0</v>
      </c>
      <c r="V3082" s="53" t="n">
        <f aca="false">(Q3082/100)*(L3082*$L$4)</f>
        <v>0</v>
      </c>
      <c r="W3082" s="53" t="n">
        <f aca="false">(R3082/100)*(K3082*$K$4)+(R3082/100)*(L3082*$L$4)</f>
        <v>0</v>
      </c>
      <c r="X3082" s="53" t="n">
        <f aca="false">N3082+S3082</f>
        <v>481.95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482</v>
      </c>
      <c r="AD3082" s="55" t="n">
        <f aca="false">(ROUND(AC3082-AC3081,1)/AC3081)</f>
        <v>0.125116713352007</v>
      </c>
      <c r="AE3082" s="46"/>
      <c r="AF3082" s="47"/>
    </row>
    <row r="3083" customFormat="false" ht="15" hidden="false" customHeight="false" outlineLevel="0" collapsed="false">
      <c r="A3083" s="48" t="s">
        <v>30</v>
      </c>
      <c r="B3083" s="63" t="n">
        <v>0</v>
      </c>
      <c r="C3083" s="50" t="s">
        <v>6</v>
      </c>
      <c r="D3083" s="51" t="n">
        <v>102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80</v>
      </c>
      <c r="J3083" s="52" t="n">
        <v>20</v>
      </c>
      <c r="K3083" s="52" t="n">
        <v>0</v>
      </c>
      <c r="L3083" s="52" t="n">
        <v>0</v>
      </c>
      <c r="M3083" s="52" t="n">
        <v>0</v>
      </c>
      <c r="N3083" s="53" t="n">
        <f aca="false">D3083*$D$5</f>
        <v>142.8</v>
      </c>
      <c r="O3083" s="53" t="n">
        <f aca="false">E3083*$E$5</f>
        <v>0</v>
      </c>
      <c r="P3083" s="53" t="n">
        <f aca="false">F3083*$F$5</f>
        <v>0</v>
      </c>
      <c r="Q3083" s="53" t="n">
        <f aca="false">G3083*$G$5</f>
        <v>0</v>
      </c>
      <c r="R3083" s="53" t="n">
        <f aca="false">H3083*$H$5</f>
        <v>0</v>
      </c>
      <c r="S3083" s="53" t="n">
        <f aca="false">(N3083/100)*(I3083*$I$5)+(N3083/100)*(J3083*$J$5)</f>
        <v>285.6</v>
      </c>
      <c r="T3083" s="53" t="n">
        <f aca="false">(O3083/100)*(K3083*$K$5)</f>
        <v>0</v>
      </c>
      <c r="U3083" s="53" t="n">
        <f aca="false">(P3083/100)*(K3083*$K$5)+(P3083/100)*(L3083*$L$5)</f>
        <v>0</v>
      </c>
      <c r="V3083" s="53" t="n">
        <f aca="false">(Q3083/100)*(L3083*$L$5)</f>
        <v>0</v>
      </c>
      <c r="W3083" s="53" t="n">
        <f aca="false">(R3083/100)*(K3083*$K$5)+(R3083/100)*(L3083*$L$5)</f>
        <v>0</v>
      </c>
      <c r="X3083" s="53" t="n">
        <f aca="false">N3083+S3083</f>
        <v>428.4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428.4</v>
      </c>
      <c r="AD3083" s="55" t="n">
        <f aca="false">(ROUND(AC3083-AC3081,1)/AC3081)</f>
        <v>0</v>
      </c>
      <c r="AE3083" s="46"/>
      <c r="AF3083" s="47"/>
    </row>
    <row r="3084" customFormat="false" ht="15" hidden="false" customHeight="false" outlineLevel="0" collapsed="false">
      <c r="A3084" s="48" t="s">
        <v>31</v>
      </c>
      <c r="B3084" s="63" t="n">
        <v>0</v>
      </c>
      <c r="C3084" s="50" t="s">
        <v>7</v>
      </c>
      <c r="D3084" s="51" t="n">
        <v>102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80</v>
      </c>
      <c r="J3084" s="52" t="n">
        <v>20</v>
      </c>
      <c r="K3084" s="52" t="n">
        <v>0</v>
      </c>
      <c r="L3084" s="52" t="n">
        <v>0</v>
      </c>
      <c r="M3084" s="52" t="n">
        <v>0</v>
      </c>
      <c r="N3084" s="53" t="n">
        <f aca="false">D3084*$D$6</f>
        <v>142.8</v>
      </c>
      <c r="O3084" s="53" t="n">
        <f aca="false">E3084*$E$6</f>
        <v>0</v>
      </c>
      <c r="P3084" s="53" t="n">
        <f aca="false">F3084*$F$6</f>
        <v>0</v>
      </c>
      <c r="Q3084" s="53" t="n">
        <f aca="false">G3084*$G$6</f>
        <v>0</v>
      </c>
      <c r="R3084" s="53" t="n">
        <f aca="false">H3084*$H$6</f>
        <v>0</v>
      </c>
      <c r="S3084" s="53" t="n">
        <f aca="false">(N3084/100)*(I3084*$I$6)+(N3084/100)*(J3084*$J$6)</f>
        <v>285.6</v>
      </c>
      <c r="T3084" s="53" t="n">
        <f aca="false">(O3084/100)*(K3084*$K$6)</f>
        <v>0</v>
      </c>
      <c r="U3084" s="53" t="n">
        <f aca="false">(P3084/100)*(K3084*$K$6)+(P3084/100)*(L3084*$L$6)</f>
        <v>0</v>
      </c>
      <c r="V3084" s="53" t="n">
        <f aca="false">(Q3084/100)*(L3084*$L$6)</f>
        <v>0</v>
      </c>
      <c r="W3084" s="53" t="n">
        <f aca="false">(R3084/100)*(K3084*$K$6)+(R3084/100)*(L3084*$L$6)</f>
        <v>0</v>
      </c>
      <c r="X3084" s="53" t="n">
        <f aca="false">N3084+S3084</f>
        <v>428.4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428.4</v>
      </c>
      <c r="AD3084" s="55" t="n">
        <f aca="false">(ROUND(AC3084-AC3081,1)/AC3081)</f>
        <v>0</v>
      </c>
      <c r="AE3084" s="46"/>
      <c r="AF3084" s="47"/>
    </row>
    <row r="3085" customFormat="false" ht="15" hidden="false" customHeight="false" outlineLevel="0" collapsed="false">
      <c r="A3085" s="48" t="s">
        <v>32</v>
      </c>
      <c r="B3085" s="63" t="n">
        <v>0</v>
      </c>
      <c r="C3085" s="50" t="s">
        <v>8</v>
      </c>
      <c r="D3085" s="51" t="n">
        <v>102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80</v>
      </c>
      <c r="J3085" s="52" t="n">
        <v>20</v>
      </c>
      <c r="K3085" s="52" t="n">
        <v>0</v>
      </c>
      <c r="L3085" s="52" t="n">
        <v>0</v>
      </c>
      <c r="M3085" s="52" t="n">
        <v>0</v>
      </c>
      <c r="N3085" s="53" t="n">
        <f aca="false">D3085*$D$7</f>
        <v>142.8</v>
      </c>
      <c r="O3085" s="53" t="n">
        <f aca="false">E3085*$E$7</f>
        <v>0</v>
      </c>
      <c r="P3085" s="53" t="n">
        <f aca="false">F3085*$F$7</f>
        <v>0</v>
      </c>
      <c r="Q3085" s="53" t="n">
        <f aca="false">G3085*$G$7</f>
        <v>0</v>
      </c>
      <c r="R3085" s="53" t="n">
        <f aca="false">H3085*$H$7</f>
        <v>0</v>
      </c>
      <c r="S3085" s="53" t="n">
        <f aca="false">(N3085/100)*(I3085*$I$7)+(N3085/100)*(J3085*$J$7)</f>
        <v>285.6</v>
      </c>
      <c r="T3085" s="53" t="n">
        <f aca="false">(O3085/100)*(K3085*$K$7)</f>
        <v>0</v>
      </c>
      <c r="U3085" s="53" t="n">
        <f aca="false">(P3085/100)*(K3085*$K$7)+(P3085/100)*(L3085*$L$7)</f>
        <v>0</v>
      </c>
      <c r="V3085" s="53" t="n">
        <f aca="false">(Q3085/100)*(L3085*$L$7)</f>
        <v>0</v>
      </c>
      <c r="W3085" s="53" t="n">
        <f aca="false">(R3085/100)*(K3085*$K$7)+(R3085/100)*(L3085*$L$7)</f>
        <v>0</v>
      </c>
      <c r="X3085" s="53" t="n">
        <f aca="false">N3085+S3085</f>
        <v>428.4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428.4</v>
      </c>
      <c r="AD3085" s="55" t="n">
        <f aca="false">(ROUND(AC3085-AC3081,1)/AC3081)</f>
        <v>0</v>
      </c>
      <c r="AE3085" s="46"/>
      <c r="AF3085" s="47"/>
    </row>
    <row r="3086" customFormat="false" ht="15" hidden="false" customHeight="false" outlineLevel="0" collapsed="false">
      <c r="A3086" s="48" t="s">
        <v>33</v>
      </c>
      <c r="B3086" s="63"/>
      <c r="C3086" s="50" t="s">
        <v>9</v>
      </c>
      <c r="D3086" s="51" t="n">
        <v>102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80</v>
      </c>
      <c r="J3086" s="52" t="n">
        <v>20</v>
      </c>
      <c r="K3086" s="52" t="n">
        <v>0</v>
      </c>
      <c r="L3086" s="52" t="n">
        <v>0</v>
      </c>
      <c r="M3086" s="52" t="n">
        <v>0</v>
      </c>
      <c r="N3086" s="53" t="n">
        <f aca="false">D3086*$D$8</f>
        <v>142.8</v>
      </c>
      <c r="O3086" s="53" t="n">
        <f aca="false">E3086*$E$8</f>
        <v>0</v>
      </c>
      <c r="P3086" s="53" t="n">
        <f aca="false">F3086*$F$8</f>
        <v>0</v>
      </c>
      <c r="Q3086" s="53" t="n">
        <f aca="false">G3086*$G$8</f>
        <v>0</v>
      </c>
      <c r="R3086" s="53" t="n">
        <f aca="false">H3086*$H$8</f>
        <v>0</v>
      </c>
      <c r="S3086" s="53" t="n">
        <f aca="false">(N3086/100)*(I3086*$I$8)+(N3086/100)*(J3086*$J$8)</f>
        <v>285.6</v>
      </c>
      <c r="T3086" s="53" t="n">
        <f aca="false">(O3086/100)*(K3086*$K$8)</f>
        <v>0</v>
      </c>
      <c r="U3086" s="53" t="n">
        <f aca="false">(P3086/100)*(K3086*$K$8)+(P3086/100)*(L3086*$L$8)</f>
        <v>0</v>
      </c>
      <c r="V3086" s="53" t="n">
        <f aca="false">(Q3086/100)*(L3086*$L$8)</f>
        <v>0</v>
      </c>
      <c r="W3086" s="53" t="n">
        <f aca="false">(R3086/100)*(K3086*$K$8)+(R3086/100)*(L3086*$L$8)</f>
        <v>0</v>
      </c>
      <c r="X3086" s="53" t="n">
        <f aca="false">N3086+S3086</f>
        <v>428.4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428.4</v>
      </c>
      <c r="AD3086" s="55" t="n">
        <f aca="false">(ROUND(AC3086-AC3081,1)/AC3081)</f>
        <v>0</v>
      </c>
      <c r="AE3086" s="46"/>
      <c r="AF3086" s="47"/>
    </row>
    <row r="3087" customFormat="false" ht="15" hidden="false" customHeight="false" outlineLevel="0" collapsed="false">
      <c r="A3087" s="48" t="s">
        <v>34</v>
      </c>
      <c r="B3087" s="63"/>
      <c r="C3087" s="50" t="s">
        <v>10</v>
      </c>
      <c r="D3087" s="51" t="n">
        <v>56</v>
      </c>
      <c r="E3087" s="51" t="n">
        <v>108</v>
      </c>
      <c r="F3087" s="51" t="n">
        <v>0</v>
      </c>
      <c r="G3087" s="51" t="n">
        <v>0</v>
      </c>
      <c r="H3087" s="51" t="n">
        <v>0</v>
      </c>
      <c r="I3087" s="52" t="n">
        <v>80</v>
      </c>
      <c r="J3087" s="52" t="n">
        <v>20</v>
      </c>
      <c r="K3087" s="52" t="n">
        <v>106</v>
      </c>
      <c r="L3087" s="52" t="n">
        <v>0</v>
      </c>
      <c r="M3087" s="52" t="n">
        <v>0</v>
      </c>
      <c r="N3087" s="53" t="n">
        <f aca="false">D3087*$D$9</f>
        <v>75.6</v>
      </c>
      <c r="O3087" s="53" t="n">
        <f aca="false">E3087*$E$9</f>
        <v>145.8</v>
      </c>
      <c r="P3087" s="53" t="n">
        <f aca="false">F3087*$F$9</f>
        <v>0</v>
      </c>
      <c r="Q3087" s="53" t="n">
        <f aca="false">G3087*$G$9</f>
        <v>0</v>
      </c>
      <c r="R3087" s="53" t="n">
        <f aca="false">H3087*$H$9</f>
        <v>0</v>
      </c>
      <c r="S3087" s="53" t="n">
        <f aca="false">(N3087/100)*(I3087*$I$9)+(N3087/100)*(J3087*$J$9)</f>
        <v>75.6</v>
      </c>
      <c r="T3087" s="53" t="n">
        <f aca="false">(O3087/100)*(K3087*$K$9)</f>
        <v>216.3672</v>
      </c>
      <c r="U3087" s="53" t="n">
        <f aca="false">(P3087/100)*(K3087*$K$9)+(P3087/100)*(L3087*$L$9)</f>
        <v>0</v>
      </c>
      <c r="V3087" s="53" t="n">
        <f aca="false">(Q3087/100)*(L3087*$L$9)</f>
        <v>0</v>
      </c>
      <c r="W3087" s="53" t="n">
        <f aca="false">(R3087/100)*(K3087*$K$9)+(R3087/100)*(L3087*$L$9)</f>
        <v>0</v>
      </c>
      <c r="X3087" s="53" t="n">
        <f aca="false">N3087+S3087</f>
        <v>151.2</v>
      </c>
      <c r="Y3087" s="53" t="n">
        <f aca="false">O3087+T3087</f>
        <v>362.1672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513.4</v>
      </c>
      <c r="AD3087" s="55" t="n">
        <f aca="false">(ROUND(AC3087-AC3081,1)/AC3081)</f>
        <v>0.198412698412698</v>
      </c>
      <c r="AE3087" s="46"/>
      <c r="AF3087" s="47"/>
    </row>
    <row r="3088" customFormat="false" ht="15" hidden="false" customHeight="false" outlineLevel="0" collapsed="false">
      <c r="A3088" s="48" t="s">
        <v>35</v>
      </c>
      <c r="B3088" s="63"/>
      <c r="C3088" s="50" t="s">
        <v>11</v>
      </c>
      <c r="D3088" s="51" t="n">
        <v>56</v>
      </c>
      <c r="E3088" s="51" t="n">
        <v>0</v>
      </c>
      <c r="F3088" s="51" t="n">
        <v>108</v>
      </c>
      <c r="G3088" s="51" t="n">
        <v>0</v>
      </c>
      <c r="H3088" s="51" t="n">
        <v>0</v>
      </c>
      <c r="I3088" s="52" t="n">
        <v>80</v>
      </c>
      <c r="J3088" s="52" t="n">
        <v>20</v>
      </c>
      <c r="K3088" s="52" t="n">
        <v>53</v>
      </c>
      <c r="L3088" s="52" t="n">
        <v>53</v>
      </c>
      <c r="M3088" s="52" t="n">
        <v>0</v>
      </c>
      <c r="N3088" s="53" t="n">
        <f aca="false">D3088*$D$10</f>
        <v>75.6</v>
      </c>
      <c r="O3088" s="53" t="n">
        <f aca="false">E3088*$E$10</f>
        <v>0</v>
      </c>
      <c r="P3088" s="53" t="n">
        <f aca="false">F3088*$F$10</f>
        <v>145.8</v>
      </c>
      <c r="Q3088" s="53" t="n">
        <f aca="false">G3088*$G$10</f>
        <v>0</v>
      </c>
      <c r="R3088" s="53" t="n">
        <f aca="false">H3088*$H$10</f>
        <v>0</v>
      </c>
      <c r="S3088" s="53" t="n">
        <f aca="false">(N3088/100)*(I3088*$I$10)+(N3088/100)*(J3088*$J$10)</f>
        <v>75.6</v>
      </c>
      <c r="T3088" s="53" t="n">
        <f aca="false">(O3088/100)*(K3088*$J$10)</f>
        <v>0</v>
      </c>
      <c r="U3088" s="53" t="n">
        <f aca="false">(P3088/100)*(K3088*$K$10)+(P3088/100)*(L3088*$L$10)</f>
        <v>216.3672</v>
      </c>
      <c r="V3088" s="53" t="n">
        <f aca="false">(Q3088/100)*(L3088*$L$10)</f>
        <v>0</v>
      </c>
      <c r="W3088" s="53" t="n">
        <f aca="false">(R3088/100)*(K3088*$K$10)+(R3088/100)*(L3088*$L$10)</f>
        <v>0</v>
      </c>
      <c r="X3088" s="53" t="n">
        <f aca="false">N3088+S3088</f>
        <v>151.2</v>
      </c>
      <c r="Y3088" s="53" t="n">
        <f aca="false">O3088+T3088</f>
        <v>0</v>
      </c>
      <c r="Z3088" s="53" t="n">
        <f aca="false">P3088+U3088</f>
        <v>362.1672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513.4</v>
      </c>
      <c r="AD3088" s="55" t="n">
        <f aca="false">(ROUND(AC3088-AC3081,1)/AC3081)</f>
        <v>0.198412698412698</v>
      </c>
      <c r="AE3088" s="46"/>
      <c r="AF3088" s="47"/>
    </row>
    <row r="3089" customFormat="false" ht="15" hidden="false" customHeight="false" outlineLevel="0" collapsed="false">
      <c r="A3089" s="48" t="s">
        <v>36</v>
      </c>
      <c r="B3089" s="63"/>
      <c r="C3089" s="50" t="s">
        <v>12</v>
      </c>
      <c r="D3089" s="51" t="n">
        <v>56</v>
      </c>
      <c r="E3089" s="51" t="n">
        <v>0</v>
      </c>
      <c r="F3089" s="51" t="n">
        <v>0</v>
      </c>
      <c r="G3089" s="51" t="n">
        <v>108</v>
      </c>
      <c r="H3089" s="51" t="n">
        <v>0</v>
      </c>
      <c r="I3089" s="52" t="n">
        <v>80</v>
      </c>
      <c r="J3089" s="52" t="n">
        <v>20</v>
      </c>
      <c r="K3089" s="52" t="n">
        <v>0</v>
      </c>
      <c r="L3089" s="52" t="n">
        <v>106</v>
      </c>
      <c r="M3089" s="52" t="n">
        <v>0</v>
      </c>
      <c r="N3089" s="53" t="n">
        <f aca="false">D3089*$D$11</f>
        <v>75.6</v>
      </c>
      <c r="O3089" s="53" t="n">
        <f aca="false">E3089*$E$11</f>
        <v>0</v>
      </c>
      <c r="P3089" s="53" t="n">
        <f aca="false">F3089*$F$11</f>
        <v>0</v>
      </c>
      <c r="Q3089" s="53" t="n">
        <f aca="false">G3089*$G$11</f>
        <v>145.8</v>
      </c>
      <c r="R3089" s="53" t="n">
        <f aca="false">H3089*$H$11</f>
        <v>0</v>
      </c>
      <c r="S3089" s="53" t="n">
        <f aca="false">(N3089/100)*(I3089*$I$11)+(N3089/100)*(J3089*$J$11)</f>
        <v>75.6</v>
      </c>
      <c r="T3089" s="53" t="n">
        <f aca="false">(O3089/100)*(K3089*$K$11)</f>
        <v>0</v>
      </c>
      <c r="U3089" s="53" t="n">
        <f aca="false">(P3089/100)*(K3089*$K$11)+(P3089/100)*(L3089*$L$11)</f>
        <v>0</v>
      </c>
      <c r="V3089" s="53" t="n">
        <f aca="false">(Q3089/100)*(L3089*$L$11)</f>
        <v>216.3672</v>
      </c>
      <c r="W3089" s="53" t="n">
        <f aca="false">(R3089/100)*(K3089*$K$11)+(R3089/100)*(L3089*$L$11)</f>
        <v>0</v>
      </c>
      <c r="X3089" s="53" t="n">
        <f aca="false">N3089+S3089</f>
        <v>151.2</v>
      </c>
      <c r="Y3089" s="53" t="n">
        <f aca="false">O3089+T3089</f>
        <v>0</v>
      </c>
      <c r="Z3089" s="53" t="n">
        <f aca="false">P3089+U3089</f>
        <v>0</v>
      </c>
      <c r="AA3089" s="53" t="n">
        <f aca="false">Q3089+V3089</f>
        <v>362.1672</v>
      </c>
      <c r="AB3089" s="53" t="n">
        <f aca="false">R3089+W3089</f>
        <v>0</v>
      </c>
      <c r="AC3089" s="54" t="n">
        <f aca="false">ROUND(X3089+Y3089+Z3089+AA3089+AB3089,1)</f>
        <v>513.4</v>
      </c>
      <c r="AD3089" s="55" t="n">
        <f aca="false">(ROUND(AC3089-AC3081,1)/AC3081)</f>
        <v>0.198412698412698</v>
      </c>
      <c r="AE3089" s="46"/>
      <c r="AF3089" s="47"/>
    </row>
    <row r="3090" customFormat="false" ht="15" hidden="false" customHeight="false" outlineLevel="0" collapsed="false">
      <c r="A3090" s="48" t="s">
        <v>37</v>
      </c>
      <c r="B3090" s="63"/>
      <c r="C3090" s="50" t="s">
        <v>13</v>
      </c>
      <c r="D3090" s="51" t="n">
        <v>56</v>
      </c>
      <c r="E3090" s="51" t="n">
        <v>0</v>
      </c>
      <c r="F3090" s="51" t="n">
        <v>0</v>
      </c>
      <c r="G3090" s="51" t="n">
        <v>0</v>
      </c>
      <c r="H3090" s="51" t="n">
        <v>108</v>
      </c>
      <c r="I3090" s="52" t="n">
        <v>80</v>
      </c>
      <c r="J3090" s="52" t="n">
        <v>20</v>
      </c>
      <c r="K3090" s="52" t="n">
        <v>53</v>
      </c>
      <c r="L3090" s="52" t="n">
        <v>53</v>
      </c>
      <c r="M3090" s="52" t="n">
        <v>0</v>
      </c>
      <c r="N3090" s="53" t="n">
        <f aca="false">D3090*$D$12</f>
        <v>75.6</v>
      </c>
      <c r="O3090" s="53" t="n">
        <f aca="false">E3090*$E$12</f>
        <v>0</v>
      </c>
      <c r="P3090" s="53" t="n">
        <f aca="false">F3090*$F$12</f>
        <v>0</v>
      </c>
      <c r="Q3090" s="53" t="n">
        <f aca="false">G3090*$G$12</f>
        <v>0</v>
      </c>
      <c r="R3090" s="53" t="n">
        <f aca="false">H3090*$H$12</f>
        <v>145.8</v>
      </c>
      <c r="S3090" s="53" t="n">
        <f aca="false">(N3090/100)*(I3090*$I$12)+(N3090/100)*(J3090*$J$12)</f>
        <v>75.6</v>
      </c>
      <c r="T3090" s="53" t="n">
        <f aca="false">(O3090/100)*(K3090*$K$12)</f>
        <v>0</v>
      </c>
      <c r="U3090" s="53" t="n">
        <f aca="false">(P3090/100)*(K3090*$K$12)+(P3090/100)*(L3090*$L$12)</f>
        <v>0</v>
      </c>
      <c r="V3090" s="53" t="n">
        <f aca="false">(Q3090/100)*(L3090*$L$12)</f>
        <v>0</v>
      </c>
      <c r="W3090" s="53" t="n">
        <f aca="false">(R3090/100)*(K3090*$K$12)+(R3090/100)*(L3090*$L$12)</f>
        <v>216.3672</v>
      </c>
      <c r="X3090" s="53" t="n">
        <f aca="false">N3090+S3090</f>
        <v>151.2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0</v>
      </c>
      <c r="AB3090" s="53" t="n">
        <f aca="false">R3090+W3090</f>
        <v>362.1672</v>
      </c>
      <c r="AC3090" s="54" t="n">
        <f aca="false">ROUND(X3090+Y3090+Z3090+AA3090+AB3090,1)</f>
        <v>513.4</v>
      </c>
      <c r="AD3090" s="55" t="n">
        <f aca="false">(ROUND(AC3090-AC3081,1)/AC3081)</f>
        <v>0.198412698412698</v>
      </c>
      <c r="AE3090" s="46"/>
      <c r="AF3090" s="47"/>
    </row>
    <row r="3091" customFormat="false" ht="15" hidden="false" customHeight="false" outlineLevel="0" collapsed="false">
      <c r="A3091" s="48" t="s">
        <v>38</v>
      </c>
      <c r="B3091" s="63"/>
      <c r="C3091" s="50" t="s">
        <v>14</v>
      </c>
      <c r="D3091" s="51" t="n">
        <v>102</v>
      </c>
      <c r="E3091" s="51" t="n">
        <v>0</v>
      </c>
      <c r="F3091" s="51" t="n">
        <v>0</v>
      </c>
      <c r="G3091" s="51" t="n">
        <v>0</v>
      </c>
      <c r="H3091" s="51" t="n">
        <v>0</v>
      </c>
      <c r="I3091" s="52" t="n">
        <v>0</v>
      </c>
      <c r="J3091" s="52" t="n">
        <v>0</v>
      </c>
      <c r="K3091" s="52" t="n">
        <v>0</v>
      </c>
      <c r="L3091" s="52" t="n">
        <v>0</v>
      </c>
      <c r="M3091" s="52" t="n">
        <v>118</v>
      </c>
      <c r="N3091" s="53" t="n">
        <f aca="false">D3091*$D$13</f>
        <v>137.7</v>
      </c>
      <c r="O3091" s="53" t="n">
        <f aca="false">E3091*$E$13</f>
        <v>0</v>
      </c>
      <c r="P3091" s="53" t="n">
        <f aca="false">F3091*$F$13</f>
        <v>0</v>
      </c>
      <c r="Q3091" s="53" t="n">
        <f aca="false">G3091*$G$13</f>
        <v>0</v>
      </c>
      <c r="R3091" s="53" t="n">
        <f aca="false">H3091*$H$13</f>
        <v>0</v>
      </c>
      <c r="S3091" s="53" t="n">
        <f aca="false">(N3091/100)*(I3091*$I$13)+(N3091/100)*(J3091*$J$13)+(N3091/100)*(M3091*$M$13)</f>
        <v>324.972</v>
      </c>
      <c r="T3091" s="53" t="n">
        <f aca="false">(O3091/100)*(K3091*$K$13)+(O3091/100)*(M3091*$M$13)</f>
        <v>0</v>
      </c>
      <c r="U3091" s="53" t="n">
        <f aca="false">(P3091/100)*(K3091*$K$13)+(P3091/100)*(L3091*$L$13)+(P3091/100)*(M3091*$M$13)</f>
        <v>0</v>
      </c>
      <c r="V3091" s="53" t="n">
        <f aca="false">(Q3091/100)*(L3091*$L$13)+(Q3091/100)*(M3091*$M$13)</f>
        <v>0</v>
      </c>
      <c r="W3091" s="53" t="n">
        <f aca="false">(R3091/100)*(K3091*$K$13)+(R3091/100)*(L3091*$L$13)+(R3091/100)*(M3091*$M$13)</f>
        <v>0</v>
      </c>
      <c r="X3091" s="53" t="n">
        <f aca="false">N3091+S3091</f>
        <v>462.672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0</v>
      </c>
      <c r="AC3091" s="54" t="n">
        <f aca="false">ROUND(X3091+Y3091+Z3091+AA3091+AB3091,1)</f>
        <v>462.7</v>
      </c>
      <c r="AD3091" s="55" t="n">
        <f aca="false">(ROUND(AC3091-AC3081,1)/AC3081)</f>
        <v>0.0800653594771242</v>
      </c>
      <c r="AE3091" s="46"/>
      <c r="AF3091" s="47"/>
    </row>
    <row r="3092" customFormat="false" ht="15" hidden="false" customHeight="false" outlineLevel="0" collapsed="false">
      <c r="A3092" s="48" t="s">
        <v>39</v>
      </c>
      <c r="B3092" s="63"/>
      <c r="C3092" s="50" t="s">
        <v>15</v>
      </c>
      <c r="D3092" s="51" t="n">
        <v>102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80</v>
      </c>
      <c r="J3092" s="52" t="n">
        <v>20</v>
      </c>
      <c r="K3092" s="52" t="n">
        <v>80</v>
      </c>
      <c r="L3092" s="52" t="n">
        <v>0</v>
      </c>
      <c r="M3092" s="52" t="n">
        <v>0</v>
      </c>
      <c r="N3092" s="53" t="n">
        <f aca="false">D3092*$D$14</f>
        <v>137.7</v>
      </c>
      <c r="O3092" s="53" t="n">
        <f aca="false">E3092*$E$14</f>
        <v>0</v>
      </c>
      <c r="P3092" s="53" t="n">
        <f aca="false">F3092*$F$14</f>
        <v>0</v>
      </c>
      <c r="Q3092" s="53" t="n">
        <f aca="false">G3092*$G$14</f>
        <v>0</v>
      </c>
      <c r="R3092" s="53" t="n">
        <f aca="false">H3092*$H$14</f>
        <v>0</v>
      </c>
      <c r="S3092" s="53" t="n">
        <f aca="false">(N3092/100)*(I3092*$I$14)+(N3092/100)*(J3092*$J$14)+(N3092/100)*(K3092*$K$14)</f>
        <v>358.02</v>
      </c>
      <c r="T3092" s="53" t="n">
        <f aca="false">(O3092/100)*(K3092*$K$14)</f>
        <v>0</v>
      </c>
      <c r="U3092" s="53" t="n">
        <f aca="false">(P3092/100)*(K3092*$K$14)+(P3092/100)*(L3092*$L$14)</f>
        <v>0</v>
      </c>
      <c r="V3092" s="53" t="n">
        <f aca="false">(Q3092/100)*(L3092*$L$14)</f>
        <v>0</v>
      </c>
      <c r="W3092" s="53" t="n">
        <f aca="false">(R3092/100)*(K3092*$L$14)+(R3092/100)*(L3092*$M$14)</f>
        <v>0</v>
      </c>
      <c r="X3092" s="53" t="n">
        <f aca="false">N3092+S3092</f>
        <v>495.72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495.7</v>
      </c>
      <c r="AD3092" s="55" t="n">
        <f aca="false">(ROUND(AC3092-AC3081,1)/AC3081)</f>
        <v>0.157096171802054</v>
      </c>
      <c r="AE3092" s="46"/>
      <c r="AF3092" s="47"/>
    </row>
    <row r="3093" customFormat="false" ht="15" hidden="false" customHeight="false" outlineLevel="0" collapsed="false">
      <c r="A3093" s="48"/>
      <c r="B3093" s="63"/>
      <c r="C3093" s="50" t="s">
        <v>16</v>
      </c>
      <c r="D3093" s="51" t="n">
        <v>102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80</v>
      </c>
      <c r="J3093" s="52" t="n">
        <v>20</v>
      </c>
      <c r="K3093" s="52" t="n">
        <v>0</v>
      </c>
      <c r="L3093" s="52" t="n">
        <v>80</v>
      </c>
      <c r="M3093" s="52" t="n">
        <v>0</v>
      </c>
      <c r="N3093" s="53" t="n">
        <f aca="false">D3093*$D$15</f>
        <v>137.7</v>
      </c>
      <c r="O3093" s="53" t="n">
        <f aca="false">E3093*$E$15</f>
        <v>0</v>
      </c>
      <c r="P3093" s="53" t="n">
        <f aca="false">F3093*$F$15</f>
        <v>0</v>
      </c>
      <c r="Q3093" s="53" t="n">
        <f aca="false">G3093*$G$15</f>
        <v>0</v>
      </c>
      <c r="R3093" s="53" t="n">
        <f aca="false">H3093*$H$15</f>
        <v>0</v>
      </c>
      <c r="S3093" s="53" t="n">
        <f aca="false">(N3093/100)*(I3093*$I$15)+(N3093/100)*(J3093*$J$15)+(N3093/100)*(L3093*$L$15)</f>
        <v>358.02</v>
      </c>
      <c r="T3093" s="53" t="n">
        <f aca="false">(O3093/100)*(K3093*$K$15)</f>
        <v>0</v>
      </c>
      <c r="U3093" s="53" t="n">
        <f aca="false">(P3093/100)*(K3093*$K$15)+(P3093/100)*(L3093*$L$15)</f>
        <v>0</v>
      </c>
      <c r="V3093" s="53" t="n">
        <f aca="false">(Q3093/100)*(L3093*$L$15)</f>
        <v>0</v>
      </c>
      <c r="W3093" s="53" t="n">
        <f aca="false">(R3093/100)*(K3093*$K$15)+(R3093/100)*(L3093*$L$15)</f>
        <v>0</v>
      </c>
      <c r="X3093" s="53" t="n">
        <f aca="false">N3093+S3093</f>
        <v>495.72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495.7</v>
      </c>
      <c r="AD3093" s="55" t="n">
        <f aca="false">(ROUND(AC3093-AC3081,1)/AC3081)</f>
        <v>0.157096171802054</v>
      </c>
      <c r="AE3093" s="46"/>
      <c r="AF3093" s="47"/>
    </row>
    <row r="3094" customFormat="false" ht="15" hidden="false" customHeight="false" outlineLevel="0" collapsed="false">
      <c r="A3094" s="48"/>
      <c r="B3094" s="63"/>
      <c r="C3094" s="50" t="s">
        <v>17</v>
      </c>
      <c r="D3094" s="51" t="n">
        <v>102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80</v>
      </c>
      <c r="J3094" s="52" t="n">
        <v>63</v>
      </c>
      <c r="K3094" s="52" t="n">
        <v>0</v>
      </c>
      <c r="L3094" s="52" t="n">
        <v>0</v>
      </c>
      <c r="M3094" s="52" t="n">
        <v>0</v>
      </c>
      <c r="N3094" s="53" t="n">
        <f aca="false">D3094*$D$16</f>
        <v>137.7</v>
      </c>
      <c r="O3094" s="53" t="n">
        <f aca="false">E3094*$E$16</f>
        <v>0</v>
      </c>
      <c r="P3094" s="53" t="n">
        <f aca="false">F3094*$F$16</f>
        <v>0</v>
      </c>
      <c r="Q3094" s="53" t="n">
        <f aca="false">G3094*$G$16</f>
        <v>0</v>
      </c>
      <c r="R3094" s="53" t="n">
        <f aca="false">H3094*$H$16</f>
        <v>0</v>
      </c>
      <c r="S3094" s="53" t="n">
        <f aca="false">(N3094/100)*(I3094*$I$16)+(N3094/100)*(J3094*$J$16)</f>
        <v>327.0375</v>
      </c>
      <c r="T3094" s="53" t="n">
        <f aca="false">(O3094/100)*(K3094*$K$16)</f>
        <v>0</v>
      </c>
      <c r="U3094" s="53" t="n">
        <f aca="false">(P3094/100)*(K3094*$K$16)+(P3094/100)*(L3094*$L$16)</f>
        <v>0</v>
      </c>
      <c r="V3094" s="53" t="n">
        <f aca="false">(Q3094/100)*(L3094*$L$16)</f>
        <v>0</v>
      </c>
      <c r="W3094" s="53" t="n">
        <f aca="false">(R3094/100)*(K3094*$K$16)+(R3094/100)*(L3094*$L$16)</f>
        <v>0</v>
      </c>
      <c r="X3094" s="53" t="n">
        <f aca="false">N3094+S3094</f>
        <v>464.7375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464.7</v>
      </c>
      <c r="AD3094" s="55" t="n">
        <f aca="false">(ROUND(AC3094-AC3081,1)/AC3081)</f>
        <v>0.084733893557423</v>
      </c>
      <c r="AE3094" s="46" t="s">
        <v>28</v>
      </c>
      <c r="AF3094" s="47"/>
    </row>
    <row r="3095" customFormat="false" ht="15" hidden="false" customHeight="false" outlineLevel="0" collapsed="false">
      <c r="A3095" s="48"/>
      <c r="B3095" s="63"/>
      <c r="C3095" s="50" t="s">
        <v>18</v>
      </c>
      <c r="D3095" s="51" t="n">
        <v>102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105</v>
      </c>
      <c r="J3095" s="52" t="n">
        <v>20</v>
      </c>
      <c r="K3095" s="52" t="n">
        <v>0</v>
      </c>
      <c r="L3095" s="52" t="n">
        <v>0</v>
      </c>
      <c r="M3095" s="52" t="n">
        <v>0</v>
      </c>
      <c r="N3095" s="53" t="n">
        <f aca="false">D3095*$D$17</f>
        <v>137.7</v>
      </c>
      <c r="O3095" s="53" t="n">
        <f aca="false">E3095*$E$17</f>
        <v>0</v>
      </c>
      <c r="P3095" s="53" t="n">
        <f aca="false">F3095*$F$17</f>
        <v>0</v>
      </c>
      <c r="Q3095" s="53" t="n">
        <f aca="false">G3095*$G$17</f>
        <v>0</v>
      </c>
      <c r="R3095" s="53" t="n">
        <f aca="false">H3095*$H$17</f>
        <v>0</v>
      </c>
      <c r="S3095" s="53" t="n">
        <f aca="false">(N3095/100)*(I3095*$I$17)+(N3095/100)*(J3095*$J$17)</f>
        <v>389.0025</v>
      </c>
      <c r="T3095" s="53" t="n">
        <f aca="false">(O3095/100)*(K3095*$K$17)</f>
        <v>0</v>
      </c>
      <c r="U3095" s="53" t="n">
        <f aca="false">(P3095/100)*(K3095*$K$17)+(P3095/100)*(L3095*$L$17)</f>
        <v>0</v>
      </c>
      <c r="V3095" s="53" t="n">
        <f aca="false">(Q3095/100)*(L3095*$L$17)</f>
        <v>0</v>
      </c>
      <c r="W3095" s="53" t="n">
        <f aca="false">(R3095/100)*(K3095*$K$17)+(R3095/100)*(L3095*$L$17)</f>
        <v>0</v>
      </c>
      <c r="X3095" s="53" t="n">
        <f aca="false">N3095+S3095</f>
        <v>526.7025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526.7</v>
      </c>
      <c r="AD3095" s="55" t="n">
        <f aca="false">(ROUND(AC3095-AC3081,1)/AC3081)</f>
        <v>0.229458450046685</v>
      </c>
      <c r="AE3095" s="46"/>
      <c r="AF3095" s="47"/>
    </row>
    <row r="3096" customFormat="false" ht="15" hidden="false" customHeight="false" outlineLevel="0" collapsed="false">
      <c r="A3096" s="56" t="s">
        <v>19</v>
      </c>
      <c r="B3096" s="60" t="s">
        <v>262</v>
      </c>
      <c r="C3096" s="40" t="s">
        <v>50</v>
      </c>
      <c r="D3096" s="41" t="n">
        <v>86</v>
      </c>
      <c r="E3096" s="41" t="n">
        <v>0</v>
      </c>
      <c r="F3096" s="41" t="n">
        <v>0</v>
      </c>
      <c r="G3096" s="41" t="n">
        <v>0</v>
      </c>
      <c r="H3096" s="41" t="n">
        <v>50</v>
      </c>
      <c r="I3096" s="42" t="n">
        <v>50</v>
      </c>
      <c r="J3096" s="42" t="n">
        <v>25</v>
      </c>
      <c r="K3096" s="42" t="n">
        <v>20</v>
      </c>
      <c r="L3096" s="42" t="n">
        <v>20</v>
      </c>
      <c r="M3096" s="42" t="n">
        <v>0</v>
      </c>
      <c r="N3096" s="43" t="n">
        <f aca="false">D3096*$D$3</f>
        <v>120.4</v>
      </c>
      <c r="O3096" s="43" t="n">
        <f aca="false">E3096*$E$3</f>
        <v>0</v>
      </c>
      <c r="P3096" s="43" t="n">
        <f aca="false">F3096*$F$3</f>
        <v>0</v>
      </c>
      <c r="Q3096" s="43" t="n">
        <f aca="false">G3096*$G$3</f>
        <v>0</v>
      </c>
      <c r="R3096" s="43" t="n">
        <f aca="false">H3096*$H$3</f>
        <v>70</v>
      </c>
      <c r="S3096" s="43" t="n">
        <f aca="false">(N3096/100)*(I3096*$I$3)+(N3096/100)*(J3096*$J$3)</f>
        <v>180.6</v>
      </c>
      <c r="T3096" s="43" t="n">
        <f aca="false">(O3096/100)*(K3096*$K$3)</f>
        <v>0</v>
      </c>
      <c r="U3096" s="43" t="n">
        <f aca="false">(P3096/100)*(K3096*$K$3)+(P3096/100)*(L3096*$L$3)</f>
        <v>0</v>
      </c>
      <c r="V3096" s="43" t="n">
        <f aca="false">(Q3096/100)*(L3096*$L$3)</f>
        <v>0</v>
      </c>
      <c r="W3096" s="43" t="n">
        <f aca="false">(R3096/100)*(K3096*$K$3)+(R3096/100)*(L3096*$L$3)</f>
        <v>56</v>
      </c>
      <c r="X3096" s="43" t="n">
        <f aca="false">N3096+S3096</f>
        <v>301</v>
      </c>
      <c r="Y3096" s="43" t="n">
        <f aca="false">O3096+T3096</f>
        <v>0</v>
      </c>
      <c r="Z3096" s="43" t="n">
        <f aca="false">P3096+U3096</f>
        <v>0</v>
      </c>
      <c r="AA3096" s="43" t="n">
        <f aca="false">Q3096+V3096</f>
        <v>0</v>
      </c>
      <c r="AB3096" s="43" t="n">
        <f aca="false">R3096+W3096</f>
        <v>126</v>
      </c>
      <c r="AC3096" s="44" t="n">
        <f aca="false">ROUND(X3096+Y3096+Z3096+AA3096+AB3096,1)</f>
        <v>427</v>
      </c>
      <c r="AD3096" s="45"/>
      <c r="AE3096" s="46"/>
      <c r="AF3096" s="47"/>
    </row>
    <row r="3097" customFormat="false" ht="15" hidden="false" customHeight="false" outlineLevel="0" collapsed="false">
      <c r="A3097" s="48" t="s">
        <v>29</v>
      </c>
      <c r="B3097" s="61" t="n">
        <v>16</v>
      </c>
      <c r="C3097" s="50" t="s">
        <v>5</v>
      </c>
      <c r="D3097" s="51" t="n">
        <v>86</v>
      </c>
      <c r="E3097" s="51" t="n">
        <v>0</v>
      </c>
      <c r="F3097" s="51" t="n">
        <v>0</v>
      </c>
      <c r="G3097" s="51" t="n">
        <v>0</v>
      </c>
      <c r="H3097" s="51" t="n">
        <v>50</v>
      </c>
      <c r="I3097" s="52" t="n">
        <v>75</v>
      </c>
      <c r="J3097" s="52" t="n">
        <v>45</v>
      </c>
      <c r="K3097" s="52" t="n">
        <v>20</v>
      </c>
      <c r="L3097" s="52" t="n">
        <v>20</v>
      </c>
      <c r="M3097" s="52" t="n">
        <v>0</v>
      </c>
      <c r="N3097" s="53" t="n">
        <f aca="false">D3097*$D$4</f>
        <v>116.1</v>
      </c>
      <c r="O3097" s="53" t="n">
        <f aca="false">E3097*$E$4</f>
        <v>0</v>
      </c>
      <c r="P3097" s="53" t="n">
        <f aca="false">F3097*$F$4</f>
        <v>0</v>
      </c>
      <c r="Q3097" s="53" t="n">
        <f aca="false">G3097*$G$4</f>
        <v>0</v>
      </c>
      <c r="R3097" s="53" t="n">
        <f aca="false">H3097*$H$4</f>
        <v>67.5</v>
      </c>
      <c r="S3097" s="53" t="n">
        <f aca="false">(N3097/100)*(I3097*$I$4)+(N3097/100)*(J3097*$J$4)</f>
        <v>278.64</v>
      </c>
      <c r="T3097" s="53" t="n">
        <f aca="false">(O3097/100)*(K3097*$K$4)</f>
        <v>0</v>
      </c>
      <c r="U3097" s="53" t="n">
        <f aca="false">(P3097/100)*(K3097*$K$4)+(P3097/100)*(L3097*$L$4)</f>
        <v>0</v>
      </c>
      <c r="V3097" s="53" t="n">
        <f aca="false">(Q3097/100)*(L3097*$L$4)</f>
        <v>0</v>
      </c>
      <c r="W3097" s="53" t="n">
        <f aca="false">(R3097/100)*(K3097*$K$4)+(R3097/100)*(L3097*$L$4)</f>
        <v>54</v>
      </c>
      <c r="X3097" s="53" t="n">
        <f aca="false">N3097+S3097</f>
        <v>394.74</v>
      </c>
      <c r="Y3097" s="53" t="n">
        <f aca="false">O3097+T3097</f>
        <v>0</v>
      </c>
      <c r="Z3097" s="53" t="n">
        <f aca="false">P3097+U3097</f>
        <v>0</v>
      </c>
      <c r="AA3097" s="53" t="n">
        <f aca="false">Q3097+V3097</f>
        <v>0</v>
      </c>
      <c r="AB3097" s="53" t="n">
        <f aca="false">R3097+W3097</f>
        <v>121.5</v>
      </c>
      <c r="AC3097" s="54" t="n">
        <f aca="false">ROUND(X3097+Y3097+Z3097+AA3097+AB3097,1)</f>
        <v>516.2</v>
      </c>
      <c r="AD3097" s="55" t="n">
        <f aca="false">(ROUND(AC3097-AC3096,1)/AC3096)</f>
        <v>0.208899297423888</v>
      </c>
      <c r="AE3097" s="46"/>
      <c r="AF3097" s="47"/>
    </row>
    <row r="3098" customFormat="false" ht="15" hidden="false" customHeight="false" outlineLevel="0" collapsed="false">
      <c r="A3098" s="48" t="s">
        <v>30</v>
      </c>
      <c r="B3098" s="61" t="n">
        <v>10</v>
      </c>
      <c r="C3098" s="50" t="s">
        <v>6</v>
      </c>
      <c r="D3098" s="51" t="n">
        <v>86</v>
      </c>
      <c r="E3098" s="51" t="n">
        <v>0</v>
      </c>
      <c r="F3098" s="51" t="n">
        <v>0</v>
      </c>
      <c r="G3098" s="51" t="n">
        <v>0</v>
      </c>
      <c r="H3098" s="51" t="n">
        <v>50</v>
      </c>
      <c r="I3098" s="52" t="n">
        <v>50</v>
      </c>
      <c r="J3098" s="52" t="n">
        <v>25</v>
      </c>
      <c r="K3098" s="52" t="n">
        <v>20</v>
      </c>
      <c r="L3098" s="52" t="n">
        <v>20</v>
      </c>
      <c r="M3098" s="52" t="n">
        <v>0</v>
      </c>
      <c r="N3098" s="53" t="n">
        <f aca="false">D3098*$D$5</f>
        <v>120.4</v>
      </c>
      <c r="O3098" s="53" t="n">
        <f aca="false">E3098*$E$5</f>
        <v>0</v>
      </c>
      <c r="P3098" s="53" t="n">
        <f aca="false">F3098*$F$5</f>
        <v>0</v>
      </c>
      <c r="Q3098" s="53" t="n">
        <f aca="false">G3098*$G$5</f>
        <v>0</v>
      </c>
      <c r="R3098" s="53" t="n">
        <f aca="false">H3098*$H$5</f>
        <v>70</v>
      </c>
      <c r="S3098" s="53" t="n">
        <f aca="false">(N3098/100)*(I3098*$I$5)+(N3098/100)*(J3098*$J$5)</f>
        <v>180.6</v>
      </c>
      <c r="T3098" s="53" t="n">
        <f aca="false">(O3098/100)*(K3098*$K$5)</f>
        <v>0</v>
      </c>
      <c r="U3098" s="53" t="n">
        <f aca="false">(P3098/100)*(K3098*$K$5)+(P3098/100)*(L3098*$L$5)</f>
        <v>0</v>
      </c>
      <c r="V3098" s="53" t="n">
        <f aca="false">(Q3098/100)*(L3098*$L$5)</f>
        <v>0</v>
      </c>
      <c r="W3098" s="53" t="n">
        <f aca="false">(R3098/100)*(K3098*$K$5)+(R3098/100)*(L3098*$L$5)</f>
        <v>56</v>
      </c>
      <c r="X3098" s="53" t="n">
        <f aca="false">N3098+S3098</f>
        <v>301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126</v>
      </c>
      <c r="AC3098" s="54" t="n">
        <f aca="false">ROUND(X3098+Y3098+Z3098+AA3098+AB3098,1)</f>
        <v>427</v>
      </c>
      <c r="AD3098" s="55" t="n">
        <f aca="false">(ROUND(AC3098-AC3096,1)/AC3096)</f>
        <v>0</v>
      </c>
      <c r="AE3098" s="46"/>
      <c r="AF3098" s="47"/>
    </row>
    <row r="3099" customFormat="false" ht="15" hidden="false" customHeight="false" outlineLevel="0" collapsed="false">
      <c r="A3099" s="48" t="s">
        <v>31</v>
      </c>
      <c r="B3099" s="61" t="n">
        <v>20</v>
      </c>
      <c r="C3099" s="50" t="s">
        <v>7</v>
      </c>
      <c r="D3099" s="51" t="n">
        <v>86</v>
      </c>
      <c r="E3099" s="51" t="n">
        <v>0</v>
      </c>
      <c r="F3099" s="51" t="n">
        <v>0</v>
      </c>
      <c r="G3099" s="51" t="n">
        <v>0</v>
      </c>
      <c r="H3099" s="51" t="n">
        <v>50</v>
      </c>
      <c r="I3099" s="52" t="n">
        <v>50</v>
      </c>
      <c r="J3099" s="52" t="n">
        <v>25</v>
      </c>
      <c r="K3099" s="52" t="n">
        <v>20</v>
      </c>
      <c r="L3099" s="52" t="n">
        <v>20</v>
      </c>
      <c r="M3099" s="52" t="n">
        <v>0</v>
      </c>
      <c r="N3099" s="53" t="n">
        <f aca="false">D3099*$D$6</f>
        <v>120.4</v>
      </c>
      <c r="O3099" s="53" t="n">
        <f aca="false">E3099*$E$6</f>
        <v>0</v>
      </c>
      <c r="P3099" s="53" t="n">
        <f aca="false">F3099*$F$6</f>
        <v>0</v>
      </c>
      <c r="Q3099" s="53" t="n">
        <f aca="false">G3099*$G$6</f>
        <v>0</v>
      </c>
      <c r="R3099" s="53" t="n">
        <f aca="false">H3099*$H$6</f>
        <v>70</v>
      </c>
      <c r="S3099" s="53" t="n">
        <f aca="false">(N3099/100)*(I3099*$I$6)+(N3099/100)*(J3099*$J$6)</f>
        <v>180.6</v>
      </c>
      <c r="T3099" s="53" t="n">
        <f aca="false">(O3099/100)*(K3099*$K$6)</f>
        <v>0</v>
      </c>
      <c r="U3099" s="53" t="n">
        <f aca="false">(P3099/100)*(K3099*$K$6)+(P3099/100)*(L3099*$L$6)</f>
        <v>0</v>
      </c>
      <c r="V3099" s="53" t="n">
        <f aca="false">(Q3099/100)*(L3099*$L$6)</f>
        <v>0</v>
      </c>
      <c r="W3099" s="53" t="n">
        <f aca="false">(R3099/100)*(K3099*$K$6)+(R3099/100)*(L3099*$L$6)</f>
        <v>56</v>
      </c>
      <c r="X3099" s="53" t="n">
        <f aca="false">N3099+S3099</f>
        <v>301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126</v>
      </c>
      <c r="AC3099" s="54" t="n">
        <f aca="false">ROUND(X3099+Y3099+Z3099+AA3099+AB3099,1)</f>
        <v>427</v>
      </c>
      <c r="AD3099" s="55" t="n">
        <f aca="false">(ROUND(AC3099-AC3096,1)/AC3096)</f>
        <v>0</v>
      </c>
      <c r="AE3099" s="46"/>
      <c r="AF3099" s="47"/>
    </row>
    <row r="3100" customFormat="false" ht="15" hidden="false" customHeight="false" outlineLevel="0" collapsed="false">
      <c r="A3100" s="48" t="s">
        <v>32</v>
      </c>
      <c r="B3100" s="61" t="n">
        <v>20</v>
      </c>
      <c r="C3100" s="50" t="s">
        <v>8</v>
      </c>
      <c r="D3100" s="51" t="n">
        <v>86</v>
      </c>
      <c r="E3100" s="51" t="n">
        <v>0</v>
      </c>
      <c r="F3100" s="51" t="n">
        <v>0</v>
      </c>
      <c r="G3100" s="51" t="n">
        <v>0</v>
      </c>
      <c r="H3100" s="51" t="n">
        <v>50</v>
      </c>
      <c r="I3100" s="52" t="n">
        <v>50</v>
      </c>
      <c r="J3100" s="52" t="n">
        <v>25</v>
      </c>
      <c r="K3100" s="52" t="n">
        <v>20</v>
      </c>
      <c r="L3100" s="52" t="n">
        <v>20</v>
      </c>
      <c r="M3100" s="52" t="n">
        <v>0</v>
      </c>
      <c r="N3100" s="53" t="n">
        <f aca="false">D3100*$D$7</f>
        <v>120.4</v>
      </c>
      <c r="O3100" s="53" t="n">
        <f aca="false">E3100*$E$7</f>
        <v>0</v>
      </c>
      <c r="P3100" s="53" t="n">
        <f aca="false">F3100*$F$7</f>
        <v>0</v>
      </c>
      <c r="Q3100" s="53" t="n">
        <f aca="false">G3100*$G$7</f>
        <v>0</v>
      </c>
      <c r="R3100" s="53" t="n">
        <f aca="false">H3100*$H$7</f>
        <v>70</v>
      </c>
      <c r="S3100" s="53" t="n">
        <f aca="false">(N3100/100)*(I3100*$I$7)+(N3100/100)*(J3100*$J$7)</f>
        <v>180.6</v>
      </c>
      <c r="T3100" s="53" t="n">
        <f aca="false">(O3100/100)*(K3100*$K$7)</f>
        <v>0</v>
      </c>
      <c r="U3100" s="53" t="n">
        <f aca="false">(P3100/100)*(K3100*$K$7)+(P3100/100)*(L3100*$L$7)</f>
        <v>0</v>
      </c>
      <c r="V3100" s="53" t="n">
        <f aca="false">(Q3100/100)*(L3100*$L$7)</f>
        <v>0</v>
      </c>
      <c r="W3100" s="53" t="n">
        <f aca="false">(R3100/100)*(K3100*$K$7)+(R3100/100)*(L3100*$L$7)</f>
        <v>56</v>
      </c>
      <c r="X3100" s="53" t="n">
        <f aca="false">N3100+S3100</f>
        <v>301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126</v>
      </c>
      <c r="AC3100" s="54" t="n">
        <f aca="false">ROUND(X3100+Y3100+Z3100+AA3100+AB3100,1)</f>
        <v>427</v>
      </c>
      <c r="AD3100" s="55" t="n">
        <f aca="false">(ROUND(AC3100-AC3096,1)/AC3096)</f>
        <v>0</v>
      </c>
      <c r="AE3100" s="46"/>
      <c r="AF3100" s="47"/>
    </row>
    <row r="3101" customFormat="false" ht="15" hidden="false" customHeight="false" outlineLevel="0" collapsed="false">
      <c r="A3101" s="48" t="s">
        <v>33</v>
      </c>
      <c r="B3101" s="61"/>
      <c r="C3101" s="50" t="s">
        <v>9</v>
      </c>
      <c r="D3101" s="51" t="n">
        <v>86</v>
      </c>
      <c r="E3101" s="51" t="n">
        <v>0</v>
      </c>
      <c r="F3101" s="51" t="n">
        <v>0</v>
      </c>
      <c r="G3101" s="51" t="n">
        <v>0</v>
      </c>
      <c r="H3101" s="51" t="n">
        <v>50</v>
      </c>
      <c r="I3101" s="52" t="n">
        <v>50</v>
      </c>
      <c r="J3101" s="52" t="n">
        <v>25</v>
      </c>
      <c r="K3101" s="52" t="n">
        <v>20</v>
      </c>
      <c r="L3101" s="52" t="n">
        <v>20</v>
      </c>
      <c r="M3101" s="52" t="n">
        <v>0</v>
      </c>
      <c r="N3101" s="53" t="n">
        <f aca="false">D3101*$D$8</f>
        <v>120.4</v>
      </c>
      <c r="O3101" s="53" t="n">
        <f aca="false">E3101*$E$8</f>
        <v>0</v>
      </c>
      <c r="P3101" s="53" t="n">
        <f aca="false">F3101*$F$8</f>
        <v>0</v>
      </c>
      <c r="Q3101" s="53" t="n">
        <f aca="false">G3101*$G$8</f>
        <v>0</v>
      </c>
      <c r="R3101" s="53" t="n">
        <f aca="false">H3101*$H$8</f>
        <v>70</v>
      </c>
      <c r="S3101" s="53" t="n">
        <f aca="false">(N3101/100)*(I3101*$I$8)+(N3101/100)*(J3101*$J$8)</f>
        <v>180.6</v>
      </c>
      <c r="T3101" s="53" t="n">
        <f aca="false">(O3101/100)*(K3101*$K$8)</f>
        <v>0</v>
      </c>
      <c r="U3101" s="53" t="n">
        <f aca="false">(P3101/100)*(K3101*$K$8)+(P3101/100)*(L3101*$L$8)</f>
        <v>0</v>
      </c>
      <c r="V3101" s="53" t="n">
        <f aca="false">(Q3101/100)*(L3101*$L$8)</f>
        <v>0</v>
      </c>
      <c r="W3101" s="53" t="n">
        <f aca="false">(R3101/100)*(K3101*$K$8)+(R3101/100)*(L3101*$L$8)</f>
        <v>56</v>
      </c>
      <c r="X3101" s="53" t="n">
        <f aca="false">N3101+S3101</f>
        <v>301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126</v>
      </c>
      <c r="AC3101" s="54" t="n">
        <f aca="false">ROUND(X3101+Y3101+Z3101+AA3101+AB3101,1)</f>
        <v>427</v>
      </c>
      <c r="AD3101" s="55" t="n">
        <f aca="false">(ROUND(AC3101-AC3096,1)/AC3096)</f>
        <v>0</v>
      </c>
      <c r="AE3101" s="46"/>
      <c r="AF3101" s="47"/>
    </row>
    <row r="3102" customFormat="false" ht="15" hidden="false" customHeight="false" outlineLevel="0" collapsed="false">
      <c r="A3102" s="48" t="s">
        <v>34</v>
      </c>
      <c r="B3102" s="61"/>
      <c r="C3102" s="50" t="s">
        <v>10</v>
      </c>
      <c r="D3102" s="51" t="n">
        <v>43</v>
      </c>
      <c r="E3102" s="51" t="n">
        <v>120</v>
      </c>
      <c r="F3102" s="51" t="n">
        <v>0</v>
      </c>
      <c r="G3102" s="51" t="n">
        <v>0</v>
      </c>
      <c r="H3102" s="51" t="n">
        <v>0</v>
      </c>
      <c r="I3102" s="52" t="n">
        <v>50</v>
      </c>
      <c r="J3102" s="52" t="n">
        <v>25</v>
      </c>
      <c r="K3102" s="52" t="n">
        <v>110</v>
      </c>
      <c r="L3102" s="52" t="n">
        <v>0</v>
      </c>
      <c r="M3102" s="52" t="n">
        <v>0</v>
      </c>
      <c r="N3102" s="53" t="n">
        <f aca="false">D3102*$D$9</f>
        <v>58.05</v>
      </c>
      <c r="O3102" s="53" t="n">
        <f aca="false">E3102*$E$9</f>
        <v>162</v>
      </c>
      <c r="P3102" s="53" t="n">
        <f aca="false">F3102*$F$9</f>
        <v>0</v>
      </c>
      <c r="Q3102" s="53" t="n">
        <f aca="false">G3102*$G$9</f>
        <v>0</v>
      </c>
      <c r="R3102" s="53" t="n">
        <f aca="false">H3102*$H$9</f>
        <v>0</v>
      </c>
      <c r="S3102" s="53" t="n">
        <f aca="false">(N3102/100)*(I3102*$I$9)+(N3102/100)*(J3102*$J$9)</f>
        <v>43.5375</v>
      </c>
      <c r="T3102" s="53" t="n">
        <f aca="false">(O3102/100)*(K3102*$K$9)</f>
        <v>249.48</v>
      </c>
      <c r="U3102" s="53" t="n">
        <f aca="false">(P3102/100)*(K3102*$K$9)+(P3102/100)*(L3102*$L$9)</f>
        <v>0</v>
      </c>
      <c r="V3102" s="53" t="n">
        <f aca="false">(Q3102/100)*(L3102*$L$9)</f>
        <v>0</v>
      </c>
      <c r="W3102" s="53" t="n">
        <f aca="false">(R3102/100)*(K3102*$K$9)+(R3102/100)*(L3102*$L$9)</f>
        <v>0</v>
      </c>
      <c r="X3102" s="53" t="n">
        <f aca="false">N3102+S3102</f>
        <v>101.5875</v>
      </c>
      <c r="Y3102" s="53" t="n">
        <f aca="false">O3102+T3102</f>
        <v>411.48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513.1</v>
      </c>
      <c r="AD3102" s="55" t="n">
        <f aca="false">(ROUND(AC3102-AC3096,1)/AC3096)</f>
        <v>0.201639344262295</v>
      </c>
      <c r="AE3102" s="46"/>
      <c r="AF3102" s="47"/>
    </row>
    <row r="3103" customFormat="false" ht="15" hidden="false" customHeight="false" outlineLevel="0" collapsed="false">
      <c r="A3103" s="48" t="s">
        <v>35</v>
      </c>
      <c r="B3103" s="61"/>
      <c r="C3103" s="50" t="s">
        <v>11</v>
      </c>
      <c r="D3103" s="51" t="n">
        <v>43</v>
      </c>
      <c r="E3103" s="51" t="n">
        <v>0</v>
      </c>
      <c r="F3103" s="51" t="n">
        <v>120</v>
      </c>
      <c r="G3103" s="51" t="n">
        <v>0</v>
      </c>
      <c r="H3103" s="51" t="n">
        <v>0</v>
      </c>
      <c r="I3103" s="52" t="n">
        <v>50</v>
      </c>
      <c r="J3103" s="52" t="n">
        <v>25</v>
      </c>
      <c r="K3103" s="52" t="n">
        <v>55</v>
      </c>
      <c r="L3103" s="52" t="n">
        <v>55</v>
      </c>
      <c r="M3103" s="52" t="n">
        <v>0</v>
      </c>
      <c r="N3103" s="53" t="n">
        <f aca="false">D3103*$D$10</f>
        <v>58.05</v>
      </c>
      <c r="O3103" s="53" t="n">
        <f aca="false">E3103*$E$10</f>
        <v>0</v>
      </c>
      <c r="P3103" s="53" t="n">
        <f aca="false">F3103*$F$10</f>
        <v>162</v>
      </c>
      <c r="Q3103" s="53" t="n">
        <f aca="false">G3103*$G$10</f>
        <v>0</v>
      </c>
      <c r="R3103" s="53" t="n">
        <f aca="false">H3103*$H$10</f>
        <v>0</v>
      </c>
      <c r="S3103" s="53" t="n">
        <f aca="false">(N3103/100)*(I3103*$I$10)+(N3103/100)*(J3103*$J$10)</f>
        <v>43.5375</v>
      </c>
      <c r="T3103" s="53" t="n">
        <f aca="false">(O3103/100)*(K3103*$J$10)</f>
        <v>0</v>
      </c>
      <c r="U3103" s="53" t="n">
        <f aca="false">(P3103/100)*(K3103*$K$10)+(P3103/100)*(L3103*$L$10)</f>
        <v>249.48</v>
      </c>
      <c r="V3103" s="53" t="n">
        <f aca="false">(Q3103/100)*(L3103*$L$10)</f>
        <v>0</v>
      </c>
      <c r="W3103" s="53" t="n">
        <f aca="false">(R3103/100)*(K3103*$K$10)+(R3103/100)*(L3103*$L$10)</f>
        <v>0</v>
      </c>
      <c r="X3103" s="53" t="n">
        <f aca="false">N3103+S3103</f>
        <v>101.5875</v>
      </c>
      <c r="Y3103" s="53" t="n">
        <f aca="false">O3103+T3103</f>
        <v>0</v>
      </c>
      <c r="Z3103" s="53" t="n">
        <f aca="false">P3103+U3103</f>
        <v>411.48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513.1</v>
      </c>
      <c r="AD3103" s="55" t="n">
        <f aca="false">(ROUND(AC3103-AC3096,1)/AC3096)</f>
        <v>0.201639344262295</v>
      </c>
      <c r="AE3103" s="46"/>
      <c r="AF3103" s="47"/>
    </row>
    <row r="3104" customFormat="false" ht="15" hidden="false" customHeight="false" outlineLevel="0" collapsed="false">
      <c r="A3104" s="48" t="s">
        <v>36</v>
      </c>
      <c r="B3104" s="61"/>
      <c r="C3104" s="50" t="s">
        <v>12</v>
      </c>
      <c r="D3104" s="51" t="n">
        <v>43</v>
      </c>
      <c r="E3104" s="51" t="n">
        <v>0</v>
      </c>
      <c r="F3104" s="51" t="n">
        <v>0</v>
      </c>
      <c r="G3104" s="51" t="n">
        <v>120</v>
      </c>
      <c r="H3104" s="51" t="n">
        <v>0</v>
      </c>
      <c r="I3104" s="52" t="n">
        <v>50</v>
      </c>
      <c r="J3104" s="52" t="n">
        <v>25</v>
      </c>
      <c r="K3104" s="52" t="n">
        <v>0</v>
      </c>
      <c r="L3104" s="52" t="n">
        <v>110</v>
      </c>
      <c r="M3104" s="52" t="n">
        <v>0</v>
      </c>
      <c r="N3104" s="53" t="n">
        <f aca="false">D3104*$D$11</f>
        <v>58.05</v>
      </c>
      <c r="O3104" s="53" t="n">
        <f aca="false">E3104*$E$11</f>
        <v>0</v>
      </c>
      <c r="P3104" s="53" t="n">
        <f aca="false">F3104*$F$11</f>
        <v>0</v>
      </c>
      <c r="Q3104" s="53" t="n">
        <f aca="false">G3104*$G$11</f>
        <v>162</v>
      </c>
      <c r="R3104" s="53" t="n">
        <f aca="false">H3104*$H$11</f>
        <v>0</v>
      </c>
      <c r="S3104" s="53" t="n">
        <f aca="false">(N3104/100)*(I3104*$I$11)+(N3104/100)*(J3104*$J$11)</f>
        <v>43.5375</v>
      </c>
      <c r="T3104" s="53" t="n">
        <f aca="false">(O3104/100)*(K3104*$K$11)</f>
        <v>0</v>
      </c>
      <c r="U3104" s="53" t="n">
        <f aca="false">(P3104/100)*(K3104*$K$11)+(P3104/100)*(L3104*$L$11)</f>
        <v>0</v>
      </c>
      <c r="V3104" s="53" t="n">
        <f aca="false">(Q3104/100)*(L3104*$L$11)</f>
        <v>249.48</v>
      </c>
      <c r="W3104" s="53" t="n">
        <f aca="false">(R3104/100)*(K3104*$K$11)+(R3104/100)*(L3104*$L$11)</f>
        <v>0</v>
      </c>
      <c r="X3104" s="53" t="n">
        <f aca="false">N3104+S3104</f>
        <v>101.5875</v>
      </c>
      <c r="Y3104" s="53" t="n">
        <f aca="false">O3104+T3104</f>
        <v>0</v>
      </c>
      <c r="Z3104" s="53" t="n">
        <f aca="false">P3104+U3104</f>
        <v>0</v>
      </c>
      <c r="AA3104" s="53" t="n">
        <f aca="false">Q3104+V3104</f>
        <v>411.48</v>
      </c>
      <c r="AB3104" s="53" t="n">
        <f aca="false">R3104+W3104</f>
        <v>0</v>
      </c>
      <c r="AC3104" s="54" t="n">
        <f aca="false">ROUND(X3104+Y3104+Z3104+AA3104+AB3104,1)</f>
        <v>513.1</v>
      </c>
      <c r="AD3104" s="55" t="n">
        <f aca="false">(ROUND(AC3104-AC3096,1)/AC3096)</f>
        <v>0.201639344262295</v>
      </c>
      <c r="AE3104" s="46"/>
      <c r="AF3104" s="47"/>
    </row>
    <row r="3105" customFormat="false" ht="15" hidden="false" customHeight="false" outlineLevel="0" collapsed="false">
      <c r="A3105" s="48" t="s">
        <v>37</v>
      </c>
      <c r="B3105" s="61"/>
      <c r="C3105" s="50" t="s">
        <v>13</v>
      </c>
      <c r="D3105" s="51" t="n">
        <v>43</v>
      </c>
      <c r="E3105" s="51" t="n">
        <v>0</v>
      </c>
      <c r="F3105" s="51" t="n">
        <v>0</v>
      </c>
      <c r="G3105" s="51" t="n">
        <v>0</v>
      </c>
      <c r="H3105" s="51" t="n">
        <v>120</v>
      </c>
      <c r="I3105" s="52" t="n">
        <v>50</v>
      </c>
      <c r="J3105" s="52" t="n">
        <v>25</v>
      </c>
      <c r="K3105" s="52" t="n">
        <v>60</v>
      </c>
      <c r="L3105" s="52" t="n">
        <v>60</v>
      </c>
      <c r="M3105" s="52" t="n">
        <v>0</v>
      </c>
      <c r="N3105" s="53" t="n">
        <f aca="false">D3105*$D$12</f>
        <v>58.05</v>
      </c>
      <c r="O3105" s="53" t="n">
        <f aca="false">E3105*$E$12</f>
        <v>0</v>
      </c>
      <c r="P3105" s="53" t="n">
        <f aca="false">F3105*$F$12</f>
        <v>0</v>
      </c>
      <c r="Q3105" s="53" t="n">
        <f aca="false">G3105*$G$12</f>
        <v>0</v>
      </c>
      <c r="R3105" s="53" t="n">
        <f aca="false">H3105*$H$12</f>
        <v>162</v>
      </c>
      <c r="S3105" s="53" t="n">
        <f aca="false">(N3105/100)*(I3105*$I$12)+(N3105/100)*(J3105*$J$12)</f>
        <v>43.5375</v>
      </c>
      <c r="T3105" s="53" t="n">
        <f aca="false">(O3105/100)*(K3105*$K$12)</f>
        <v>0</v>
      </c>
      <c r="U3105" s="53" t="n">
        <f aca="false">(P3105/100)*(K3105*$K$12)+(P3105/100)*(L3105*$L$12)</f>
        <v>0</v>
      </c>
      <c r="V3105" s="53" t="n">
        <f aca="false">(Q3105/100)*(L3105*$L$12)</f>
        <v>0</v>
      </c>
      <c r="W3105" s="53" t="n">
        <f aca="false">(R3105/100)*(K3105*$K$12)+(R3105/100)*(L3105*$L$12)</f>
        <v>272.16</v>
      </c>
      <c r="X3105" s="53" t="n">
        <f aca="false">N3105+S3105</f>
        <v>101.5875</v>
      </c>
      <c r="Y3105" s="53" t="n">
        <f aca="false">O3105+T3105</f>
        <v>0</v>
      </c>
      <c r="Z3105" s="53" t="n">
        <f aca="false">P3105+U3105</f>
        <v>0</v>
      </c>
      <c r="AA3105" s="53" t="n">
        <f aca="false">Q3105+V3105</f>
        <v>0</v>
      </c>
      <c r="AB3105" s="53" t="n">
        <f aca="false">R3105+W3105</f>
        <v>434.16</v>
      </c>
      <c r="AC3105" s="54" t="n">
        <f aca="false">ROUND(X3105+Y3105+Z3105+AA3105+AB3105,1)</f>
        <v>535.7</v>
      </c>
      <c r="AD3105" s="55" t="n">
        <f aca="false">(ROUND(AC3105-AC3096,1)/AC3096)</f>
        <v>0.254566744730679</v>
      </c>
      <c r="AE3105" s="46"/>
      <c r="AF3105" s="47"/>
    </row>
    <row r="3106" customFormat="false" ht="15" hidden="false" customHeight="false" outlineLevel="0" collapsed="false">
      <c r="A3106" s="48" t="s">
        <v>38</v>
      </c>
      <c r="B3106" s="61"/>
      <c r="C3106" s="50" t="s">
        <v>14</v>
      </c>
      <c r="D3106" s="51" t="n">
        <v>86</v>
      </c>
      <c r="E3106" s="51" t="n">
        <v>0</v>
      </c>
      <c r="F3106" s="51" t="n">
        <v>0</v>
      </c>
      <c r="G3106" s="51" t="n">
        <v>0</v>
      </c>
      <c r="H3106" s="51" t="n">
        <v>50</v>
      </c>
      <c r="I3106" s="52" t="n">
        <v>0</v>
      </c>
      <c r="J3106" s="52" t="n">
        <v>0</v>
      </c>
      <c r="K3106" s="52" t="n">
        <v>0</v>
      </c>
      <c r="L3106" s="52" t="n">
        <v>0</v>
      </c>
      <c r="M3106" s="52" t="n">
        <v>95</v>
      </c>
      <c r="N3106" s="53" t="n">
        <f aca="false">D3106*$D$13</f>
        <v>116.1</v>
      </c>
      <c r="O3106" s="53" t="n">
        <f aca="false">E3106*$E$13</f>
        <v>0</v>
      </c>
      <c r="P3106" s="53" t="n">
        <f aca="false">F3106*$F$13</f>
        <v>0</v>
      </c>
      <c r="Q3106" s="53" t="n">
        <f aca="false">G3106*$G$13</f>
        <v>0</v>
      </c>
      <c r="R3106" s="53" t="n">
        <f aca="false">H3106*$H$13</f>
        <v>67.5</v>
      </c>
      <c r="S3106" s="53" t="n">
        <f aca="false">(N3106/100)*(I3106*$I$13)+(N3106/100)*(J3106*$J$13)+(N3106/100)*(M3106*$M$13)</f>
        <v>220.59</v>
      </c>
      <c r="T3106" s="53" t="n">
        <f aca="false">(O3106/100)*(K3106*$K$13)+(O3106/100)*(M3106*$M$13)</f>
        <v>0</v>
      </c>
      <c r="U3106" s="53" t="n">
        <f aca="false">(P3106/100)*(K3106*$K$13)+(P3106/100)*(L3106*$L$13)+(P3106/100)*(M3106*$M$13)</f>
        <v>0</v>
      </c>
      <c r="V3106" s="53" t="n">
        <f aca="false">(Q3106/100)*(L3106*$L$13)+(Q3106/100)*(M3106*$M$13)</f>
        <v>0</v>
      </c>
      <c r="W3106" s="53" t="n">
        <f aca="false">(R3106/100)*(K3106*$K$13)+(R3106/100)*(L3106*$L$13)+(R3106/100)*(M3106*$M$13)</f>
        <v>128.25</v>
      </c>
      <c r="X3106" s="53" t="n">
        <f aca="false">N3106+S3106</f>
        <v>336.69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0</v>
      </c>
      <c r="AB3106" s="53" t="n">
        <f aca="false">R3106+W3106</f>
        <v>195.75</v>
      </c>
      <c r="AC3106" s="54" t="n">
        <f aca="false">ROUND(X3106+Y3106+Z3106+AA3106+AB3106,1)</f>
        <v>532.4</v>
      </c>
      <c r="AD3106" s="55" t="n">
        <f aca="false">(ROUND(AC3106-AC3096,1)/AC3096)</f>
        <v>0.246838407494145</v>
      </c>
      <c r="AE3106" s="46"/>
      <c r="AF3106" s="47"/>
    </row>
    <row r="3107" customFormat="false" ht="15" hidden="false" customHeight="false" outlineLevel="0" collapsed="false">
      <c r="A3107" s="48" t="s">
        <v>39</v>
      </c>
      <c r="B3107" s="61"/>
      <c r="C3107" s="50" t="s">
        <v>15</v>
      </c>
      <c r="D3107" s="51" t="n">
        <v>100</v>
      </c>
      <c r="E3107" s="51" t="n">
        <v>0</v>
      </c>
      <c r="F3107" s="51" t="n">
        <v>0</v>
      </c>
      <c r="G3107" s="51" t="n">
        <v>0</v>
      </c>
      <c r="H3107" s="51" t="n">
        <v>0</v>
      </c>
      <c r="I3107" s="52" t="n">
        <v>50</v>
      </c>
      <c r="J3107" s="52" t="n">
        <v>25</v>
      </c>
      <c r="K3107" s="52" t="n">
        <v>110</v>
      </c>
      <c r="L3107" s="52" t="n">
        <v>0</v>
      </c>
      <c r="M3107" s="52" t="n">
        <v>0</v>
      </c>
      <c r="N3107" s="53" t="n">
        <f aca="false">D3107*$D$14</f>
        <v>135</v>
      </c>
      <c r="O3107" s="53" t="n">
        <f aca="false">E3107*$E$14</f>
        <v>0</v>
      </c>
      <c r="P3107" s="53" t="n">
        <f aca="false">F3107*$F$14</f>
        <v>0</v>
      </c>
      <c r="Q3107" s="53" t="n">
        <f aca="false">G3107*$G$14</f>
        <v>0</v>
      </c>
      <c r="R3107" s="53" t="n">
        <f aca="false">H3107*$H$14</f>
        <v>0</v>
      </c>
      <c r="S3107" s="53" t="n">
        <f aca="false">(N3107/100)*(I3107*$I$14)+(N3107/100)*(J3107*$J$14)+(N3107/100)*(K3107*$K$14)</f>
        <v>398.25</v>
      </c>
      <c r="T3107" s="53" t="n">
        <f aca="false">(O3107/100)*(K3107*$K$14)</f>
        <v>0</v>
      </c>
      <c r="U3107" s="53" t="n">
        <f aca="false">(P3107/100)*(K3107*$K$14)+(P3107/100)*(L3107*$L$14)</f>
        <v>0</v>
      </c>
      <c r="V3107" s="53" t="n">
        <f aca="false">(Q3107/100)*(L3107*$L$14)</f>
        <v>0</v>
      </c>
      <c r="W3107" s="53" t="n">
        <f aca="false">(R3107/100)*(K3107*$L$14)+(R3107/100)*(L3107*$M$14)</f>
        <v>0</v>
      </c>
      <c r="X3107" s="53" t="n">
        <f aca="false">N3107+S3107</f>
        <v>533.25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0</v>
      </c>
      <c r="AC3107" s="54" t="n">
        <f aca="false">ROUND(X3107+Y3107+Z3107+AA3107+AB3107,1)</f>
        <v>533.3</v>
      </c>
      <c r="AD3107" s="55" t="n">
        <f aca="false">(ROUND(AC3107-AC3096,1)/AC3096)</f>
        <v>0.248946135831382</v>
      </c>
      <c r="AE3107" s="46"/>
      <c r="AF3107" s="47"/>
    </row>
    <row r="3108" customFormat="false" ht="15" hidden="false" customHeight="false" outlineLevel="0" collapsed="false">
      <c r="A3108" s="48"/>
      <c r="B3108" s="61"/>
      <c r="C3108" s="50" t="s">
        <v>16</v>
      </c>
      <c r="D3108" s="51" t="n">
        <v>100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50</v>
      </c>
      <c r="J3108" s="52" t="n">
        <v>25</v>
      </c>
      <c r="K3108" s="52" t="n">
        <v>0</v>
      </c>
      <c r="L3108" s="52" t="n">
        <v>110</v>
      </c>
      <c r="M3108" s="52" t="n">
        <v>0</v>
      </c>
      <c r="N3108" s="53" t="n">
        <f aca="false">D3108*$D$15</f>
        <v>135</v>
      </c>
      <c r="O3108" s="53" t="n">
        <f aca="false">E3108*$E$15</f>
        <v>0</v>
      </c>
      <c r="P3108" s="53" t="n">
        <f aca="false">F3108*$F$15</f>
        <v>0</v>
      </c>
      <c r="Q3108" s="53" t="n">
        <f aca="false">G3108*$G$15</f>
        <v>0</v>
      </c>
      <c r="R3108" s="53" t="n">
        <f aca="false">H3108*$H$15</f>
        <v>0</v>
      </c>
      <c r="S3108" s="53" t="n">
        <f aca="false">(N3108/100)*(I3108*$I$15)+(N3108/100)*(J3108*$J$15)+(N3108/100)*(L3108*$L$15)</f>
        <v>398.25</v>
      </c>
      <c r="T3108" s="53" t="n">
        <f aca="false">(O3108/100)*(K3108*$K$15)</f>
        <v>0</v>
      </c>
      <c r="U3108" s="53" t="n">
        <f aca="false">(P3108/100)*(K3108*$K$15)+(P3108/100)*(L3108*$L$15)</f>
        <v>0</v>
      </c>
      <c r="V3108" s="53" t="n">
        <f aca="false">(Q3108/100)*(L3108*$L$15)</f>
        <v>0</v>
      </c>
      <c r="W3108" s="53" t="n">
        <f aca="false">(R3108/100)*(K3108*$K$15)+(R3108/100)*(L3108*$L$15)</f>
        <v>0</v>
      </c>
      <c r="X3108" s="53" t="n">
        <f aca="false">N3108+S3108</f>
        <v>533.25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533.3</v>
      </c>
      <c r="AD3108" s="55" t="n">
        <f aca="false">(ROUND(AC3108-AC3096,1)/AC3096)</f>
        <v>0.248946135831382</v>
      </c>
      <c r="AE3108" s="46"/>
      <c r="AF3108" s="47"/>
    </row>
    <row r="3109" customFormat="false" ht="15" hidden="false" customHeight="false" outlineLevel="0" collapsed="false">
      <c r="A3109" s="48"/>
      <c r="B3109" s="61"/>
      <c r="C3109" s="50" t="s">
        <v>17</v>
      </c>
      <c r="D3109" s="51" t="n">
        <v>86</v>
      </c>
      <c r="E3109" s="51" t="n">
        <v>0</v>
      </c>
      <c r="F3109" s="51" t="n">
        <v>0</v>
      </c>
      <c r="G3109" s="51" t="n">
        <v>0</v>
      </c>
      <c r="H3109" s="51" t="n">
        <v>50</v>
      </c>
      <c r="I3109" s="52" t="n">
        <v>50</v>
      </c>
      <c r="J3109" s="52" t="n">
        <v>65</v>
      </c>
      <c r="K3109" s="52" t="n">
        <v>20</v>
      </c>
      <c r="L3109" s="52" t="n">
        <v>20</v>
      </c>
      <c r="M3109" s="52" t="n">
        <v>0</v>
      </c>
      <c r="N3109" s="53" t="n">
        <f aca="false">D3109*$D$16</f>
        <v>116.1</v>
      </c>
      <c r="O3109" s="53" t="n">
        <f aca="false">E3109*$E$16</f>
        <v>0</v>
      </c>
      <c r="P3109" s="53" t="n">
        <f aca="false">F3109*$F$16</f>
        <v>0</v>
      </c>
      <c r="Q3109" s="53" t="n">
        <f aca="false">G3109*$G$16</f>
        <v>0</v>
      </c>
      <c r="R3109" s="53" t="n">
        <f aca="false">H3109*$H$16</f>
        <v>67.5</v>
      </c>
      <c r="S3109" s="53" t="n">
        <f aca="false">(N3109/100)*(I3109*$I$16)+(N3109/100)*(J3109*$J$16)</f>
        <v>246.7125</v>
      </c>
      <c r="T3109" s="53" t="n">
        <f aca="false">(O3109/100)*(K3109*$K$16)</f>
        <v>0</v>
      </c>
      <c r="U3109" s="53" t="n">
        <f aca="false">(P3109/100)*(K3109*$K$16)+(P3109/100)*(L3109*$L$16)</f>
        <v>0</v>
      </c>
      <c r="V3109" s="53" t="n">
        <f aca="false">(Q3109/100)*(L3109*$L$16)</f>
        <v>0</v>
      </c>
      <c r="W3109" s="53" t="n">
        <f aca="false">(R3109/100)*(K3109*$K$16)+(R3109/100)*(L3109*$L$16)</f>
        <v>27</v>
      </c>
      <c r="X3109" s="53" t="n">
        <f aca="false">N3109+S3109</f>
        <v>362.8125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94.5</v>
      </c>
      <c r="AC3109" s="54" t="n">
        <f aca="false">ROUND(X3109+Y3109+Z3109+AA3109+AB3109,1)</f>
        <v>457.3</v>
      </c>
      <c r="AD3109" s="55" t="n">
        <f aca="false">(ROUND(AC3109-AC3096,1)/AC3096)</f>
        <v>0.07096018735363</v>
      </c>
      <c r="AE3109" s="46" t="s">
        <v>28</v>
      </c>
      <c r="AF3109" s="47"/>
    </row>
    <row r="3110" customFormat="false" ht="15" hidden="false" customHeight="false" outlineLevel="0" collapsed="false">
      <c r="A3110" s="48"/>
      <c r="B3110" s="61"/>
      <c r="C3110" s="50" t="s">
        <v>18</v>
      </c>
      <c r="D3110" s="51" t="n">
        <v>86</v>
      </c>
      <c r="E3110" s="51" t="n">
        <v>0</v>
      </c>
      <c r="F3110" s="51" t="n">
        <v>0</v>
      </c>
      <c r="G3110" s="51" t="n">
        <v>0</v>
      </c>
      <c r="H3110" s="51" t="n">
        <v>50</v>
      </c>
      <c r="I3110" s="52" t="n">
        <v>90</v>
      </c>
      <c r="J3110" s="52" t="n">
        <v>25</v>
      </c>
      <c r="K3110" s="52" t="n">
        <v>20</v>
      </c>
      <c r="L3110" s="52" t="n">
        <v>20</v>
      </c>
      <c r="M3110" s="52" t="n">
        <v>0</v>
      </c>
      <c r="N3110" s="53" t="n">
        <f aca="false">D3110*$D$17</f>
        <v>116.1</v>
      </c>
      <c r="O3110" s="53" t="n">
        <f aca="false">E3110*$E$17</f>
        <v>0</v>
      </c>
      <c r="P3110" s="53" t="n">
        <f aca="false">F3110*$F$17</f>
        <v>0</v>
      </c>
      <c r="Q3110" s="53" t="n">
        <f aca="false">G3110*$G$17</f>
        <v>0</v>
      </c>
      <c r="R3110" s="53" t="n">
        <f aca="false">H3110*$H$17</f>
        <v>67.5</v>
      </c>
      <c r="S3110" s="53" t="n">
        <f aca="false">(N3110/100)*(I3110*$I$17)+(N3110/100)*(J3110*$J$17)</f>
        <v>290.25</v>
      </c>
      <c r="T3110" s="53" t="n">
        <f aca="false">(O3110/100)*(K3110*$K$17)</f>
        <v>0</v>
      </c>
      <c r="U3110" s="53" t="n">
        <f aca="false">(P3110/100)*(K3110*$K$17)+(P3110/100)*(L3110*$L$17)</f>
        <v>0</v>
      </c>
      <c r="V3110" s="53" t="n">
        <f aca="false">(Q3110/100)*(L3110*$L$17)</f>
        <v>0</v>
      </c>
      <c r="W3110" s="53" t="n">
        <f aca="false">(R3110/100)*(K3110*$K$17)+(R3110/100)*(L3110*$L$17)</f>
        <v>27</v>
      </c>
      <c r="X3110" s="53" t="n">
        <f aca="false">N3110+S3110</f>
        <v>406.35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94.5</v>
      </c>
      <c r="AC3110" s="54" t="n">
        <f aca="false">ROUND(X3110+Y3110+Z3110+AA3110+AB3110,1)</f>
        <v>500.9</v>
      </c>
      <c r="AD3110" s="55" t="n">
        <f aca="false">(ROUND(AC3110-AC3096,1)/AC3096)</f>
        <v>0.173067915690867</v>
      </c>
      <c r="AE3110" s="46"/>
      <c r="AF3110" s="47"/>
    </row>
    <row r="3111" customFormat="false" ht="15" hidden="false" customHeight="false" outlineLevel="0" collapsed="false">
      <c r="A3111" s="56" t="s">
        <v>19</v>
      </c>
      <c r="B3111" s="62" t="s">
        <v>263</v>
      </c>
      <c r="C3111" s="40" t="s">
        <v>50</v>
      </c>
      <c r="D3111" s="41" t="n">
        <v>101</v>
      </c>
      <c r="E3111" s="41" t="n">
        <v>0</v>
      </c>
      <c r="F3111" s="41" t="n">
        <v>0</v>
      </c>
      <c r="G3111" s="41" t="n">
        <v>0</v>
      </c>
      <c r="H3111" s="41" t="n">
        <v>0</v>
      </c>
      <c r="I3111" s="42" t="n">
        <v>30</v>
      </c>
      <c r="J3111" s="42" t="n">
        <v>70</v>
      </c>
      <c r="K3111" s="42" t="n">
        <v>0</v>
      </c>
      <c r="L3111" s="42" t="n">
        <v>0</v>
      </c>
      <c r="M3111" s="42" t="n">
        <v>0</v>
      </c>
      <c r="N3111" s="43" t="n">
        <f aca="false">D3111*$D$3</f>
        <v>141.4</v>
      </c>
      <c r="O3111" s="43" t="n">
        <f aca="false">E3111*$E$3</f>
        <v>0</v>
      </c>
      <c r="P3111" s="43" t="n">
        <f aca="false">F3111*$F$3</f>
        <v>0</v>
      </c>
      <c r="Q3111" s="43" t="n">
        <f aca="false">G3111*$G$3</f>
        <v>0</v>
      </c>
      <c r="R3111" s="43" t="n">
        <f aca="false">H3111*$H$3</f>
        <v>0</v>
      </c>
      <c r="S3111" s="43" t="n">
        <f aca="false">(N3111/100)*(I3111*$I$3)+(N3111/100)*(J3111*$J$3)</f>
        <v>282.8</v>
      </c>
      <c r="T3111" s="43" t="n">
        <f aca="false">(O3111/100)*(K3111*$K$3)</f>
        <v>0</v>
      </c>
      <c r="U3111" s="43" t="n">
        <f aca="false">(P3111/100)*(K3111*$K$3)+(P3111/100)*(L3111*$L$3)</f>
        <v>0</v>
      </c>
      <c r="V3111" s="43" t="n">
        <f aca="false">(Q3111/100)*(L3111*$L$3)</f>
        <v>0</v>
      </c>
      <c r="W3111" s="43" t="n">
        <f aca="false">(R3111/100)*(K3111*$K$3)+(R3111/100)*(L3111*$L$3)</f>
        <v>0</v>
      </c>
      <c r="X3111" s="43" t="n">
        <f aca="false">N3111+S3111</f>
        <v>424.2</v>
      </c>
      <c r="Y3111" s="43" t="n">
        <f aca="false">O3111+T3111</f>
        <v>0</v>
      </c>
      <c r="Z3111" s="43" t="n">
        <f aca="false">P3111+U3111</f>
        <v>0</v>
      </c>
      <c r="AA3111" s="43" t="n">
        <f aca="false">Q3111+V3111</f>
        <v>0</v>
      </c>
      <c r="AB3111" s="43" t="n">
        <f aca="false">R3111+W3111</f>
        <v>0</v>
      </c>
      <c r="AC3111" s="44" t="n">
        <f aca="false">ROUND(X3111+Y3111+Z3111+AA3111+AB3111,1)</f>
        <v>424.2</v>
      </c>
      <c r="AD3111" s="45"/>
      <c r="AE3111" s="46"/>
      <c r="AF3111" s="47"/>
    </row>
    <row r="3112" customFormat="false" ht="15" hidden="false" customHeight="false" outlineLevel="0" collapsed="false">
      <c r="A3112" s="48" t="s">
        <v>29</v>
      </c>
      <c r="B3112" s="63" t="n">
        <v>10</v>
      </c>
      <c r="C3112" s="50" t="s">
        <v>5</v>
      </c>
      <c r="D3112" s="51" t="n">
        <v>101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47</v>
      </c>
      <c r="J3112" s="52" t="n">
        <v>86</v>
      </c>
      <c r="K3112" s="52" t="n">
        <v>0</v>
      </c>
      <c r="L3112" s="52" t="n">
        <v>0</v>
      </c>
      <c r="M3112" s="52" t="n">
        <v>0</v>
      </c>
      <c r="N3112" s="53" t="n">
        <f aca="false">D3112*$D$4</f>
        <v>136.35</v>
      </c>
      <c r="O3112" s="53" t="n">
        <f aca="false">E3112*$E$4</f>
        <v>0</v>
      </c>
      <c r="P3112" s="53" t="n">
        <f aca="false">F3112*$F$4</f>
        <v>0</v>
      </c>
      <c r="Q3112" s="53" t="n">
        <f aca="false">G3112*$G$4</f>
        <v>0</v>
      </c>
      <c r="R3112" s="53" t="n">
        <f aca="false">H3112*$H$4</f>
        <v>0</v>
      </c>
      <c r="S3112" s="53" t="n">
        <f aca="false">(N3112/100)*(I3112*$I$4)+(N3112/100)*(J3112*$J$4)</f>
        <v>362.691</v>
      </c>
      <c r="T3112" s="53" t="n">
        <f aca="false">(O3112/100)*(K3112*$K$4)</f>
        <v>0</v>
      </c>
      <c r="U3112" s="53" t="n">
        <f aca="false">(P3112/100)*(K3112*$K$4)+(P3112/100)*(L3112*$L$4)</f>
        <v>0</v>
      </c>
      <c r="V3112" s="53" t="n">
        <f aca="false">(Q3112/100)*(L3112*$L$4)</f>
        <v>0</v>
      </c>
      <c r="W3112" s="53" t="n">
        <f aca="false">(R3112/100)*(K3112*$K$4)+(R3112/100)*(L3112*$L$4)</f>
        <v>0</v>
      </c>
      <c r="X3112" s="53" t="n">
        <f aca="false">N3112+S3112</f>
        <v>499.041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499</v>
      </c>
      <c r="AD3112" s="55" t="n">
        <f aca="false">(ROUND(AC3112-AC3111,1)/AC3111)</f>
        <v>0.176331918906176</v>
      </c>
      <c r="AE3112" s="46"/>
      <c r="AF3112" s="47"/>
    </row>
    <row r="3113" customFormat="false" ht="15" hidden="false" customHeight="false" outlineLevel="0" collapsed="false">
      <c r="A3113" s="48" t="s">
        <v>30</v>
      </c>
      <c r="B3113" s="63" t="n">
        <v>18</v>
      </c>
      <c r="C3113" s="50" t="s">
        <v>6</v>
      </c>
      <c r="D3113" s="51" t="n">
        <v>101</v>
      </c>
      <c r="E3113" s="51" t="n">
        <v>0</v>
      </c>
      <c r="F3113" s="51" t="n">
        <v>0</v>
      </c>
      <c r="G3113" s="51" t="n">
        <v>0</v>
      </c>
      <c r="H3113" s="51" t="n">
        <v>0</v>
      </c>
      <c r="I3113" s="52" t="n">
        <v>30</v>
      </c>
      <c r="J3113" s="52" t="n">
        <v>70</v>
      </c>
      <c r="K3113" s="52" t="n">
        <v>0</v>
      </c>
      <c r="L3113" s="52" t="n">
        <v>0</v>
      </c>
      <c r="M3113" s="52" t="n">
        <v>0</v>
      </c>
      <c r="N3113" s="53" t="n">
        <f aca="false">D3113*$D$5</f>
        <v>141.4</v>
      </c>
      <c r="O3113" s="53" t="n">
        <f aca="false">E3113*$E$5</f>
        <v>0</v>
      </c>
      <c r="P3113" s="53" t="n">
        <f aca="false">F3113*$F$5</f>
        <v>0</v>
      </c>
      <c r="Q3113" s="53" t="n">
        <f aca="false">G3113*$G$5</f>
        <v>0</v>
      </c>
      <c r="R3113" s="53" t="n">
        <f aca="false">H3113*$H$5</f>
        <v>0</v>
      </c>
      <c r="S3113" s="53" t="n">
        <f aca="false">(N3113/100)*(I3113*$I$5)+(N3113/100)*(J3113*$J$5)</f>
        <v>282.8</v>
      </c>
      <c r="T3113" s="53" t="n">
        <f aca="false">(O3113/100)*(K3113*$K$5)</f>
        <v>0</v>
      </c>
      <c r="U3113" s="53" t="n">
        <f aca="false">(P3113/100)*(K3113*$K$5)+(P3113/100)*(L3113*$L$5)</f>
        <v>0</v>
      </c>
      <c r="V3113" s="53" t="n">
        <f aca="false">(Q3113/100)*(L3113*$L$5)</f>
        <v>0</v>
      </c>
      <c r="W3113" s="53" t="n">
        <f aca="false">(R3113/100)*(K3113*$K$5)+(R3113/100)*(L3113*$L$5)</f>
        <v>0</v>
      </c>
      <c r="X3113" s="53" t="n">
        <f aca="false">N3113+S3113</f>
        <v>424.2</v>
      </c>
      <c r="Y3113" s="53" t="n">
        <f aca="false">O3113+T3113</f>
        <v>0</v>
      </c>
      <c r="Z3113" s="53" t="n">
        <f aca="false">P3113+U3113</f>
        <v>0</v>
      </c>
      <c r="AA3113" s="53" t="n">
        <f aca="false">Q3113+V3113</f>
        <v>0</v>
      </c>
      <c r="AB3113" s="53" t="n">
        <f aca="false">R3113+W3113</f>
        <v>0</v>
      </c>
      <c r="AC3113" s="54" t="n">
        <f aca="false">ROUND(X3113+Y3113+Z3113+AA3113+AB3113,1)</f>
        <v>424.2</v>
      </c>
      <c r="AD3113" s="55" t="n">
        <f aca="false">(ROUND(AC3113-AC3111,1)/AC3111)</f>
        <v>0</v>
      </c>
      <c r="AE3113" s="46"/>
      <c r="AF3113" s="47"/>
    </row>
    <row r="3114" customFormat="false" ht="15" hidden="false" customHeight="false" outlineLevel="0" collapsed="false">
      <c r="A3114" s="48" t="s">
        <v>31</v>
      </c>
      <c r="B3114" s="63" t="n">
        <v>0</v>
      </c>
      <c r="C3114" s="50" t="s">
        <v>7</v>
      </c>
      <c r="D3114" s="51" t="n">
        <v>101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30</v>
      </c>
      <c r="J3114" s="52" t="n">
        <v>70</v>
      </c>
      <c r="K3114" s="52" t="n">
        <v>0</v>
      </c>
      <c r="L3114" s="52" t="n">
        <v>0</v>
      </c>
      <c r="M3114" s="52" t="n">
        <v>0</v>
      </c>
      <c r="N3114" s="53" t="n">
        <f aca="false">D3114*$D$6</f>
        <v>141.4</v>
      </c>
      <c r="O3114" s="53" t="n">
        <f aca="false">E3114*$E$6</f>
        <v>0</v>
      </c>
      <c r="P3114" s="53" t="n">
        <f aca="false">F3114*$F$6</f>
        <v>0</v>
      </c>
      <c r="Q3114" s="53" t="n">
        <f aca="false">G3114*$G$6</f>
        <v>0</v>
      </c>
      <c r="R3114" s="53" t="n">
        <f aca="false">H3114*$H$6</f>
        <v>0</v>
      </c>
      <c r="S3114" s="53" t="n">
        <f aca="false">(N3114/100)*(I3114*$I$6)+(N3114/100)*(J3114*$J$6)</f>
        <v>282.8</v>
      </c>
      <c r="T3114" s="53" t="n">
        <f aca="false">(O3114/100)*(K3114*$K$6)</f>
        <v>0</v>
      </c>
      <c r="U3114" s="53" t="n">
        <f aca="false">(P3114/100)*(K3114*$K$6)+(P3114/100)*(L3114*$L$6)</f>
        <v>0</v>
      </c>
      <c r="V3114" s="53" t="n">
        <f aca="false">(Q3114/100)*(L3114*$L$6)</f>
        <v>0</v>
      </c>
      <c r="W3114" s="53" t="n">
        <f aca="false">(R3114/100)*(K3114*$K$6)+(R3114/100)*(L3114*$L$6)</f>
        <v>0</v>
      </c>
      <c r="X3114" s="53" t="n">
        <f aca="false">N3114+S3114</f>
        <v>424.2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424.2</v>
      </c>
      <c r="AD3114" s="55" t="n">
        <f aca="false">(ROUND(AC3114-AC3111,1)/AC3111)</f>
        <v>0</v>
      </c>
      <c r="AE3114" s="46"/>
      <c r="AF3114" s="47"/>
    </row>
    <row r="3115" customFormat="false" ht="15" hidden="false" customHeight="false" outlineLevel="0" collapsed="false">
      <c r="A3115" s="48" t="s">
        <v>32</v>
      </c>
      <c r="B3115" s="63" t="n">
        <v>0</v>
      </c>
      <c r="C3115" s="50" t="s">
        <v>8</v>
      </c>
      <c r="D3115" s="51" t="n">
        <v>101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30</v>
      </c>
      <c r="J3115" s="52" t="n">
        <v>70</v>
      </c>
      <c r="K3115" s="52" t="n">
        <v>0</v>
      </c>
      <c r="L3115" s="52" t="n">
        <v>0</v>
      </c>
      <c r="M3115" s="52" t="n">
        <v>0</v>
      </c>
      <c r="N3115" s="53" t="n">
        <f aca="false">D3115*$D$7</f>
        <v>141.4</v>
      </c>
      <c r="O3115" s="53" t="n">
        <f aca="false">E3115*$E$7</f>
        <v>0</v>
      </c>
      <c r="P3115" s="53" t="n">
        <f aca="false">F3115*$F$7</f>
        <v>0</v>
      </c>
      <c r="Q3115" s="53" t="n">
        <f aca="false">G3115*$G$7</f>
        <v>0</v>
      </c>
      <c r="R3115" s="53" t="n">
        <f aca="false">H3115*$H$7</f>
        <v>0</v>
      </c>
      <c r="S3115" s="53" t="n">
        <f aca="false">(N3115/100)*(I3115*$I$7)+(N3115/100)*(J3115*$J$7)</f>
        <v>282.8</v>
      </c>
      <c r="T3115" s="53" t="n">
        <f aca="false">(O3115/100)*(K3115*$K$7)</f>
        <v>0</v>
      </c>
      <c r="U3115" s="53" t="n">
        <f aca="false">(P3115/100)*(K3115*$K$7)+(P3115/100)*(L3115*$L$7)</f>
        <v>0</v>
      </c>
      <c r="V3115" s="53" t="n">
        <f aca="false">(Q3115/100)*(L3115*$L$7)</f>
        <v>0</v>
      </c>
      <c r="W3115" s="53" t="n">
        <f aca="false">(R3115/100)*(K3115*$K$7)+(R3115/100)*(L3115*$L$7)</f>
        <v>0</v>
      </c>
      <c r="X3115" s="53" t="n">
        <f aca="false">N3115+S3115</f>
        <v>424.2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424.2</v>
      </c>
      <c r="AD3115" s="55" t="n">
        <f aca="false">(ROUND(AC3115-AC3111,1)/AC3111)</f>
        <v>0</v>
      </c>
      <c r="AE3115" s="46"/>
      <c r="AF3115" s="47"/>
    </row>
    <row r="3116" customFormat="false" ht="15" hidden="false" customHeight="false" outlineLevel="0" collapsed="false">
      <c r="A3116" s="48" t="s">
        <v>33</v>
      </c>
      <c r="B3116" s="63"/>
      <c r="C3116" s="50" t="s">
        <v>9</v>
      </c>
      <c r="D3116" s="51" t="n">
        <v>101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30</v>
      </c>
      <c r="J3116" s="52" t="n">
        <v>70</v>
      </c>
      <c r="K3116" s="52" t="n">
        <v>0</v>
      </c>
      <c r="L3116" s="52" t="n">
        <v>0</v>
      </c>
      <c r="M3116" s="52" t="n">
        <v>0</v>
      </c>
      <c r="N3116" s="53" t="n">
        <f aca="false">D3116*$D$8</f>
        <v>141.4</v>
      </c>
      <c r="O3116" s="53" t="n">
        <f aca="false">E3116*$E$8</f>
        <v>0</v>
      </c>
      <c r="P3116" s="53" t="n">
        <f aca="false">F3116*$F$8</f>
        <v>0</v>
      </c>
      <c r="Q3116" s="53" t="n">
        <f aca="false">G3116*$G$8</f>
        <v>0</v>
      </c>
      <c r="R3116" s="53" t="n">
        <f aca="false">H3116*$H$8</f>
        <v>0</v>
      </c>
      <c r="S3116" s="53" t="n">
        <f aca="false">(N3116/100)*(I3116*$I$8)+(N3116/100)*(J3116*$J$8)</f>
        <v>282.8</v>
      </c>
      <c r="T3116" s="53" t="n">
        <f aca="false">(O3116/100)*(K3116*$K$8)</f>
        <v>0</v>
      </c>
      <c r="U3116" s="53" t="n">
        <f aca="false">(P3116/100)*(K3116*$K$8)+(P3116/100)*(L3116*$L$8)</f>
        <v>0</v>
      </c>
      <c r="V3116" s="53" t="n">
        <f aca="false">(Q3116/100)*(L3116*$L$8)</f>
        <v>0</v>
      </c>
      <c r="W3116" s="53" t="n">
        <f aca="false">(R3116/100)*(K3116*$K$8)+(R3116/100)*(L3116*$L$8)</f>
        <v>0</v>
      </c>
      <c r="X3116" s="53" t="n">
        <f aca="false">N3116+S3116</f>
        <v>424.2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424.2</v>
      </c>
      <c r="AD3116" s="55" t="n">
        <f aca="false">(ROUND(AC3116-AC3111,1)/AC3111)</f>
        <v>0</v>
      </c>
      <c r="AE3116" s="46"/>
      <c r="AF3116" s="47"/>
    </row>
    <row r="3117" customFormat="false" ht="15" hidden="false" customHeight="false" outlineLevel="0" collapsed="false">
      <c r="A3117" s="48" t="s">
        <v>34</v>
      </c>
      <c r="B3117" s="63"/>
      <c r="C3117" s="50" t="s">
        <v>10</v>
      </c>
      <c r="D3117" s="51" t="n">
        <v>50</v>
      </c>
      <c r="E3117" s="51" t="n">
        <v>110</v>
      </c>
      <c r="F3117" s="51" t="n">
        <v>0</v>
      </c>
      <c r="G3117" s="51" t="n">
        <v>0</v>
      </c>
      <c r="H3117" s="51" t="n">
        <v>0</v>
      </c>
      <c r="I3117" s="52" t="n">
        <v>30</v>
      </c>
      <c r="J3117" s="52" t="n">
        <v>70</v>
      </c>
      <c r="K3117" s="52" t="n">
        <v>105</v>
      </c>
      <c r="L3117" s="52" t="n">
        <v>0</v>
      </c>
      <c r="M3117" s="52" t="n">
        <v>0</v>
      </c>
      <c r="N3117" s="53" t="n">
        <f aca="false">D3117*$D$9</f>
        <v>67.5</v>
      </c>
      <c r="O3117" s="53" t="n">
        <f aca="false">E3117*$E$9</f>
        <v>148.5</v>
      </c>
      <c r="P3117" s="53" t="n">
        <f aca="false">F3117*$F$9</f>
        <v>0</v>
      </c>
      <c r="Q3117" s="53" t="n">
        <f aca="false">G3117*$G$9</f>
        <v>0</v>
      </c>
      <c r="R3117" s="53" t="n">
        <f aca="false">H3117*$H$9</f>
        <v>0</v>
      </c>
      <c r="S3117" s="53" t="n">
        <f aca="false">(N3117/100)*(I3117*$I$9)+(N3117/100)*(J3117*$J$9)</f>
        <v>67.5</v>
      </c>
      <c r="T3117" s="53" t="n">
        <f aca="false">(O3117/100)*(K3117*$K$9)</f>
        <v>218.295</v>
      </c>
      <c r="U3117" s="53" t="n">
        <f aca="false">(P3117/100)*(K3117*$K$9)+(P3117/100)*(L3117*$L$9)</f>
        <v>0</v>
      </c>
      <c r="V3117" s="53" t="n">
        <f aca="false">(Q3117/100)*(L3117*$L$9)</f>
        <v>0</v>
      </c>
      <c r="W3117" s="53" t="n">
        <f aca="false">(R3117/100)*(K3117*$K$9)+(R3117/100)*(L3117*$L$9)</f>
        <v>0</v>
      </c>
      <c r="X3117" s="53" t="n">
        <f aca="false">N3117+S3117</f>
        <v>135</v>
      </c>
      <c r="Y3117" s="53" t="n">
        <f aca="false">O3117+T3117</f>
        <v>366.795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501.8</v>
      </c>
      <c r="AD3117" s="55" t="n">
        <f aca="false">(ROUND(AC3117-AC3111,1)/AC3111)</f>
        <v>0.182932578972183</v>
      </c>
      <c r="AE3117" s="46"/>
      <c r="AF3117" s="47"/>
    </row>
    <row r="3118" customFormat="false" ht="15" hidden="false" customHeight="false" outlineLevel="0" collapsed="false">
      <c r="A3118" s="48" t="s">
        <v>35</v>
      </c>
      <c r="B3118" s="63"/>
      <c r="C3118" s="50" t="s">
        <v>11</v>
      </c>
      <c r="D3118" s="51" t="n">
        <v>50</v>
      </c>
      <c r="E3118" s="51" t="n">
        <v>0</v>
      </c>
      <c r="F3118" s="51" t="n">
        <v>110</v>
      </c>
      <c r="G3118" s="51" t="n">
        <v>0</v>
      </c>
      <c r="H3118" s="51" t="n">
        <v>0</v>
      </c>
      <c r="I3118" s="52" t="n">
        <v>30</v>
      </c>
      <c r="J3118" s="52" t="n">
        <v>70</v>
      </c>
      <c r="K3118" s="52" t="n">
        <v>52.5</v>
      </c>
      <c r="L3118" s="52" t="n">
        <v>52.5</v>
      </c>
      <c r="M3118" s="52" t="n">
        <v>0</v>
      </c>
      <c r="N3118" s="53" t="n">
        <f aca="false">D3118*$D$10</f>
        <v>67.5</v>
      </c>
      <c r="O3118" s="53" t="n">
        <f aca="false">E3118*$E$10</f>
        <v>0</v>
      </c>
      <c r="P3118" s="53" t="n">
        <f aca="false">F3118*$F$10</f>
        <v>148.5</v>
      </c>
      <c r="Q3118" s="53" t="n">
        <f aca="false">G3118*$G$10</f>
        <v>0</v>
      </c>
      <c r="R3118" s="53" t="n">
        <f aca="false">H3118*$H$10</f>
        <v>0</v>
      </c>
      <c r="S3118" s="53" t="n">
        <f aca="false">(N3118/100)*(I3118*$I$10)+(N3118/100)*(J3118*$J$10)</f>
        <v>67.5</v>
      </c>
      <c r="T3118" s="53" t="n">
        <f aca="false">(O3118/100)*(K3118*$J$10)</f>
        <v>0</v>
      </c>
      <c r="U3118" s="53" t="n">
        <f aca="false">(P3118/100)*(K3118*$K$10)+(P3118/100)*(L3118*$L$10)</f>
        <v>218.295</v>
      </c>
      <c r="V3118" s="53" t="n">
        <f aca="false">(Q3118/100)*(L3118*$L$10)</f>
        <v>0</v>
      </c>
      <c r="W3118" s="53" t="n">
        <f aca="false">(R3118/100)*(K3118*$K$10)+(R3118/100)*(L3118*$L$10)</f>
        <v>0</v>
      </c>
      <c r="X3118" s="53" t="n">
        <f aca="false">N3118+S3118</f>
        <v>135</v>
      </c>
      <c r="Y3118" s="53" t="n">
        <f aca="false">O3118+T3118</f>
        <v>0</v>
      </c>
      <c r="Z3118" s="53" t="n">
        <f aca="false">P3118+U3118</f>
        <v>366.795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501.8</v>
      </c>
      <c r="AD3118" s="55" t="n">
        <f aca="false">(ROUND(AC3118-AC3111,1)/AC3111)</f>
        <v>0.182932578972183</v>
      </c>
      <c r="AE3118" s="46"/>
      <c r="AF3118" s="47"/>
    </row>
    <row r="3119" customFormat="false" ht="15" hidden="false" customHeight="false" outlineLevel="0" collapsed="false">
      <c r="A3119" s="48" t="s">
        <v>36</v>
      </c>
      <c r="B3119" s="63"/>
      <c r="C3119" s="50" t="s">
        <v>12</v>
      </c>
      <c r="D3119" s="51" t="n">
        <v>50</v>
      </c>
      <c r="E3119" s="51" t="n">
        <v>0</v>
      </c>
      <c r="F3119" s="51" t="n">
        <v>0</v>
      </c>
      <c r="G3119" s="51" t="n">
        <v>110</v>
      </c>
      <c r="H3119" s="51" t="n">
        <v>0</v>
      </c>
      <c r="I3119" s="52" t="n">
        <v>30</v>
      </c>
      <c r="J3119" s="52" t="n">
        <v>70</v>
      </c>
      <c r="K3119" s="52" t="n">
        <v>0</v>
      </c>
      <c r="L3119" s="52" t="n">
        <v>105</v>
      </c>
      <c r="M3119" s="52" t="n">
        <v>0</v>
      </c>
      <c r="N3119" s="53" t="n">
        <f aca="false">D3119*$D$11</f>
        <v>67.5</v>
      </c>
      <c r="O3119" s="53" t="n">
        <f aca="false">E3119*$E$11</f>
        <v>0</v>
      </c>
      <c r="P3119" s="53" t="n">
        <f aca="false">F3119*$F$11</f>
        <v>0</v>
      </c>
      <c r="Q3119" s="53" t="n">
        <f aca="false">G3119*$G$11</f>
        <v>148.5</v>
      </c>
      <c r="R3119" s="53" t="n">
        <f aca="false">H3119*$H$11</f>
        <v>0</v>
      </c>
      <c r="S3119" s="53" t="n">
        <f aca="false">(N3119/100)*(I3119*$I$11)+(N3119/100)*(J3119*$J$11)</f>
        <v>67.5</v>
      </c>
      <c r="T3119" s="53" t="n">
        <f aca="false">(O3119/100)*(K3119*$K$11)</f>
        <v>0</v>
      </c>
      <c r="U3119" s="53" t="n">
        <f aca="false">(P3119/100)*(K3119*$K$11)+(P3119/100)*(L3119*$L$11)</f>
        <v>0</v>
      </c>
      <c r="V3119" s="53" t="n">
        <f aca="false">(Q3119/100)*(L3119*$L$11)</f>
        <v>218.295</v>
      </c>
      <c r="W3119" s="53" t="n">
        <f aca="false">(R3119/100)*(K3119*$K$11)+(R3119/100)*(L3119*$L$11)</f>
        <v>0</v>
      </c>
      <c r="X3119" s="53" t="n">
        <f aca="false">N3119+S3119</f>
        <v>135</v>
      </c>
      <c r="Y3119" s="53" t="n">
        <f aca="false">O3119+T3119</f>
        <v>0</v>
      </c>
      <c r="Z3119" s="53" t="n">
        <f aca="false">P3119+U3119</f>
        <v>0</v>
      </c>
      <c r="AA3119" s="53" t="n">
        <f aca="false">Q3119+V3119</f>
        <v>366.795</v>
      </c>
      <c r="AB3119" s="53" t="n">
        <f aca="false">R3119+W3119</f>
        <v>0</v>
      </c>
      <c r="AC3119" s="54" t="n">
        <f aca="false">ROUND(X3119+Y3119+Z3119+AA3119+AB3119,1)</f>
        <v>501.8</v>
      </c>
      <c r="AD3119" s="55" t="n">
        <f aca="false">(ROUND(AC3119-AC3111,1)/AC3111)</f>
        <v>0.182932578972183</v>
      </c>
      <c r="AE3119" s="46"/>
      <c r="AF3119" s="47"/>
    </row>
    <row r="3120" customFormat="false" ht="15" hidden="false" customHeight="false" outlineLevel="0" collapsed="false">
      <c r="A3120" s="48" t="s">
        <v>37</v>
      </c>
      <c r="B3120" s="63"/>
      <c r="C3120" s="50" t="s">
        <v>13</v>
      </c>
      <c r="D3120" s="51" t="n">
        <v>50</v>
      </c>
      <c r="E3120" s="51" t="n">
        <v>0</v>
      </c>
      <c r="F3120" s="51" t="n">
        <v>0</v>
      </c>
      <c r="G3120" s="51" t="n">
        <v>0</v>
      </c>
      <c r="H3120" s="51" t="n">
        <v>110</v>
      </c>
      <c r="I3120" s="52" t="n">
        <v>30</v>
      </c>
      <c r="J3120" s="52" t="n">
        <v>70</v>
      </c>
      <c r="K3120" s="52" t="n">
        <v>52.5</v>
      </c>
      <c r="L3120" s="52" t="n">
        <v>52.5</v>
      </c>
      <c r="M3120" s="52" t="n">
        <v>0</v>
      </c>
      <c r="N3120" s="53" t="n">
        <f aca="false">D3120*$D$12</f>
        <v>67.5</v>
      </c>
      <c r="O3120" s="53" t="n">
        <f aca="false">E3120*$E$12</f>
        <v>0</v>
      </c>
      <c r="P3120" s="53" t="n">
        <f aca="false">F3120*$F$12</f>
        <v>0</v>
      </c>
      <c r="Q3120" s="53" t="n">
        <f aca="false">G3120*$G$12</f>
        <v>0</v>
      </c>
      <c r="R3120" s="53" t="n">
        <f aca="false">H3120*$H$12</f>
        <v>148.5</v>
      </c>
      <c r="S3120" s="53" t="n">
        <f aca="false">(N3120/100)*(I3120*$I$12)+(N3120/100)*(J3120*$J$12)</f>
        <v>67.5</v>
      </c>
      <c r="T3120" s="53" t="n">
        <f aca="false">(O3120/100)*(K3120*$K$12)</f>
        <v>0</v>
      </c>
      <c r="U3120" s="53" t="n">
        <f aca="false">(P3120/100)*(K3120*$K$12)+(P3120/100)*(L3120*$L$12)</f>
        <v>0</v>
      </c>
      <c r="V3120" s="53" t="n">
        <f aca="false">(Q3120/100)*(L3120*$L$12)</f>
        <v>0</v>
      </c>
      <c r="W3120" s="53" t="n">
        <f aca="false">(R3120/100)*(K3120*$K$12)+(R3120/100)*(L3120*$L$12)</f>
        <v>218.295</v>
      </c>
      <c r="X3120" s="53" t="n">
        <f aca="false">N3120+S3120</f>
        <v>135</v>
      </c>
      <c r="Y3120" s="53" t="n">
        <f aca="false">O3120+T3120</f>
        <v>0</v>
      </c>
      <c r="Z3120" s="53" t="n">
        <f aca="false">P3120+U3120</f>
        <v>0</v>
      </c>
      <c r="AA3120" s="53" t="n">
        <f aca="false">Q3120+V3120</f>
        <v>0</v>
      </c>
      <c r="AB3120" s="53" t="n">
        <f aca="false">R3120+W3120</f>
        <v>366.795</v>
      </c>
      <c r="AC3120" s="54" t="n">
        <f aca="false">ROUND(X3120+Y3120+Z3120+AA3120+AB3120,1)</f>
        <v>501.8</v>
      </c>
      <c r="AD3120" s="55" t="n">
        <f aca="false">(ROUND(AC3120-AC3111,1)/AC3111)</f>
        <v>0.182932578972183</v>
      </c>
      <c r="AE3120" s="46"/>
      <c r="AF3120" s="47"/>
    </row>
    <row r="3121" customFormat="false" ht="15" hidden="false" customHeight="false" outlineLevel="0" collapsed="false">
      <c r="A3121" s="48" t="s">
        <v>38</v>
      </c>
      <c r="B3121" s="63"/>
      <c r="C3121" s="50" t="s">
        <v>14</v>
      </c>
      <c r="D3121" s="51" t="n">
        <v>101</v>
      </c>
      <c r="E3121" s="51" t="n">
        <v>0</v>
      </c>
      <c r="F3121" s="51" t="n">
        <v>0</v>
      </c>
      <c r="G3121" s="51" t="n">
        <v>0</v>
      </c>
      <c r="H3121" s="51" t="n">
        <v>0</v>
      </c>
      <c r="I3121" s="52" t="n">
        <v>0</v>
      </c>
      <c r="J3121" s="52" t="n">
        <v>0</v>
      </c>
      <c r="K3121" s="52" t="n">
        <v>0</v>
      </c>
      <c r="L3121" s="52" t="n">
        <v>0</v>
      </c>
      <c r="M3121" s="52" t="n">
        <v>122</v>
      </c>
      <c r="N3121" s="53" t="n">
        <f aca="false">D3121*$D$13</f>
        <v>136.35</v>
      </c>
      <c r="O3121" s="53" t="n">
        <f aca="false">E3121*$E$13</f>
        <v>0</v>
      </c>
      <c r="P3121" s="53" t="n">
        <f aca="false">F3121*$F$13</f>
        <v>0</v>
      </c>
      <c r="Q3121" s="53" t="n">
        <f aca="false">G3121*$G$13</f>
        <v>0</v>
      </c>
      <c r="R3121" s="53" t="n">
        <f aca="false">H3121*$H$13</f>
        <v>0</v>
      </c>
      <c r="S3121" s="53" t="n">
        <f aca="false">(N3121/100)*(I3121*$I$13)+(N3121/100)*(J3121*$J$13)+(N3121/100)*(M3121*$M$13)</f>
        <v>332.694</v>
      </c>
      <c r="T3121" s="53" t="n">
        <f aca="false">(O3121/100)*(K3121*$K$13)+(O3121/100)*(M3121*$M$13)</f>
        <v>0</v>
      </c>
      <c r="U3121" s="53" t="n">
        <f aca="false">(P3121/100)*(K3121*$K$13)+(P3121/100)*(L3121*$L$13)+(P3121/100)*(M3121*$M$13)</f>
        <v>0</v>
      </c>
      <c r="V3121" s="53" t="n">
        <f aca="false">(Q3121/100)*(L3121*$L$13)+(Q3121/100)*(M3121*$M$13)</f>
        <v>0</v>
      </c>
      <c r="W3121" s="53" t="n">
        <f aca="false">(R3121/100)*(K3121*$K$13)+(R3121/100)*(L3121*$L$13)+(R3121/100)*(M3121*$M$13)</f>
        <v>0</v>
      </c>
      <c r="X3121" s="53" t="n">
        <f aca="false">N3121+S3121</f>
        <v>469.044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0</v>
      </c>
      <c r="AB3121" s="53" t="n">
        <f aca="false">R3121+W3121</f>
        <v>0</v>
      </c>
      <c r="AC3121" s="54" t="n">
        <f aca="false">ROUND(X3121+Y3121+Z3121+AA3121+AB3121,1)</f>
        <v>469</v>
      </c>
      <c r="AD3121" s="55" t="n">
        <f aca="false">(ROUND(AC3121-AC3111,1)/AC3111)</f>
        <v>0.105610561056106</v>
      </c>
      <c r="AE3121" s="46"/>
      <c r="AF3121" s="47"/>
    </row>
    <row r="3122" customFormat="false" ht="15" hidden="false" customHeight="false" outlineLevel="0" collapsed="false">
      <c r="A3122" s="48" t="s">
        <v>39</v>
      </c>
      <c r="B3122" s="63"/>
      <c r="C3122" s="50" t="s">
        <v>15</v>
      </c>
      <c r="D3122" s="51" t="n">
        <v>101</v>
      </c>
      <c r="E3122" s="51" t="n">
        <v>0</v>
      </c>
      <c r="F3122" s="51" t="n">
        <v>0</v>
      </c>
      <c r="G3122" s="51" t="n">
        <v>0</v>
      </c>
      <c r="H3122" s="51" t="n">
        <v>0</v>
      </c>
      <c r="I3122" s="52" t="n">
        <v>30</v>
      </c>
      <c r="J3122" s="52" t="n">
        <v>70</v>
      </c>
      <c r="K3122" s="52" t="n">
        <v>80</v>
      </c>
      <c r="L3122" s="52" t="n">
        <v>0</v>
      </c>
      <c r="M3122" s="52" t="n">
        <v>0</v>
      </c>
      <c r="N3122" s="53" t="n">
        <f aca="false">D3122*$D$14</f>
        <v>136.35</v>
      </c>
      <c r="O3122" s="53" t="n">
        <f aca="false">E3122*$E$14</f>
        <v>0</v>
      </c>
      <c r="P3122" s="53" t="n">
        <f aca="false">F3122*$F$14</f>
        <v>0</v>
      </c>
      <c r="Q3122" s="53" t="n">
        <f aca="false">G3122*$G$14</f>
        <v>0</v>
      </c>
      <c r="R3122" s="53" t="n">
        <f aca="false">H3122*$H$14</f>
        <v>0</v>
      </c>
      <c r="S3122" s="53" t="n">
        <f aca="false">(N3122/100)*(I3122*$I$14)+(N3122/100)*(J3122*$J$14)+(N3122/100)*(K3122*$K$14)</f>
        <v>354.51</v>
      </c>
      <c r="T3122" s="53" t="n">
        <f aca="false">(O3122/100)*(K3122*$K$14)</f>
        <v>0</v>
      </c>
      <c r="U3122" s="53" t="n">
        <f aca="false">(P3122/100)*(K3122*$K$14)+(P3122/100)*(L3122*$L$14)</f>
        <v>0</v>
      </c>
      <c r="V3122" s="53" t="n">
        <f aca="false">(Q3122/100)*(L3122*$L$14)</f>
        <v>0</v>
      </c>
      <c r="W3122" s="53" t="n">
        <f aca="false">(R3122/100)*(K3122*$L$14)+(R3122/100)*(L3122*$M$14)</f>
        <v>0</v>
      </c>
      <c r="X3122" s="53" t="n">
        <f aca="false">N3122+S3122</f>
        <v>490.86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0</v>
      </c>
      <c r="AC3122" s="54" t="n">
        <f aca="false">ROUND(X3122+Y3122+Z3122+AA3122+AB3122,1)</f>
        <v>490.9</v>
      </c>
      <c r="AD3122" s="55" t="n">
        <f aca="false">(ROUND(AC3122-AC3111,1)/AC3111)</f>
        <v>0.157237152286657</v>
      </c>
      <c r="AE3122" s="46"/>
      <c r="AF3122" s="15"/>
    </row>
    <row r="3123" customFormat="false" ht="15" hidden="false" customHeight="false" outlineLevel="0" collapsed="false">
      <c r="A3123" s="48"/>
      <c r="B3123" s="63"/>
      <c r="C3123" s="50" t="s">
        <v>16</v>
      </c>
      <c r="D3123" s="51" t="n">
        <v>101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30</v>
      </c>
      <c r="J3123" s="52" t="n">
        <v>70</v>
      </c>
      <c r="K3123" s="52" t="n">
        <v>0</v>
      </c>
      <c r="L3123" s="52" t="n">
        <v>80</v>
      </c>
      <c r="M3123" s="52" t="n">
        <v>0</v>
      </c>
      <c r="N3123" s="53" t="n">
        <f aca="false">D3123*$D$15</f>
        <v>136.35</v>
      </c>
      <c r="O3123" s="53" t="n">
        <f aca="false">E3123*$E$15</f>
        <v>0</v>
      </c>
      <c r="P3123" s="53" t="n">
        <f aca="false">F3123*$F$15</f>
        <v>0</v>
      </c>
      <c r="Q3123" s="53" t="n">
        <f aca="false">G3123*$G$15</f>
        <v>0</v>
      </c>
      <c r="R3123" s="53" t="n">
        <f aca="false">H3123*$H$15</f>
        <v>0</v>
      </c>
      <c r="S3123" s="53" t="n">
        <f aca="false">(N3123/100)*(I3123*$I$15)+(N3123/100)*(J3123*$J$15)+(N3123/100)*(L3123*$L$15)</f>
        <v>354.51</v>
      </c>
      <c r="T3123" s="53" t="n">
        <f aca="false">(O3123/100)*(K3123*$K$15)</f>
        <v>0</v>
      </c>
      <c r="U3123" s="53" t="n">
        <f aca="false">(P3123/100)*(K3123*$K$15)+(P3123/100)*(L3123*$L$15)</f>
        <v>0</v>
      </c>
      <c r="V3123" s="53" t="n">
        <f aca="false">(Q3123/100)*(L3123*$L$15)</f>
        <v>0</v>
      </c>
      <c r="W3123" s="53" t="n">
        <f aca="false">(R3123/100)*(K3123*$K$15)+(R3123/100)*(L3123*$L$15)</f>
        <v>0</v>
      </c>
      <c r="X3123" s="53" t="n">
        <f aca="false">N3123+S3123</f>
        <v>490.86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490.9</v>
      </c>
      <c r="AD3123" s="55" t="n">
        <f aca="false">(ROUND(AC3123-AC3111,1)/AC3111)</f>
        <v>0.157237152286657</v>
      </c>
      <c r="AE3123" s="46"/>
      <c r="AF3123" s="47"/>
    </row>
    <row r="3124" customFormat="false" ht="15" hidden="false" customHeight="false" outlineLevel="0" collapsed="false">
      <c r="A3124" s="48"/>
      <c r="B3124" s="63"/>
      <c r="C3124" s="50" t="s">
        <v>17</v>
      </c>
      <c r="D3124" s="51" t="n">
        <v>101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30</v>
      </c>
      <c r="J3124" s="52" t="n">
        <v>100</v>
      </c>
      <c r="K3124" s="52" t="n">
        <v>0</v>
      </c>
      <c r="L3124" s="52" t="n">
        <v>0</v>
      </c>
      <c r="M3124" s="52" t="n">
        <v>0</v>
      </c>
      <c r="N3124" s="53" t="n">
        <f aca="false">D3124*$D$16</f>
        <v>136.35</v>
      </c>
      <c r="O3124" s="53" t="n">
        <f aca="false">E3124*$E$16</f>
        <v>0</v>
      </c>
      <c r="P3124" s="53" t="n">
        <f aca="false">F3124*$F$16</f>
        <v>0</v>
      </c>
      <c r="Q3124" s="53" t="n">
        <f aca="false">G3124*$G$16</f>
        <v>0</v>
      </c>
      <c r="R3124" s="53" t="n">
        <f aca="false">H3124*$H$16</f>
        <v>0</v>
      </c>
      <c r="S3124" s="53" t="n">
        <f aca="false">(N3124/100)*(I3124*$I$16)+(N3124/100)*(J3124*$J$16)</f>
        <v>381.78</v>
      </c>
      <c r="T3124" s="53" t="n">
        <f aca="false">(O3124/100)*(K3124*$K$16)</f>
        <v>0</v>
      </c>
      <c r="U3124" s="53" t="n">
        <f aca="false">(P3124/100)*(K3124*$K$16)+(P3124/100)*(L3124*$L$16)</f>
        <v>0</v>
      </c>
      <c r="V3124" s="53" t="n">
        <f aca="false">(Q3124/100)*(L3124*$L$16)</f>
        <v>0</v>
      </c>
      <c r="W3124" s="53" t="n">
        <f aca="false">(R3124/100)*(K3124*$K$16)+(R3124/100)*(L3124*$L$16)</f>
        <v>0</v>
      </c>
      <c r="X3124" s="53" t="n">
        <f aca="false">N3124+S3124</f>
        <v>518.13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518.1</v>
      </c>
      <c r="AD3124" s="55" t="n">
        <f aca="false">(ROUND(AC3124-AC3111,1)/AC3111)</f>
        <v>0.221357850070721</v>
      </c>
      <c r="AE3124" s="46" t="s">
        <v>28</v>
      </c>
      <c r="AF3124" s="47"/>
    </row>
    <row r="3125" customFormat="false" ht="15" hidden="false" customHeight="false" outlineLevel="0" collapsed="false">
      <c r="A3125" s="48"/>
      <c r="B3125" s="63"/>
      <c r="C3125" s="50" t="s">
        <v>18</v>
      </c>
      <c r="D3125" s="51" t="n">
        <v>101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70</v>
      </c>
      <c r="J3125" s="52" t="n">
        <v>70</v>
      </c>
      <c r="K3125" s="52" t="n">
        <v>0</v>
      </c>
      <c r="L3125" s="52" t="n">
        <v>0</v>
      </c>
      <c r="M3125" s="52" t="n">
        <v>0</v>
      </c>
      <c r="N3125" s="53" t="n">
        <f aca="false">D3125*$D$17</f>
        <v>136.35</v>
      </c>
      <c r="O3125" s="53" t="n">
        <f aca="false">E3125*$E$17</f>
        <v>0</v>
      </c>
      <c r="P3125" s="53" t="n">
        <f aca="false">F3125*$F$17</f>
        <v>0</v>
      </c>
      <c r="Q3125" s="53" t="n">
        <f aca="false">G3125*$G$17</f>
        <v>0</v>
      </c>
      <c r="R3125" s="53" t="n">
        <f aca="false">H3125*$H$17</f>
        <v>0</v>
      </c>
      <c r="S3125" s="53" t="n">
        <f aca="false">(N3125/100)*(I3125*$I$17)+(N3125/100)*(J3125*$J$17)</f>
        <v>334.0575</v>
      </c>
      <c r="T3125" s="53" t="n">
        <f aca="false">(O3125/100)*(K3125*$K$17)</f>
        <v>0</v>
      </c>
      <c r="U3125" s="53" t="n">
        <f aca="false">(P3125/100)*(K3125*$K$17)+(P3125/100)*(L3125*$L$17)</f>
        <v>0</v>
      </c>
      <c r="V3125" s="53" t="n">
        <f aca="false">(Q3125/100)*(L3125*$L$17)</f>
        <v>0</v>
      </c>
      <c r="W3125" s="53" t="n">
        <f aca="false">(R3125/100)*(K3125*$K$17)+(R3125/100)*(L3125*$L$17)</f>
        <v>0</v>
      </c>
      <c r="X3125" s="53" t="n">
        <f aca="false">N3125+S3125</f>
        <v>470.4075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470.4</v>
      </c>
      <c r="AD3125" s="55" t="n">
        <f aca="false">(ROUND(AC3125-AC3111,1)/AC3111)</f>
        <v>0.108910891089109</v>
      </c>
      <c r="AE3125" s="46"/>
      <c r="AF3125" s="47"/>
    </row>
    <row r="3126" customFormat="false" ht="15" hidden="false" customHeight="false" outlineLevel="0" collapsed="false">
      <c r="A3126" s="56" t="s">
        <v>19</v>
      </c>
      <c r="B3126" s="60" t="s">
        <v>264</v>
      </c>
      <c r="C3126" s="40" t="s">
        <v>50</v>
      </c>
      <c r="D3126" s="41" t="n">
        <v>95</v>
      </c>
      <c r="E3126" s="41" t="n">
        <v>0</v>
      </c>
      <c r="F3126" s="41" t="n">
        <v>0</v>
      </c>
      <c r="G3126" s="41" t="n">
        <v>0</v>
      </c>
      <c r="H3126" s="41" t="n">
        <v>0</v>
      </c>
      <c r="I3126" s="42" t="n">
        <v>30</v>
      </c>
      <c r="J3126" s="42" t="n">
        <v>80</v>
      </c>
      <c r="K3126" s="42" t="n">
        <v>0</v>
      </c>
      <c r="L3126" s="42" t="n">
        <v>0</v>
      </c>
      <c r="M3126" s="42" t="n">
        <v>0</v>
      </c>
      <c r="N3126" s="43" t="n">
        <f aca="false">D3126*$D$3</f>
        <v>133</v>
      </c>
      <c r="O3126" s="43" t="n">
        <f aca="false">E3126*$E$3</f>
        <v>0</v>
      </c>
      <c r="P3126" s="43" t="n">
        <f aca="false">F3126*$F$3</f>
        <v>0</v>
      </c>
      <c r="Q3126" s="43" t="n">
        <f aca="false">G3126*$G$3</f>
        <v>0</v>
      </c>
      <c r="R3126" s="43" t="n">
        <f aca="false">H3126*$H$3</f>
        <v>0</v>
      </c>
      <c r="S3126" s="43" t="n">
        <f aca="false">(N3126/100)*(I3126*$I$3)+(N3126/100)*(J3126*$J$3)</f>
        <v>292.6</v>
      </c>
      <c r="T3126" s="43" t="n">
        <f aca="false">(O3126/100)*(K3126*$K$3)</f>
        <v>0</v>
      </c>
      <c r="U3126" s="43" t="n">
        <f aca="false">(P3126/100)*(K3126*$K$3)+(P3126/100)*(L3126*$L$3)</f>
        <v>0</v>
      </c>
      <c r="V3126" s="43" t="n">
        <f aca="false">(Q3126/100)*(L3126*$L$3)</f>
        <v>0</v>
      </c>
      <c r="W3126" s="43" t="n">
        <f aca="false">(R3126/100)*(K3126*$K$3)+(R3126/100)*(L3126*$L$3)</f>
        <v>0</v>
      </c>
      <c r="X3126" s="43" t="n">
        <f aca="false">N3126+S3126</f>
        <v>425.6</v>
      </c>
      <c r="Y3126" s="43" t="n">
        <f aca="false">O3126+T3126</f>
        <v>0</v>
      </c>
      <c r="Z3126" s="43" t="n">
        <f aca="false">P3126+U3126</f>
        <v>0</v>
      </c>
      <c r="AA3126" s="43" t="n">
        <f aca="false">Q3126+V3126</f>
        <v>0</v>
      </c>
      <c r="AB3126" s="43" t="n">
        <f aca="false">R3126+W3126</f>
        <v>0</v>
      </c>
      <c r="AC3126" s="44" t="n">
        <f aca="false">ROUND(X3126+Y3126+Z3126+AA3126+AB3126,1)</f>
        <v>425.6</v>
      </c>
      <c r="AD3126" s="45"/>
      <c r="AE3126" s="46"/>
      <c r="AF3126" s="47"/>
    </row>
    <row r="3127" customFormat="false" ht="15" hidden="false" customHeight="false" outlineLevel="0" collapsed="false">
      <c r="A3127" s="48" t="s">
        <v>29</v>
      </c>
      <c r="B3127" s="61" t="n">
        <v>10</v>
      </c>
      <c r="C3127" s="50" t="s">
        <v>5</v>
      </c>
      <c r="D3127" s="51" t="n">
        <v>95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40</v>
      </c>
      <c r="J3127" s="52" t="n">
        <v>90</v>
      </c>
      <c r="K3127" s="52" t="n">
        <v>0</v>
      </c>
      <c r="L3127" s="52" t="n">
        <v>0</v>
      </c>
      <c r="M3127" s="52" t="n">
        <v>0</v>
      </c>
      <c r="N3127" s="53" t="n">
        <f aca="false">D3127*$D$4</f>
        <v>128.25</v>
      </c>
      <c r="O3127" s="53" t="n">
        <f aca="false">E3127*$E$4</f>
        <v>0</v>
      </c>
      <c r="P3127" s="53" t="n">
        <f aca="false">F3127*$F$4</f>
        <v>0</v>
      </c>
      <c r="Q3127" s="53" t="n">
        <f aca="false">G3127*$G$4</f>
        <v>0</v>
      </c>
      <c r="R3127" s="53" t="n">
        <f aca="false">H3127*$H$4</f>
        <v>0</v>
      </c>
      <c r="S3127" s="53" t="n">
        <f aca="false">(N3127/100)*(I3127*$I$4)+(N3127/100)*(J3127*$J$4)</f>
        <v>333.45</v>
      </c>
      <c r="T3127" s="53" t="n">
        <f aca="false">(O3127/100)*(K3127*$K$4)</f>
        <v>0</v>
      </c>
      <c r="U3127" s="53" t="n">
        <f aca="false">(P3127/100)*(K3127*$K$4)+(P3127/100)*(L3127*$L$4)</f>
        <v>0</v>
      </c>
      <c r="V3127" s="53" t="n">
        <f aca="false">(Q3127/100)*(L3127*$L$4)</f>
        <v>0</v>
      </c>
      <c r="W3127" s="53" t="n">
        <f aca="false">(R3127/100)*(K3127*$K$4)+(R3127/100)*(L3127*$L$4)</f>
        <v>0</v>
      </c>
      <c r="X3127" s="53" t="n">
        <f aca="false">N3127+S3127</f>
        <v>461.7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461.7</v>
      </c>
      <c r="AD3127" s="55" t="n">
        <f aca="false">(ROUND(AC3127-AC3126,1)/AC3126)</f>
        <v>0.0848214285714286</v>
      </c>
      <c r="AE3127" s="46"/>
      <c r="AF3127" s="47"/>
    </row>
    <row r="3128" customFormat="false" ht="15" hidden="false" customHeight="false" outlineLevel="0" collapsed="false">
      <c r="A3128" s="48" t="s">
        <v>30</v>
      </c>
      <c r="B3128" s="61" t="n">
        <v>20</v>
      </c>
      <c r="C3128" s="50" t="s">
        <v>6</v>
      </c>
      <c r="D3128" s="51" t="n">
        <v>95</v>
      </c>
      <c r="E3128" s="51" t="n">
        <v>0</v>
      </c>
      <c r="F3128" s="51" t="n">
        <v>0</v>
      </c>
      <c r="G3128" s="51" t="n">
        <v>0</v>
      </c>
      <c r="H3128" s="51" t="n">
        <v>0</v>
      </c>
      <c r="I3128" s="52" t="n">
        <v>30</v>
      </c>
      <c r="J3128" s="52" t="n">
        <v>80</v>
      </c>
      <c r="K3128" s="52" t="n">
        <v>0</v>
      </c>
      <c r="L3128" s="52" t="n">
        <v>0</v>
      </c>
      <c r="M3128" s="52" t="n">
        <v>0</v>
      </c>
      <c r="N3128" s="53" t="n">
        <f aca="false">D3128*$D$5</f>
        <v>133</v>
      </c>
      <c r="O3128" s="53" t="n">
        <f aca="false">E3128*$E$5</f>
        <v>0</v>
      </c>
      <c r="P3128" s="53" t="n">
        <f aca="false">F3128*$F$5</f>
        <v>0</v>
      </c>
      <c r="Q3128" s="53" t="n">
        <f aca="false">G3128*$G$5</f>
        <v>0</v>
      </c>
      <c r="R3128" s="53" t="n">
        <f aca="false">H3128*$H$5</f>
        <v>0</v>
      </c>
      <c r="S3128" s="53" t="n">
        <f aca="false">(N3128/100)*(I3128*$I$5)+(N3128/100)*(J3128*$J$5)</f>
        <v>292.6</v>
      </c>
      <c r="T3128" s="53" t="n">
        <f aca="false">(O3128/100)*(K3128*$K$5)</f>
        <v>0</v>
      </c>
      <c r="U3128" s="53" t="n">
        <f aca="false">(P3128/100)*(K3128*$K$5)+(P3128/100)*(L3128*$L$5)</f>
        <v>0</v>
      </c>
      <c r="V3128" s="53" t="n">
        <f aca="false">(Q3128/100)*(L3128*$L$5)</f>
        <v>0</v>
      </c>
      <c r="W3128" s="53" t="n">
        <f aca="false">(R3128/100)*(K3128*$K$5)+(R3128/100)*(L3128*$L$5)</f>
        <v>0</v>
      </c>
      <c r="X3128" s="53" t="n">
        <f aca="false">N3128+S3128</f>
        <v>425.6</v>
      </c>
      <c r="Y3128" s="53" t="n">
        <f aca="false">O3128+T3128</f>
        <v>0</v>
      </c>
      <c r="Z3128" s="53" t="n">
        <f aca="false">P3128+U3128</f>
        <v>0</v>
      </c>
      <c r="AA3128" s="53" t="n">
        <f aca="false">Q3128+V3128</f>
        <v>0</v>
      </c>
      <c r="AB3128" s="53" t="n">
        <f aca="false">R3128+W3128</f>
        <v>0</v>
      </c>
      <c r="AC3128" s="54" t="n">
        <f aca="false">ROUND(X3128+Y3128+Z3128+AA3128+AB3128,1)</f>
        <v>425.6</v>
      </c>
      <c r="AD3128" s="55" t="n">
        <f aca="false">(ROUND(AC3128-AC3126,1)/AC3126)</f>
        <v>0</v>
      </c>
      <c r="AE3128" s="46"/>
      <c r="AF3128" s="47"/>
    </row>
    <row r="3129" customFormat="false" ht="15" hidden="false" customHeight="false" outlineLevel="0" collapsed="false">
      <c r="A3129" s="48" t="s">
        <v>31</v>
      </c>
      <c r="B3129" s="61" t="n">
        <v>0</v>
      </c>
      <c r="C3129" s="50" t="s">
        <v>7</v>
      </c>
      <c r="D3129" s="51" t="n">
        <v>95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30</v>
      </c>
      <c r="J3129" s="52" t="n">
        <v>80</v>
      </c>
      <c r="K3129" s="52" t="n">
        <v>0</v>
      </c>
      <c r="L3129" s="52" t="n">
        <v>0</v>
      </c>
      <c r="M3129" s="52" t="n">
        <v>0</v>
      </c>
      <c r="N3129" s="53" t="n">
        <f aca="false">D3129*$D$6</f>
        <v>133</v>
      </c>
      <c r="O3129" s="53" t="n">
        <f aca="false">E3129*$E$6</f>
        <v>0</v>
      </c>
      <c r="P3129" s="53" t="n">
        <f aca="false">F3129*$F$6</f>
        <v>0</v>
      </c>
      <c r="Q3129" s="53" t="n">
        <f aca="false">G3129*$G$6</f>
        <v>0</v>
      </c>
      <c r="R3129" s="53" t="n">
        <f aca="false">H3129*$H$6</f>
        <v>0</v>
      </c>
      <c r="S3129" s="53" t="n">
        <f aca="false">(N3129/100)*(I3129*$I$6)+(N3129/100)*(J3129*$J$6)</f>
        <v>292.6</v>
      </c>
      <c r="T3129" s="53" t="n">
        <f aca="false">(O3129/100)*(K3129*$K$6)</f>
        <v>0</v>
      </c>
      <c r="U3129" s="53" t="n">
        <f aca="false">(P3129/100)*(K3129*$K$6)+(P3129/100)*(L3129*$L$6)</f>
        <v>0</v>
      </c>
      <c r="V3129" s="53" t="n">
        <f aca="false">(Q3129/100)*(L3129*$L$6)</f>
        <v>0</v>
      </c>
      <c r="W3129" s="53" t="n">
        <f aca="false">(R3129/100)*(K3129*$K$6)+(R3129/100)*(L3129*$L$6)</f>
        <v>0</v>
      </c>
      <c r="X3129" s="53" t="n">
        <f aca="false">N3129+S3129</f>
        <v>425.6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425.6</v>
      </c>
      <c r="AD3129" s="55" t="n">
        <f aca="false">(ROUND(AC3129-AC3126,1)/AC3126)</f>
        <v>0</v>
      </c>
      <c r="AE3129" s="46"/>
      <c r="AF3129" s="47"/>
    </row>
    <row r="3130" customFormat="false" ht="15" hidden="false" customHeight="false" outlineLevel="0" collapsed="false">
      <c r="A3130" s="48" t="s">
        <v>32</v>
      </c>
      <c r="B3130" s="61" t="n">
        <v>0</v>
      </c>
      <c r="C3130" s="50" t="s">
        <v>8</v>
      </c>
      <c r="D3130" s="51" t="n">
        <v>95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30</v>
      </c>
      <c r="J3130" s="52" t="n">
        <v>80</v>
      </c>
      <c r="K3130" s="52" t="n">
        <v>0</v>
      </c>
      <c r="L3130" s="52" t="n">
        <v>0</v>
      </c>
      <c r="M3130" s="52" t="n">
        <v>0</v>
      </c>
      <c r="N3130" s="53" t="n">
        <f aca="false">D3130*$D$7</f>
        <v>133</v>
      </c>
      <c r="O3130" s="53" t="n">
        <f aca="false">E3130*$E$7</f>
        <v>0</v>
      </c>
      <c r="P3130" s="53" t="n">
        <f aca="false">F3130*$F$7</f>
        <v>0</v>
      </c>
      <c r="Q3130" s="53" t="n">
        <f aca="false">G3130*$G$7</f>
        <v>0</v>
      </c>
      <c r="R3130" s="53" t="n">
        <f aca="false">H3130*$H$7</f>
        <v>0</v>
      </c>
      <c r="S3130" s="53" t="n">
        <f aca="false">(N3130/100)*(I3130*$I$7)+(N3130/100)*(J3130*$J$7)</f>
        <v>292.6</v>
      </c>
      <c r="T3130" s="53" t="n">
        <f aca="false">(O3130/100)*(K3130*$K$7)</f>
        <v>0</v>
      </c>
      <c r="U3130" s="53" t="n">
        <f aca="false">(P3130/100)*(K3130*$K$7)+(P3130/100)*(L3130*$L$7)</f>
        <v>0</v>
      </c>
      <c r="V3130" s="53" t="n">
        <f aca="false">(Q3130/100)*(L3130*$L$7)</f>
        <v>0</v>
      </c>
      <c r="W3130" s="53" t="n">
        <f aca="false">(R3130/100)*(K3130*$K$7)+(R3130/100)*(L3130*$L$7)</f>
        <v>0</v>
      </c>
      <c r="X3130" s="53" t="n">
        <f aca="false">N3130+S3130</f>
        <v>425.6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425.6</v>
      </c>
      <c r="AD3130" s="55" t="n">
        <f aca="false">(ROUND(AC3130-AC3126,1)/AC3126)</f>
        <v>0</v>
      </c>
      <c r="AE3130" s="46"/>
      <c r="AF3130" s="47"/>
    </row>
    <row r="3131" customFormat="false" ht="15" hidden="false" customHeight="false" outlineLevel="0" collapsed="false">
      <c r="A3131" s="48" t="s">
        <v>33</v>
      </c>
      <c r="B3131" s="61"/>
      <c r="C3131" s="50" t="s">
        <v>9</v>
      </c>
      <c r="D3131" s="51" t="n">
        <v>95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30</v>
      </c>
      <c r="J3131" s="52" t="n">
        <v>80</v>
      </c>
      <c r="K3131" s="52" t="n">
        <v>0</v>
      </c>
      <c r="L3131" s="52" t="n">
        <v>0</v>
      </c>
      <c r="M3131" s="52" t="n">
        <v>0</v>
      </c>
      <c r="N3131" s="53" t="n">
        <f aca="false">D3131*$D$8</f>
        <v>133</v>
      </c>
      <c r="O3131" s="53" t="n">
        <f aca="false">E3131*$E$8</f>
        <v>0</v>
      </c>
      <c r="P3131" s="53" t="n">
        <f aca="false">F3131*$F$8</f>
        <v>0</v>
      </c>
      <c r="Q3131" s="53" t="n">
        <f aca="false">G3131*$G$8</f>
        <v>0</v>
      </c>
      <c r="R3131" s="53" t="n">
        <f aca="false">H3131*$H$8</f>
        <v>0</v>
      </c>
      <c r="S3131" s="53" t="n">
        <f aca="false">(N3131/100)*(I3131*$I$8)+(N3131/100)*(J3131*$J$8)</f>
        <v>292.6</v>
      </c>
      <c r="T3131" s="53" t="n">
        <f aca="false">(O3131/100)*(K3131*$K$8)</f>
        <v>0</v>
      </c>
      <c r="U3131" s="53" t="n">
        <f aca="false">(P3131/100)*(K3131*$K$8)+(P3131/100)*(L3131*$L$8)</f>
        <v>0</v>
      </c>
      <c r="V3131" s="53" t="n">
        <f aca="false">(Q3131/100)*(L3131*$L$8)</f>
        <v>0</v>
      </c>
      <c r="W3131" s="53" t="n">
        <f aca="false">(R3131/100)*(K3131*$K$8)+(R3131/100)*(L3131*$L$8)</f>
        <v>0</v>
      </c>
      <c r="X3131" s="53" t="n">
        <f aca="false">N3131+S3131</f>
        <v>425.6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425.6</v>
      </c>
      <c r="AD3131" s="55" t="n">
        <f aca="false">(ROUND(AC3131-AC3126,1)/AC3126)</f>
        <v>0</v>
      </c>
      <c r="AE3131" s="46"/>
      <c r="AF3131" s="47"/>
    </row>
    <row r="3132" customFormat="false" ht="15" hidden="false" customHeight="false" outlineLevel="0" collapsed="false">
      <c r="A3132" s="48" t="s">
        <v>34</v>
      </c>
      <c r="B3132" s="61"/>
      <c r="C3132" s="50" t="s">
        <v>10</v>
      </c>
      <c r="D3132" s="51" t="n">
        <v>48</v>
      </c>
      <c r="E3132" s="51" t="n">
        <v>102</v>
      </c>
      <c r="F3132" s="51" t="n">
        <v>0</v>
      </c>
      <c r="G3132" s="51" t="n">
        <v>0</v>
      </c>
      <c r="H3132" s="51" t="n">
        <v>0</v>
      </c>
      <c r="I3132" s="52" t="n">
        <v>30</v>
      </c>
      <c r="J3132" s="52" t="n">
        <v>80</v>
      </c>
      <c r="K3132" s="52" t="n">
        <v>116</v>
      </c>
      <c r="L3132" s="52" t="n">
        <v>0</v>
      </c>
      <c r="M3132" s="52" t="n">
        <v>0</v>
      </c>
      <c r="N3132" s="53" t="n">
        <f aca="false">D3132*$D$9</f>
        <v>64.8</v>
      </c>
      <c r="O3132" s="53" t="n">
        <f aca="false">E3132*$E$9</f>
        <v>137.7</v>
      </c>
      <c r="P3132" s="53" t="n">
        <f aca="false">F3132*$F$9</f>
        <v>0</v>
      </c>
      <c r="Q3132" s="53" t="n">
        <f aca="false">G3132*$G$9</f>
        <v>0</v>
      </c>
      <c r="R3132" s="53" t="n">
        <f aca="false">H3132*$H$9</f>
        <v>0</v>
      </c>
      <c r="S3132" s="53" t="n">
        <f aca="false">(N3132/100)*(I3132*$I$9)+(N3132/100)*(J3132*$J$9)</f>
        <v>71.28</v>
      </c>
      <c r="T3132" s="53" t="n">
        <f aca="false">(O3132/100)*(K3132*$K$9)</f>
        <v>223.6248</v>
      </c>
      <c r="U3132" s="53" t="n">
        <f aca="false">(P3132/100)*(K3132*$K$9)+(P3132/100)*(L3132*$L$9)</f>
        <v>0</v>
      </c>
      <c r="V3132" s="53" t="n">
        <f aca="false">(Q3132/100)*(L3132*$L$9)</f>
        <v>0</v>
      </c>
      <c r="W3132" s="53" t="n">
        <f aca="false">(R3132/100)*(K3132*$K$9)+(R3132/100)*(L3132*$L$9)</f>
        <v>0</v>
      </c>
      <c r="X3132" s="53" t="n">
        <f aca="false">N3132+S3132</f>
        <v>136.08</v>
      </c>
      <c r="Y3132" s="53" t="n">
        <f aca="false">O3132+T3132</f>
        <v>361.3248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497.4</v>
      </c>
      <c r="AD3132" s="55" t="n">
        <f aca="false">(ROUND(AC3132-AC3126,1)/AC3126)</f>
        <v>0.168703007518797</v>
      </c>
      <c r="AE3132" s="46"/>
      <c r="AF3132" s="47"/>
    </row>
    <row r="3133" customFormat="false" ht="15" hidden="false" customHeight="false" outlineLevel="0" collapsed="false">
      <c r="A3133" s="48" t="s">
        <v>35</v>
      </c>
      <c r="B3133" s="61"/>
      <c r="C3133" s="50" t="s">
        <v>11</v>
      </c>
      <c r="D3133" s="51" t="n">
        <v>48</v>
      </c>
      <c r="E3133" s="51" t="n">
        <v>0</v>
      </c>
      <c r="F3133" s="51" t="n">
        <v>102</v>
      </c>
      <c r="G3133" s="51" t="n">
        <v>0</v>
      </c>
      <c r="H3133" s="51" t="n">
        <v>0</v>
      </c>
      <c r="I3133" s="52" t="n">
        <v>30</v>
      </c>
      <c r="J3133" s="52" t="n">
        <v>80</v>
      </c>
      <c r="K3133" s="52" t="n">
        <v>58</v>
      </c>
      <c r="L3133" s="52" t="n">
        <v>58</v>
      </c>
      <c r="M3133" s="52" t="n">
        <v>0</v>
      </c>
      <c r="N3133" s="53" t="n">
        <f aca="false">D3133*$D$10</f>
        <v>64.8</v>
      </c>
      <c r="O3133" s="53" t="n">
        <f aca="false">E3133*$E$10</f>
        <v>0</v>
      </c>
      <c r="P3133" s="53" t="n">
        <f aca="false">F3133*$F$10</f>
        <v>137.7</v>
      </c>
      <c r="Q3133" s="53" t="n">
        <f aca="false">G3133*$G$10</f>
        <v>0</v>
      </c>
      <c r="R3133" s="53" t="n">
        <f aca="false">H3133*$H$10</f>
        <v>0</v>
      </c>
      <c r="S3133" s="53" t="n">
        <f aca="false">(N3133/100)*(I3133*$I$10)+(N3133/100)*(J3133*$J$10)</f>
        <v>71.28</v>
      </c>
      <c r="T3133" s="53" t="n">
        <f aca="false">(O3133/100)*(K3133*$J$10)</f>
        <v>0</v>
      </c>
      <c r="U3133" s="53" t="n">
        <f aca="false">(P3133/100)*(K3133*$K$10)+(P3133/100)*(L3133*$L$10)</f>
        <v>223.6248</v>
      </c>
      <c r="V3133" s="53" t="n">
        <f aca="false">(Q3133/100)*(L3133*$L$10)</f>
        <v>0</v>
      </c>
      <c r="W3133" s="53" t="n">
        <f aca="false">(R3133/100)*(K3133*$K$10)+(R3133/100)*(L3133*$L$10)</f>
        <v>0</v>
      </c>
      <c r="X3133" s="53" t="n">
        <f aca="false">N3133+S3133</f>
        <v>136.08</v>
      </c>
      <c r="Y3133" s="53" t="n">
        <f aca="false">O3133+T3133</f>
        <v>0</v>
      </c>
      <c r="Z3133" s="53" t="n">
        <f aca="false">P3133+U3133</f>
        <v>361.3248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497.4</v>
      </c>
      <c r="AD3133" s="55" t="n">
        <f aca="false">(ROUND(AC3133-AC3126,1)/AC3126)</f>
        <v>0.168703007518797</v>
      </c>
      <c r="AE3133" s="46"/>
      <c r="AF3133" s="47"/>
    </row>
    <row r="3134" customFormat="false" ht="15" hidden="false" customHeight="false" outlineLevel="0" collapsed="false">
      <c r="A3134" s="48" t="s">
        <v>36</v>
      </c>
      <c r="B3134" s="61"/>
      <c r="C3134" s="50" t="s">
        <v>12</v>
      </c>
      <c r="D3134" s="51" t="n">
        <v>48</v>
      </c>
      <c r="E3134" s="51" t="n">
        <v>0</v>
      </c>
      <c r="F3134" s="51" t="n">
        <v>0</v>
      </c>
      <c r="G3134" s="51" t="n">
        <v>102</v>
      </c>
      <c r="H3134" s="51" t="n">
        <v>0</v>
      </c>
      <c r="I3134" s="52" t="n">
        <v>30</v>
      </c>
      <c r="J3134" s="52" t="n">
        <v>80</v>
      </c>
      <c r="K3134" s="52" t="n">
        <v>0</v>
      </c>
      <c r="L3134" s="52" t="n">
        <v>116</v>
      </c>
      <c r="M3134" s="52" t="n">
        <v>0</v>
      </c>
      <c r="N3134" s="53" t="n">
        <f aca="false">D3134*$D$11</f>
        <v>64.8</v>
      </c>
      <c r="O3134" s="53" t="n">
        <f aca="false">E3134*$E$11</f>
        <v>0</v>
      </c>
      <c r="P3134" s="53" t="n">
        <f aca="false">F3134*$F$11</f>
        <v>0</v>
      </c>
      <c r="Q3134" s="53" t="n">
        <f aca="false">G3134*$G$11</f>
        <v>137.7</v>
      </c>
      <c r="R3134" s="53" t="n">
        <f aca="false">H3134*$H$11</f>
        <v>0</v>
      </c>
      <c r="S3134" s="53" t="n">
        <f aca="false">(N3134/100)*(I3134*$I$11)+(N3134/100)*(J3134*$J$11)</f>
        <v>71.28</v>
      </c>
      <c r="T3134" s="53" t="n">
        <f aca="false">(O3134/100)*(K3134*$K$11)</f>
        <v>0</v>
      </c>
      <c r="U3134" s="53" t="n">
        <f aca="false">(P3134/100)*(K3134*$K$11)+(P3134/100)*(L3134*$L$11)</f>
        <v>0</v>
      </c>
      <c r="V3134" s="53" t="n">
        <f aca="false">(Q3134/100)*(L3134*$L$11)</f>
        <v>223.6248</v>
      </c>
      <c r="W3134" s="53" t="n">
        <f aca="false">(R3134/100)*(K3134*$K$11)+(R3134/100)*(L3134*$L$11)</f>
        <v>0</v>
      </c>
      <c r="X3134" s="53" t="n">
        <f aca="false">N3134+S3134</f>
        <v>136.08</v>
      </c>
      <c r="Y3134" s="53" t="n">
        <f aca="false">O3134+T3134</f>
        <v>0</v>
      </c>
      <c r="Z3134" s="53" t="n">
        <f aca="false">P3134+U3134</f>
        <v>0</v>
      </c>
      <c r="AA3134" s="53" t="n">
        <f aca="false">Q3134+V3134</f>
        <v>361.3248</v>
      </c>
      <c r="AB3134" s="53" t="n">
        <f aca="false">R3134+W3134</f>
        <v>0</v>
      </c>
      <c r="AC3134" s="54" t="n">
        <f aca="false">ROUND(X3134+Y3134+Z3134+AA3134+AB3134,1)</f>
        <v>497.4</v>
      </c>
      <c r="AD3134" s="55" t="n">
        <f aca="false">(ROUND(AC3134-AC3126,1)/AC3126)</f>
        <v>0.168703007518797</v>
      </c>
      <c r="AE3134" s="46"/>
      <c r="AF3134" s="47"/>
    </row>
    <row r="3135" customFormat="false" ht="15" hidden="false" customHeight="false" outlineLevel="0" collapsed="false">
      <c r="A3135" s="48" t="s">
        <v>37</v>
      </c>
      <c r="B3135" s="61"/>
      <c r="C3135" s="50" t="s">
        <v>13</v>
      </c>
      <c r="D3135" s="51" t="n">
        <v>48</v>
      </c>
      <c r="E3135" s="51" t="n">
        <v>0</v>
      </c>
      <c r="F3135" s="51" t="n">
        <v>0</v>
      </c>
      <c r="G3135" s="51" t="n">
        <v>0</v>
      </c>
      <c r="H3135" s="51" t="n">
        <v>102</v>
      </c>
      <c r="I3135" s="52" t="n">
        <v>30</v>
      </c>
      <c r="J3135" s="52" t="n">
        <v>80</v>
      </c>
      <c r="K3135" s="52" t="n">
        <v>58</v>
      </c>
      <c r="L3135" s="52" t="n">
        <v>58</v>
      </c>
      <c r="M3135" s="52" t="n">
        <v>0</v>
      </c>
      <c r="N3135" s="53" t="n">
        <f aca="false">D3135*$D$12</f>
        <v>64.8</v>
      </c>
      <c r="O3135" s="53" t="n">
        <f aca="false">E3135*$E$12</f>
        <v>0</v>
      </c>
      <c r="P3135" s="53" t="n">
        <f aca="false">F3135*$F$12</f>
        <v>0</v>
      </c>
      <c r="Q3135" s="53" t="n">
        <f aca="false">G3135*$G$12</f>
        <v>0</v>
      </c>
      <c r="R3135" s="53" t="n">
        <f aca="false">H3135*$H$12</f>
        <v>137.7</v>
      </c>
      <c r="S3135" s="53" t="n">
        <f aca="false">(N3135/100)*(I3135*$I$12)+(N3135/100)*(J3135*$J$12)</f>
        <v>71.28</v>
      </c>
      <c r="T3135" s="53" t="n">
        <f aca="false">(O3135/100)*(K3135*$K$12)</f>
        <v>0</v>
      </c>
      <c r="U3135" s="53" t="n">
        <f aca="false">(P3135/100)*(K3135*$K$12)+(P3135/100)*(L3135*$L$12)</f>
        <v>0</v>
      </c>
      <c r="V3135" s="53" t="n">
        <f aca="false">(Q3135/100)*(L3135*$L$12)</f>
        <v>0</v>
      </c>
      <c r="W3135" s="53" t="n">
        <f aca="false">(R3135/100)*(K3135*$K$12)+(R3135/100)*(L3135*$L$12)</f>
        <v>223.6248</v>
      </c>
      <c r="X3135" s="53" t="n">
        <f aca="false">N3135+S3135</f>
        <v>136.08</v>
      </c>
      <c r="Y3135" s="53" t="n">
        <f aca="false">O3135+T3135</f>
        <v>0</v>
      </c>
      <c r="Z3135" s="53" t="n">
        <f aca="false">P3135+U3135</f>
        <v>0</v>
      </c>
      <c r="AA3135" s="53" t="n">
        <f aca="false">Q3135+V3135</f>
        <v>0</v>
      </c>
      <c r="AB3135" s="53" t="n">
        <f aca="false">R3135+W3135</f>
        <v>361.3248</v>
      </c>
      <c r="AC3135" s="54" t="n">
        <f aca="false">ROUND(X3135+Y3135+Z3135+AA3135+AB3135,1)</f>
        <v>497.4</v>
      </c>
      <c r="AD3135" s="55" t="n">
        <f aca="false">(ROUND(AC3135-AC3126,1)/AC3126)</f>
        <v>0.168703007518797</v>
      </c>
      <c r="AE3135" s="46"/>
      <c r="AF3135" s="47"/>
    </row>
    <row r="3136" customFormat="false" ht="15" hidden="false" customHeight="false" outlineLevel="0" collapsed="false">
      <c r="A3136" s="48" t="s">
        <v>38</v>
      </c>
      <c r="B3136" s="61"/>
      <c r="C3136" s="50" t="s">
        <v>14</v>
      </c>
      <c r="D3136" s="51" t="n">
        <v>95</v>
      </c>
      <c r="E3136" s="51" t="n">
        <v>0</v>
      </c>
      <c r="F3136" s="51" t="n">
        <v>0</v>
      </c>
      <c r="G3136" s="51" t="n">
        <v>0</v>
      </c>
      <c r="H3136" s="51" t="n">
        <v>0</v>
      </c>
      <c r="I3136" s="52" t="n">
        <v>0</v>
      </c>
      <c r="J3136" s="52" t="n">
        <v>0</v>
      </c>
      <c r="K3136" s="52" t="n">
        <v>0</v>
      </c>
      <c r="L3136" s="52" t="n">
        <v>0</v>
      </c>
      <c r="M3136" s="52" t="n">
        <v>140</v>
      </c>
      <c r="N3136" s="53" t="n">
        <f aca="false">D3136*$D$13</f>
        <v>128.25</v>
      </c>
      <c r="O3136" s="53" t="n">
        <f aca="false">E3136*$E$13</f>
        <v>0</v>
      </c>
      <c r="P3136" s="53" t="n">
        <f aca="false">F3136*$F$13</f>
        <v>0</v>
      </c>
      <c r="Q3136" s="53" t="n">
        <f aca="false">G3136*$G$13</f>
        <v>0</v>
      </c>
      <c r="R3136" s="53" t="n">
        <f aca="false">H3136*$H$13</f>
        <v>0</v>
      </c>
      <c r="S3136" s="53" t="n">
        <f aca="false">(N3136/100)*(I3136*$I$13)+(N3136/100)*(J3136*$J$13)+(N3136/100)*(M3136*$M$13)</f>
        <v>359.1</v>
      </c>
      <c r="T3136" s="53" t="n">
        <f aca="false">(O3136/100)*(K3136*$K$13)+(O3136/100)*(M3136*$M$13)</f>
        <v>0</v>
      </c>
      <c r="U3136" s="53" t="n">
        <f aca="false">(P3136/100)*(K3136*$K$13)+(P3136/100)*(L3136*$L$13)+(P3136/100)*(M3136*$M$13)</f>
        <v>0</v>
      </c>
      <c r="V3136" s="53" t="n">
        <f aca="false">(Q3136/100)*(L3136*$L$13)+(Q3136/100)*(M3136*$M$13)</f>
        <v>0</v>
      </c>
      <c r="W3136" s="53" t="n">
        <f aca="false">(R3136/100)*(K3136*$K$13)+(R3136/100)*(L3136*$L$13)+(R3136/100)*(M3136*$M$13)</f>
        <v>0</v>
      </c>
      <c r="X3136" s="53" t="n">
        <f aca="false">N3136+S3136</f>
        <v>487.35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0</v>
      </c>
      <c r="AB3136" s="53" t="n">
        <f aca="false">R3136+W3136</f>
        <v>0</v>
      </c>
      <c r="AC3136" s="54" t="n">
        <f aca="false">ROUND(X3136+Y3136+Z3136+AA3136+AB3136,1)</f>
        <v>487.4</v>
      </c>
      <c r="AD3136" s="55" t="n">
        <f aca="false">(ROUND(AC3136-AC3126,1)/AC3126)</f>
        <v>0.145206766917293</v>
      </c>
      <c r="AE3136" s="46"/>
      <c r="AF3136" s="47"/>
    </row>
    <row r="3137" customFormat="false" ht="15" hidden="false" customHeight="false" outlineLevel="0" collapsed="false">
      <c r="A3137" s="48" t="s">
        <v>39</v>
      </c>
      <c r="B3137" s="61"/>
      <c r="C3137" s="50" t="s">
        <v>15</v>
      </c>
      <c r="D3137" s="51" t="n">
        <v>95</v>
      </c>
      <c r="E3137" s="51" t="n">
        <v>0</v>
      </c>
      <c r="F3137" s="51" t="n">
        <v>0</v>
      </c>
      <c r="G3137" s="51" t="n">
        <v>0</v>
      </c>
      <c r="H3137" s="51" t="n">
        <v>0</v>
      </c>
      <c r="I3137" s="52" t="n">
        <v>30</v>
      </c>
      <c r="J3137" s="52" t="n">
        <v>80</v>
      </c>
      <c r="K3137" s="52" t="n">
        <v>85</v>
      </c>
      <c r="L3137" s="52" t="n">
        <v>0</v>
      </c>
      <c r="M3137" s="52" t="n">
        <v>0</v>
      </c>
      <c r="N3137" s="53" t="n">
        <f aca="false">D3137*$D$14</f>
        <v>128.25</v>
      </c>
      <c r="O3137" s="53" t="n">
        <f aca="false">E3137*$E$14</f>
        <v>0</v>
      </c>
      <c r="P3137" s="53" t="n">
        <f aca="false">F3137*$F$14</f>
        <v>0</v>
      </c>
      <c r="Q3137" s="53" t="n">
        <f aca="false">G3137*$G$14</f>
        <v>0</v>
      </c>
      <c r="R3137" s="53" t="n">
        <f aca="false">H3137*$H$14</f>
        <v>0</v>
      </c>
      <c r="S3137" s="53" t="n">
        <f aca="false">(N3137/100)*(I3137*$I$14)+(N3137/100)*(J3137*$J$14)+(N3137/100)*(K3137*$K$14)</f>
        <v>359.1</v>
      </c>
      <c r="T3137" s="53" t="n">
        <f aca="false">(O3137/100)*(K3137*$K$14)</f>
        <v>0</v>
      </c>
      <c r="U3137" s="53" t="n">
        <f aca="false">(P3137/100)*(K3137*$K$14)+(P3137/100)*(L3137*$L$14)</f>
        <v>0</v>
      </c>
      <c r="V3137" s="53" t="n">
        <f aca="false">(Q3137/100)*(L3137*$L$14)</f>
        <v>0</v>
      </c>
      <c r="W3137" s="53" t="n">
        <f aca="false">(R3137/100)*(K3137*$L$14)+(R3137/100)*(L3137*$M$14)</f>
        <v>0</v>
      </c>
      <c r="X3137" s="53" t="n">
        <f aca="false">N3137+S3137</f>
        <v>487.35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0</v>
      </c>
      <c r="AC3137" s="54" t="n">
        <f aca="false">ROUND(X3137+Y3137+Z3137+AA3137+AB3137,1)</f>
        <v>487.4</v>
      </c>
      <c r="AD3137" s="55" t="n">
        <f aca="false">(ROUND(AC3137-AC3126,1)/AC3126)</f>
        <v>0.145206766917293</v>
      </c>
      <c r="AE3137" s="46"/>
      <c r="AF3137" s="47"/>
    </row>
    <row r="3138" customFormat="false" ht="15" hidden="false" customHeight="false" outlineLevel="0" collapsed="false">
      <c r="A3138" s="48"/>
      <c r="B3138" s="61"/>
      <c r="C3138" s="50" t="s">
        <v>16</v>
      </c>
      <c r="D3138" s="51" t="n">
        <v>95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30</v>
      </c>
      <c r="J3138" s="52" t="n">
        <v>80</v>
      </c>
      <c r="K3138" s="52" t="n">
        <v>0</v>
      </c>
      <c r="L3138" s="52" t="n">
        <v>85</v>
      </c>
      <c r="M3138" s="52" t="n">
        <v>0</v>
      </c>
      <c r="N3138" s="53" t="n">
        <f aca="false">D3138*$D$15</f>
        <v>128.25</v>
      </c>
      <c r="O3138" s="53" t="n">
        <f aca="false">E3138*$E$15</f>
        <v>0</v>
      </c>
      <c r="P3138" s="53" t="n">
        <f aca="false">F3138*$F$15</f>
        <v>0</v>
      </c>
      <c r="Q3138" s="53" t="n">
        <f aca="false">G3138*$G$15</f>
        <v>0</v>
      </c>
      <c r="R3138" s="53" t="n">
        <f aca="false">H3138*$H$15</f>
        <v>0</v>
      </c>
      <c r="S3138" s="53" t="n">
        <f aca="false">(N3138/100)*(I3138*$I$15)+(N3138/100)*(J3138*$J$15)+(N3138/100)*(L3138*$L$15)</f>
        <v>359.1</v>
      </c>
      <c r="T3138" s="53" t="n">
        <f aca="false">(O3138/100)*(K3138*$K$15)</f>
        <v>0</v>
      </c>
      <c r="U3138" s="53" t="n">
        <f aca="false">(P3138/100)*(K3138*$K$15)+(P3138/100)*(L3138*$L$15)</f>
        <v>0</v>
      </c>
      <c r="V3138" s="53" t="n">
        <f aca="false">(Q3138/100)*(L3138*$L$15)</f>
        <v>0</v>
      </c>
      <c r="W3138" s="53" t="n">
        <f aca="false">(R3138/100)*(K3138*$K$15)+(R3138/100)*(L3138*$L$15)</f>
        <v>0</v>
      </c>
      <c r="X3138" s="53" t="n">
        <f aca="false">N3138+S3138</f>
        <v>487.35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487.4</v>
      </c>
      <c r="AD3138" s="55" t="n">
        <f aca="false">(ROUND(AC3138-AC3126,1)/AC3126)</f>
        <v>0.145206766917293</v>
      </c>
      <c r="AE3138" s="46"/>
      <c r="AF3138" s="47"/>
    </row>
    <row r="3139" customFormat="false" ht="15" hidden="false" customHeight="false" outlineLevel="0" collapsed="false">
      <c r="A3139" s="48"/>
      <c r="B3139" s="61"/>
      <c r="C3139" s="50" t="s">
        <v>17</v>
      </c>
      <c r="D3139" s="51" t="n">
        <v>95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30</v>
      </c>
      <c r="J3139" s="52" t="n">
        <v>110</v>
      </c>
      <c r="K3139" s="52" t="n">
        <v>0</v>
      </c>
      <c r="L3139" s="52" t="n">
        <v>0</v>
      </c>
      <c r="M3139" s="52" t="n">
        <v>0</v>
      </c>
      <c r="N3139" s="53" t="n">
        <f aca="false">D3139*$D$16</f>
        <v>128.25</v>
      </c>
      <c r="O3139" s="53" t="n">
        <f aca="false">E3139*$E$16</f>
        <v>0</v>
      </c>
      <c r="P3139" s="53" t="n">
        <f aca="false">F3139*$F$16</f>
        <v>0</v>
      </c>
      <c r="Q3139" s="53" t="n">
        <f aca="false">G3139*$G$16</f>
        <v>0</v>
      </c>
      <c r="R3139" s="53" t="n">
        <f aca="false">H3139*$H$16</f>
        <v>0</v>
      </c>
      <c r="S3139" s="53" t="n">
        <f aca="false">(N3139/100)*(I3139*$I$16)+(N3139/100)*(J3139*$J$16)</f>
        <v>391.1625</v>
      </c>
      <c r="T3139" s="53" t="n">
        <f aca="false">(O3139/100)*(K3139*$K$16)</f>
        <v>0</v>
      </c>
      <c r="U3139" s="53" t="n">
        <f aca="false">(P3139/100)*(K3139*$K$16)+(P3139/100)*(L3139*$L$16)</f>
        <v>0</v>
      </c>
      <c r="V3139" s="53" t="n">
        <f aca="false">(Q3139/100)*(L3139*$L$16)</f>
        <v>0</v>
      </c>
      <c r="W3139" s="53" t="n">
        <f aca="false">(R3139/100)*(K3139*$K$16)+(R3139/100)*(L3139*$L$16)</f>
        <v>0</v>
      </c>
      <c r="X3139" s="53" t="n">
        <f aca="false">N3139+S3139</f>
        <v>519.4125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519.4</v>
      </c>
      <c r="AD3139" s="55" t="n">
        <f aca="false">(ROUND(AC3139-AC3126,1)/AC3126)</f>
        <v>0.220394736842105</v>
      </c>
      <c r="AE3139" s="46" t="s">
        <v>28</v>
      </c>
      <c r="AF3139" s="47"/>
    </row>
    <row r="3140" customFormat="false" ht="15" hidden="false" customHeight="false" outlineLevel="0" collapsed="false">
      <c r="A3140" s="48"/>
      <c r="B3140" s="61"/>
      <c r="C3140" s="50" t="s">
        <v>18</v>
      </c>
      <c r="D3140" s="51" t="n">
        <v>95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75</v>
      </c>
      <c r="J3140" s="52" t="n">
        <v>80</v>
      </c>
      <c r="K3140" s="52" t="n">
        <v>0</v>
      </c>
      <c r="L3140" s="52" t="n">
        <v>0</v>
      </c>
      <c r="M3140" s="52" t="n">
        <v>0</v>
      </c>
      <c r="N3140" s="53" t="n">
        <f aca="false">D3140*$D$17</f>
        <v>128.25</v>
      </c>
      <c r="O3140" s="53" t="n">
        <f aca="false">E3140*$E$17</f>
        <v>0</v>
      </c>
      <c r="P3140" s="53" t="n">
        <f aca="false">F3140*$F$17</f>
        <v>0</v>
      </c>
      <c r="Q3140" s="53" t="n">
        <f aca="false">G3140*$G$17</f>
        <v>0</v>
      </c>
      <c r="R3140" s="53" t="n">
        <f aca="false">H3140*$H$17</f>
        <v>0</v>
      </c>
      <c r="S3140" s="53" t="n">
        <f aca="false">(N3140/100)*(I3140*$I$17)+(N3140/100)*(J3140*$J$17)</f>
        <v>343.06875</v>
      </c>
      <c r="T3140" s="53" t="n">
        <f aca="false">(O3140/100)*(K3140*$K$17)</f>
        <v>0</v>
      </c>
      <c r="U3140" s="53" t="n">
        <f aca="false">(P3140/100)*(K3140*$K$17)+(P3140/100)*(L3140*$L$17)</f>
        <v>0</v>
      </c>
      <c r="V3140" s="53" t="n">
        <f aca="false">(Q3140/100)*(L3140*$L$17)</f>
        <v>0</v>
      </c>
      <c r="W3140" s="53" t="n">
        <f aca="false">(R3140/100)*(K3140*$K$17)+(R3140/100)*(L3140*$L$17)</f>
        <v>0</v>
      </c>
      <c r="X3140" s="53" t="n">
        <f aca="false">N3140+S3140</f>
        <v>471.31875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471.3</v>
      </c>
      <c r="AD3140" s="55" t="n">
        <f aca="false">(ROUND(AC3140-AC3126,1)/AC3126)</f>
        <v>0.107377819548872</v>
      </c>
      <c r="AE3140" s="46"/>
      <c r="AF3140" s="47"/>
    </row>
    <row r="3141" customFormat="false" ht="15" hidden="false" customHeight="false" outlineLevel="0" collapsed="false">
      <c r="A3141" s="56" t="s">
        <v>19</v>
      </c>
      <c r="B3141" s="62" t="s">
        <v>265</v>
      </c>
      <c r="C3141" s="40" t="s">
        <v>50</v>
      </c>
      <c r="D3141" s="41" t="n">
        <v>90</v>
      </c>
      <c r="E3141" s="41" t="n">
        <v>0</v>
      </c>
      <c r="F3141" s="41" t="n">
        <v>50</v>
      </c>
      <c r="G3141" s="41" t="n">
        <v>0</v>
      </c>
      <c r="H3141" s="41" t="n">
        <v>0</v>
      </c>
      <c r="I3141" s="42" t="n">
        <v>50</v>
      </c>
      <c r="J3141" s="42" t="n">
        <v>20</v>
      </c>
      <c r="K3141" s="42" t="n">
        <v>20</v>
      </c>
      <c r="L3141" s="42" t="n">
        <v>20</v>
      </c>
      <c r="M3141" s="42" t="n">
        <v>0</v>
      </c>
      <c r="N3141" s="43" t="n">
        <f aca="false">D3141*$D$3</f>
        <v>126</v>
      </c>
      <c r="O3141" s="43" t="n">
        <f aca="false">E3141*$E$3</f>
        <v>0</v>
      </c>
      <c r="P3141" s="43" t="n">
        <f aca="false">F3141*$F$3</f>
        <v>70</v>
      </c>
      <c r="Q3141" s="43" t="n">
        <f aca="false">G3141*$G$3</f>
        <v>0</v>
      </c>
      <c r="R3141" s="43" t="n">
        <f aca="false">H3141*$H$3</f>
        <v>0</v>
      </c>
      <c r="S3141" s="43" t="n">
        <f aca="false">(N3141/100)*(I3141*$I$3)+(N3141/100)*(J3141*$J$3)</f>
        <v>176.4</v>
      </c>
      <c r="T3141" s="43" t="n">
        <f aca="false">(O3141/100)*(K3141*$K$3)</f>
        <v>0</v>
      </c>
      <c r="U3141" s="43" t="n">
        <f aca="false">(P3141/100)*(K3141*$K$3)+(P3141/100)*(L3141*$L$3)</f>
        <v>56</v>
      </c>
      <c r="V3141" s="43" t="n">
        <f aca="false">(Q3141/100)*(L3141*$L$3)</f>
        <v>0</v>
      </c>
      <c r="W3141" s="43" t="n">
        <f aca="false">(R3141/100)*(K3141*$K$3)+(R3141/100)*(L3141*$L$3)</f>
        <v>0</v>
      </c>
      <c r="X3141" s="43" t="n">
        <f aca="false">N3141+S3141</f>
        <v>302.4</v>
      </c>
      <c r="Y3141" s="43" t="n">
        <f aca="false">O3141+T3141</f>
        <v>0</v>
      </c>
      <c r="Z3141" s="43" t="n">
        <f aca="false">P3141+U3141</f>
        <v>126</v>
      </c>
      <c r="AA3141" s="43" t="n">
        <f aca="false">Q3141+V3141</f>
        <v>0</v>
      </c>
      <c r="AB3141" s="43" t="n">
        <f aca="false">R3141+W3141</f>
        <v>0</v>
      </c>
      <c r="AC3141" s="44" t="n">
        <f aca="false">ROUND(X3141+Y3141+Z3141+AA3141+AB3141,1)</f>
        <v>428.4</v>
      </c>
      <c r="AD3141" s="45"/>
      <c r="AE3141" s="46"/>
      <c r="AF3141" s="47"/>
    </row>
    <row r="3142" customFormat="false" ht="15" hidden="false" customHeight="false" outlineLevel="0" collapsed="false">
      <c r="A3142" s="48" t="s">
        <v>29</v>
      </c>
      <c r="B3142" s="63" t="n">
        <v>20</v>
      </c>
      <c r="C3142" s="50" t="s">
        <v>5</v>
      </c>
      <c r="D3142" s="51" t="n">
        <v>90</v>
      </c>
      <c r="E3142" s="51" t="n">
        <v>0</v>
      </c>
      <c r="F3142" s="51" t="n">
        <v>50</v>
      </c>
      <c r="G3142" s="51" t="n">
        <v>0</v>
      </c>
      <c r="H3142" s="51" t="n">
        <v>0</v>
      </c>
      <c r="I3142" s="52" t="n">
        <v>75</v>
      </c>
      <c r="J3142" s="52" t="n">
        <v>40</v>
      </c>
      <c r="K3142" s="52" t="n">
        <v>20</v>
      </c>
      <c r="L3142" s="52" t="n">
        <v>20</v>
      </c>
      <c r="M3142" s="52" t="n">
        <v>0</v>
      </c>
      <c r="N3142" s="53" t="n">
        <f aca="false">D3142*$D$4</f>
        <v>121.5</v>
      </c>
      <c r="O3142" s="53" t="n">
        <f aca="false">E3142*$E$4</f>
        <v>0</v>
      </c>
      <c r="P3142" s="53" t="n">
        <f aca="false">F3142*$F$4</f>
        <v>67.5</v>
      </c>
      <c r="Q3142" s="53" t="n">
        <f aca="false">G3142*$G$4</f>
        <v>0</v>
      </c>
      <c r="R3142" s="53" t="n">
        <f aca="false">H3142*$H$4</f>
        <v>0</v>
      </c>
      <c r="S3142" s="53" t="n">
        <f aca="false">(N3142/100)*(I3142*$I$4)+(N3142/100)*(J3142*$J$4)</f>
        <v>279.45</v>
      </c>
      <c r="T3142" s="53" t="n">
        <f aca="false">(O3142/100)*(K3142*$K$4)</f>
        <v>0</v>
      </c>
      <c r="U3142" s="53" t="n">
        <f aca="false">(P3142/100)*(K3142*$K$4)+(P3142/100)*(L3142*$L$4)</f>
        <v>54</v>
      </c>
      <c r="V3142" s="53" t="n">
        <f aca="false">(Q3142/100)*(L3142*$L$4)</f>
        <v>0</v>
      </c>
      <c r="W3142" s="53" t="n">
        <f aca="false">(R3142/100)*(K3142*$K$4)+(R3142/100)*(L3142*$L$4)</f>
        <v>0</v>
      </c>
      <c r="X3142" s="53" t="n">
        <f aca="false">N3142+S3142</f>
        <v>400.95</v>
      </c>
      <c r="Y3142" s="53" t="n">
        <f aca="false">O3142+T3142</f>
        <v>0</v>
      </c>
      <c r="Z3142" s="53" t="n">
        <f aca="false">P3142+U3142</f>
        <v>121.5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522.5</v>
      </c>
      <c r="AD3142" s="55" t="n">
        <f aca="false">(ROUND(AC3142-AC3141,1)/AC3141)</f>
        <v>0.219654528478058</v>
      </c>
      <c r="AE3142" s="46"/>
      <c r="AF3142" s="47"/>
    </row>
    <row r="3143" customFormat="false" ht="15" hidden="false" customHeight="false" outlineLevel="0" collapsed="false">
      <c r="A3143" s="48" t="s">
        <v>30</v>
      </c>
      <c r="B3143" s="63" t="n">
        <v>10</v>
      </c>
      <c r="C3143" s="50" t="s">
        <v>6</v>
      </c>
      <c r="D3143" s="51" t="n">
        <v>90</v>
      </c>
      <c r="E3143" s="51" t="n">
        <v>0</v>
      </c>
      <c r="F3143" s="51" t="n">
        <v>50</v>
      </c>
      <c r="G3143" s="51" t="n">
        <v>0</v>
      </c>
      <c r="H3143" s="51" t="n">
        <v>0</v>
      </c>
      <c r="I3143" s="52" t="n">
        <v>50</v>
      </c>
      <c r="J3143" s="52" t="n">
        <v>20</v>
      </c>
      <c r="K3143" s="52" t="n">
        <v>20</v>
      </c>
      <c r="L3143" s="52" t="n">
        <v>20</v>
      </c>
      <c r="M3143" s="52" t="n">
        <v>0</v>
      </c>
      <c r="N3143" s="53" t="n">
        <f aca="false">D3143*$D$5</f>
        <v>126</v>
      </c>
      <c r="O3143" s="53" t="n">
        <f aca="false">E3143*$E$5</f>
        <v>0</v>
      </c>
      <c r="P3143" s="53" t="n">
        <f aca="false">F3143*$F$5</f>
        <v>70</v>
      </c>
      <c r="Q3143" s="53" t="n">
        <f aca="false">G3143*$G$5</f>
        <v>0</v>
      </c>
      <c r="R3143" s="53" t="n">
        <f aca="false">H3143*$H$5</f>
        <v>0</v>
      </c>
      <c r="S3143" s="53" t="n">
        <f aca="false">(N3143/100)*(I3143*$I$5)+(N3143/100)*(J3143*$J$5)</f>
        <v>176.4</v>
      </c>
      <c r="T3143" s="53" t="n">
        <f aca="false">(O3143/100)*(K3143*$K$5)</f>
        <v>0</v>
      </c>
      <c r="U3143" s="53" t="n">
        <f aca="false">(P3143/100)*(K3143*$K$5)+(P3143/100)*(L3143*$L$5)</f>
        <v>56</v>
      </c>
      <c r="V3143" s="53" t="n">
        <f aca="false">(Q3143/100)*(L3143*$L$5)</f>
        <v>0</v>
      </c>
      <c r="W3143" s="53" t="n">
        <f aca="false">(R3143/100)*(K3143*$K$5)+(R3143/100)*(L3143*$L$5)</f>
        <v>0</v>
      </c>
      <c r="X3143" s="53" t="n">
        <f aca="false">N3143+S3143</f>
        <v>302.4</v>
      </c>
      <c r="Y3143" s="53" t="n">
        <f aca="false">O3143+T3143</f>
        <v>0</v>
      </c>
      <c r="Z3143" s="53" t="n">
        <f aca="false">P3143+U3143</f>
        <v>126</v>
      </c>
      <c r="AA3143" s="53" t="n">
        <f aca="false">Q3143+V3143</f>
        <v>0</v>
      </c>
      <c r="AB3143" s="53" t="n">
        <f aca="false">R3143+W3143</f>
        <v>0</v>
      </c>
      <c r="AC3143" s="54" t="n">
        <f aca="false">ROUND(X3143+Y3143+Z3143+AA3143+AB3143,1)</f>
        <v>428.4</v>
      </c>
      <c r="AD3143" s="55" t="n">
        <f aca="false">(ROUND(AC3143-AC3141,1)/AC3141)</f>
        <v>0</v>
      </c>
      <c r="AE3143" s="46"/>
      <c r="AF3143" s="47"/>
    </row>
    <row r="3144" customFormat="false" ht="15" hidden="false" customHeight="false" outlineLevel="0" collapsed="false">
      <c r="A3144" s="48" t="s">
        <v>31</v>
      </c>
      <c r="B3144" s="63" t="n">
        <v>16</v>
      </c>
      <c r="C3144" s="50" t="s">
        <v>7</v>
      </c>
      <c r="D3144" s="51" t="n">
        <v>90</v>
      </c>
      <c r="E3144" s="51" t="n">
        <v>0</v>
      </c>
      <c r="F3144" s="51" t="n">
        <v>50</v>
      </c>
      <c r="G3144" s="51" t="n">
        <v>0</v>
      </c>
      <c r="H3144" s="51" t="n">
        <v>0</v>
      </c>
      <c r="I3144" s="52" t="n">
        <v>50</v>
      </c>
      <c r="J3144" s="52" t="n">
        <v>20</v>
      </c>
      <c r="K3144" s="52" t="n">
        <v>20</v>
      </c>
      <c r="L3144" s="52" t="n">
        <v>20</v>
      </c>
      <c r="M3144" s="52" t="n">
        <v>0</v>
      </c>
      <c r="N3144" s="53" t="n">
        <f aca="false">D3144*$D$6</f>
        <v>126</v>
      </c>
      <c r="O3144" s="53" t="n">
        <f aca="false">E3144*$E$6</f>
        <v>0</v>
      </c>
      <c r="P3144" s="53" t="n">
        <f aca="false">F3144*$F$6</f>
        <v>70</v>
      </c>
      <c r="Q3144" s="53" t="n">
        <f aca="false">G3144*$G$6</f>
        <v>0</v>
      </c>
      <c r="R3144" s="53" t="n">
        <f aca="false">H3144*$H$6</f>
        <v>0</v>
      </c>
      <c r="S3144" s="53" t="n">
        <f aca="false">(N3144/100)*(I3144*$I$6)+(N3144/100)*(J3144*$J$6)</f>
        <v>176.4</v>
      </c>
      <c r="T3144" s="53" t="n">
        <f aca="false">(O3144/100)*(K3144*$K$6)</f>
        <v>0</v>
      </c>
      <c r="U3144" s="53" t="n">
        <f aca="false">(P3144/100)*(K3144*$K$6)+(P3144/100)*(L3144*$L$6)</f>
        <v>56</v>
      </c>
      <c r="V3144" s="53" t="n">
        <f aca="false">(Q3144/100)*(L3144*$L$6)</f>
        <v>0</v>
      </c>
      <c r="W3144" s="53" t="n">
        <f aca="false">(R3144/100)*(K3144*$K$6)+(R3144/100)*(L3144*$L$6)</f>
        <v>0</v>
      </c>
      <c r="X3144" s="53" t="n">
        <f aca="false">N3144+S3144</f>
        <v>302.4</v>
      </c>
      <c r="Y3144" s="53" t="n">
        <f aca="false">O3144+T3144</f>
        <v>0</v>
      </c>
      <c r="Z3144" s="53" t="n">
        <f aca="false">P3144+U3144</f>
        <v>126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428.4</v>
      </c>
      <c r="AD3144" s="55" t="n">
        <f aca="false">(ROUND(AC3144-AC3141,1)/AC3141)</f>
        <v>0</v>
      </c>
      <c r="AE3144" s="46"/>
      <c r="AF3144" s="47"/>
    </row>
    <row r="3145" customFormat="false" ht="15" hidden="false" customHeight="false" outlineLevel="0" collapsed="false">
      <c r="A3145" s="48" t="s">
        <v>32</v>
      </c>
      <c r="B3145" s="63" t="n">
        <v>16</v>
      </c>
      <c r="C3145" s="50" t="s">
        <v>8</v>
      </c>
      <c r="D3145" s="51" t="n">
        <v>90</v>
      </c>
      <c r="E3145" s="51" t="n">
        <v>0</v>
      </c>
      <c r="F3145" s="51" t="n">
        <v>50</v>
      </c>
      <c r="G3145" s="51" t="n">
        <v>0</v>
      </c>
      <c r="H3145" s="51" t="n">
        <v>0</v>
      </c>
      <c r="I3145" s="52" t="n">
        <v>50</v>
      </c>
      <c r="J3145" s="52" t="n">
        <v>20</v>
      </c>
      <c r="K3145" s="52" t="n">
        <v>20</v>
      </c>
      <c r="L3145" s="52" t="n">
        <v>20</v>
      </c>
      <c r="M3145" s="52" t="n">
        <v>0</v>
      </c>
      <c r="N3145" s="53" t="n">
        <f aca="false">D3145*$D$7</f>
        <v>126</v>
      </c>
      <c r="O3145" s="53" t="n">
        <f aca="false">E3145*$E$7</f>
        <v>0</v>
      </c>
      <c r="P3145" s="53" t="n">
        <f aca="false">F3145*$F$7</f>
        <v>70</v>
      </c>
      <c r="Q3145" s="53" t="n">
        <f aca="false">G3145*$G$7</f>
        <v>0</v>
      </c>
      <c r="R3145" s="53" t="n">
        <f aca="false">H3145*$H$7</f>
        <v>0</v>
      </c>
      <c r="S3145" s="53" t="n">
        <f aca="false">(N3145/100)*(I3145*$I$7)+(N3145/100)*(J3145*$J$7)</f>
        <v>176.4</v>
      </c>
      <c r="T3145" s="53" t="n">
        <f aca="false">(O3145/100)*(K3145*$K$7)</f>
        <v>0</v>
      </c>
      <c r="U3145" s="53" t="n">
        <f aca="false">(P3145/100)*(K3145*$K$7)+(P3145/100)*(L3145*$L$7)</f>
        <v>56</v>
      </c>
      <c r="V3145" s="53" t="n">
        <f aca="false">(Q3145/100)*(L3145*$L$7)</f>
        <v>0</v>
      </c>
      <c r="W3145" s="53" t="n">
        <f aca="false">(R3145/100)*(K3145*$K$7)+(R3145/100)*(L3145*$L$7)</f>
        <v>0</v>
      </c>
      <c r="X3145" s="53" t="n">
        <f aca="false">N3145+S3145</f>
        <v>302.4</v>
      </c>
      <c r="Y3145" s="53" t="n">
        <f aca="false">O3145+T3145</f>
        <v>0</v>
      </c>
      <c r="Z3145" s="53" t="n">
        <f aca="false">P3145+U3145</f>
        <v>126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428.4</v>
      </c>
      <c r="AD3145" s="55" t="n">
        <f aca="false">(ROUND(AC3145-AC3141,1)/AC3141)</f>
        <v>0</v>
      </c>
      <c r="AE3145" s="46"/>
      <c r="AF3145" s="47"/>
    </row>
    <row r="3146" customFormat="false" ht="15" hidden="false" customHeight="false" outlineLevel="0" collapsed="false">
      <c r="A3146" s="48" t="s">
        <v>33</v>
      </c>
      <c r="B3146" s="63"/>
      <c r="C3146" s="50" t="s">
        <v>9</v>
      </c>
      <c r="D3146" s="51" t="n">
        <v>90</v>
      </c>
      <c r="E3146" s="51" t="n">
        <v>0</v>
      </c>
      <c r="F3146" s="51" t="n">
        <v>50</v>
      </c>
      <c r="G3146" s="51" t="n">
        <v>0</v>
      </c>
      <c r="H3146" s="51" t="n">
        <v>0</v>
      </c>
      <c r="I3146" s="52" t="n">
        <v>50</v>
      </c>
      <c r="J3146" s="52" t="n">
        <v>20</v>
      </c>
      <c r="K3146" s="52" t="n">
        <v>20</v>
      </c>
      <c r="L3146" s="52" t="n">
        <v>20</v>
      </c>
      <c r="M3146" s="52" t="n">
        <v>0</v>
      </c>
      <c r="N3146" s="53" t="n">
        <f aca="false">D3146*$D$8</f>
        <v>126</v>
      </c>
      <c r="O3146" s="53" t="n">
        <f aca="false">E3146*$E$8</f>
        <v>0</v>
      </c>
      <c r="P3146" s="53" t="n">
        <f aca="false">F3146*$F$8</f>
        <v>70</v>
      </c>
      <c r="Q3146" s="53" t="n">
        <f aca="false">G3146*$G$8</f>
        <v>0</v>
      </c>
      <c r="R3146" s="53" t="n">
        <f aca="false">H3146*$H$8</f>
        <v>0</v>
      </c>
      <c r="S3146" s="53" t="n">
        <f aca="false">(N3146/100)*(I3146*$I$8)+(N3146/100)*(J3146*$J$8)</f>
        <v>176.4</v>
      </c>
      <c r="T3146" s="53" t="n">
        <f aca="false">(O3146/100)*(K3146*$K$8)</f>
        <v>0</v>
      </c>
      <c r="U3146" s="53" t="n">
        <f aca="false">(P3146/100)*(K3146*$K$8)+(P3146/100)*(L3146*$L$8)</f>
        <v>56</v>
      </c>
      <c r="V3146" s="53" t="n">
        <f aca="false">(Q3146/100)*(L3146*$L$8)</f>
        <v>0</v>
      </c>
      <c r="W3146" s="53" t="n">
        <f aca="false">(R3146/100)*(K3146*$K$8)+(R3146/100)*(L3146*$L$8)</f>
        <v>0</v>
      </c>
      <c r="X3146" s="53" t="n">
        <f aca="false">N3146+S3146</f>
        <v>302.4</v>
      </c>
      <c r="Y3146" s="53" t="n">
        <f aca="false">O3146+T3146</f>
        <v>0</v>
      </c>
      <c r="Z3146" s="53" t="n">
        <f aca="false">P3146+U3146</f>
        <v>126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428.4</v>
      </c>
      <c r="AD3146" s="55" t="n">
        <f aca="false">(ROUND(AC3146-AC3141,1)/AC3141)</f>
        <v>0</v>
      </c>
      <c r="AE3146" s="46"/>
      <c r="AF3146" s="47"/>
    </row>
    <row r="3147" customFormat="false" ht="15" hidden="false" customHeight="false" outlineLevel="0" collapsed="false">
      <c r="A3147" s="48" t="s">
        <v>34</v>
      </c>
      <c r="B3147" s="63"/>
      <c r="C3147" s="50" t="s">
        <v>10</v>
      </c>
      <c r="D3147" s="51" t="n">
        <v>50</v>
      </c>
      <c r="E3147" s="51" t="n">
        <v>120</v>
      </c>
      <c r="F3147" s="51" t="n">
        <v>0</v>
      </c>
      <c r="G3147" s="51" t="n">
        <v>0</v>
      </c>
      <c r="H3147" s="51" t="n">
        <v>0</v>
      </c>
      <c r="I3147" s="52" t="n">
        <v>50</v>
      </c>
      <c r="J3147" s="52" t="n">
        <v>20</v>
      </c>
      <c r="K3147" s="52" t="n">
        <v>110</v>
      </c>
      <c r="L3147" s="52" t="n">
        <v>0</v>
      </c>
      <c r="M3147" s="52" t="n">
        <v>0</v>
      </c>
      <c r="N3147" s="53" t="n">
        <f aca="false">D3147*$D$9</f>
        <v>67.5</v>
      </c>
      <c r="O3147" s="53" t="n">
        <f aca="false">E3147*$E$9</f>
        <v>162</v>
      </c>
      <c r="P3147" s="53" t="n">
        <f aca="false">F3147*$F$9</f>
        <v>0</v>
      </c>
      <c r="Q3147" s="53" t="n">
        <f aca="false">G3147*$G$9</f>
        <v>0</v>
      </c>
      <c r="R3147" s="53" t="n">
        <f aca="false">H3147*$H$9</f>
        <v>0</v>
      </c>
      <c r="S3147" s="53" t="n">
        <f aca="false">(N3147/100)*(I3147*$I$9)+(N3147/100)*(J3147*$J$9)</f>
        <v>47.25</v>
      </c>
      <c r="T3147" s="53" t="n">
        <f aca="false">(O3147/100)*(K3147*$K$9)</f>
        <v>249.48</v>
      </c>
      <c r="U3147" s="53" t="n">
        <f aca="false">(P3147/100)*(K3147*$K$9)+(P3147/100)*(L3147*$L$9)</f>
        <v>0</v>
      </c>
      <c r="V3147" s="53" t="n">
        <f aca="false">(Q3147/100)*(L3147*$L$9)</f>
        <v>0</v>
      </c>
      <c r="W3147" s="53" t="n">
        <f aca="false">(R3147/100)*(K3147*$K$9)+(R3147/100)*(L3147*$L$9)</f>
        <v>0</v>
      </c>
      <c r="X3147" s="53" t="n">
        <f aca="false">N3147+S3147</f>
        <v>114.75</v>
      </c>
      <c r="Y3147" s="53" t="n">
        <f aca="false">O3147+T3147</f>
        <v>411.48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526.2</v>
      </c>
      <c r="AD3147" s="55" t="n">
        <f aca="false">(ROUND(AC3147-AC3141,1)/AC3141)</f>
        <v>0.228291316526611</v>
      </c>
      <c r="AE3147" s="46"/>
      <c r="AF3147" s="47"/>
    </row>
    <row r="3148" customFormat="false" ht="15" hidden="false" customHeight="false" outlineLevel="0" collapsed="false">
      <c r="A3148" s="48" t="s">
        <v>35</v>
      </c>
      <c r="B3148" s="63"/>
      <c r="C3148" s="50" t="s">
        <v>11</v>
      </c>
      <c r="D3148" s="51" t="n">
        <v>50</v>
      </c>
      <c r="E3148" s="51" t="n">
        <v>0</v>
      </c>
      <c r="F3148" s="51" t="n">
        <v>120</v>
      </c>
      <c r="G3148" s="51" t="n">
        <v>0</v>
      </c>
      <c r="H3148" s="51" t="n">
        <v>0</v>
      </c>
      <c r="I3148" s="52" t="n">
        <v>50</v>
      </c>
      <c r="J3148" s="52" t="n">
        <v>20</v>
      </c>
      <c r="K3148" s="52" t="n">
        <v>60</v>
      </c>
      <c r="L3148" s="52" t="n">
        <v>60</v>
      </c>
      <c r="M3148" s="52" t="n">
        <v>0</v>
      </c>
      <c r="N3148" s="53" t="n">
        <f aca="false">D3148*$D$10</f>
        <v>67.5</v>
      </c>
      <c r="O3148" s="53" t="n">
        <f aca="false">E3148*$E$10</f>
        <v>0</v>
      </c>
      <c r="P3148" s="53" t="n">
        <f aca="false">F3148*$F$10</f>
        <v>162</v>
      </c>
      <c r="Q3148" s="53" t="n">
        <f aca="false">G3148*$G$10</f>
        <v>0</v>
      </c>
      <c r="R3148" s="53" t="n">
        <f aca="false">H3148*$H$10</f>
        <v>0</v>
      </c>
      <c r="S3148" s="53" t="n">
        <f aca="false">(N3148/100)*(I3148*$I$10)+(N3148/100)*(J3148*$J$10)</f>
        <v>47.25</v>
      </c>
      <c r="T3148" s="53" t="n">
        <f aca="false">(O3148/100)*(K3148*$J$10)</f>
        <v>0</v>
      </c>
      <c r="U3148" s="53" t="n">
        <f aca="false">(P3148/100)*(K3148*$K$10)+(P3148/100)*(L3148*$L$10)</f>
        <v>272.16</v>
      </c>
      <c r="V3148" s="53" t="n">
        <f aca="false">(Q3148/100)*(L3148*$L$10)</f>
        <v>0</v>
      </c>
      <c r="W3148" s="53" t="n">
        <f aca="false">(R3148/100)*(K3148*$K$10)+(R3148/100)*(L3148*$L$10)</f>
        <v>0</v>
      </c>
      <c r="X3148" s="53" t="n">
        <f aca="false">N3148+S3148</f>
        <v>114.75</v>
      </c>
      <c r="Y3148" s="53" t="n">
        <f aca="false">O3148+T3148</f>
        <v>0</v>
      </c>
      <c r="Z3148" s="53" t="n">
        <f aca="false">P3148+U3148</f>
        <v>434.16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548.9</v>
      </c>
      <c r="AD3148" s="55" t="n">
        <f aca="false">(ROUND(AC3148-AC3141,1)/AC3141)</f>
        <v>0.281279178338002</v>
      </c>
      <c r="AE3148" s="46"/>
      <c r="AF3148" s="47"/>
    </row>
    <row r="3149" customFormat="false" ht="15" hidden="false" customHeight="false" outlineLevel="0" collapsed="false">
      <c r="A3149" s="48" t="s">
        <v>36</v>
      </c>
      <c r="B3149" s="63"/>
      <c r="C3149" s="50" t="s">
        <v>12</v>
      </c>
      <c r="D3149" s="51" t="n">
        <v>50</v>
      </c>
      <c r="E3149" s="51" t="n">
        <v>0</v>
      </c>
      <c r="F3149" s="51" t="n">
        <v>0</v>
      </c>
      <c r="G3149" s="51" t="n">
        <v>120</v>
      </c>
      <c r="H3149" s="51" t="n">
        <v>0</v>
      </c>
      <c r="I3149" s="52" t="n">
        <v>50</v>
      </c>
      <c r="J3149" s="52" t="n">
        <v>20</v>
      </c>
      <c r="K3149" s="52" t="n">
        <v>0</v>
      </c>
      <c r="L3149" s="52" t="n">
        <v>110</v>
      </c>
      <c r="M3149" s="52" t="n">
        <v>0</v>
      </c>
      <c r="N3149" s="53" t="n">
        <f aca="false">D3149*$D$11</f>
        <v>67.5</v>
      </c>
      <c r="O3149" s="53" t="n">
        <f aca="false">E3149*$E$11</f>
        <v>0</v>
      </c>
      <c r="P3149" s="53" t="n">
        <f aca="false">F3149*$F$11</f>
        <v>0</v>
      </c>
      <c r="Q3149" s="53" t="n">
        <f aca="false">G3149*$G$11</f>
        <v>162</v>
      </c>
      <c r="R3149" s="53" t="n">
        <f aca="false">H3149*$H$11</f>
        <v>0</v>
      </c>
      <c r="S3149" s="53" t="n">
        <f aca="false">(N3149/100)*(I3149*$I$11)+(N3149/100)*(J3149*$J$11)</f>
        <v>47.25</v>
      </c>
      <c r="T3149" s="53" t="n">
        <f aca="false">(O3149/100)*(K3149*$K$11)</f>
        <v>0</v>
      </c>
      <c r="U3149" s="53" t="n">
        <f aca="false">(P3149/100)*(K3149*$K$11)+(P3149/100)*(L3149*$L$11)</f>
        <v>0</v>
      </c>
      <c r="V3149" s="53" t="n">
        <f aca="false">(Q3149/100)*(L3149*$L$11)</f>
        <v>249.48</v>
      </c>
      <c r="W3149" s="53" t="n">
        <f aca="false">(R3149/100)*(K3149*$K$11)+(R3149/100)*(L3149*$L$11)</f>
        <v>0</v>
      </c>
      <c r="X3149" s="53" t="n">
        <f aca="false">N3149+S3149</f>
        <v>114.75</v>
      </c>
      <c r="Y3149" s="53" t="n">
        <f aca="false">O3149+T3149</f>
        <v>0</v>
      </c>
      <c r="Z3149" s="53" t="n">
        <f aca="false">P3149+U3149</f>
        <v>0</v>
      </c>
      <c r="AA3149" s="53" t="n">
        <f aca="false">Q3149+V3149</f>
        <v>411.48</v>
      </c>
      <c r="AB3149" s="53" t="n">
        <f aca="false">R3149+W3149</f>
        <v>0</v>
      </c>
      <c r="AC3149" s="54" t="n">
        <f aca="false">ROUND(X3149+Y3149+Z3149+AA3149+AB3149,1)</f>
        <v>526.2</v>
      </c>
      <c r="AD3149" s="55" t="n">
        <f aca="false">(ROUND(AC3149-AC3141,1)/AC3141)</f>
        <v>0.228291316526611</v>
      </c>
      <c r="AE3149" s="46"/>
      <c r="AF3149" s="47"/>
    </row>
    <row r="3150" customFormat="false" ht="15" hidden="false" customHeight="false" outlineLevel="0" collapsed="false">
      <c r="A3150" s="48" t="s">
        <v>37</v>
      </c>
      <c r="B3150" s="63"/>
      <c r="C3150" s="50" t="s">
        <v>13</v>
      </c>
      <c r="D3150" s="51" t="n">
        <v>50</v>
      </c>
      <c r="E3150" s="51" t="n">
        <v>0</v>
      </c>
      <c r="F3150" s="51" t="n">
        <v>0</v>
      </c>
      <c r="G3150" s="51" t="n">
        <v>0</v>
      </c>
      <c r="H3150" s="51" t="n">
        <v>120</v>
      </c>
      <c r="I3150" s="52" t="n">
        <v>50</v>
      </c>
      <c r="J3150" s="52" t="n">
        <v>20</v>
      </c>
      <c r="K3150" s="52" t="n">
        <v>55</v>
      </c>
      <c r="L3150" s="52" t="n">
        <v>55</v>
      </c>
      <c r="M3150" s="52" t="n">
        <v>0</v>
      </c>
      <c r="N3150" s="53" t="n">
        <f aca="false">D3150*$D$12</f>
        <v>67.5</v>
      </c>
      <c r="O3150" s="53" t="n">
        <f aca="false">E3150*$E$12</f>
        <v>0</v>
      </c>
      <c r="P3150" s="53" t="n">
        <f aca="false">F3150*$F$12</f>
        <v>0</v>
      </c>
      <c r="Q3150" s="53" t="n">
        <f aca="false">G3150*$G$12</f>
        <v>0</v>
      </c>
      <c r="R3150" s="53" t="n">
        <f aca="false">H3150*$H$12</f>
        <v>162</v>
      </c>
      <c r="S3150" s="53" t="n">
        <f aca="false">(N3150/100)*(I3150*$I$12)+(N3150/100)*(J3150*$J$12)</f>
        <v>47.25</v>
      </c>
      <c r="T3150" s="53" t="n">
        <f aca="false">(O3150/100)*(K3150*$K$12)</f>
        <v>0</v>
      </c>
      <c r="U3150" s="53" t="n">
        <f aca="false">(P3150/100)*(K3150*$K$12)+(P3150/100)*(L3150*$L$12)</f>
        <v>0</v>
      </c>
      <c r="V3150" s="53" t="n">
        <f aca="false">(Q3150/100)*(L3150*$L$12)</f>
        <v>0</v>
      </c>
      <c r="W3150" s="53" t="n">
        <f aca="false">(R3150/100)*(K3150*$K$12)+(R3150/100)*(L3150*$L$12)</f>
        <v>249.48</v>
      </c>
      <c r="X3150" s="53" t="n">
        <f aca="false">N3150+S3150</f>
        <v>114.75</v>
      </c>
      <c r="Y3150" s="53" t="n">
        <f aca="false">O3150+T3150</f>
        <v>0</v>
      </c>
      <c r="Z3150" s="53" t="n">
        <f aca="false">P3150+U3150</f>
        <v>0</v>
      </c>
      <c r="AA3150" s="53" t="n">
        <f aca="false">Q3150+V3150</f>
        <v>0</v>
      </c>
      <c r="AB3150" s="53" t="n">
        <f aca="false">R3150+W3150</f>
        <v>411.48</v>
      </c>
      <c r="AC3150" s="54" t="n">
        <f aca="false">ROUND(X3150+Y3150+Z3150+AA3150+AB3150,1)</f>
        <v>526.2</v>
      </c>
      <c r="AD3150" s="55" t="n">
        <f aca="false">(ROUND(AC3150-AC3141,1)/AC3141)</f>
        <v>0.228291316526611</v>
      </c>
      <c r="AE3150" s="46"/>
      <c r="AF3150" s="47"/>
    </row>
    <row r="3151" customFormat="false" ht="15" hidden="false" customHeight="false" outlineLevel="0" collapsed="false">
      <c r="A3151" s="48" t="s">
        <v>38</v>
      </c>
      <c r="B3151" s="63"/>
      <c r="C3151" s="50" t="s">
        <v>14</v>
      </c>
      <c r="D3151" s="51" t="n">
        <v>90</v>
      </c>
      <c r="E3151" s="51" t="n">
        <v>0</v>
      </c>
      <c r="F3151" s="51" t="n">
        <v>50</v>
      </c>
      <c r="G3151" s="51" t="n">
        <v>0</v>
      </c>
      <c r="H3151" s="51" t="n">
        <v>0</v>
      </c>
      <c r="I3151" s="52" t="n">
        <v>0</v>
      </c>
      <c r="J3151" s="52" t="n">
        <v>0</v>
      </c>
      <c r="K3151" s="52" t="n">
        <v>0</v>
      </c>
      <c r="L3151" s="52" t="n">
        <v>0</v>
      </c>
      <c r="M3151" s="52" t="n">
        <v>95</v>
      </c>
      <c r="N3151" s="53" t="n">
        <f aca="false">D3151*$D$13</f>
        <v>121.5</v>
      </c>
      <c r="O3151" s="53" t="n">
        <f aca="false">E3151*$E$13</f>
        <v>0</v>
      </c>
      <c r="P3151" s="53" t="n">
        <f aca="false">F3151*$F$13</f>
        <v>67.5</v>
      </c>
      <c r="Q3151" s="53" t="n">
        <f aca="false">G3151*$G$13</f>
        <v>0</v>
      </c>
      <c r="R3151" s="53" t="n">
        <f aca="false">H3151*$H$13</f>
        <v>0</v>
      </c>
      <c r="S3151" s="53" t="n">
        <f aca="false">(N3151/100)*(I3151*$I$13)+(N3151/100)*(J3151*$J$13)+(N3151/100)*(M3151*$M$13)</f>
        <v>230.85</v>
      </c>
      <c r="T3151" s="53" t="n">
        <f aca="false">(O3151/100)*(K3151*$K$13)+(O3151/100)*(M3151*$M$13)</f>
        <v>0</v>
      </c>
      <c r="U3151" s="53" t="n">
        <f aca="false">(P3151/100)*(K3151*$K$13)+(P3151/100)*(L3151*$L$13)+(P3151/100)*(M3151*$M$13)</f>
        <v>128.25</v>
      </c>
      <c r="V3151" s="53" t="n">
        <f aca="false">(Q3151/100)*(L3151*$L$13)+(Q3151/100)*(M3151*$M$13)</f>
        <v>0</v>
      </c>
      <c r="W3151" s="53" t="n">
        <f aca="false">(R3151/100)*(K3151*$K$13)+(R3151/100)*(L3151*$L$13)+(R3151/100)*(M3151*$M$13)</f>
        <v>0</v>
      </c>
      <c r="X3151" s="53" t="n">
        <f aca="false">N3151+S3151</f>
        <v>352.35</v>
      </c>
      <c r="Y3151" s="53" t="n">
        <f aca="false">O3151+T3151</f>
        <v>0</v>
      </c>
      <c r="Z3151" s="53" t="n">
        <f aca="false">P3151+U3151</f>
        <v>195.75</v>
      </c>
      <c r="AA3151" s="53" t="n">
        <f aca="false">Q3151+V3151</f>
        <v>0</v>
      </c>
      <c r="AB3151" s="53" t="n">
        <f aca="false">R3151+W3151</f>
        <v>0</v>
      </c>
      <c r="AC3151" s="54" t="n">
        <f aca="false">ROUND(X3151+Y3151+Z3151+AA3151+AB3151,1)</f>
        <v>548.1</v>
      </c>
      <c r="AD3151" s="55" t="n">
        <f aca="false">(ROUND(AC3151-AC3141,1)/AC3141)</f>
        <v>0.279411764705882</v>
      </c>
      <c r="AE3151" s="46"/>
      <c r="AF3151" s="47"/>
    </row>
    <row r="3152" customFormat="false" ht="15" hidden="false" customHeight="false" outlineLevel="0" collapsed="false">
      <c r="A3152" s="48" t="s">
        <v>39</v>
      </c>
      <c r="B3152" s="63"/>
      <c r="C3152" s="50" t="s">
        <v>15</v>
      </c>
      <c r="D3152" s="51" t="n">
        <v>95</v>
      </c>
      <c r="E3152" s="51" t="n">
        <v>0</v>
      </c>
      <c r="F3152" s="51" t="n">
        <v>0</v>
      </c>
      <c r="G3152" s="51" t="n">
        <v>0</v>
      </c>
      <c r="H3152" s="51" t="n">
        <v>0</v>
      </c>
      <c r="I3152" s="52" t="n">
        <v>50</v>
      </c>
      <c r="J3152" s="52" t="n">
        <v>20</v>
      </c>
      <c r="K3152" s="52" t="n">
        <v>110</v>
      </c>
      <c r="L3152" s="52" t="n">
        <v>0</v>
      </c>
      <c r="M3152" s="52" t="n">
        <v>0</v>
      </c>
      <c r="N3152" s="53" t="n">
        <f aca="false">D3152*$D$14</f>
        <v>128.25</v>
      </c>
      <c r="O3152" s="53" t="n">
        <f aca="false">E3152*$E$14</f>
        <v>0</v>
      </c>
      <c r="P3152" s="53" t="n">
        <f aca="false">F3152*$F$14</f>
        <v>0</v>
      </c>
      <c r="Q3152" s="53" t="n">
        <f aca="false">G3152*$G$14</f>
        <v>0</v>
      </c>
      <c r="R3152" s="53" t="n">
        <f aca="false">H3152*$H$14</f>
        <v>0</v>
      </c>
      <c r="S3152" s="53" t="n">
        <f aca="false">(N3152/100)*(I3152*$I$14)+(N3152/100)*(J3152*$J$14)+(N3152/100)*(K3152*$K$14)</f>
        <v>371.925</v>
      </c>
      <c r="T3152" s="53" t="n">
        <f aca="false">(O3152/100)*(K3152*$K$14)</f>
        <v>0</v>
      </c>
      <c r="U3152" s="53" t="n">
        <f aca="false">(P3152/100)*(K3152*$K$14)+(P3152/100)*(L3152*$L$14)</f>
        <v>0</v>
      </c>
      <c r="V3152" s="53" t="n">
        <f aca="false">(Q3152/100)*(L3152*$L$14)</f>
        <v>0</v>
      </c>
      <c r="W3152" s="53" t="n">
        <f aca="false">(R3152/100)*(K3152*$L$14)+(R3152/100)*(L3152*$M$14)</f>
        <v>0</v>
      </c>
      <c r="X3152" s="53" t="n">
        <f aca="false">N3152+S3152</f>
        <v>500.175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0</v>
      </c>
      <c r="AC3152" s="54" t="n">
        <f aca="false">ROUND(X3152+Y3152+Z3152+AA3152+AB3152,1)</f>
        <v>500.2</v>
      </c>
      <c r="AD3152" s="55" t="n">
        <f aca="false">(ROUND(AC3152-AC3141,1)/AC3141)</f>
        <v>0.167600373482726</v>
      </c>
      <c r="AE3152" s="46"/>
      <c r="AF3152" s="47"/>
    </row>
    <row r="3153" customFormat="false" ht="15" hidden="false" customHeight="false" outlineLevel="0" collapsed="false">
      <c r="A3153" s="48"/>
      <c r="B3153" s="63"/>
      <c r="C3153" s="50" t="s">
        <v>16</v>
      </c>
      <c r="D3153" s="51" t="n">
        <v>95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50</v>
      </c>
      <c r="J3153" s="52" t="n">
        <v>20</v>
      </c>
      <c r="K3153" s="52" t="n">
        <v>0</v>
      </c>
      <c r="L3153" s="52" t="n">
        <v>110</v>
      </c>
      <c r="M3153" s="52" t="n">
        <v>0</v>
      </c>
      <c r="N3153" s="53" t="n">
        <f aca="false">D3153*$D$15</f>
        <v>128.25</v>
      </c>
      <c r="O3153" s="53" t="n">
        <f aca="false">E3153*$E$15</f>
        <v>0</v>
      </c>
      <c r="P3153" s="53" t="n">
        <f aca="false">F3153*$F$15</f>
        <v>0</v>
      </c>
      <c r="Q3153" s="53" t="n">
        <f aca="false">G3153*$G$15</f>
        <v>0</v>
      </c>
      <c r="R3153" s="53" t="n">
        <f aca="false">H3153*$H$15</f>
        <v>0</v>
      </c>
      <c r="S3153" s="53" t="n">
        <f aca="false">(N3153/100)*(I3153*$I$15)+(N3153/100)*(J3153*$J$15)+(N3153/100)*(L3153*$L$15)</f>
        <v>371.925</v>
      </c>
      <c r="T3153" s="53" t="n">
        <f aca="false">(O3153/100)*(K3153*$K$15)</f>
        <v>0</v>
      </c>
      <c r="U3153" s="53" t="n">
        <f aca="false">(P3153/100)*(K3153*$K$15)+(P3153/100)*(L3153*$L$15)</f>
        <v>0</v>
      </c>
      <c r="V3153" s="53" t="n">
        <f aca="false">(Q3153/100)*(L3153*$L$15)</f>
        <v>0</v>
      </c>
      <c r="W3153" s="53" t="n">
        <f aca="false">(R3153/100)*(K3153*$K$15)+(R3153/100)*(L3153*$L$15)</f>
        <v>0</v>
      </c>
      <c r="X3153" s="53" t="n">
        <f aca="false">N3153+S3153</f>
        <v>500.175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500.2</v>
      </c>
      <c r="AD3153" s="55" t="n">
        <f aca="false">(ROUND(AC3153-AC3141,1)/AC3141)</f>
        <v>0.167600373482726</v>
      </c>
      <c r="AE3153" s="46"/>
      <c r="AF3153" s="47"/>
    </row>
    <row r="3154" customFormat="false" ht="15" hidden="false" customHeight="false" outlineLevel="0" collapsed="false">
      <c r="A3154" s="48"/>
      <c r="B3154" s="63"/>
      <c r="C3154" s="50" t="s">
        <v>17</v>
      </c>
      <c r="D3154" s="51" t="n">
        <v>90</v>
      </c>
      <c r="E3154" s="51" t="n">
        <v>0</v>
      </c>
      <c r="F3154" s="51" t="n">
        <v>50</v>
      </c>
      <c r="G3154" s="51" t="n">
        <v>0</v>
      </c>
      <c r="H3154" s="51" t="n">
        <v>0</v>
      </c>
      <c r="I3154" s="52" t="n">
        <v>50</v>
      </c>
      <c r="J3154" s="52" t="n">
        <v>65</v>
      </c>
      <c r="K3154" s="52" t="n">
        <v>20</v>
      </c>
      <c r="L3154" s="52" t="n">
        <v>20</v>
      </c>
      <c r="M3154" s="52" t="n">
        <v>0</v>
      </c>
      <c r="N3154" s="53" t="n">
        <f aca="false">D3154*$D$16</f>
        <v>121.5</v>
      </c>
      <c r="O3154" s="53" t="n">
        <f aca="false">E3154*$E$16</f>
        <v>0</v>
      </c>
      <c r="P3154" s="53" t="n">
        <f aca="false">F3154*$F$16</f>
        <v>67.5</v>
      </c>
      <c r="Q3154" s="53" t="n">
        <f aca="false">G3154*$G$16</f>
        <v>0</v>
      </c>
      <c r="R3154" s="53" t="n">
        <f aca="false">H3154*$H$16</f>
        <v>0</v>
      </c>
      <c r="S3154" s="53" t="n">
        <f aca="false">(N3154/100)*(I3154*$I$16)+(N3154/100)*(J3154*$J$16)</f>
        <v>258.1875</v>
      </c>
      <c r="T3154" s="53" t="n">
        <f aca="false">(O3154/100)*(K3154*$K$16)</f>
        <v>0</v>
      </c>
      <c r="U3154" s="53" t="n">
        <f aca="false">(P3154/100)*(K3154*$K$16)+(P3154/100)*(L3154*$L$16)</f>
        <v>27</v>
      </c>
      <c r="V3154" s="53" t="n">
        <f aca="false">(Q3154/100)*(L3154*$L$16)</f>
        <v>0</v>
      </c>
      <c r="W3154" s="53" t="n">
        <f aca="false">(R3154/100)*(K3154*$K$16)+(R3154/100)*(L3154*$L$16)</f>
        <v>0</v>
      </c>
      <c r="X3154" s="53" t="n">
        <f aca="false">N3154+S3154</f>
        <v>379.6875</v>
      </c>
      <c r="Y3154" s="53" t="n">
        <f aca="false">O3154+T3154</f>
        <v>0</v>
      </c>
      <c r="Z3154" s="53" t="n">
        <f aca="false">P3154+U3154</f>
        <v>94.5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474.2</v>
      </c>
      <c r="AD3154" s="55" t="n">
        <f aca="false">(ROUND(AC3154-AC3141,1)/AC3141)</f>
        <v>0.106909430438842</v>
      </c>
      <c r="AE3154" s="46" t="s">
        <v>28</v>
      </c>
      <c r="AF3154" s="47"/>
    </row>
    <row r="3155" customFormat="false" ht="15" hidden="false" customHeight="false" outlineLevel="0" collapsed="false">
      <c r="A3155" s="48"/>
      <c r="B3155" s="63"/>
      <c r="C3155" s="50" t="s">
        <v>18</v>
      </c>
      <c r="D3155" s="51" t="n">
        <v>90</v>
      </c>
      <c r="E3155" s="51" t="n">
        <v>0</v>
      </c>
      <c r="F3155" s="51" t="n">
        <v>50</v>
      </c>
      <c r="G3155" s="51" t="n">
        <v>0</v>
      </c>
      <c r="H3155" s="51" t="n">
        <v>0</v>
      </c>
      <c r="I3155" s="52" t="n">
        <v>90</v>
      </c>
      <c r="J3155" s="52" t="n">
        <v>20</v>
      </c>
      <c r="K3155" s="52" t="n">
        <v>20</v>
      </c>
      <c r="L3155" s="52" t="n">
        <v>20</v>
      </c>
      <c r="M3155" s="52" t="n">
        <v>0</v>
      </c>
      <c r="N3155" s="53" t="n">
        <f aca="false">D3155*$D$17</f>
        <v>121.5</v>
      </c>
      <c r="O3155" s="53" t="n">
        <f aca="false">E3155*$E$17</f>
        <v>0</v>
      </c>
      <c r="P3155" s="53" t="n">
        <f aca="false">F3155*$F$17</f>
        <v>67.5</v>
      </c>
      <c r="Q3155" s="53" t="n">
        <f aca="false">G3155*$G$17</f>
        <v>0</v>
      </c>
      <c r="R3155" s="53" t="n">
        <f aca="false">H3155*$H$17</f>
        <v>0</v>
      </c>
      <c r="S3155" s="53" t="n">
        <f aca="false">(N3155/100)*(I3155*$I$17)+(N3155/100)*(J3155*$J$17)</f>
        <v>297.675</v>
      </c>
      <c r="T3155" s="53" t="n">
        <f aca="false">(O3155/100)*(K3155*$K$17)</f>
        <v>0</v>
      </c>
      <c r="U3155" s="53" t="n">
        <f aca="false">(P3155/100)*(K3155*$K$17)+(P3155/100)*(L3155*$L$17)</f>
        <v>27</v>
      </c>
      <c r="V3155" s="53" t="n">
        <f aca="false">(Q3155/100)*(L3155*$L$17)</f>
        <v>0</v>
      </c>
      <c r="W3155" s="53" t="n">
        <f aca="false">(R3155/100)*(K3155*$K$17)+(R3155/100)*(L3155*$L$17)</f>
        <v>0</v>
      </c>
      <c r="X3155" s="53" t="n">
        <f aca="false">N3155+S3155</f>
        <v>419.175</v>
      </c>
      <c r="Y3155" s="53" t="n">
        <f aca="false">O3155+T3155</f>
        <v>0</v>
      </c>
      <c r="Z3155" s="53" t="n">
        <f aca="false">P3155+U3155</f>
        <v>94.5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513.7</v>
      </c>
      <c r="AD3155" s="55" t="n">
        <f aca="false">(ROUND(AC3155-AC3141,1)/AC3141)</f>
        <v>0.199112978524743</v>
      </c>
      <c r="AE3155" s="46"/>
      <c r="AF3155" s="47"/>
    </row>
    <row r="3156" customFormat="false" ht="15" hidden="false" customHeight="false" outlineLevel="0" collapsed="false">
      <c r="A3156" s="56" t="s">
        <v>19</v>
      </c>
      <c r="B3156" s="60" t="s">
        <v>266</v>
      </c>
      <c r="C3156" s="40" t="s">
        <v>50</v>
      </c>
      <c r="D3156" s="41" t="n">
        <v>103</v>
      </c>
      <c r="E3156" s="41" t="n">
        <v>0</v>
      </c>
      <c r="F3156" s="41" t="n">
        <v>0</v>
      </c>
      <c r="G3156" s="41" t="n">
        <v>0</v>
      </c>
      <c r="H3156" s="41" t="n">
        <v>0</v>
      </c>
      <c r="I3156" s="42" t="n">
        <v>50</v>
      </c>
      <c r="J3156" s="42" t="n">
        <v>50</v>
      </c>
      <c r="K3156" s="42" t="n">
        <v>0</v>
      </c>
      <c r="L3156" s="42" t="n">
        <v>0</v>
      </c>
      <c r="M3156" s="42" t="n">
        <v>0</v>
      </c>
      <c r="N3156" s="43" t="n">
        <f aca="false">D3156*$D$3</f>
        <v>144.2</v>
      </c>
      <c r="O3156" s="43" t="n">
        <f aca="false">E3156*$E$3</f>
        <v>0</v>
      </c>
      <c r="P3156" s="43" t="n">
        <f aca="false">F3156*$F$3</f>
        <v>0</v>
      </c>
      <c r="Q3156" s="43" t="n">
        <f aca="false">G3156*$G$3</f>
        <v>0</v>
      </c>
      <c r="R3156" s="43" t="n">
        <f aca="false">H3156*$H$3</f>
        <v>0</v>
      </c>
      <c r="S3156" s="43" t="n">
        <f aca="false">(N3156/100)*(I3156*$I$3)+(N3156/100)*(J3156*$J$3)</f>
        <v>288.4</v>
      </c>
      <c r="T3156" s="43" t="n">
        <f aca="false">(O3156/100)*(K3156*$K$3)</f>
        <v>0</v>
      </c>
      <c r="U3156" s="43" t="n">
        <f aca="false">(P3156/100)*(K3156*$K$3)+(P3156/100)*(L3156*$L$3)</f>
        <v>0</v>
      </c>
      <c r="V3156" s="43" t="n">
        <f aca="false">(Q3156/100)*(L3156*$L$3)</f>
        <v>0</v>
      </c>
      <c r="W3156" s="43" t="n">
        <f aca="false">(R3156/100)*(K3156*$K$3)+(R3156/100)*(L3156*$L$3)</f>
        <v>0</v>
      </c>
      <c r="X3156" s="43" t="n">
        <f aca="false">N3156+S3156</f>
        <v>432.6</v>
      </c>
      <c r="Y3156" s="43" t="n">
        <f aca="false">O3156+T3156</f>
        <v>0</v>
      </c>
      <c r="Z3156" s="43" t="n">
        <f aca="false">P3156+U3156</f>
        <v>0</v>
      </c>
      <c r="AA3156" s="43" t="n">
        <f aca="false">Q3156+V3156</f>
        <v>0</v>
      </c>
      <c r="AB3156" s="43" t="n">
        <f aca="false">R3156+W3156</f>
        <v>0</v>
      </c>
      <c r="AC3156" s="44" t="n">
        <f aca="false">ROUND(X3156+Y3156+Z3156+AA3156+AB3156,1)</f>
        <v>432.6</v>
      </c>
      <c r="AD3156" s="45"/>
      <c r="AE3156" s="46"/>
      <c r="AF3156" s="47"/>
    </row>
    <row r="3157" customFormat="false" ht="15" hidden="false" customHeight="false" outlineLevel="0" collapsed="false">
      <c r="A3157" s="48" t="s">
        <v>29</v>
      </c>
      <c r="B3157" s="61" t="n">
        <v>20</v>
      </c>
      <c r="C3157" s="50" t="s">
        <v>5</v>
      </c>
      <c r="D3157" s="51" t="n">
        <v>103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75</v>
      </c>
      <c r="J3157" s="52" t="n">
        <v>75</v>
      </c>
      <c r="K3157" s="52" t="n">
        <v>0</v>
      </c>
      <c r="L3157" s="52" t="n">
        <v>0</v>
      </c>
      <c r="M3157" s="52" t="n">
        <v>0</v>
      </c>
      <c r="N3157" s="53" t="n">
        <f aca="false">D3157*$D$4</f>
        <v>139.05</v>
      </c>
      <c r="O3157" s="53" t="n">
        <f aca="false">E3157*$E$4</f>
        <v>0</v>
      </c>
      <c r="P3157" s="53" t="n">
        <f aca="false">F3157*$F$4</f>
        <v>0</v>
      </c>
      <c r="Q3157" s="53" t="n">
        <f aca="false">G3157*$G$4</f>
        <v>0</v>
      </c>
      <c r="R3157" s="53" t="n">
        <f aca="false">H3157*$H$4</f>
        <v>0</v>
      </c>
      <c r="S3157" s="53" t="n">
        <f aca="false">(N3157/100)*(I3157*$I$4)+(N3157/100)*(J3157*$J$4)</f>
        <v>417.15</v>
      </c>
      <c r="T3157" s="53" t="n">
        <f aca="false">(O3157/100)*(K3157*$K$4)</f>
        <v>0</v>
      </c>
      <c r="U3157" s="53" t="n">
        <f aca="false">(P3157/100)*(K3157*$K$4)+(P3157/100)*(L3157*$L$4)</f>
        <v>0</v>
      </c>
      <c r="V3157" s="53" t="n">
        <f aca="false">(Q3157/100)*(L3157*$L$4)</f>
        <v>0</v>
      </c>
      <c r="W3157" s="53" t="n">
        <f aca="false">(R3157/100)*(K3157*$K$4)+(R3157/100)*(L3157*$L$4)</f>
        <v>0</v>
      </c>
      <c r="X3157" s="53" t="n">
        <f aca="false">N3157+S3157</f>
        <v>556.2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556.2</v>
      </c>
      <c r="AD3157" s="55" t="n">
        <f aca="false">(ROUND(AC3157-AC3156,1)/AC3156)</f>
        <v>0.285714285714286</v>
      </c>
      <c r="AE3157" s="46"/>
      <c r="AF3157" s="47"/>
    </row>
    <row r="3158" customFormat="false" ht="15" hidden="false" customHeight="false" outlineLevel="0" collapsed="false">
      <c r="A3158" s="48" t="s">
        <v>30</v>
      </c>
      <c r="B3158" s="61" t="n">
        <v>20</v>
      </c>
      <c r="C3158" s="50" t="s">
        <v>6</v>
      </c>
      <c r="D3158" s="51" t="n">
        <v>103</v>
      </c>
      <c r="E3158" s="51" t="n">
        <v>0</v>
      </c>
      <c r="F3158" s="51" t="n">
        <v>0</v>
      </c>
      <c r="G3158" s="51" t="n">
        <v>0</v>
      </c>
      <c r="H3158" s="51" t="n">
        <v>0</v>
      </c>
      <c r="I3158" s="52" t="n">
        <v>50</v>
      </c>
      <c r="J3158" s="52" t="n">
        <v>50</v>
      </c>
      <c r="K3158" s="52" t="n">
        <v>0</v>
      </c>
      <c r="L3158" s="52" t="n">
        <v>0</v>
      </c>
      <c r="M3158" s="52" t="n">
        <v>0</v>
      </c>
      <c r="N3158" s="53" t="n">
        <f aca="false">D3158*$D$5</f>
        <v>144.2</v>
      </c>
      <c r="O3158" s="53" t="n">
        <f aca="false">E3158*$E$5</f>
        <v>0</v>
      </c>
      <c r="P3158" s="53" t="n">
        <f aca="false">F3158*$F$5</f>
        <v>0</v>
      </c>
      <c r="Q3158" s="53" t="n">
        <f aca="false">G3158*$G$5</f>
        <v>0</v>
      </c>
      <c r="R3158" s="53" t="n">
        <f aca="false">H3158*$H$5</f>
        <v>0</v>
      </c>
      <c r="S3158" s="53" t="n">
        <f aca="false">(N3158/100)*(I3158*$I$5)+(N3158/100)*(J3158*$J$5)</f>
        <v>288.4</v>
      </c>
      <c r="T3158" s="53" t="n">
        <f aca="false">(O3158/100)*(K3158*$K$5)</f>
        <v>0</v>
      </c>
      <c r="U3158" s="53" t="n">
        <f aca="false">(P3158/100)*(K3158*$K$5)+(P3158/100)*(L3158*$L$5)</f>
        <v>0</v>
      </c>
      <c r="V3158" s="53" t="n">
        <f aca="false">(Q3158/100)*(L3158*$L$5)</f>
        <v>0</v>
      </c>
      <c r="W3158" s="53" t="n">
        <f aca="false">(R3158/100)*(K3158*$K$5)+(R3158/100)*(L3158*$L$5)</f>
        <v>0</v>
      </c>
      <c r="X3158" s="53" t="n">
        <f aca="false">N3158+S3158</f>
        <v>432.6</v>
      </c>
      <c r="Y3158" s="53" t="n">
        <f aca="false">O3158+T3158</f>
        <v>0</v>
      </c>
      <c r="Z3158" s="53" t="n">
        <f aca="false">P3158+U3158</f>
        <v>0</v>
      </c>
      <c r="AA3158" s="53" t="n">
        <f aca="false">Q3158+V3158</f>
        <v>0</v>
      </c>
      <c r="AB3158" s="53" t="n">
        <f aca="false">R3158+W3158</f>
        <v>0</v>
      </c>
      <c r="AC3158" s="54" t="n">
        <f aca="false">ROUND(X3158+Y3158+Z3158+AA3158+AB3158,1)</f>
        <v>432.6</v>
      </c>
      <c r="AD3158" s="55" t="n">
        <f aca="false">(ROUND(AC3158-AC3156,1)/AC3156)</f>
        <v>0</v>
      </c>
      <c r="AE3158" s="46"/>
      <c r="AF3158" s="47"/>
    </row>
    <row r="3159" customFormat="false" ht="15" hidden="false" customHeight="false" outlineLevel="0" collapsed="false">
      <c r="A3159" s="48" t="s">
        <v>31</v>
      </c>
      <c r="B3159" s="61" t="n">
        <v>0</v>
      </c>
      <c r="C3159" s="50" t="s">
        <v>7</v>
      </c>
      <c r="D3159" s="51" t="n">
        <v>103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50</v>
      </c>
      <c r="J3159" s="52" t="n">
        <v>50</v>
      </c>
      <c r="K3159" s="52" t="n">
        <v>0</v>
      </c>
      <c r="L3159" s="52" t="n">
        <v>0</v>
      </c>
      <c r="M3159" s="52" t="n">
        <v>0</v>
      </c>
      <c r="N3159" s="53" t="n">
        <f aca="false">D3159*$D$6</f>
        <v>144.2</v>
      </c>
      <c r="O3159" s="53" t="n">
        <f aca="false">E3159*$E$6</f>
        <v>0</v>
      </c>
      <c r="P3159" s="53" t="n">
        <f aca="false">F3159*$F$6</f>
        <v>0</v>
      </c>
      <c r="Q3159" s="53" t="n">
        <f aca="false">G3159*$G$6</f>
        <v>0</v>
      </c>
      <c r="R3159" s="53" t="n">
        <f aca="false">H3159*$H$6</f>
        <v>0</v>
      </c>
      <c r="S3159" s="53" t="n">
        <f aca="false">(N3159/100)*(I3159*$I$6)+(N3159/100)*(J3159*$J$6)</f>
        <v>288.4</v>
      </c>
      <c r="T3159" s="53" t="n">
        <f aca="false">(O3159/100)*(K3159*$K$6)</f>
        <v>0</v>
      </c>
      <c r="U3159" s="53" t="n">
        <f aca="false">(P3159/100)*(K3159*$K$6)+(P3159/100)*(L3159*$L$6)</f>
        <v>0</v>
      </c>
      <c r="V3159" s="53" t="n">
        <f aca="false">(Q3159/100)*(L3159*$L$6)</f>
        <v>0</v>
      </c>
      <c r="W3159" s="53" t="n">
        <f aca="false">(R3159/100)*(K3159*$K$6)+(R3159/100)*(L3159*$L$6)</f>
        <v>0</v>
      </c>
      <c r="X3159" s="53" t="n">
        <f aca="false">N3159+S3159</f>
        <v>432.6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432.6</v>
      </c>
      <c r="AD3159" s="55" t="n">
        <f aca="false">(ROUND(AC3159-AC3156,1)/AC3156)</f>
        <v>0</v>
      </c>
      <c r="AE3159" s="46"/>
      <c r="AF3159" s="47"/>
    </row>
    <row r="3160" customFormat="false" ht="15" hidden="false" customHeight="false" outlineLevel="0" collapsed="false">
      <c r="A3160" s="48" t="s">
        <v>32</v>
      </c>
      <c r="B3160" s="61" t="n">
        <v>0</v>
      </c>
      <c r="C3160" s="50" t="s">
        <v>8</v>
      </c>
      <c r="D3160" s="51" t="n">
        <v>103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50</v>
      </c>
      <c r="J3160" s="52" t="n">
        <v>50</v>
      </c>
      <c r="K3160" s="52" t="n">
        <v>0</v>
      </c>
      <c r="L3160" s="52" t="n">
        <v>0</v>
      </c>
      <c r="M3160" s="52" t="n">
        <v>0</v>
      </c>
      <c r="N3160" s="53" t="n">
        <f aca="false">D3160*$D$7</f>
        <v>144.2</v>
      </c>
      <c r="O3160" s="53" t="n">
        <f aca="false">E3160*$E$7</f>
        <v>0</v>
      </c>
      <c r="P3160" s="53" t="n">
        <f aca="false">F3160*$F$7</f>
        <v>0</v>
      </c>
      <c r="Q3160" s="53" t="n">
        <f aca="false">G3160*$G$7</f>
        <v>0</v>
      </c>
      <c r="R3160" s="53" t="n">
        <f aca="false">H3160*$H$7</f>
        <v>0</v>
      </c>
      <c r="S3160" s="53" t="n">
        <f aca="false">(N3160/100)*(I3160*$I$7)+(N3160/100)*(J3160*$J$7)</f>
        <v>288.4</v>
      </c>
      <c r="T3160" s="53" t="n">
        <f aca="false">(O3160/100)*(K3160*$K$7)</f>
        <v>0</v>
      </c>
      <c r="U3160" s="53" t="n">
        <f aca="false">(P3160/100)*(K3160*$K$7)+(P3160/100)*(L3160*$L$7)</f>
        <v>0</v>
      </c>
      <c r="V3160" s="53" t="n">
        <f aca="false">(Q3160/100)*(L3160*$L$7)</f>
        <v>0</v>
      </c>
      <c r="W3160" s="53" t="n">
        <f aca="false">(R3160/100)*(K3160*$K$7)+(R3160/100)*(L3160*$L$7)</f>
        <v>0</v>
      </c>
      <c r="X3160" s="53" t="n">
        <f aca="false">N3160+S3160</f>
        <v>432.6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432.6</v>
      </c>
      <c r="AD3160" s="55" t="n">
        <f aca="false">(ROUND(AC3160-AC3156,1)/AC3156)</f>
        <v>0</v>
      </c>
      <c r="AE3160" s="46"/>
      <c r="AF3160" s="47"/>
    </row>
    <row r="3161" customFormat="false" ht="15" hidden="false" customHeight="false" outlineLevel="0" collapsed="false">
      <c r="A3161" s="48" t="s">
        <v>33</v>
      </c>
      <c r="B3161" s="61"/>
      <c r="C3161" s="50" t="s">
        <v>9</v>
      </c>
      <c r="D3161" s="51" t="n">
        <v>103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50</v>
      </c>
      <c r="J3161" s="52" t="n">
        <v>50</v>
      </c>
      <c r="K3161" s="52" t="n">
        <v>0</v>
      </c>
      <c r="L3161" s="52" t="n">
        <v>0</v>
      </c>
      <c r="M3161" s="52" t="n">
        <v>0</v>
      </c>
      <c r="N3161" s="53" t="n">
        <f aca="false">D3161*$D$8</f>
        <v>144.2</v>
      </c>
      <c r="O3161" s="53" t="n">
        <f aca="false">E3161*$E$8</f>
        <v>0</v>
      </c>
      <c r="P3161" s="53" t="n">
        <f aca="false">F3161*$F$8</f>
        <v>0</v>
      </c>
      <c r="Q3161" s="53" t="n">
        <f aca="false">G3161*$G$8</f>
        <v>0</v>
      </c>
      <c r="R3161" s="53" t="n">
        <f aca="false">H3161*$H$8</f>
        <v>0</v>
      </c>
      <c r="S3161" s="53" t="n">
        <f aca="false">(N3161/100)*(I3161*$I$8)+(N3161/100)*(J3161*$J$8)</f>
        <v>288.4</v>
      </c>
      <c r="T3161" s="53" t="n">
        <f aca="false">(O3161/100)*(K3161*$K$8)</f>
        <v>0</v>
      </c>
      <c r="U3161" s="53" t="n">
        <f aca="false">(P3161/100)*(K3161*$K$8)+(P3161/100)*(L3161*$L$8)</f>
        <v>0</v>
      </c>
      <c r="V3161" s="53" t="n">
        <f aca="false">(Q3161/100)*(L3161*$L$8)</f>
        <v>0</v>
      </c>
      <c r="W3161" s="53" t="n">
        <f aca="false">(R3161/100)*(K3161*$K$8)+(R3161/100)*(L3161*$L$8)</f>
        <v>0</v>
      </c>
      <c r="X3161" s="53" t="n">
        <f aca="false">N3161+S3161</f>
        <v>432.6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432.6</v>
      </c>
      <c r="AD3161" s="55" t="n">
        <f aca="false">(ROUND(AC3161-AC3156,1)/AC3156)</f>
        <v>0</v>
      </c>
      <c r="AE3161" s="46"/>
      <c r="AF3161" s="47"/>
    </row>
    <row r="3162" customFormat="false" ht="15" hidden="false" customHeight="false" outlineLevel="0" collapsed="false">
      <c r="A3162" s="48" t="s">
        <v>34</v>
      </c>
      <c r="B3162" s="61"/>
      <c r="C3162" s="50" t="s">
        <v>10</v>
      </c>
      <c r="D3162" s="51" t="n">
        <v>52</v>
      </c>
      <c r="E3162" s="51" t="n">
        <v>112</v>
      </c>
      <c r="F3162" s="51" t="n">
        <v>0</v>
      </c>
      <c r="G3162" s="51" t="n">
        <v>0</v>
      </c>
      <c r="H3162" s="51" t="n">
        <v>0</v>
      </c>
      <c r="I3162" s="52" t="n">
        <v>50</v>
      </c>
      <c r="J3162" s="52" t="n">
        <v>50</v>
      </c>
      <c r="K3162" s="52" t="n">
        <v>105</v>
      </c>
      <c r="L3162" s="52" t="n">
        <v>0</v>
      </c>
      <c r="M3162" s="52" t="n">
        <v>0</v>
      </c>
      <c r="N3162" s="53" t="n">
        <f aca="false">D3162*$D$9</f>
        <v>70.2</v>
      </c>
      <c r="O3162" s="53" t="n">
        <f aca="false">E3162*$E$9</f>
        <v>151.2</v>
      </c>
      <c r="P3162" s="53" t="n">
        <f aca="false">F3162*$F$9</f>
        <v>0</v>
      </c>
      <c r="Q3162" s="53" t="n">
        <f aca="false">G3162*$G$9</f>
        <v>0</v>
      </c>
      <c r="R3162" s="53" t="n">
        <f aca="false">H3162*$H$9</f>
        <v>0</v>
      </c>
      <c r="S3162" s="53" t="n">
        <f aca="false">(N3162/100)*(I3162*$I$9)+(N3162/100)*(J3162*$J$9)</f>
        <v>70.2</v>
      </c>
      <c r="T3162" s="53" t="n">
        <f aca="false">(O3162/100)*(K3162*$K$9)</f>
        <v>222.264</v>
      </c>
      <c r="U3162" s="53" t="n">
        <f aca="false">(P3162/100)*(K3162*$K$9)+(P3162/100)*(L3162*$L$9)</f>
        <v>0</v>
      </c>
      <c r="V3162" s="53" t="n">
        <f aca="false">(Q3162/100)*(L3162*$L$9)</f>
        <v>0</v>
      </c>
      <c r="W3162" s="53" t="n">
        <f aca="false">(R3162/100)*(K3162*$K$9)+(R3162/100)*(L3162*$L$9)</f>
        <v>0</v>
      </c>
      <c r="X3162" s="53" t="n">
        <f aca="false">N3162+S3162</f>
        <v>140.4</v>
      </c>
      <c r="Y3162" s="53" t="n">
        <f aca="false">O3162+T3162</f>
        <v>373.464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513.9</v>
      </c>
      <c r="AD3162" s="55" t="n">
        <f aca="false">(ROUND(AC3162-AC3156,1)/AC3156)</f>
        <v>0.187933425797503</v>
      </c>
      <c r="AE3162" s="46"/>
      <c r="AF3162" s="47"/>
    </row>
    <row r="3163" customFormat="false" ht="15" hidden="false" customHeight="false" outlineLevel="0" collapsed="false">
      <c r="A3163" s="48" t="s">
        <v>35</v>
      </c>
      <c r="B3163" s="61"/>
      <c r="C3163" s="50" t="s">
        <v>11</v>
      </c>
      <c r="D3163" s="51" t="n">
        <v>52</v>
      </c>
      <c r="E3163" s="51" t="n">
        <v>0</v>
      </c>
      <c r="F3163" s="51" t="n">
        <v>112</v>
      </c>
      <c r="G3163" s="51" t="n">
        <v>0</v>
      </c>
      <c r="H3163" s="51" t="n">
        <v>0</v>
      </c>
      <c r="I3163" s="52" t="n">
        <v>50</v>
      </c>
      <c r="J3163" s="52" t="n">
        <v>50</v>
      </c>
      <c r="K3163" s="52" t="n">
        <v>52.5</v>
      </c>
      <c r="L3163" s="52" t="n">
        <v>52.5</v>
      </c>
      <c r="M3163" s="52" t="n">
        <v>0</v>
      </c>
      <c r="N3163" s="53" t="n">
        <f aca="false">D3163*$D$10</f>
        <v>70.2</v>
      </c>
      <c r="O3163" s="53" t="n">
        <f aca="false">E3163*$E$10</f>
        <v>0</v>
      </c>
      <c r="P3163" s="53" t="n">
        <f aca="false">F3163*$F$10</f>
        <v>151.2</v>
      </c>
      <c r="Q3163" s="53" t="n">
        <f aca="false">G3163*$G$10</f>
        <v>0</v>
      </c>
      <c r="R3163" s="53" t="n">
        <f aca="false">H3163*$H$10</f>
        <v>0</v>
      </c>
      <c r="S3163" s="53" t="n">
        <f aca="false">(N3163/100)*(I3163*$I$10)+(N3163/100)*(J3163*$J$10)</f>
        <v>70.2</v>
      </c>
      <c r="T3163" s="53" t="n">
        <f aca="false">(O3163/100)*(K3163*$J$10)</f>
        <v>0</v>
      </c>
      <c r="U3163" s="53" t="n">
        <f aca="false">(P3163/100)*(K3163*$K$10)+(P3163/100)*(L3163*$L$10)</f>
        <v>222.264</v>
      </c>
      <c r="V3163" s="53" t="n">
        <f aca="false">(Q3163/100)*(L3163*$L$10)</f>
        <v>0</v>
      </c>
      <c r="W3163" s="53" t="n">
        <f aca="false">(R3163/100)*(K3163*$K$10)+(R3163/100)*(L3163*$L$10)</f>
        <v>0</v>
      </c>
      <c r="X3163" s="53" t="n">
        <f aca="false">N3163+S3163</f>
        <v>140.4</v>
      </c>
      <c r="Y3163" s="53" t="n">
        <f aca="false">O3163+T3163</f>
        <v>0</v>
      </c>
      <c r="Z3163" s="53" t="n">
        <f aca="false">P3163+U3163</f>
        <v>373.464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513.9</v>
      </c>
      <c r="AD3163" s="55" t="n">
        <f aca="false">(ROUND(AC3163-AC3156,1)/AC3156)</f>
        <v>0.187933425797503</v>
      </c>
      <c r="AE3163" s="46"/>
      <c r="AF3163" s="47"/>
    </row>
    <row r="3164" customFormat="false" ht="15" hidden="false" customHeight="false" outlineLevel="0" collapsed="false">
      <c r="A3164" s="48" t="s">
        <v>36</v>
      </c>
      <c r="B3164" s="61"/>
      <c r="C3164" s="50" t="s">
        <v>12</v>
      </c>
      <c r="D3164" s="51" t="n">
        <v>52</v>
      </c>
      <c r="E3164" s="51" t="n">
        <v>0</v>
      </c>
      <c r="F3164" s="51" t="n">
        <v>0</v>
      </c>
      <c r="G3164" s="51" t="n">
        <v>112</v>
      </c>
      <c r="H3164" s="51" t="n">
        <v>0</v>
      </c>
      <c r="I3164" s="52" t="n">
        <v>50</v>
      </c>
      <c r="J3164" s="52" t="n">
        <v>50</v>
      </c>
      <c r="K3164" s="52" t="n">
        <v>0</v>
      </c>
      <c r="L3164" s="52" t="n">
        <v>105</v>
      </c>
      <c r="M3164" s="52" t="n">
        <v>0</v>
      </c>
      <c r="N3164" s="53" t="n">
        <f aca="false">D3164*$D$11</f>
        <v>70.2</v>
      </c>
      <c r="O3164" s="53" t="n">
        <f aca="false">E3164*$E$11</f>
        <v>0</v>
      </c>
      <c r="P3164" s="53" t="n">
        <f aca="false">F3164*$F$11</f>
        <v>0</v>
      </c>
      <c r="Q3164" s="53" t="n">
        <f aca="false">G3164*$G$11</f>
        <v>151.2</v>
      </c>
      <c r="R3164" s="53" t="n">
        <f aca="false">H3164*$H$11</f>
        <v>0</v>
      </c>
      <c r="S3164" s="53" t="n">
        <f aca="false">(N3164/100)*(I3164*$I$11)+(N3164/100)*(J3164*$J$11)</f>
        <v>70.2</v>
      </c>
      <c r="T3164" s="53" t="n">
        <f aca="false">(O3164/100)*(K3164*$K$11)</f>
        <v>0</v>
      </c>
      <c r="U3164" s="53" t="n">
        <f aca="false">(P3164/100)*(K3164*$K$11)+(P3164/100)*(L3164*$L$11)</f>
        <v>0</v>
      </c>
      <c r="V3164" s="53" t="n">
        <f aca="false">(Q3164/100)*(L3164*$L$11)</f>
        <v>222.264</v>
      </c>
      <c r="W3164" s="53" t="n">
        <f aca="false">(R3164/100)*(K3164*$K$11)+(R3164/100)*(L3164*$L$11)</f>
        <v>0</v>
      </c>
      <c r="X3164" s="53" t="n">
        <f aca="false">N3164+S3164</f>
        <v>140.4</v>
      </c>
      <c r="Y3164" s="53" t="n">
        <f aca="false">O3164+T3164</f>
        <v>0</v>
      </c>
      <c r="Z3164" s="53" t="n">
        <f aca="false">P3164+U3164</f>
        <v>0</v>
      </c>
      <c r="AA3164" s="53" t="n">
        <f aca="false">Q3164+V3164</f>
        <v>373.464</v>
      </c>
      <c r="AB3164" s="53" t="n">
        <f aca="false">R3164+W3164</f>
        <v>0</v>
      </c>
      <c r="AC3164" s="54" t="n">
        <f aca="false">ROUND(X3164+Y3164+Z3164+AA3164+AB3164,1)</f>
        <v>513.9</v>
      </c>
      <c r="AD3164" s="55" t="n">
        <f aca="false">(ROUND(AC3164-AC3156,1)/AC3156)</f>
        <v>0.187933425797503</v>
      </c>
      <c r="AE3164" s="46"/>
      <c r="AF3164" s="47"/>
    </row>
    <row r="3165" customFormat="false" ht="15" hidden="false" customHeight="false" outlineLevel="0" collapsed="false">
      <c r="A3165" s="48" t="s">
        <v>37</v>
      </c>
      <c r="B3165" s="61"/>
      <c r="C3165" s="50" t="s">
        <v>13</v>
      </c>
      <c r="D3165" s="51" t="n">
        <v>52</v>
      </c>
      <c r="E3165" s="51" t="n">
        <v>0</v>
      </c>
      <c r="F3165" s="51" t="n">
        <v>0</v>
      </c>
      <c r="G3165" s="51" t="n">
        <v>0</v>
      </c>
      <c r="H3165" s="51" t="n">
        <v>112</v>
      </c>
      <c r="I3165" s="52" t="n">
        <v>50</v>
      </c>
      <c r="J3165" s="52" t="n">
        <v>50</v>
      </c>
      <c r="K3165" s="52" t="n">
        <v>52.5</v>
      </c>
      <c r="L3165" s="52" t="n">
        <v>52.5</v>
      </c>
      <c r="M3165" s="52" t="n">
        <v>0</v>
      </c>
      <c r="N3165" s="53" t="n">
        <f aca="false">D3165*$D$12</f>
        <v>70.2</v>
      </c>
      <c r="O3165" s="53" t="n">
        <f aca="false">E3165*$E$12</f>
        <v>0</v>
      </c>
      <c r="P3165" s="53" t="n">
        <f aca="false">F3165*$F$12</f>
        <v>0</v>
      </c>
      <c r="Q3165" s="53" t="n">
        <f aca="false">G3165*$G$12</f>
        <v>0</v>
      </c>
      <c r="R3165" s="53" t="n">
        <f aca="false">H3165*$H$12</f>
        <v>151.2</v>
      </c>
      <c r="S3165" s="53" t="n">
        <f aca="false">(N3165/100)*(I3165*$I$12)+(N3165/100)*(J3165*$J$12)</f>
        <v>70.2</v>
      </c>
      <c r="T3165" s="53" t="n">
        <f aca="false">(O3165/100)*(K3165*$K$12)</f>
        <v>0</v>
      </c>
      <c r="U3165" s="53" t="n">
        <f aca="false">(P3165/100)*(K3165*$K$12)+(P3165/100)*(L3165*$L$12)</f>
        <v>0</v>
      </c>
      <c r="V3165" s="53" t="n">
        <f aca="false">(Q3165/100)*(L3165*$L$12)</f>
        <v>0</v>
      </c>
      <c r="W3165" s="53" t="n">
        <f aca="false">(R3165/100)*(K3165*$K$12)+(R3165/100)*(L3165*$L$12)</f>
        <v>222.264</v>
      </c>
      <c r="X3165" s="53" t="n">
        <f aca="false">N3165+S3165</f>
        <v>140.4</v>
      </c>
      <c r="Y3165" s="53" t="n">
        <f aca="false">O3165+T3165</f>
        <v>0</v>
      </c>
      <c r="Z3165" s="53" t="n">
        <f aca="false">P3165+U3165</f>
        <v>0</v>
      </c>
      <c r="AA3165" s="53" t="n">
        <f aca="false">Q3165+V3165</f>
        <v>0</v>
      </c>
      <c r="AB3165" s="53" t="n">
        <f aca="false">R3165+W3165</f>
        <v>373.464</v>
      </c>
      <c r="AC3165" s="54" t="n">
        <f aca="false">ROUND(X3165+Y3165+Z3165+AA3165+AB3165,1)</f>
        <v>513.9</v>
      </c>
      <c r="AD3165" s="55" t="n">
        <f aca="false">(ROUND(AC3165-AC3156,1)/AC3156)</f>
        <v>0.187933425797503</v>
      </c>
      <c r="AE3165" s="46"/>
      <c r="AF3165" s="47"/>
    </row>
    <row r="3166" customFormat="false" ht="15" hidden="false" customHeight="false" outlineLevel="0" collapsed="false">
      <c r="A3166" s="48" t="s">
        <v>38</v>
      </c>
      <c r="B3166" s="61"/>
      <c r="C3166" s="50" t="s">
        <v>14</v>
      </c>
      <c r="D3166" s="51" t="n">
        <v>103</v>
      </c>
      <c r="E3166" s="51" t="n">
        <v>0</v>
      </c>
      <c r="F3166" s="51" t="n">
        <v>0</v>
      </c>
      <c r="G3166" s="51" t="n">
        <v>0</v>
      </c>
      <c r="H3166" s="51" t="n">
        <v>0</v>
      </c>
      <c r="I3166" s="52" t="n">
        <v>0</v>
      </c>
      <c r="J3166" s="52" t="n">
        <v>0</v>
      </c>
      <c r="K3166" s="52" t="n">
        <v>0</v>
      </c>
      <c r="L3166" s="52" t="n">
        <v>0</v>
      </c>
      <c r="M3166" s="52" t="n">
        <v>130</v>
      </c>
      <c r="N3166" s="53" t="n">
        <f aca="false">D3166*$D$13</f>
        <v>139.05</v>
      </c>
      <c r="O3166" s="53" t="n">
        <f aca="false">E3166*$E$13</f>
        <v>0</v>
      </c>
      <c r="P3166" s="53" t="n">
        <f aca="false">F3166*$F$13</f>
        <v>0</v>
      </c>
      <c r="Q3166" s="53" t="n">
        <f aca="false">G3166*$G$13</f>
        <v>0</v>
      </c>
      <c r="R3166" s="53" t="n">
        <f aca="false">H3166*$H$13</f>
        <v>0</v>
      </c>
      <c r="S3166" s="53" t="n">
        <f aca="false">(N3166/100)*(I3166*$I$13)+(N3166/100)*(J3166*$J$13)+(N3166/100)*(M3166*$M$13)</f>
        <v>361.53</v>
      </c>
      <c r="T3166" s="53" t="n">
        <f aca="false">(O3166/100)*(K3166*$K$13)+(O3166/100)*(M3166*$M$13)</f>
        <v>0</v>
      </c>
      <c r="U3166" s="53" t="n">
        <f aca="false">(P3166/100)*(K3166*$K$13)+(P3166/100)*(L3166*$L$13)+(P3166/100)*(M3166*$M$13)</f>
        <v>0</v>
      </c>
      <c r="V3166" s="53" t="n">
        <f aca="false">(Q3166/100)*(L3166*$L$13)+(Q3166/100)*(M3166*$M$13)</f>
        <v>0</v>
      </c>
      <c r="W3166" s="53" t="n">
        <f aca="false">(R3166/100)*(K3166*$K$13)+(R3166/100)*(L3166*$L$13)+(R3166/100)*(M3166*$M$13)</f>
        <v>0</v>
      </c>
      <c r="X3166" s="53" t="n">
        <f aca="false">N3166+S3166</f>
        <v>500.58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0</v>
      </c>
      <c r="AB3166" s="53" t="n">
        <f aca="false">R3166+W3166</f>
        <v>0</v>
      </c>
      <c r="AC3166" s="54" t="n">
        <f aca="false">ROUND(X3166+Y3166+Z3166+AA3166+AB3166,1)</f>
        <v>500.6</v>
      </c>
      <c r="AD3166" s="55" t="n">
        <f aca="false">(ROUND(AC3166-AC3156,1)/AC3156)</f>
        <v>0.157189089227924</v>
      </c>
      <c r="AE3166" s="46"/>
      <c r="AF3166" s="47"/>
    </row>
    <row r="3167" customFormat="false" ht="15" hidden="false" customHeight="false" outlineLevel="0" collapsed="false">
      <c r="A3167" s="48" t="s">
        <v>39</v>
      </c>
      <c r="B3167" s="61"/>
      <c r="C3167" s="50" t="s">
        <v>15</v>
      </c>
      <c r="D3167" s="51" t="n">
        <v>103</v>
      </c>
      <c r="E3167" s="51" t="n">
        <v>0</v>
      </c>
      <c r="F3167" s="51" t="n">
        <v>0</v>
      </c>
      <c r="G3167" s="51" t="n">
        <v>0</v>
      </c>
      <c r="H3167" s="51" t="n">
        <v>0</v>
      </c>
      <c r="I3167" s="52" t="n">
        <v>50</v>
      </c>
      <c r="J3167" s="52" t="n">
        <v>50</v>
      </c>
      <c r="K3167" s="52" t="n">
        <v>80</v>
      </c>
      <c r="L3167" s="52" t="n">
        <v>0</v>
      </c>
      <c r="M3167" s="52" t="n">
        <v>0</v>
      </c>
      <c r="N3167" s="53" t="n">
        <f aca="false">D3167*$D$14</f>
        <v>139.05</v>
      </c>
      <c r="O3167" s="53" t="n">
        <f aca="false">E3167*$E$14</f>
        <v>0</v>
      </c>
      <c r="P3167" s="53" t="n">
        <f aca="false">F3167*$F$14</f>
        <v>0</v>
      </c>
      <c r="Q3167" s="53" t="n">
        <f aca="false">G3167*$G$14</f>
        <v>0</v>
      </c>
      <c r="R3167" s="53" t="n">
        <f aca="false">H3167*$H$14</f>
        <v>0</v>
      </c>
      <c r="S3167" s="53" t="n">
        <f aca="false">(N3167/100)*(I3167*$I$14)+(N3167/100)*(J3167*$J$14)+(N3167/100)*(K3167*$K$14)</f>
        <v>361.53</v>
      </c>
      <c r="T3167" s="53" t="n">
        <f aca="false">(O3167/100)*(K3167*$K$14)</f>
        <v>0</v>
      </c>
      <c r="U3167" s="53" t="n">
        <f aca="false">(P3167/100)*(K3167*$K$14)+(P3167/100)*(L3167*$L$14)</f>
        <v>0</v>
      </c>
      <c r="V3167" s="53" t="n">
        <f aca="false">(Q3167/100)*(L3167*$L$14)</f>
        <v>0</v>
      </c>
      <c r="W3167" s="53" t="n">
        <f aca="false">(R3167/100)*(K3167*$L$14)+(R3167/100)*(L3167*$M$14)</f>
        <v>0</v>
      </c>
      <c r="X3167" s="53" t="n">
        <f aca="false">N3167+S3167</f>
        <v>500.58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0</v>
      </c>
      <c r="AC3167" s="54" t="n">
        <f aca="false">ROUND(X3167+Y3167+Z3167+AA3167+AB3167,1)</f>
        <v>500.6</v>
      </c>
      <c r="AD3167" s="55" t="n">
        <f aca="false">(ROUND(AC3167-AC3156,1)/AC3156)</f>
        <v>0.157189089227924</v>
      </c>
      <c r="AE3167" s="46"/>
      <c r="AF3167" s="47"/>
    </row>
    <row r="3168" customFormat="false" ht="15" hidden="false" customHeight="false" outlineLevel="0" collapsed="false">
      <c r="A3168" s="48"/>
      <c r="B3168" s="61"/>
      <c r="C3168" s="50" t="s">
        <v>16</v>
      </c>
      <c r="D3168" s="51" t="n">
        <v>103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50</v>
      </c>
      <c r="J3168" s="52" t="n">
        <v>50</v>
      </c>
      <c r="K3168" s="52" t="n">
        <v>0</v>
      </c>
      <c r="L3168" s="52" t="n">
        <v>80</v>
      </c>
      <c r="M3168" s="52" t="n">
        <v>0</v>
      </c>
      <c r="N3168" s="53" t="n">
        <f aca="false">D3168*$D$15</f>
        <v>139.05</v>
      </c>
      <c r="O3168" s="53" t="n">
        <f aca="false">E3168*$E$15</f>
        <v>0</v>
      </c>
      <c r="P3168" s="53" t="n">
        <f aca="false">F3168*$F$15</f>
        <v>0</v>
      </c>
      <c r="Q3168" s="53" t="n">
        <f aca="false">G3168*$G$15</f>
        <v>0</v>
      </c>
      <c r="R3168" s="53" t="n">
        <f aca="false">H3168*$H$15</f>
        <v>0</v>
      </c>
      <c r="S3168" s="53" t="n">
        <f aca="false">(N3168/100)*(I3168*$I$15)+(N3168/100)*(J3168*$J$15)+(N3168/100)*(L3168*$L$15)</f>
        <v>361.53</v>
      </c>
      <c r="T3168" s="53" t="n">
        <f aca="false">(O3168/100)*(K3168*$K$15)</f>
        <v>0</v>
      </c>
      <c r="U3168" s="53" t="n">
        <f aca="false">(P3168/100)*(K3168*$K$15)+(P3168/100)*(L3168*$L$15)</f>
        <v>0</v>
      </c>
      <c r="V3168" s="53" t="n">
        <f aca="false">(Q3168/100)*(L3168*$L$15)</f>
        <v>0</v>
      </c>
      <c r="W3168" s="53" t="n">
        <f aca="false">(R3168/100)*(K3168*$K$15)+(R3168/100)*(L3168*$L$15)</f>
        <v>0</v>
      </c>
      <c r="X3168" s="53" t="n">
        <f aca="false">N3168+S3168</f>
        <v>500.58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500.6</v>
      </c>
      <c r="AD3168" s="55" t="n">
        <f aca="false">(ROUND(AC3168-AC3156,1)/AC3156)</f>
        <v>0.157189089227924</v>
      </c>
      <c r="AE3168" s="46"/>
      <c r="AF3168" s="47"/>
    </row>
    <row r="3169" customFormat="false" ht="15" hidden="false" customHeight="false" outlineLevel="0" collapsed="false">
      <c r="A3169" s="48"/>
      <c r="B3169" s="61"/>
      <c r="C3169" s="50" t="s">
        <v>17</v>
      </c>
      <c r="D3169" s="51" t="n">
        <v>103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50</v>
      </c>
      <c r="J3169" s="52" t="n">
        <v>82</v>
      </c>
      <c r="K3169" s="52" t="n">
        <v>0</v>
      </c>
      <c r="L3169" s="52" t="n">
        <v>0</v>
      </c>
      <c r="M3169" s="52" t="n">
        <v>0</v>
      </c>
      <c r="N3169" s="53" t="n">
        <f aca="false">D3169*$D$16</f>
        <v>139.05</v>
      </c>
      <c r="O3169" s="53" t="n">
        <f aca="false">E3169*$E$16</f>
        <v>0</v>
      </c>
      <c r="P3169" s="53" t="n">
        <f aca="false">F3169*$F$16</f>
        <v>0</v>
      </c>
      <c r="Q3169" s="53" t="n">
        <f aca="false">G3169*$G$16</f>
        <v>0</v>
      </c>
      <c r="R3169" s="53" t="n">
        <f aca="false">H3169*$H$16</f>
        <v>0</v>
      </c>
      <c r="S3169" s="53" t="n">
        <f aca="false">(N3169/100)*(I3169*$I$16)+(N3169/100)*(J3169*$J$16)</f>
        <v>354.5775</v>
      </c>
      <c r="T3169" s="53" t="n">
        <f aca="false">(O3169/100)*(K3169*$K$16)</f>
        <v>0</v>
      </c>
      <c r="U3169" s="53" t="n">
        <f aca="false">(P3169/100)*(K3169*$K$16)+(P3169/100)*(L3169*$L$16)</f>
        <v>0</v>
      </c>
      <c r="V3169" s="53" t="n">
        <f aca="false">(Q3169/100)*(L3169*$L$16)</f>
        <v>0</v>
      </c>
      <c r="W3169" s="53" t="n">
        <f aca="false">(R3169/100)*(K3169*$K$16)+(R3169/100)*(L3169*$L$16)</f>
        <v>0</v>
      </c>
      <c r="X3169" s="53" t="n">
        <f aca="false">N3169+S3169</f>
        <v>493.6275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493.6</v>
      </c>
      <c r="AD3169" s="55" t="n">
        <f aca="false">(ROUND(AC3169-AC3156,1)/AC3156)</f>
        <v>0.141007859454461</v>
      </c>
      <c r="AE3169" s="46"/>
      <c r="AF3169" s="47"/>
    </row>
    <row r="3170" customFormat="false" ht="15" hidden="false" customHeight="false" outlineLevel="0" collapsed="false">
      <c r="A3170" s="48"/>
      <c r="B3170" s="61"/>
      <c r="C3170" s="50" t="s">
        <v>18</v>
      </c>
      <c r="D3170" s="51" t="n">
        <v>103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82</v>
      </c>
      <c r="J3170" s="52" t="n">
        <v>50</v>
      </c>
      <c r="K3170" s="52" t="n">
        <v>0</v>
      </c>
      <c r="L3170" s="52" t="n">
        <v>0</v>
      </c>
      <c r="M3170" s="52" t="n">
        <v>0</v>
      </c>
      <c r="N3170" s="53" t="n">
        <f aca="false">D3170*$D$17</f>
        <v>139.05</v>
      </c>
      <c r="O3170" s="53" t="n">
        <f aca="false">E3170*$E$17</f>
        <v>0</v>
      </c>
      <c r="P3170" s="53" t="n">
        <f aca="false">F3170*$F$17</f>
        <v>0</v>
      </c>
      <c r="Q3170" s="53" t="n">
        <f aca="false">G3170*$G$17</f>
        <v>0</v>
      </c>
      <c r="R3170" s="53" t="n">
        <f aca="false">H3170*$H$17</f>
        <v>0</v>
      </c>
      <c r="S3170" s="53" t="n">
        <f aca="false">(N3170/100)*(I3170*$I$17)+(N3170/100)*(J3170*$J$17)</f>
        <v>354.5775</v>
      </c>
      <c r="T3170" s="53" t="n">
        <f aca="false">(O3170/100)*(K3170*$K$17)</f>
        <v>0</v>
      </c>
      <c r="U3170" s="53" t="n">
        <f aca="false">(P3170/100)*(K3170*$K$17)+(P3170/100)*(L3170*$L$17)</f>
        <v>0</v>
      </c>
      <c r="V3170" s="53" t="n">
        <f aca="false">(Q3170/100)*(L3170*$L$17)</f>
        <v>0</v>
      </c>
      <c r="W3170" s="53" t="n">
        <f aca="false">(R3170/100)*(K3170*$K$17)+(R3170/100)*(L3170*$L$17)</f>
        <v>0</v>
      </c>
      <c r="X3170" s="53" t="n">
        <f aca="false">N3170+S3170</f>
        <v>493.6275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493.6</v>
      </c>
      <c r="AD3170" s="55" t="n">
        <f aca="false">(ROUND(AC3170-AC3156,1)/AC3156)</f>
        <v>0.141007859454461</v>
      </c>
      <c r="AE3170" s="46" t="s">
        <v>28</v>
      </c>
      <c r="AF3170" s="47"/>
    </row>
    <row r="3171" customFormat="false" ht="15" hidden="false" customHeight="false" outlineLevel="0" collapsed="false">
      <c r="A3171" s="56" t="s">
        <v>19</v>
      </c>
      <c r="B3171" s="62" t="s">
        <v>267</v>
      </c>
      <c r="C3171" s="40" t="s">
        <v>61</v>
      </c>
      <c r="D3171" s="41" t="n">
        <v>128</v>
      </c>
      <c r="E3171" s="41" t="n">
        <v>0</v>
      </c>
      <c r="F3171" s="41" t="n">
        <v>0</v>
      </c>
      <c r="G3171" s="41" t="n">
        <v>0</v>
      </c>
      <c r="H3171" s="41" t="n">
        <v>0</v>
      </c>
      <c r="I3171" s="42" t="n">
        <v>60</v>
      </c>
      <c r="J3171" s="42" t="n">
        <v>10</v>
      </c>
      <c r="K3171" s="42" t="n">
        <v>0</v>
      </c>
      <c r="L3171" s="42" t="n">
        <v>0</v>
      </c>
      <c r="M3171" s="42" t="n">
        <v>0</v>
      </c>
      <c r="N3171" s="43" t="n">
        <f aca="false">D3171*$D$3</f>
        <v>179.2</v>
      </c>
      <c r="O3171" s="43" t="n">
        <f aca="false">E3171*$E$3</f>
        <v>0</v>
      </c>
      <c r="P3171" s="43" t="n">
        <f aca="false">F3171*$F$3</f>
        <v>0</v>
      </c>
      <c r="Q3171" s="43" t="n">
        <f aca="false">G3171*$G$3</f>
        <v>0</v>
      </c>
      <c r="R3171" s="43" t="n">
        <f aca="false">H3171*$H$3</f>
        <v>0</v>
      </c>
      <c r="S3171" s="43" t="n">
        <f aca="false">(N3171/100)*(I3171*$I$3)+(N3171/100)*(J3171*$J$3)</f>
        <v>250.88</v>
      </c>
      <c r="T3171" s="43" t="n">
        <f aca="false">(O3171/100)*(K3171*$K$3)</f>
        <v>0</v>
      </c>
      <c r="U3171" s="43" t="n">
        <f aca="false">(P3171/100)*(K3171*$K$3)+(P3171/100)*(L3171*$L$3)</f>
        <v>0</v>
      </c>
      <c r="V3171" s="43" t="n">
        <f aca="false">(Q3171/100)*(L3171*$L$3)</f>
        <v>0</v>
      </c>
      <c r="W3171" s="43" t="n">
        <f aca="false">(R3171/100)*(K3171*$K$3)+(R3171/100)*(L3171*$L$3)</f>
        <v>0</v>
      </c>
      <c r="X3171" s="43" t="n">
        <f aca="false">N3171+S3171</f>
        <v>430.08</v>
      </c>
      <c r="Y3171" s="43" t="n">
        <f aca="false">O3171+T3171</f>
        <v>0</v>
      </c>
      <c r="Z3171" s="43" t="n">
        <f aca="false">P3171+U3171</f>
        <v>0</v>
      </c>
      <c r="AA3171" s="43" t="n">
        <f aca="false">Q3171+V3171</f>
        <v>0</v>
      </c>
      <c r="AB3171" s="43" t="n">
        <f aca="false">R3171+W3171</f>
        <v>0</v>
      </c>
      <c r="AC3171" s="44" t="n">
        <f aca="false">ROUND(X3171+Y3171+Z3171+AA3171+AB3171,1)</f>
        <v>430.1</v>
      </c>
      <c r="AD3171" s="45"/>
      <c r="AE3171" s="46"/>
      <c r="AF3171" s="47"/>
    </row>
    <row r="3172" customFormat="false" ht="15" hidden="false" customHeight="false" outlineLevel="0" collapsed="false">
      <c r="A3172" s="48" t="s">
        <v>29</v>
      </c>
      <c r="B3172" s="63" t="n">
        <v>20</v>
      </c>
      <c r="C3172" s="50" t="s">
        <v>5</v>
      </c>
      <c r="D3172" s="51" t="n">
        <v>128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20</v>
      </c>
      <c r="K3172" s="52" t="n">
        <v>0</v>
      </c>
      <c r="L3172" s="52" t="n">
        <v>0</v>
      </c>
      <c r="M3172" s="52" t="n">
        <v>0</v>
      </c>
      <c r="N3172" s="53" t="n">
        <f aca="false">D3172*$D$4</f>
        <v>172.8</v>
      </c>
      <c r="O3172" s="53" t="n">
        <f aca="false">E3172*$E$4</f>
        <v>0</v>
      </c>
      <c r="P3172" s="53" t="n">
        <f aca="false">F3172*$F$4</f>
        <v>0</v>
      </c>
      <c r="Q3172" s="53" t="n">
        <f aca="false">G3172*$G$4</f>
        <v>0</v>
      </c>
      <c r="R3172" s="53" t="n">
        <f aca="false">H3172*$H$4</f>
        <v>0</v>
      </c>
      <c r="S3172" s="53" t="n">
        <f aca="false">(N3172/100)*(I3172*$I$4)+(N3172/100)*(J3172*$J$4)</f>
        <v>328.32</v>
      </c>
      <c r="T3172" s="53" t="n">
        <f aca="false">(O3172/100)*(K3172*$K$4)</f>
        <v>0</v>
      </c>
      <c r="U3172" s="53" t="n">
        <f aca="false">(P3172/100)*(K3172*$K$4)+(P3172/100)*(L3172*$L$4)</f>
        <v>0</v>
      </c>
      <c r="V3172" s="53" t="n">
        <f aca="false">(Q3172/100)*(L3172*$L$4)</f>
        <v>0</v>
      </c>
      <c r="W3172" s="53" t="n">
        <f aca="false">(R3172/100)*(K3172*$K$4)+(R3172/100)*(L3172*$L$4)</f>
        <v>0</v>
      </c>
      <c r="X3172" s="53" t="n">
        <f aca="false">N3172+S3172</f>
        <v>501.12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501.1</v>
      </c>
      <c r="AD3172" s="55" t="n">
        <f aca="false">(ROUND(AC3172-AC3171,1)/AC3171)</f>
        <v>0.165077888863055</v>
      </c>
      <c r="AE3172" s="46"/>
      <c r="AF3172" s="47"/>
    </row>
    <row r="3173" customFormat="false" ht="15" hidden="false" customHeight="false" outlineLevel="0" collapsed="false">
      <c r="A3173" s="48" t="s">
        <v>30</v>
      </c>
      <c r="B3173" s="63" t="n">
        <v>0</v>
      </c>
      <c r="C3173" s="50" t="s">
        <v>6</v>
      </c>
      <c r="D3173" s="51" t="n">
        <v>128</v>
      </c>
      <c r="E3173" s="51" t="n">
        <v>0</v>
      </c>
      <c r="F3173" s="51" t="n">
        <v>0</v>
      </c>
      <c r="G3173" s="51" t="n">
        <v>0</v>
      </c>
      <c r="H3173" s="51" t="n">
        <v>0</v>
      </c>
      <c r="I3173" s="52" t="n">
        <v>60</v>
      </c>
      <c r="J3173" s="52" t="n">
        <v>10</v>
      </c>
      <c r="K3173" s="52" t="n">
        <v>0</v>
      </c>
      <c r="L3173" s="52" t="n">
        <v>0</v>
      </c>
      <c r="M3173" s="52" t="n">
        <v>0</v>
      </c>
      <c r="N3173" s="53" t="n">
        <f aca="false">D3173*$D$5</f>
        <v>179.2</v>
      </c>
      <c r="O3173" s="53" t="n">
        <f aca="false">E3173*$E$5</f>
        <v>0</v>
      </c>
      <c r="P3173" s="53" t="n">
        <f aca="false">F3173*$F$5</f>
        <v>0</v>
      </c>
      <c r="Q3173" s="53" t="n">
        <f aca="false">G3173*$G$5</f>
        <v>0</v>
      </c>
      <c r="R3173" s="53" t="n">
        <f aca="false">H3173*$H$5</f>
        <v>0</v>
      </c>
      <c r="S3173" s="53" t="n">
        <f aca="false">(N3173/100)*(I3173*$I$5)+(N3173/100)*(J3173*$J$5)</f>
        <v>250.88</v>
      </c>
      <c r="T3173" s="53" t="n">
        <f aca="false">(O3173/100)*(K3173*$K$5)</f>
        <v>0</v>
      </c>
      <c r="U3173" s="53" t="n">
        <f aca="false">(P3173/100)*(K3173*$K$5)+(P3173/100)*(L3173*$L$5)</f>
        <v>0</v>
      </c>
      <c r="V3173" s="53" t="n">
        <f aca="false">(Q3173/100)*(L3173*$L$5)</f>
        <v>0</v>
      </c>
      <c r="W3173" s="53" t="n">
        <f aca="false">(R3173/100)*(K3173*$K$5)+(R3173/100)*(L3173*$L$5)</f>
        <v>0</v>
      </c>
      <c r="X3173" s="53" t="n">
        <f aca="false">N3173+S3173</f>
        <v>430.08</v>
      </c>
      <c r="Y3173" s="53" t="n">
        <f aca="false">O3173+T3173</f>
        <v>0</v>
      </c>
      <c r="Z3173" s="53" t="n">
        <f aca="false">P3173+U3173</f>
        <v>0</v>
      </c>
      <c r="AA3173" s="53" t="n">
        <f aca="false">Q3173+V3173</f>
        <v>0</v>
      </c>
      <c r="AB3173" s="53" t="n">
        <f aca="false">R3173+W3173</f>
        <v>0</v>
      </c>
      <c r="AC3173" s="54" t="n">
        <f aca="false">ROUND(X3173+Y3173+Z3173+AA3173+AB3173,1)</f>
        <v>430.1</v>
      </c>
      <c r="AD3173" s="55" t="n">
        <f aca="false">(ROUND(AC3173-AC3171,1)/AC3171)</f>
        <v>0</v>
      </c>
      <c r="AE3173" s="46"/>
      <c r="AF3173" s="47"/>
    </row>
    <row r="3174" customFormat="false" ht="15" hidden="false" customHeight="false" outlineLevel="0" collapsed="false">
      <c r="A3174" s="48" t="s">
        <v>31</v>
      </c>
      <c r="B3174" s="63" t="n">
        <v>0</v>
      </c>
      <c r="C3174" s="50" t="s">
        <v>7</v>
      </c>
      <c r="D3174" s="51" t="n">
        <v>128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60</v>
      </c>
      <c r="J3174" s="52" t="n">
        <v>10</v>
      </c>
      <c r="K3174" s="52" t="n">
        <v>0</v>
      </c>
      <c r="L3174" s="52" t="n">
        <v>0</v>
      </c>
      <c r="M3174" s="52" t="n">
        <v>0</v>
      </c>
      <c r="N3174" s="53" t="n">
        <f aca="false">D3174*$D$6</f>
        <v>179.2</v>
      </c>
      <c r="O3174" s="53" t="n">
        <f aca="false">E3174*$E$6</f>
        <v>0</v>
      </c>
      <c r="P3174" s="53" t="n">
        <f aca="false">F3174*$F$6</f>
        <v>0</v>
      </c>
      <c r="Q3174" s="53" t="n">
        <f aca="false">G3174*$G$6</f>
        <v>0</v>
      </c>
      <c r="R3174" s="53" t="n">
        <f aca="false">H3174*$H$6</f>
        <v>0</v>
      </c>
      <c r="S3174" s="53" t="n">
        <f aca="false">(N3174/100)*(I3174*$I$6)+(N3174/100)*(J3174*$J$6)</f>
        <v>250.88</v>
      </c>
      <c r="T3174" s="53" t="n">
        <f aca="false">(O3174/100)*(K3174*$K$6)</f>
        <v>0</v>
      </c>
      <c r="U3174" s="53" t="n">
        <f aca="false">(P3174/100)*(K3174*$K$6)+(P3174/100)*(L3174*$L$6)</f>
        <v>0</v>
      </c>
      <c r="V3174" s="53" t="n">
        <f aca="false">(Q3174/100)*(L3174*$L$6)</f>
        <v>0</v>
      </c>
      <c r="W3174" s="53" t="n">
        <f aca="false">(R3174/100)*(K3174*$K$6)+(R3174/100)*(L3174*$L$6)</f>
        <v>0</v>
      </c>
      <c r="X3174" s="53" t="n">
        <f aca="false">N3174+S3174</f>
        <v>430.08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430.1</v>
      </c>
      <c r="AD3174" s="55" t="n">
        <f aca="false">(ROUND(AC3174-AC3171,1)/AC3171)</f>
        <v>0</v>
      </c>
      <c r="AE3174" s="46"/>
      <c r="AF3174" s="47"/>
    </row>
    <row r="3175" customFormat="false" ht="15" hidden="false" customHeight="false" outlineLevel="0" collapsed="false">
      <c r="A3175" s="48" t="s">
        <v>32</v>
      </c>
      <c r="B3175" s="63" t="n">
        <v>0</v>
      </c>
      <c r="C3175" s="50" t="s">
        <v>8</v>
      </c>
      <c r="D3175" s="51" t="n">
        <v>128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60</v>
      </c>
      <c r="J3175" s="52" t="n">
        <v>10</v>
      </c>
      <c r="K3175" s="52" t="n">
        <v>0</v>
      </c>
      <c r="L3175" s="52" t="n">
        <v>0</v>
      </c>
      <c r="M3175" s="52" t="n">
        <v>0</v>
      </c>
      <c r="N3175" s="53" t="n">
        <f aca="false">D3175*$D$7</f>
        <v>179.2</v>
      </c>
      <c r="O3175" s="53" t="n">
        <f aca="false">E3175*$E$7</f>
        <v>0</v>
      </c>
      <c r="P3175" s="53" t="n">
        <f aca="false">F3175*$F$7</f>
        <v>0</v>
      </c>
      <c r="Q3175" s="53" t="n">
        <f aca="false">G3175*$G$7</f>
        <v>0</v>
      </c>
      <c r="R3175" s="53" t="n">
        <f aca="false">H3175*$H$7</f>
        <v>0</v>
      </c>
      <c r="S3175" s="53" t="n">
        <f aca="false">(N3175/100)*(I3175*$I$7)+(N3175/100)*(J3175*$J$7)</f>
        <v>250.88</v>
      </c>
      <c r="T3175" s="53" t="n">
        <f aca="false">(O3175/100)*(K3175*$K$7)</f>
        <v>0</v>
      </c>
      <c r="U3175" s="53" t="n">
        <f aca="false">(P3175/100)*(K3175*$K$7)+(P3175/100)*(L3175*$L$7)</f>
        <v>0</v>
      </c>
      <c r="V3175" s="53" t="n">
        <f aca="false">(Q3175/100)*(L3175*$L$7)</f>
        <v>0</v>
      </c>
      <c r="W3175" s="53" t="n">
        <f aca="false">(R3175/100)*(K3175*$K$7)+(R3175/100)*(L3175*$L$7)</f>
        <v>0</v>
      </c>
      <c r="X3175" s="53" t="n">
        <f aca="false">N3175+S3175</f>
        <v>430.08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430.1</v>
      </c>
      <c r="AD3175" s="55" t="n">
        <f aca="false">(ROUND(AC3175-AC3171,1)/AC3171)</f>
        <v>0</v>
      </c>
      <c r="AE3175" s="46"/>
      <c r="AF3175" s="47"/>
    </row>
    <row r="3176" customFormat="false" ht="15" hidden="false" customHeight="false" outlineLevel="0" collapsed="false">
      <c r="A3176" s="48" t="s">
        <v>33</v>
      </c>
      <c r="B3176" s="63"/>
      <c r="C3176" s="50" t="s">
        <v>9</v>
      </c>
      <c r="D3176" s="51" t="n">
        <v>128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60</v>
      </c>
      <c r="J3176" s="52" t="n">
        <v>10</v>
      </c>
      <c r="K3176" s="52" t="n">
        <v>0</v>
      </c>
      <c r="L3176" s="52" t="n">
        <v>0</v>
      </c>
      <c r="M3176" s="52" t="n">
        <v>0</v>
      </c>
      <c r="N3176" s="53" t="n">
        <f aca="false">D3176*$D$8</f>
        <v>179.2</v>
      </c>
      <c r="O3176" s="53" t="n">
        <f aca="false">E3176*$E$8</f>
        <v>0</v>
      </c>
      <c r="P3176" s="53" t="n">
        <f aca="false">F3176*$F$8</f>
        <v>0</v>
      </c>
      <c r="Q3176" s="53" t="n">
        <f aca="false">G3176*$G$8</f>
        <v>0</v>
      </c>
      <c r="R3176" s="53" t="n">
        <f aca="false">H3176*$H$8</f>
        <v>0</v>
      </c>
      <c r="S3176" s="53" t="n">
        <f aca="false">(N3176/100)*(I3176*$I$8)+(N3176/100)*(J3176*$J$8)</f>
        <v>250.88</v>
      </c>
      <c r="T3176" s="53" t="n">
        <f aca="false">(O3176/100)*(K3176*$K$8)</f>
        <v>0</v>
      </c>
      <c r="U3176" s="53" t="n">
        <f aca="false">(P3176/100)*(K3176*$K$8)+(P3176/100)*(L3176*$L$8)</f>
        <v>0</v>
      </c>
      <c r="V3176" s="53" t="n">
        <f aca="false">(Q3176/100)*(L3176*$L$8)</f>
        <v>0</v>
      </c>
      <c r="W3176" s="53" t="n">
        <f aca="false">(R3176/100)*(K3176*$K$8)+(R3176/100)*(L3176*$L$8)</f>
        <v>0</v>
      </c>
      <c r="X3176" s="53" t="n">
        <f aca="false">N3176+S3176</f>
        <v>430.08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430.1</v>
      </c>
      <c r="AD3176" s="55" t="n">
        <f aca="false">(ROUND(AC3176-AC3171,1)/AC3171)</f>
        <v>0</v>
      </c>
      <c r="AE3176" s="46"/>
      <c r="AF3176" s="47"/>
    </row>
    <row r="3177" customFormat="false" ht="15" hidden="false" customHeight="false" outlineLevel="0" collapsed="false">
      <c r="A3177" s="48" t="s">
        <v>34</v>
      </c>
      <c r="B3177" s="63"/>
      <c r="C3177" s="50" t="s">
        <v>10</v>
      </c>
      <c r="D3177" s="51" t="n">
        <v>64</v>
      </c>
      <c r="E3177" s="51" t="n">
        <v>140</v>
      </c>
      <c r="F3177" s="51" t="n">
        <v>0</v>
      </c>
      <c r="G3177" s="51" t="n">
        <v>0</v>
      </c>
      <c r="H3177" s="51" t="n">
        <v>0</v>
      </c>
      <c r="I3177" s="52" t="n">
        <v>60</v>
      </c>
      <c r="J3177" s="52" t="n">
        <v>10</v>
      </c>
      <c r="K3177" s="52" t="n">
        <v>75</v>
      </c>
      <c r="L3177" s="52" t="n">
        <v>0</v>
      </c>
      <c r="M3177" s="52" t="n">
        <v>0</v>
      </c>
      <c r="N3177" s="53" t="n">
        <f aca="false">D3177*$D$9</f>
        <v>86.4</v>
      </c>
      <c r="O3177" s="53" t="n">
        <f aca="false">E3177*$E$9</f>
        <v>189</v>
      </c>
      <c r="P3177" s="53" t="n">
        <f aca="false">F3177*$F$9</f>
        <v>0</v>
      </c>
      <c r="Q3177" s="53" t="n">
        <f aca="false">G3177*$G$9</f>
        <v>0</v>
      </c>
      <c r="R3177" s="53" t="n">
        <f aca="false">H3177*$H$9</f>
        <v>0</v>
      </c>
      <c r="S3177" s="53" t="n">
        <f aca="false">(N3177/100)*(I3177*$I$9)+(N3177/100)*(J3177*$J$9)</f>
        <v>60.48</v>
      </c>
      <c r="T3177" s="53" t="n">
        <f aca="false">(O3177/100)*(K3177*$K$9)</f>
        <v>198.45</v>
      </c>
      <c r="U3177" s="53" t="n">
        <f aca="false">(P3177/100)*(K3177*$K$9)+(P3177/100)*(L3177*$L$9)</f>
        <v>0</v>
      </c>
      <c r="V3177" s="53" t="n">
        <f aca="false">(Q3177/100)*(L3177*$L$9)</f>
        <v>0</v>
      </c>
      <c r="W3177" s="53" t="n">
        <f aca="false">(R3177/100)*(K3177*$K$9)+(R3177/100)*(L3177*$L$9)</f>
        <v>0</v>
      </c>
      <c r="X3177" s="53" t="n">
        <f aca="false">N3177+S3177</f>
        <v>146.88</v>
      </c>
      <c r="Y3177" s="53" t="n">
        <f aca="false">O3177+T3177</f>
        <v>387.45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534.3</v>
      </c>
      <c r="AD3177" s="55" t="n">
        <f aca="false">(ROUND(AC3177-AC3171,1)/AC3171)</f>
        <v>0.242269239711695</v>
      </c>
      <c r="AE3177" s="46"/>
      <c r="AF3177" s="47"/>
    </row>
    <row r="3178" customFormat="false" ht="15" hidden="false" customHeight="false" outlineLevel="0" collapsed="false">
      <c r="A3178" s="48" t="s">
        <v>35</v>
      </c>
      <c r="B3178" s="63"/>
      <c r="C3178" s="50" t="s">
        <v>11</v>
      </c>
      <c r="D3178" s="51" t="n">
        <v>64</v>
      </c>
      <c r="E3178" s="51" t="n">
        <v>0</v>
      </c>
      <c r="F3178" s="51" t="n">
        <v>140</v>
      </c>
      <c r="G3178" s="51" t="n">
        <v>0</v>
      </c>
      <c r="H3178" s="51" t="n">
        <v>0</v>
      </c>
      <c r="I3178" s="52" t="n">
        <v>60</v>
      </c>
      <c r="J3178" s="52" t="n">
        <v>10</v>
      </c>
      <c r="K3178" s="52" t="n">
        <v>37.5</v>
      </c>
      <c r="L3178" s="52" t="n">
        <v>37.5</v>
      </c>
      <c r="M3178" s="52" t="n">
        <v>0</v>
      </c>
      <c r="N3178" s="53" t="n">
        <f aca="false">D3178*$D$10</f>
        <v>86.4</v>
      </c>
      <c r="O3178" s="53" t="n">
        <f aca="false">E3178*$E$10</f>
        <v>0</v>
      </c>
      <c r="P3178" s="53" t="n">
        <f aca="false">F3178*$F$10</f>
        <v>189</v>
      </c>
      <c r="Q3178" s="53" t="n">
        <f aca="false">G3178*$G$10</f>
        <v>0</v>
      </c>
      <c r="R3178" s="53" t="n">
        <f aca="false">H3178*$H$10</f>
        <v>0</v>
      </c>
      <c r="S3178" s="53" t="n">
        <f aca="false">(N3178/100)*(I3178*$I$10)+(N3178/100)*(J3178*$J$10)</f>
        <v>60.48</v>
      </c>
      <c r="T3178" s="53" t="n">
        <f aca="false">(O3178/100)*(K3178*$J$10)</f>
        <v>0</v>
      </c>
      <c r="U3178" s="53" t="n">
        <f aca="false">(P3178/100)*(K3178*$K$10)+(P3178/100)*(L3178*$L$10)</f>
        <v>198.45</v>
      </c>
      <c r="V3178" s="53" t="n">
        <f aca="false">(Q3178/100)*(L3178*$L$10)</f>
        <v>0</v>
      </c>
      <c r="W3178" s="53" t="n">
        <f aca="false">(R3178/100)*(K3178*$K$10)+(R3178/100)*(L3178*$L$10)</f>
        <v>0</v>
      </c>
      <c r="X3178" s="53" t="n">
        <f aca="false">N3178+S3178</f>
        <v>146.88</v>
      </c>
      <c r="Y3178" s="53" t="n">
        <f aca="false">O3178+T3178</f>
        <v>0</v>
      </c>
      <c r="Z3178" s="53" t="n">
        <f aca="false">P3178+U3178</f>
        <v>387.45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534.3</v>
      </c>
      <c r="AD3178" s="55" t="n">
        <f aca="false">(ROUND(AC3178-AC3171,1)/AC3171)</f>
        <v>0.242269239711695</v>
      </c>
      <c r="AE3178" s="46"/>
      <c r="AF3178" s="47"/>
    </row>
    <row r="3179" customFormat="false" ht="15" hidden="false" customHeight="false" outlineLevel="0" collapsed="false">
      <c r="A3179" s="48" t="s">
        <v>36</v>
      </c>
      <c r="B3179" s="63"/>
      <c r="C3179" s="50" t="s">
        <v>12</v>
      </c>
      <c r="D3179" s="51" t="n">
        <v>64</v>
      </c>
      <c r="E3179" s="51" t="n">
        <v>0</v>
      </c>
      <c r="F3179" s="51" t="n">
        <v>0</v>
      </c>
      <c r="G3179" s="51" t="n">
        <v>140</v>
      </c>
      <c r="H3179" s="51" t="n">
        <v>0</v>
      </c>
      <c r="I3179" s="52" t="n">
        <v>60</v>
      </c>
      <c r="J3179" s="52" t="n">
        <v>10</v>
      </c>
      <c r="K3179" s="52" t="n">
        <v>0</v>
      </c>
      <c r="L3179" s="52" t="n">
        <v>75</v>
      </c>
      <c r="M3179" s="52" t="n">
        <v>0</v>
      </c>
      <c r="N3179" s="53" t="n">
        <f aca="false">D3179*$D$11</f>
        <v>86.4</v>
      </c>
      <c r="O3179" s="53" t="n">
        <f aca="false">E3179*$E$11</f>
        <v>0</v>
      </c>
      <c r="P3179" s="53" t="n">
        <f aca="false">F3179*$F$11</f>
        <v>0</v>
      </c>
      <c r="Q3179" s="53" t="n">
        <f aca="false">G3179*$G$11</f>
        <v>189</v>
      </c>
      <c r="R3179" s="53" t="n">
        <f aca="false">H3179*$H$11</f>
        <v>0</v>
      </c>
      <c r="S3179" s="53" t="n">
        <f aca="false">(N3179/100)*(I3179*$I$11)+(N3179/100)*(J3179*$J$11)</f>
        <v>60.48</v>
      </c>
      <c r="T3179" s="53" t="n">
        <f aca="false">(O3179/100)*(K3179*$K$11)</f>
        <v>0</v>
      </c>
      <c r="U3179" s="53" t="n">
        <f aca="false">(P3179/100)*(K3179*$K$11)+(P3179/100)*(L3179*$L$11)</f>
        <v>0</v>
      </c>
      <c r="V3179" s="53" t="n">
        <f aca="false">(Q3179/100)*(L3179*$L$11)</f>
        <v>198.45</v>
      </c>
      <c r="W3179" s="53" t="n">
        <f aca="false">(R3179/100)*(K3179*$K$11)+(R3179/100)*(L3179*$L$11)</f>
        <v>0</v>
      </c>
      <c r="X3179" s="53" t="n">
        <f aca="false">N3179+S3179</f>
        <v>146.88</v>
      </c>
      <c r="Y3179" s="53" t="n">
        <f aca="false">O3179+T3179</f>
        <v>0</v>
      </c>
      <c r="Z3179" s="53" t="n">
        <f aca="false">P3179+U3179</f>
        <v>0</v>
      </c>
      <c r="AA3179" s="53" t="n">
        <f aca="false">Q3179+V3179</f>
        <v>387.45</v>
      </c>
      <c r="AB3179" s="53" t="n">
        <f aca="false">R3179+W3179</f>
        <v>0</v>
      </c>
      <c r="AC3179" s="54" t="n">
        <f aca="false">ROUND(X3179+Y3179+Z3179+AA3179+AB3179,1)</f>
        <v>534.3</v>
      </c>
      <c r="AD3179" s="55" t="n">
        <f aca="false">(ROUND(AC3179-AC3171,1)/AC3171)</f>
        <v>0.242269239711695</v>
      </c>
      <c r="AE3179" s="46"/>
      <c r="AF3179" s="47"/>
    </row>
    <row r="3180" customFormat="false" ht="15" hidden="false" customHeight="false" outlineLevel="0" collapsed="false">
      <c r="A3180" s="48" t="s">
        <v>37</v>
      </c>
      <c r="B3180" s="63"/>
      <c r="C3180" s="50" t="s">
        <v>13</v>
      </c>
      <c r="D3180" s="51" t="n">
        <v>64</v>
      </c>
      <c r="E3180" s="51" t="n">
        <v>0</v>
      </c>
      <c r="F3180" s="51" t="n">
        <v>0</v>
      </c>
      <c r="G3180" s="51" t="n">
        <v>0</v>
      </c>
      <c r="H3180" s="51" t="n">
        <v>140</v>
      </c>
      <c r="I3180" s="52" t="n">
        <v>60</v>
      </c>
      <c r="J3180" s="52" t="n">
        <v>10</v>
      </c>
      <c r="K3180" s="52" t="n">
        <v>37.5</v>
      </c>
      <c r="L3180" s="52" t="n">
        <v>37.5</v>
      </c>
      <c r="M3180" s="52" t="n">
        <v>0</v>
      </c>
      <c r="N3180" s="53" t="n">
        <f aca="false">D3180*$D$12</f>
        <v>86.4</v>
      </c>
      <c r="O3180" s="53" t="n">
        <f aca="false">E3180*$E$12</f>
        <v>0</v>
      </c>
      <c r="P3180" s="53" t="n">
        <f aca="false">F3180*$F$12</f>
        <v>0</v>
      </c>
      <c r="Q3180" s="53" t="n">
        <f aca="false">G3180*$G$12</f>
        <v>0</v>
      </c>
      <c r="R3180" s="53" t="n">
        <f aca="false">H3180*$H$12</f>
        <v>189</v>
      </c>
      <c r="S3180" s="53" t="n">
        <f aca="false">(N3180/100)*(I3180*$I$12)+(N3180/100)*(J3180*$J$12)</f>
        <v>60.48</v>
      </c>
      <c r="T3180" s="53" t="n">
        <f aca="false">(O3180/100)*(K3180*$K$12)</f>
        <v>0</v>
      </c>
      <c r="U3180" s="53" t="n">
        <f aca="false">(P3180/100)*(K3180*$K$12)+(P3180/100)*(L3180*$L$12)</f>
        <v>0</v>
      </c>
      <c r="V3180" s="53" t="n">
        <f aca="false">(Q3180/100)*(L3180*$L$12)</f>
        <v>0</v>
      </c>
      <c r="W3180" s="53" t="n">
        <f aca="false">(R3180/100)*(K3180*$K$12)+(R3180/100)*(L3180*$L$12)</f>
        <v>198.45</v>
      </c>
      <c r="X3180" s="53" t="n">
        <f aca="false">N3180+S3180</f>
        <v>146.88</v>
      </c>
      <c r="Y3180" s="53" t="n">
        <f aca="false">O3180+T3180</f>
        <v>0</v>
      </c>
      <c r="Z3180" s="53" t="n">
        <f aca="false">P3180+U3180</f>
        <v>0</v>
      </c>
      <c r="AA3180" s="53" t="n">
        <f aca="false">Q3180+V3180</f>
        <v>0</v>
      </c>
      <c r="AB3180" s="53" t="n">
        <f aca="false">R3180+W3180</f>
        <v>387.45</v>
      </c>
      <c r="AC3180" s="54" t="n">
        <f aca="false">ROUND(X3180+Y3180+Z3180+AA3180+AB3180,1)</f>
        <v>534.3</v>
      </c>
      <c r="AD3180" s="55" t="n">
        <f aca="false">(ROUND(AC3180-AC3171,1)/AC3171)</f>
        <v>0.242269239711695</v>
      </c>
      <c r="AE3180" s="46"/>
      <c r="AF3180" s="47"/>
    </row>
    <row r="3181" customFormat="false" ht="15" hidden="false" customHeight="false" outlineLevel="0" collapsed="false">
      <c r="A3181" s="48" t="s">
        <v>38</v>
      </c>
      <c r="B3181" s="63"/>
      <c r="C3181" s="50" t="s">
        <v>14</v>
      </c>
      <c r="D3181" s="51" t="n">
        <v>128</v>
      </c>
      <c r="E3181" s="51" t="n">
        <v>0</v>
      </c>
      <c r="F3181" s="51" t="n">
        <v>0</v>
      </c>
      <c r="G3181" s="51" t="n">
        <v>0</v>
      </c>
      <c r="H3181" s="51" t="n">
        <v>0</v>
      </c>
      <c r="I3181" s="52" t="n">
        <v>0</v>
      </c>
      <c r="J3181" s="52" t="n">
        <v>0</v>
      </c>
      <c r="K3181" s="52" t="n">
        <v>0</v>
      </c>
      <c r="L3181" s="52" t="n">
        <v>0</v>
      </c>
      <c r="M3181" s="52" t="n">
        <v>87</v>
      </c>
      <c r="N3181" s="53" t="n">
        <f aca="false">D3181*$D$13</f>
        <v>172.8</v>
      </c>
      <c r="O3181" s="53" t="n">
        <f aca="false">E3181*$E$13</f>
        <v>0</v>
      </c>
      <c r="P3181" s="53" t="n">
        <f aca="false">F3181*$F$13</f>
        <v>0</v>
      </c>
      <c r="Q3181" s="53" t="n">
        <f aca="false">G3181*$G$13</f>
        <v>0</v>
      </c>
      <c r="R3181" s="53" t="n">
        <f aca="false">H3181*$H$13</f>
        <v>0</v>
      </c>
      <c r="S3181" s="53" t="n">
        <f aca="false">(N3181/100)*(I3181*$I$13)+(N3181/100)*(J3181*$J$13)+(N3181/100)*(M3181*$M$13)</f>
        <v>300.672</v>
      </c>
      <c r="T3181" s="53" t="n">
        <f aca="false">(O3181/100)*(K3181*$K$13)+(O3181/100)*(M3181*$M$13)</f>
        <v>0</v>
      </c>
      <c r="U3181" s="53" t="n">
        <f aca="false">(P3181/100)*(K3181*$K$13)+(P3181/100)*(L3181*$L$13)+(P3181/100)*(M3181*$M$13)</f>
        <v>0</v>
      </c>
      <c r="V3181" s="53" t="n">
        <f aca="false">(Q3181/100)*(L3181*$L$13)+(Q3181/100)*(M3181*$M$13)</f>
        <v>0</v>
      </c>
      <c r="W3181" s="53" t="n">
        <f aca="false">(R3181/100)*(K3181*$K$13)+(R3181/100)*(L3181*$L$13)+(R3181/100)*(M3181*$M$13)</f>
        <v>0</v>
      </c>
      <c r="X3181" s="53" t="n">
        <f aca="false">N3181+S3181</f>
        <v>473.472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0</v>
      </c>
      <c r="AB3181" s="53" t="n">
        <f aca="false">R3181+W3181</f>
        <v>0</v>
      </c>
      <c r="AC3181" s="54" t="n">
        <f aca="false">ROUND(X3181+Y3181+Z3181+AA3181+AB3181,1)</f>
        <v>473.5</v>
      </c>
      <c r="AD3181" s="55" t="n">
        <f aca="false">(ROUND(AC3181-AC3171,1)/AC3171)</f>
        <v>0.100906765868403</v>
      </c>
      <c r="AE3181" s="46"/>
      <c r="AF3181" s="47"/>
    </row>
    <row r="3182" customFormat="false" ht="15" hidden="false" customHeight="false" outlineLevel="0" collapsed="false">
      <c r="A3182" s="48" t="s">
        <v>39</v>
      </c>
      <c r="B3182" s="63"/>
      <c r="C3182" s="50" t="s">
        <v>15</v>
      </c>
      <c r="D3182" s="51" t="n">
        <v>128</v>
      </c>
      <c r="E3182" s="51" t="n">
        <v>0</v>
      </c>
      <c r="F3182" s="51" t="n">
        <v>0</v>
      </c>
      <c r="G3182" s="51" t="n">
        <v>0</v>
      </c>
      <c r="H3182" s="51" t="n">
        <v>0</v>
      </c>
      <c r="I3182" s="52" t="n">
        <v>60</v>
      </c>
      <c r="J3182" s="52" t="n">
        <v>10</v>
      </c>
      <c r="K3182" s="52" t="n">
        <v>65</v>
      </c>
      <c r="L3182" s="52" t="n">
        <v>0</v>
      </c>
      <c r="M3182" s="52" t="n">
        <v>0</v>
      </c>
      <c r="N3182" s="53" t="n">
        <f aca="false">D3182*$D$14</f>
        <v>172.8</v>
      </c>
      <c r="O3182" s="53" t="n">
        <f aca="false">E3182*$E$14</f>
        <v>0</v>
      </c>
      <c r="P3182" s="53" t="n">
        <f aca="false">F3182*$F$14</f>
        <v>0</v>
      </c>
      <c r="Q3182" s="53" t="n">
        <f aca="false">G3182*$G$14</f>
        <v>0</v>
      </c>
      <c r="R3182" s="53" t="n">
        <f aca="false">H3182*$H$14</f>
        <v>0</v>
      </c>
      <c r="S3182" s="53" t="n">
        <f aca="false">(N3182/100)*(I3182*$I$14)+(N3182/100)*(J3182*$J$14)+(N3182/100)*(K3182*$K$14)</f>
        <v>345.6</v>
      </c>
      <c r="T3182" s="53" t="n">
        <f aca="false">(O3182/100)*(K3182*$K$14)</f>
        <v>0</v>
      </c>
      <c r="U3182" s="53" t="n">
        <f aca="false">(P3182/100)*(K3182*$K$14)+(P3182/100)*(L3182*$L$14)</f>
        <v>0</v>
      </c>
      <c r="V3182" s="53" t="n">
        <f aca="false">(Q3182/100)*(L3182*$L$14)</f>
        <v>0</v>
      </c>
      <c r="W3182" s="53" t="n">
        <f aca="false">(R3182/100)*(K3182*$L$14)+(R3182/100)*(L3182*$M$14)</f>
        <v>0</v>
      </c>
      <c r="X3182" s="53" t="n">
        <f aca="false">N3182+S3182</f>
        <v>518.4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0</v>
      </c>
      <c r="AC3182" s="54" t="n">
        <f aca="false">ROUND(X3182+Y3182+Z3182+AA3182+AB3182,1)</f>
        <v>518.4</v>
      </c>
      <c r="AD3182" s="55" t="n">
        <f aca="false">(ROUND(AC3182-AC3171,1)/AC3171)</f>
        <v>0.205301092769123</v>
      </c>
      <c r="AE3182" s="46"/>
      <c r="AF3182" s="47"/>
    </row>
    <row r="3183" customFormat="false" ht="15" hidden="false" customHeight="false" outlineLevel="0" collapsed="false">
      <c r="A3183" s="48"/>
      <c r="B3183" s="63"/>
      <c r="C3183" s="50" t="s">
        <v>16</v>
      </c>
      <c r="D3183" s="51" t="n">
        <v>128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60</v>
      </c>
      <c r="J3183" s="52" t="n">
        <v>10</v>
      </c>
      <c r="K3183" s="52" t="n">
        <v>0</v>
      </c>
      <c r="L3183" s="52" t="n">
        <v>65</v>
      </c>
      <c r="M3183" s="52" t="n">
        <v>0</v>
      </c>
      <c r="N3183" s="53" t="n">
        <f aca="false">D3183*$D$15</f>
        <v>172.8</v>
      </c>
      <c r="O3183" s="53" t="n">
        <f aca="false">E3183*$E$15</f>
        <v>0</v>
      </c>
      <c r="P3183" s="53" t="n">
        <f aca="false">F3183*$F$15</f>
        <v>0</v>
      </c>
      <c r="Q3183" s="53" t="n">
        <f aca="false">G3183*$G$15</f>
        <v>0</v>
      </c>
      <c r="R3183" s="53" t="n">
        <f aca="false">H3183*$H$15</f>
        <v>0</v>
      </c>
      <c r="S3183" s="53" t="n">
        <f aca="false">(N3183/100)*(I3183*$I$15)+(N3183/100)*(J3183*$J$15)+(N3183/100)*(L3183*$L$15)</f>
        <v>345.6</v>
      </c>
      <c r="T3183" s="53" t="n">
        <f aca="false">(O3183/100)*(K3183*$K$15)</f>
        <v>0</v>
      </c>
      <c r="U3183" s="53" t="n">
        <f aca="false">(P3183/100)*(K3183*$K$15)+(P3183/100)*(L3183*$L$15)</f>
        <v>0</v>
      </c>
      <c r="V3183" s="53" t="n">
        <f aca="false">(Q3183/100)*(L3183*$L$15)</f>
        <v>0</v>
      </c>
      <c r="W3183" s="53" t="n">
        <f aca="false">(R3183/100)*(K3183*$K$15)+(R3183/100)*(L3183*$L$15)</f>
        <v>0</v>
      </c>
      <c r="X3183" s="53" t="n">
        <f aca="false">N3183+S3183</f>
        <v>518.4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518.4</v>
      </c>
      <c r="AD3183" s="55" t="n">
        <f aca="false">(ROUND(AC3183-AC3171,1)/AC3171)</f>
        <v>0.205301092769123</v>
      </c>
      <c r="AE3183" s="46"/>
      <c r="AF3183" s="47"/>
    </row>
    <row r="3184" customFormat="false" ht="15" hidden="false" customHeight="false" outlineLevel="0" collapsed="false">
      <c r="A3184" s="48"/>
      <c r="B3184" s="63"/>
      <c r="C3184" s="50" t="s">
        <v>17</v>
      </c>
      <c r="D3184" s="51" t="n">
        <v>128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60</v>
      </c>
      <c r="J3184" s="52" t="n">
        <v>46</v>
      </c>
      <c r="K3184" s="52" t="n">
        <v>0</v>
      </c>
      <c r="L3184" s="52" t="n">
        <v>0</v>
      </c>
      <c r="M3184" s="52" t="n">
        <v>0</v>
      </c>
      <c r="N3184" s="53" t="n">
        <f aca="false">D3184*$D$16</f>
        <v>172.8</v>
      </c>
      <c r="O3184" s="53" t="n">
        <f aca="false">E3184*$E$16</f>
        <v>0</v>
      </c>
      <c r="P3184" s="53" t="n">
        <f aca="false">F3184*$F$16</f>
        <v>0</v>
      </c>
      <c r="Q3184" s="53" t="n">
        <f aca="false">G3184*$G$16</f>
        <v>0</v>
      </c>
      <c r="R3184" s="53" t="n">
        <f aca="false">H3184*$H$16</f>
        <v>0</v>
      </c>
      <c r="S3184" s="53" t="n">
        <f aca="false">(N3184/100)*(I3184*$I$16)+(N3184/100)*(J3184*$J$16)</f>
        <v>302.4</v>
      </c>
      <c r="T3184" s="53" t="n">
        <f aca="false">(O3184/100)*(K3184*$K$16)</f>
        <v>0</v>
      </c>
      <c r="U3184" s="53" t="n">
        <f aca="false">(P3184/100)*(K3184*$K$16)+(P3184/100)*(L3184*$L$16)</f>
        <v>0</v>
      </c>
      <c r="V3184" s="53" t="n">
        <f aca="false">(Q3184/100)*(L3184*$L$16)</f>
        <v>0</v>
      </c>
      <c r="W3184" s="53" t="n">
        <f aca="false">(R3184/100)*(K3184*$K$16)+(R3184/100)*(L3184*$L$16)</f>
        <v>0</v>
      </c>
      <c r="X3184" s="53" t="n">
        <f aca="false">N3184+S3184</f>
        <v>475.2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475.2</v>
      </c>
      <c r="AD3184" s="55" t="n">
        <f aca="false">(ROUND(AC3184-AC3171,1)/AC3171)</f>
        <v>0.104859335038363</v>
      </c>
      <c r="AE3184" s="46"/>
      <c r="AF3184" s="47"/>
    </row>
    <row r="3185" customFormat="false" ht="15" hidden="false" customHeight="false" outlineLevel="0" collapsed="false">
      <c r="A3185" s="48"/>
      <c r="B3185" s="63"/>
      <c r="C3185" s="50" t="s">
        <v>18</v>
      </c>
      <c r="D3185" s="51" t="n">
        <v>128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80</v>
      </c>
      <c r="J3185" s="52" t="n">
        <v>10</v>
      </c>
      <c r="K3185" s="52" t="n">
        <v>0</v>
      </c>
      <c r="L3185" s="52" t="n">
        <v>0</v>
      </c>
      <c r="M3185" s="52" t="n">
        <v>0</v>
      </c>
      <c r="N3185" s="53" t="n">
        <f aca="false">D3185*$D$17</f>
        <v>172.8</v>
      </c>
      <c r="O3185" s="53" t="n">
        <f aca="false">E3185*$E$17</f>
        <v>0</v>
      </c>
      <c r="P3185" s="53" t="n">
        <f aca="false">F3185*$F$17</f>
        <v>0</v>
      </c>
      <c r="Q3185" s="53" t="n">
        <f aca="false">G3185*$G$17</f>
        <v>0</v>
      </c>
      <c r="R3185" s="53" t="n">
        <f aca="false">H3185*$H$17</f>
        <v>0</v>
      </c>
      <c r="S3185" s="53" t="n">
        <f aca="false">(N3185/100)*(I3185*$I$17)+(N3185/100)*(J3185*$J$17)</f>
        <v>362.88</v>
      </c>
      <c r="T3185" s="53" t="n">
        <f aca="false">(O3185/100)*(K3185*$K$17)</f>
        <v>0</v>
      </c>
      <c r="U3185" s="53" t="n">
        <f aca="false">(P3185/100)*(K3185*$K$17)+(P3185/100)*(L3185*$L$17)</f>
        <v>0</v>
      </c>
      <c r="V3185" s="53" t="n">
        <f aca="false">(Q3185/100)*(L3185*$L$17)</f>
        <v>0</v>
      </c>
      <c r="W3185" s="53" t="n">
        <f aca="false">(R3185/100)*(K3185*$K$17)+(R3185/100)*(L3185*$L$17)</f>
        <v>0</v>
      </c>
      <c r="X3185" s="53" t="n">
        <f aca="false">N3185+S3185</f>
        <v>535.68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535.7</v>
      </c>
      <c r="AD3185" s="55" t="n">
        <f aca="false">(ROUND(AC3185-AC3171,1)/AC3171)</f>
        <v>0.245524296675192</v>
      </c>
      <c r="AE3185" s="46" t="s">
        <v>28</v>
      </c>
      <c r="AF3185" s="47"/>
    </row>
    <row r="3186" customFormat="false" ht="15" hidden="false" customHeight="false" outlineLevel="0" collapsed="false">
      <c r="A3186" s="56" t="s">
        <v>19</v>
      </c>
      <c r="B3186" s="60" t="s">
        <v>268</v>
      </c>
      <c r="C3186" s="40" t="s">
        <v>50</v>
      </c>
      <c r="D3186" s="41" t="n">
        <v>99</v>
      </c>
      <c r="E3186" s="41" t="n">
        <v>0</v>
      </c>
      <c r="F3186" s="41" t="n">
        <v>0</v>
      </c>
      <c r="G3186" s="41" t="n">
        <v>0</v>
      </c>
      <c r="H3186" s="41" t="n">
        <v>0</v>
      </c>
      <c r="I3186" s="42" t="n">
        <v>15</v>
      </c>
      <c r="J3186" s="42" t="n">
        <v>45</v>
      </c>
      <c r="K3186" s="42" t="n">
        <v>45</v>
      </c>
      <c r="L3186" s="42" t="n">
        <v>0</v>
      </c>
      <c r="M3186" s="42" t="n">
        <v>0</v>
      </c>
      <c r="N3186" s="43" t="n">
        <f aca="false">D3186*$D$3</f>
        <v>138.6</v>
      </c>
      <c r="O3186" s="43" t="n">
        <f aca="false">E3186*$E$3</f>
        <v>0</v>
      </c>
      <c r="P3186" s="43" t="n">
        <f aca="false">F3186*$F$3</f>
        <v>0</v>
      </c>
      <c r="Q3186" s="43" t="n">
        <f aca="false">G3186*$G$3</f>
        <v>0</v>
      </c>
      <c r="R3186" s="43" t="n">
        <f aca="false">H3186*$H$3</f>
        <v>0</v>
      </c>
      <c r="S3186" s="43" t="n">
        <f aca="false">(N3186/100)*(I3186*$I$3)+(N3186/100)*(J3186*$J$3)+(N3186/100)*(K3186*$L$3)</f>
        <v>291.06</v>
      </c>
      <c r="T3186" s="43" t="n">
        <f aca="false">(O3186/100)*(K3186*$K$3)</f>
        <v>0</v>
      </c>
      <c r="U3186" s="43" t="n">
        <f aca="false">(P3186/100)*(K3186*$K$3)+(P3186/100)*(L3186*$L$3)</f>
        <v>0</v>
      </c>
      <c r="V3186" s="43" t="n">
        <f aca="false">(Q3186/100)*(L3186*$L$3)</f>
        <v>0</v>
      </c>
      <c r="W3186" s="43" t="n">
        <f aca="false">(R3186/100)*(K3186*$K$3)+(R3186/100)*(L3186*$L$3)</f>
        <v>0</v>
      </c>
      <c r="X3186" s="43" t="n">
        <f aca="false">N3186+S3186</f>
        <v>429.66</v>
      </c>
      <c r="Y3186" s="43" t="n">
        <f aca="false">O3186+T3186</f>
        <v>0</v>
      </c>
      <c r="Z3186" s="43" t="n">
        <f aca="false">P3186+U3186</f>
        <v>0</v>
      </c>
      <c r="AA3186" s="43" t="n">
        <f aca="false">Q3186+V3186</f>
        <v>0</v>
      </c>
      <c r="AB3186" s="43" t="n">
        <f aca="false">R3186+W3186</f>
        <v>0</v>
      </c>
      <c r="AC3186" s="44" t="n">
        <f aca="false">ROUND(X3186+Y3186+Z3186+AA3186+AB3186,1)</f>
        <v>429.7</v>
      </c>
      <c r="AD3186" s="70" t="s">
        <v>15</v>
      </c>
      <c r="AE3186" s="46"/>
      <c r="AF3186" s="47"/>
    </row>
    <row r="3187" customFormat="false" ht="15" hidden="false" customHeight="false" outlineLevel="0" collapsed="false">
      <c r="A3187" s="48" t="s">
        <v>29</v>
      </c>
      <c r="B3187" s="61" t="n">
        <v>12</v>
      </c>
      <c r="C3187" s="50" t="s">
        <v>5</v>
      </c>
      <c r="D3187" s="51" t="n">
        <v>99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30</v>
      </c>
      <c r="J3187" s="52" t="n">
        <v>60</v>
      </c>
      <c r="K3187" s="52" t="n">
        <v>45</v>
      </c>
      <c r="L3187" s="52" t="n">
        <v>0</v>
      </c>
      <c r="M3187" s="52" t="n">
        <v>0</v>
      </c>
      <c r="N3187" s="53" t="n">
        <f aca="false">D3187*$D$4</f>
        <v>133.65</v>
      </c>
      <c r="O3187" s="53" t="n">
        <f aca="false">E3187*$E$4</f>
        <v>0</v>
      </c>
      <c r="P3187" s="53" t="n">
        <f aca="false">F3187*$F$4</f>
        <v>0</v>
      </c>
      <c r="Q3187" s="53" t="n">
        <f aca="false">G3187*$G$4</f>
        <v>0</v>
      </c>
      <c r="R3187" s="53" t="n">
        <f aca="false">H3187*$H$4</f>
        <v>0</v>
      </c>
      <c r="S3187" s="53" t="n">
        <f aca="false">(N3187/100)*(I3187*$I$4)+(N3187/100)*(J3187*$J$4)+(N3187/100)*(K3187*$L$4)</f>
        <v>360.855</v>
      </c>
      <c r="T3187" s="53" t="n">
        <f aca="false">(O3187/100)*(K3187*$K$4)</f>
        <v>0</v>
      </c>
      <c r="U3187" s="53" t="n">
        <f aca="false">(P3187/100)*(K3187*$K$4)+(P3187/100)*(L3187*$L$4)</f>
        <v>0</v>
      </c>
      <c r="V3187" s="53" t="n">
        <f aca="false">(Q3187/100)*(L3187*$L$4)</f>
        <v>0</v>
      </c>
      <c r="W3187" s="53" t="n">
        <f aca="false">(R3187/100)*(K3187*$K$4)+(R3187/100)*(L3187*$L$4)</f>
        <v>0</v>
      </c>
      <c r="X3187" s="53" t="n">
        <f aca="false">N3187+S3187</f>
        <v>494.505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494.5</v>
      </c>
      <c r="AD3187" s="55" t="n">
        <f aca="false">(ROUND(AC3187-AC3186,1)/AC3186)</f>
        <v>0.150802885734233</v>
      </c>
      <c r="AE3187" s="46"/>
      <c r="AF3187" s="47"/>
    </row>
    <row r="3188" customFormat="false" ht="15" hidden="false" customHeight="false" outlineLevel="0" collapsed="false">
      <c r="A3188" s="48" t="s">
        <v>30</v>
      </c>
      <c r="B3188" s="61" t="n">
        <v>22</v>
      </c>
      <c r="C3188" s="50" t="s">
        <v>6</v>
      </c>
      <c r="D3188" s="51" t="n">
        <v>99</v>
      </c>
      <c r="E3188" s="51" t="n">
        <v>0</v>
      </c>
      <c r="F3188" s="51" t="n">
        <v>0</v>
      </c>
      <c r="G3188" s="51" t="n">
        <v>0</v>
      </c>
      <c r="H3188" s="51" t="n">
        <v>0</v>
      </c>
      <c r="I3188" s="52" t="n">
        <v>15</v>
      </c>
      <c r="J3188" s="52" t="n">
        <v>45</v>
      </c>
      <c r="K3188" s="52" t="n">
        <v>45</v>
      </c>
      <c r="L3188" s="52" t="n">
        <v>0</v>
      </c>
      <c r="M3188" s="52" t="n">
        <v>0</v>
      </c>
      <c r="N3188" s="53" t="n">
        <f aca="false">D3188*$D$5</f>
        <v>138.6</v>
      </c>
      <c r="O3188" s="53" t="n">
        <f aca="false">E3188*$E$5</f>
        <v>0</v>
      </c>
      <c r="P3188" s="53" t="n">
        <f aca="false">F3188*$F$5</f>
        <v>0</v>
      </c>
      <c r="Q3188" s="53" t="n">
        <f aca="false">G3188*$G$5</f>
        <v>0</v>
      </c>
      <c r="R3188" s="53" t="n">
        <f aca="false">H3188*$H$5</f>
        <v>0</v>
      </c>
      <c r="S3188" s="53" t="n">
        <f aca="false">(N3188/100)*(I3188*$I$5)+(N3188/100)*(J3188*$J$5)+(N3188/100)*(K3188*$L$5)</f>
        <v>291.06</v>
      </c>
      <c r="T3188" s="53" t="n">
        <f aca="false">(O3188/100)*(K3188*$K$5)</f>
        <v>0</v>
      </c>
      <c r="U3188" s="53" t="n">
        <f aca="false">(P3188/100)*(K3188*$K$5)+(P3188/100)*(L3188*$L$5)</f>
        <v>0</v>
      </c>
      <c r="V3188" s="53" t="n">
        <f aca="false">(Q3188/100)*(L3188*$L$5)</f>
        <v>0</v>
      </c>
      <c r="W3188" s="53" t="n">
        <f aca="false">(R3188/100)*(K3188*$K$5)+(R3188/100)*(L3188*$L$5)</f>
        <v>0</v>
      </c>
      <c r="X3188" s="53" t="n">
        <f aca="false">N3188+S3188</f>
        <v>429.66</v>
      </c>
      <c r="Y3188" s="53" t="n">
        <f aca="false">O3188+T3188</f>
        <v>0</v>
      </c>
      <c r="Z3188" s="53" t="n">
        <f aca="false">P3188+U3188</f>
        <v>0</v>
      </c>
      <c r="AA3188" s="53" t="n">
        <f aca="false">Q3188+V3188</f>
        <v>0</v>
      </c>
      <c r="AB3188" s="53" t="n">
        <f aca="false">R3188+W3188</f>
        <v>0</v>
      </c>
      <c r="AC3188" s="54" t="n">
        <f aca="false">ROUND(X3188+Y3188+Z3188+AA3188+AB3188,1)</f>
        <v>429.7</v>
      </c>
      <c r="AD3188" s="55" t="n">
        <f aca="false">(ROUND(AC3188-AC3186,1)/AC3186)</f>
        <v>0</v>
      </c>
      <c r="AE3188" s="46"/>
      <c r="AF3188" s="47"/>
    </row>
    <row r="3189" customFormat="false" ht="15" hidden="false" customHeight="false" outlineLevel="0" collapsed="false">
      <c r="A3189" s="48" t="s">
        <v>31</v>
      </c>
      <c r="B3189" s="61" t="n">
        <v>20</v>
      </c>
      <c r="C3189" s="50" t="s">
        <v>7</v>
      </c>
      <c r="D3189" s="51" t="n">
        <v>99</v>
      </c>
      <c r="E3189" s="51" t="n">
        <v>0</v>
      </c>
      <c r="F3189" s="51" t="n">
        <v>0</v>
      </c>
      <c r="G3189" s="51" t="n">
        <v>0</v>
      </c>
      <c r="H3189" s="51" t="n">
        <v>0</v>
      </c>
      <c r="I3189" s="52" t="n">
        <v>15</v>
      </c>
      <c r="J3189" s="52" t="n">
        <v>45</v>
      </c>
      <c r="K3189" s="52" t="n">
        <v>45</v>
      </c>
      <c r="L3189" s="52" t="n">
        <v>0</v>
      </c>
      <c r="M3189" s="52" t="n">
        <v>0</v>
      </c>
      <c r="N3189" s="53" t="n">
        <f aca="false">D3189*$D$6</f>
        <v>138.6</v>
      </c>
      <c r="O3189" s="53" t="n">
        <f aca="false">E3189*$E$6</f>
        <v>0</v>
      </c>
      <c r="P3189" s="53" t="n">
        <f aca="false">F3189*$F$6</f>
        <v>0</v>
      </c>
      <c r="Q3189" s="53" t="n">
        <f aca="false">G3189*$G$6</f>
        <v>0</v>
      </c>
      <c r="R3189" s="53" t="n">
        <f aca="false">H3189*$H$6</f>
        <v>0</v>
      </c>
      <c r="S3189" s="53" t="n">
        <f aca="false">(N3189/100)*(I3189*$I$6)+(N3189/100)*(J3189*$J$6)+(N3189/100)*(K3189*$L$6)</f>
        <v>291.06</v>
      </c>
      <c r="T3189" s="53" t="n">
        <f aca="false">(O3189/100)*(K3189*$K$6)</f>
        <v>0</v>
      </c>
      <c r="U3189" s="53" t="n">
        <f aca="false">(P3189/100)*(K3189*$K$6)+(P3189/100)*(L3189*$L$6)</f>
        <v>0</v>
      </c>
      <c r="V3189" s="53" t="n">
        <f aca="false">(Q3189/100)*(L3189*$L$6)</f>
        <v>0</v>
      </c>
      <c r="W3189" s="53" t="n">
        <f aca="false">(R3189/100)*(K3189*$K$6)+(R3189/100)*(L3189*$L$6)</f>
        <v>0</v>
      </c>
      <c r="X3189" s="53" t="n">
        <f aca="false">N3189+S3189</f>
        <v>429.66</v>
      </c>
      <c r="Y3189" s="53" t="n">
        <f aca="false">O3189+T3189</f>
        <v>0</v>
      </c>
      <c r="Z3189" s="53" t="n">
        <f aca="false">P3189+U3189</f>
        <v>0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429.7</v>
      </c>
      <c r="AD3189" s="55" t="n">
        <f aca="false">(ROUND(AC3189-AC3186,1)/AC3186)</f>
        <v>0</v>
      </c>
      <c r="AE3189" s="46"/>
      <c r="AF3189" s="47"/>
    </row>
    <row r="3190" customFormat="false" ht="15" hidden="false" customHeight="false" outlineLevel="0" collapsed="false">
      <c r="A3190" s="48" t="s">
        <v>32</v>
      </c>
      <c r="B3190" s="61" t="n">
        <v>0</v>
      </c>
      <c r="C3190" s="50" t="s">
        <v>8</v>
      </c>
      <c r="D3190" s="51" t="n">
        <v>99</v>
      </c>
      <c r="E3190" s="51" t="n">
        <v>0</v>
      </c>
      <c r="F3190" s="51" t="n">
        <v>0</v>
      </c>
      <c r="G3190" s="51" t="n">
        <v>0</v>
      </c>
      <c r="H3190" s="51" t="n">
        <v>0</v>
      </c>
      <c r="I3190" s="52" t="n">
        <v>15</v>
      </c>
      <c r="J3190" s="52" t="n">
        <v>45</v>
      </c>
      <c r="K3190" s="52" t="n">
        <v>45</v>
      </c>
      <c r="L3190" s="52" t="n">
        <v>0</v>
      </c>
      <c r="M3190" s="52" t="n">
        <v>0</v>
      </c>
      <c r="N3190" s="53" t="n">
        <f aca="false">D3190*$D$7</f>
        <v>138.6</v>
      </c>
      <c r="O3190" s="53" t="n">
        <f aca="false">E3190*$E$7</f>
        <v>0</v>
      </c>
      <c r="P3190" s="53" t="n">
        <f aca="false">F3190*$F$7</f>
        <v>0</v>
      </c>
      <c r="Q3190" s="53" t="n">
        <f aca="false">G3190*$G$7</f>
        <v>0</v>
      </c>
      <c r="R3190" s="53" t="n">
        <f aca="false">H3190*$H$7</f>
        <v>0</v>
      </c>
      <c r="S3190" s="53" t="n">
        <f aca="false">(N3190/100)*(I3190*$I$7)+(N3190/100)*(J3190*$J$7)+(N3190/100)*(K3190*$L$7)</f>
        <v>291.06</v>
      </c>
      <c r="T3190" s="53" t="n">
        <f aca="false">(O3190/100)*(K3190*$K$7)</f>
        <v>0</v>
      </c>
      <c r="U3190" s="53" t="n">
        <f aca="false">(P3190/100)*(K3190*$K$7)+(P3190/100)*(L3190*$L$7)</f>
        <v>0</v>
      </c>
      <c r="V3190" s="53" t="n">
        <f aca="false">(Q3190/100)*(L3190*$L$7)</f>
        <v>0</v>
      </c>
      <c r="W3190" s="53" t="n">
        <f aca="false">(R3190/100)*(K3190*$K$7)+(R3190/100)*(L3190*$L$7)</f>
        <v>0</v>
      </c>
      <c r="X3190" s="53" t="n">
        <f aca="false">N3190+S3190</f>
        <v>429.66</v>
      </c>
      <c r="Y3190" s="53" t="n">
        <f aca="false">O3190+T3190</f>
        <v>0</v>
      </c>
      <c r="Z3190" s="53" t="n">
        <f aca="false">P3190+U3190</f>
        <v>0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429.7</v>
      </c>
      <c r="AD3190" s="55" t="n">
        <f aca="false">(ROUND(AC3190-AC3186,1)/AC3186)</f>
        <v>0</v>
      </c>
      <c r="AE3190" s="46"/>
      <c r="AF3190" s="47"/>
    </row>
    <row r="3191" customFormat="false" ht="15" hidden="false" customHeight="false" outlineLevel="0" collapsed="false">
      <c r="A3191" s="48" t="s">
        <v>33</v>
      </c>
      <c r="B3191" s="61"/>
      <c r="C3191" s="50" t="s">
        <v>9</v>
      </c>
      <c r="D3191" s="51" t="n">
        <v>99</v>
      </c>
      <c r="E3191" s="51" t="n">
        <v>0</v>
      </c>
      <c r="F3191" s="51" t="n">
        <v>0</v>
      </c>
      <c r="G3191" s="51" t="n">
        <v>0</v>
      </c>
      <c r="H3191" s="51" t="n">
        <v>0</v>
      </c>
      <c r="I3191" s="52" t="n">
        <v>15</v>
      </c>
      <c r="J3191" s="52" t="n">
        <v>45</v>
      </c>
      <c r="K3191" s="52" t="n">
        <v>45</v>
      </c>
      <c r="L3191" s="52" t="n">
        <v>0</v>
      </c>
      <c r="M3191" s="52" t="n">
        <v>0</v>
      </c>
      <c r="N3191" s="53" t="n">
        <f aca="false">D3191*$D$8</f>
        <v>138.6</v>
      </c>
      <c r="O3191" s="53" t="n">
        <f aca="false">E3191*$E$8</f>
        <v>0</v>
      </c>
      <c r="P3191" s="53" t="n">
        <f aca="false">F3191*$F$8</f>
        <v>0</v>
      </c>
      <c r="Q3191" s="53" t="n">
        <f aca="false">G3191*$G$8</f>
        <v>0</v>
      </c>
      <c r="R3191" s="53" t="n">
        <f aca="false">H3191*$H$8</f>
        <v>0</v>
      </c>
      <c r="S3191" s="53" t="n">
        <f aca="false">(N3191/100)*(I3191*$I$8)+(N3191/100)*(J3191*$J$8)+(N3191/100)*(K3191*$L$8)</f>
        <v>291.06</v>
      </c>
      <c r="T3191" s="53" t="n">
        <f aca="false">(O3191/100)*(K3191*$K$8)</f>
        <v>0</v>
      </c>
      <c r="U3191" s="53" t="n">
        <f aca="false">(P3191/100)*(K3191*$K$8)+(P3191/100)*(L3191*$L$8)</f>
        <v>0</v>
      </c>
      <c r="V3191" s="53" t="n">
        <f aca="false">(Q3191/100)*(L3191*$L$8)</f>
        <v>0</v>
      </c>
      <c r="W3191" s="53" t="n">
        <f aca="false">(R3191/100)*(K3191*$K$8)+(R3191/100)*(L3191*$L$8)</f>
        <v>0</v>
      </c>
      <c r="X3191" s="53" t="n">
        <f aca="false">N3191+S3191</f>
        <v>429.66</v>
      </c>
      <c r="Y3191" s="53" t="n">
        <f aca="false">O3191+T3191</f>
        <v>0</v>
      </c>
      <c r="Z3191" s="53" t="n">
        <f aca="false">P3191+U3191</f>
        <v>0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429.7</v>
      </c>
      <c r="AD3191" s="55" t="n">
        <f aca="false">(ROUND(AC3191-AC3186,1)/AC3186)</f>
        <v>0</v>
      </c>
      <c r="AE3191" s="46"/>
      <c r="AF3191" s="47"/>
    </row>
    <row r="3192" customFormat="false" ht="15" hidden="false" customHeight="false" outlineLevel="0" collapsed="false">
      <c r="A3192" s="48" t="s">
        <v>34</v>
      </c>
      <c r="B3192" s="61"/>
      <c r="C3192" s="50" t="s">
        <v>10</v>
      </c>
      <c r="D3192" s="51" t="n">
        <v>55</v>
      </c>
      <c r="E3192" s="51" t="n">
        <v>110</v>
      </c>
      <c r="F3192" s="51" t="n">
        <v>0</v>
      </c>
      <c r="G3192" s="51" t="n">
        <v>0</v>
      </c>
      <c r="H3192" s="51" t="n">
        <v>0</v>
      </c>
      <c r="I3192" s="52" t="n">
        <v>15</v>
      </c>
      <c r="J3192" s="52" t="n">
        <v>45</v>
      </c>
      <c r="K3192" s="52" t="n">
        <v>90</v>
      </c>
      <c r="L3192" s="52" t="n">
        <v>0</v>
      </c>
      <c r="M3192" s="52" t="n">
        <v>0</v>
      </c>
      <c r="N3192" s="53" t="n">
        <f aca="false">D3192*$D$9</f>
        <v>74.25</v>
      </c>
      <c r="O3192" s="53" t="n">
        <f aca="false">E3192*$E$9</f>
        <v>148.5</v>
      </c>
      <c r="P3192" s="53" t="n">
        <f aca="false">F3192*$F$9</f>
        <v>0</v>
      </c>
      <c r="Q3192" s="53" t="n">
        <f aca="false">G3192*$G$9</f>
        <v>0</v>
      </c>
      <c r="R3192" s="53" t="n">
        <f aca="false">H3192*$H$9</f>
        <v>0</v>
      </c>
      <c r="S3192" s="53" t="n">
        <f aca="false">(N3192/100)*(I3192*$I$9)+(N3192/100)*(J3192*$J$9)+(N3192/100)*(K3192*$L$9)</f>
        <v>111.375</v>
      </c>
      <c r="T3192" s="53" t="n">
        <f aca="false">(O3192/100)*(K3192*$K$9)</f>
        <v>187.11</v>
      </c>
      <c r="U3192" s="53" t="n">
        <f aca="false">(P3192/100)*(K3192*$K$9)+(P3192/100)*(L3192*$L$9)</f>
        <v>0</v>
      </c>
      <c r="V3192" s="53" t="n">
        <f aca="false">(Q3192/100)*(L3192*$L$9)</f>
        <v>0</v>
      </c>
      <c r="W3192" s="53" t="n">
        <f aca="false">(R3192/100)*(K3192*$K$9)+(R3192/100)*(L3192*$L$9)</f>
        <v>0</v>
      </c>
      <c r="X3192" s="53" t="n">
        <f aca="false">N3192+S3192</f>
        <v>185.625</v>
      </c>
      <c r="Y3192" s="53" t="n">
        <f aca="false">O3192+T3192</f>
        <v>335.61</v>
      </c>
      <c r="Z3192" s="53" t="n">
        <f aca="false">P3192+U3192</f>
        <v>0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521.2</v>
      </c>
      <c r="AD3192" s="55" t="n">
        <f aca="false">(ROUND(AC3192-AC3186,1)/AC3186)</f>
        <v>0.212939259948801</v>
      </c>
      <c r="AE3192" s="46"/>
      <c r="AF3192" s="47"/>
    </row>
    <row r="3193" customFormat="false" ht="15" hidden="false" customHeight="false" outlineLevel="0" collapsed="false">
      <c r="A3193" s="48" t="s">
        <v>35</v>
      </c>
      <c r="B3193" s="61"/>
      <c r="C3193" s="50" t="s">
        <v>11</v>
      </c>
      <c r="D3193" s="51" t="n">
        <v>55</v>
      </c>
      <c r="E3193" s="51" t="n">
        <v>0</v>
      </c>
      <c r="F3193" s="51" t="n">
        <v>110</v>
      </c>
      <c r="G3193" s="51" t="n">
        <v>0</v>
      </c>
      <c r="H3193" s="51" t="n">
        <v>0</v>
      </c>
      <c r="I3193" s="52" t="n">
        <v>15</v>
      </c>
      <c r="J3193" s="52" t="n">
        <v>45</v>
      </c>
      <c r="K3193" s="52" t="n">
        <v>45</v>
      </c>
      <c r="L3193" s="52" t="n">
        <v>45</v>
      </c>
      <c r="M3193" s="52" t="n">
        <v>0</v>
      </c>
      <c r="N3193" s="53" t="n">
        <f aca="false">D3193*$D$10</f>
        <v>74.25</v>
      </c>
      <c r="O3193" s="53" t="n">
        <f aca="false">E3193*$E$10</f>
        <v>0</v>
      </c>
      <c r="P3193" s="53" t="n">
        <f aca="false">F3193*$F$10</f>
        <v>148.5</v>
      </c>
      <c r="Q3193" s="53" t="n">
        <f aca="false">G3193*$G$10</f>
        <v>0</v>
      </c>
      <c r="R3193" s="53" t="n">
        <f aca="false">H3193*$H$10</f>
        <v>0</v>
      </c>
      <c r="S3193" s="53" t="n">
        <f aca="false">(N3193/100)*(I3193*$I$10)+(N3193/100)*(J3193*$J$10)+(N3193/100)*(K3193*$L$10)</f>
        <v>91.3275</v>
      </c>
      <c r="T3193" s="53" t="n">
        <f aca="false">(O3193/100)*(K3193*$J$10)</f>
        <v>0</v>
      </c>
      <c r="U3193" s="53" t="n">
        <f aca="false">(P3193/100)*(K3193*$K$10)+(P3193/100)*(L3193*$L$10)</f>
        <v>187.11</v>
      </c>
      <c r="V3193" s="53" t="n">
        <f aca="false">(Q3193/100)*(L3193*$L$10)</f>
        <v>0</v>
      </c>
      <c r="W3193" s="53" t="n">
        <f aca="false">(R3193/100)*(K3193*$K$10)+(R3193/100)*(L3193*$L$10)</f>
        <v>0</v>
      </c>
      <c r="X3193" s="53" t="n">
        <f aca="false">N3193+S3193</f>
        <v>165.5775</v>
      </c>
      <c r="Y3193" s="53" t="n">
        <f aca="false">O3193+T3193</f>
        <v>0</v>
      </c>
      <c r="Z3193" s="53" t="n">
        <f aca="false">P3193+U3193</f>
        <v>335.61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501.2</v>
      </c>
      <c r="AD3193" s="55" t="n">
        <f aca="false">(ROUND(AC3193-AC3186,1)/AC3186)</f>
        <v>0.166395159413544</v>
      </c>
      <c r="AE3193" s="46"/>
      <c r="AF3193" s="47"/>
    </row>
    <row r="3194" customFormat="false" ht="15" hidden="false" customHeight="false" outlineLevel="0" collapsed="false">
      <c r="A3194" s="48" t="s">
        <v>36</v>
      </c>
      <c r="B3194" s="61"/>
      <c r="C3194" s="50" t="s">
        <v>12</v>
      </c>
      <c r="D3194" s="51" t="n">
        <v>55</v>
      </c>
      <c r="E3194" s="51" t="n">
        <v>0</v>
      </c>
      <c r="F3194" s="51" t="n">
        <v>0</v>
      </c>
      <c r="G3194" s="51" t="n">
        <v>110</v>
      </c>
      <c r="H3194" s="51" t="n">
        <v>0</v>
      </c>
      <c r="I3194" s="52" t="n">
        <v>15</v>
      </c>
      <c r="J3194" s="52" t="n">
        <v>45</v>
      </c>
      <c r="K3194" s="52" t="n">
        <v>0</v>
      </c>
      <c r="L3194" s="52" t="n">
        <v>115</v>
      </c>
      <c r="M3194" s="52" t="n">
        <v>0</v>
      </c>
      <c r="N3194" s="53" t="n">
        <f aca="false">D3194*$D$11</f>
        <v>74.25</v>
      </c>
      <c r="O3194" s="53" t="n">
        <f aca="false">E3194*$E$11</f>
        <v>0</v>
      </c>
      <c r="P3194" s="53" t="n">
        <f aca="false">F3194*$F$11</f>
        <v>0</v>
      </c>
      <c r="Q3194" s="53" t="n">
        <f aca="false">G3194*$G$11</f>
        <v>148.5</v>
      </c>
      <c r="R3194" s="53" t="n">
        <f aca="false">H3194*$H$11</f>
        <v>0</v>
      </c>
      <c r="S3194" s="53" t="n">
        <f aca="false">(N3194/100)*(I3194*$I$11)+(N3194/100)*(J3194*$J$11)+(N3194/100)*(K3194*$L$11)</f>
        <v>44.55</v>
      </c>
      <c r="T3194" s="53" t="n">
        <f aca="false">(O3194/100)*(K3194*$K$11)</f>
        <v>0</v>
      </c>
      <c r="U3194" s="53" t="n">
        <f aca="false">(P3194/100)*(K3194*$K$11)+(P3194/100)*(L3194*$L$11)</f>
        <v>0</v>
      </c>
      <c r="V3194" s="53" t="n">
        <f aca="false">(Q3194/100)*(L3194*$L$11)</f>
        <v>239.085</v>
      </c>
      <c r="W3194" s="53" t="n">
        <f aca="false">(R3194/100)*(K3194*$K$11)+(R3194/100)*(L3194*$L$11)</f>
        <v>0</v>
      </c>
      <c r="X3194" s="53" t="n">
        <f aca="false">N3194+S3194</f>
        <v>118.8</v>
      </c>
      <c r="Y3194" s="53" t="n">
        <f aca="false">O3194+T3194</f>
        <v>0</v>
      </c>
      <c r="Z3194" s="53" t="n">
        <f aca="false">P3194+U3194</f>
        <v>0</v>
      </c>
      <c r="AA3194" s="53" t="n">
        <f aca="false">Q3194+V3194</f>
        <v>387.585</v>
      </c>
      <c r="AB3194" s="53" t="n">
        <f aca="false">R3194+W3194</f>
        <v>0</v>
      </c>
      <c r="AC3194" s="54" t="n">
        <f aca="false">ROUND(X3194+Y3194+Z3194+AA3194+AB3194,1)</f>
        <v>506.4</v>
      </c>
      <c r="AD3194" s="55" t="n">
        <f aca="false">(ROUND(AC3194-AC3186,1)/AC3186)</f>
        <v>0.178496625552711</v>
      </c>
      <c r="AE3194" s="46"/>
      <c r="AF3194" s="47"/>
    </row>
    <row r="3195" customFormat="false" ht="15" hidden="false" customHeight="false" outlineLevel="0" collapsed="false">
      <c r="A3195" s="48" t="s">
        <v>37</v>
      </c>
      <c r="B3195" s="61"/>
      <c r="C3195" s="50" t="s">
        <v>13</v>
      </c>
      <c r="D3195" s="51" t="n">
        <v>55</v>
      </c>
      <c r="E3195" s="51" t="n">
        <v>0</v>
      </c>
      <c r="F3195" s="51" t="n">
        <v>0</v>
      </c>
      <c r="G3195" s="51" t="n">
        <v>0</v>
      </c>
      <c r="H3195" s="51" t="n">
        <v>110</v>
      </c>
      <c r="I3195" s="52" t="n">
        <v>15</v>
      </c>
      <c r="J3195" s="52" t="n">
        <v>45</v>
      </c>
      <c r="K3195" s="52" t="n">
        <v>45</v>
      </c>
      <c r="L3195" s="52" t="n">
        <v>45</v>
      </c>
      <c r="M3195" s="52" t="n">
        <v>0</v>
      </c>
      <c r="N3195" s="53" t="n">
        <f aca="false">D3195*$D$12</f>
        <v>74.25</v>
      </c>
      <c r="O3195" s="53" t="n">
        <f aca="false">E3195*$E$12</f>
        <v>0</v>
      </c>
      <c r="P3195" s="53" t="n">
        <f aca="false">F3195*$F$12</f>
        <v>0</v>
      </c>
      <c r="Q3195" s="53" t="n">
        <f aca="false">G3195*$G$12</f>
        <v>0</v>
      </c>
      <c r="R3195" s="53" t="n">
        <f aca="false">H3195*$H$12</f>
        <v>148.5</v>
      </c>
      <c r="S3195" s="53" t="n">
        <f aca="false">(N3195/100)*(I3195*$I$12)+(N3195/100)*(J3195*$J$12)+(N3195/100)*(K3195*$L$12)</f>
        <v>91.3275</v>
      </c>
      <c r="T3195" s="53" t="n">
        <f aca="false">(O3195/100)*(K3195*$K$12)</f>
        <v>0</v>
      </c>
      <c r="U3195" s="53" t="n">
        <f aca="false">(P3195/100)*(K3195*$K$12)+(P3195/100)*(L3195*$L$12)</f>
        <v>0</v>
      </c>
      <c r="V3195" s="53" t="n">
        <f aca="false">(Q3195/100)*(L3195*$L$12)</f>
        <v>0</v>
      </c>
      <c r="W3195" s="53" t="n">
        <f aca="false">(R3195/100)*(K3195*$K$12)+(R3195/100)*(L3195*$L$12)</f>
        <v>187.11</v>
      </c>
      <c r="X3195" s="53" t="n">
        <f aca="false">N3195+S3195</f>
        <v>165.5775</v>
      </c>
      <c r="Y3195" s="53" t="n">
        <f aca="false">O3195+T3195</f>
        <v>0</v>
      </c>
      <c r="Z3195" s="53" t="n">
        <f aca="false">P3195+U3195</f>
        <v>0</v>
      </c>
      <c r="AA3195" s="53" t="n">
        <f aca="false">Q3195+V3195</f>
        <v>0</v>
      </c>
      <c r="AB3195" s="53" t="n">
        <f aca="false">R3195+W3195</f>
        <v>335.61</v>
      </c>
      <c r="AC3195" s="54" t="n">
        <f aca="false">ROUND(X3195+Y3195+Z3195+AA3195+AB3195,1)</f>
        <v>501.2</v>
      </c>
      <c r="AD3195" s="55" t="n">
        <f aca="false">(ROUND(AC3195-AC3186,1)/AC3186)</f>
        <v>0.166395159413544</v>
      </c>
      <c r="AE3195" s="46"/>
      <c r="AF3195" s="47"/>
    </row>
    <row r="3196" customFormat="false" ht="15" hidden="false" customHeight="false" outlineLevel="0" collapsed="false">
      <c r="A3196" s="48" t="s">
        <v>38</v>
      </c>
      <c r="B3196" s="61"/>
      <c r="C3196" s="50" t="s">
        <v>14</v>
      </c>
      <c r="D3196" s="51" t="n">
        <v>99</v>
      </c>
      <c r="E3196" s="51" t="n">
        <v>0</v>
      </c>
      <c r="F3196" s="51" t="n">
        <v>0</v>
      </c>
      <c r="G3196" s="51" t="n">
        <v>0</v>
      </c>
      <c r="H3196" s="51" t="n">
        <v>0</v>
      </c>
      <c r="I3196" s="52" t="n">
        <v>0</v>
      </c>
      <c r="J3196" s="52" t="n">
        <v>0</v>
      </c>
      <c r="K3196" s="52" t="n">
        <v>0</v>
      </c>
      <c r="L3196" s="52" t="n">
        <v>0</v>
      </c>
      <c r="M3196" s="52" t="n">
        <v>140</v>
      </c>
      <c r="N3196" s="53" t="n">
        <f aca="false">D3196*$D$13</f>
        <v>133.65</v>
      </c>
      <c r="O3196" s="53" t="n">
        <f aca="false">E3196*$E$13</f>
        <v>0</v>
      </c>
      <c r="P3196" s="53" t="n">
        <f aca="false">F3196*$F$13</f>
        <v>0</v>
      </c>
      <c r="Q3196" s="53" t="n">
        <f aca="false">G3196*$G$13</f>
        <v>0</v>
      </c>
      <c r="R3196" s="53" t="n">
        <f aca="false">H3196*$H$13</f>
        <v>0</v>
      </c>
      <c r="S3196" s="53" t="n">
        <f aca="false">(N3196/100)*(I3196*$I$13)+(N3196/100)*(J3196*$J$13)+(N3196/100)*(M3196*$M$13)+(N3196/100)*(K3196*$K$10)</f>
        <v>374.22</v>
      </c>
      <c r="T3196" s="53" t="n">
        <f aca="false">(O3196/100)*(K3196*$K$13)+(O3196/100)*(M3196*$M$13)</f>
        <v>0</v>
      </c>
      <c r="U3196" s="53" t="n">
        <f aca="false">(P3196/100)*(K3196*$K$13)+(P3196/100)*(L3196*$L$13)+(P3196/100)*(M3196*$M$13)</f>
        <v>0</v>
      </c>
      <c r="V3196" s="53" t="n">
        <f aca="false">(Q3196/100)*(L3196*$L$13)+(Q3196/100)*(M3196*$M$13)</f>
        <v>0</v>
      </c>
      <c r="W3196" s="53" t="n">
        <f aca="false">(R3196/100)*(K3196*$K$13)+(R3196/100)*(L3196*$L$13)+(R3196/100)*(M3196*$M$13)</f>
        <v>0</v>
      </c>
      <c r="X3196" s="53" t="n">
        <f aca="false">N3196+S3196</f>
        <v>507.87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0</v>
      </c>
      <c r="AB3196" s="53" t="n">
        <f aca="false">R3196+W3196</f>
        <v>0</v>
      </c>
      <c r="AC3196" s="54" t="n">
        <f aca="false">ROUND(X3196+Y3196+Z3196+AA3196+AB3196,1)</f>
        <v>507.9</v>
      </c>
      <c r="AD3196" s="55" t="n">
        <f aca="false">(ROUND(AC3196-AC3186,1)/AC3186)</f>
        <v>0.181987433092856</v>
      </c>
      <c r="AE3196" s="46"/>
      <c r="AF3196" s="47"/>
    </row>
    <row r="3197" customFormat="false" ht="15" hidden="false" customHeight="false" outlineLevel="0" collapsed="false">
      <c r="A3197" s="48" t="s">
        <v>39</v>
      </c>
      <c r="B3197" s="61"/>
      <c r="C3197" s="50" t="s">
        <v>15</v>
      </c>
      <c r="D3197" s="51" t="n">
        <v>122</v>
      </c>
      <c r="E3197" s="51" t="n">
        <v>0</v>
      </c>
      <c r="F3197" s="51" t="n">
        <v>0</v>
      </c>
      <c r="G3197" s="51" t="n">
        <v>0</v>
      </c>
      <c r="H3197" s="51" t="n">
        <v>0</v>
      </c>
      <c r="I3197" s="52" t="n">
        <v>15</v>
      </c>
      <c r="J3197" s="52" t="n">
        <v>45</v>
      </c>
      <c r="K3197" s="52" t="n">
        <v>75</v>
      </c>
      <c r="L3197" s="52" t="n">
        <v>0</v>
      </c>
      <c r="M3197" s="52" t="n">
        <v>0</v>
      </c>
      <c r="N3197" s="53" t="n">
        <f aca="false">D3197*$D$14</f>
        <v>164.7</v>
      </c>
      <c r="O3197" s="53" t="n">
        <f aca="false">E3197*$E$14</f>
        <v>0</v>
      </c>
      <c r="P3197" s="53" t="n">
        <f aca="false">F3197*$F$14</f>
        <v>0</v>
      </c>
      <c r="Q3197" s="53" t="n">
        <f aca="false">G3197*$G$14</f>
        <v>0</v>
      </c>
      <c r="R3197" s="53" t="n">
        <f aca="false">H3197*$H$14</f>
        <v>0</v>
      </c>
      <c r="S3197" s="53" t="n">
        <f aca="false">(N3197/100)*(I3197*$I$14)+(N3197/100)*(J3197*$J$14)+(N3197/100)*(K3197*$K$14)</f>
        <v>345.87</v>
      </c>
      <c r="T3197" s="53" t="n">
        <f aca="false">(O3197/100)*(K3197*$K$14)</f>
        <v>0</v>
      </c>
      <c r="U3197" s="53" t="n">
        <f aca="false">(P3197/100)*(K3197*$K$14)+(P3197/100)*(L3197*$L$14)</f>
        <v>0</v>
      </c>
      <c r="V3197" s="53" t="n">
        <f aca="false">(Q3197/100)*(L3197*$L$14)</f>
        <v>0</v>
      </c>
      <c r="W3197" s="53" t="n">
        <f aca="false">(R3197/100)*(K3197*$L$14)+(R3197/100)*(L3197*$M$14)</f>
        <v>0</v>
      </c>
      <c r="X3197" s="53" t="n">
        <f aca="false">N3197+S3197</f>
        <v>510.57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0</v>
      </c>
      <c r="AC3197" s="54" t="n">
        <f aca="false">ROUND(X3197+Y3197+Z3197+AA3197+AB3197,1)</f>
        <v>510.6</v>
      </c>
      <c r="AD3197" s="55" t="n">
        <f aca="false">(ROUND(AC3197-AC3186,1)/AC3186)</f>
        <v>0.188270886665115</v>
      </c>
      <c r="AE3197" s="46"/>
      <c r="AF3197" s="47"/>
    </row>
    <row r="3198" customFormat="false" ht="15" hidden="false" customHeight="false" outlineLevel="0" collapsed="false">
      <c r="A3198" s="48"/>
      <c r="B3198" s="61"/>
      <c r="C3198" s="50" t="s">
        <v>16</v>
      </c>
      <c r="D3198" s="51" t="n">
        <v>122</v>
      </c>
      <c r="E3198" s="51" t="n">
        <v>0</v>
      </c>
      <c r="F3198" s="51" t="n">
        <v>0</v>
      </c>
      <c r="G3198" s="51" t="n">
        <v>0</v>
      </c>
      <c r="H3198" s="51" t="n">
        <v>0</v>
      </c>
      <c r="I3198" s="52" t="n">
        <v>15</v>
      </c>
      <c r="J3198" s="52" t="n">
        <v>45</v>
      </c>
      <c r="K3198" s="52" t="n">
        <v>0</v>
      </c>
      <c r="L3198" s="52" t="n">
        <v>75</v>
      </c>
      <c r="M3198" s="52" t="n">
        <v>0</v>
      </c>
      <c r="N3198" s="53" t="n">
        <f aca="false">D3198*$D$15</f>
        <v>164.7</v>
      </c>
      <c r="O3198" s="53" t="n">
        <f aca="false">E3198*$E$15</f>
        <v>0</v>
      </c>
      <c r="P3198" s="53" t="n">
        <f aca="false">F3198*$F$15</f>
        <v>0</v>
      </c>
      <c r="Q3198" s="53" t="n">
        <f aca="false">G3198*$G$15</f>
        <v>0</v>
      </c>
      <c r="R3198" s="53" t="n">
        <f aca="false">H3198*$H$15</f>
        <v>0</v>
      </c>
      <c r="S3198" s="53" t="n">
        <f aca="false">(N3198/100)*(I3198*$I$15)+(N3198/100)*(J3198*$J$15)+(N3198/100)*(L3198*$L$15)</f>
        <v>345.87</v>
      </c>
      <c r="T3198" s="53" t="n">
        <f aca="false">(O3198/100)*(K3198*$K$15)</f>
        <v>0</v>
      </c>
      <c r="U3198" s="53" t="n">
        <f aca="false">(P3198/100)*(K3198*$K$15)+(P3198/100)*(L3198*$L$15)</f>
        <v>0</v>
      </c>
      <c r="V3198" s="53" t="n">
        <f aca="false">(Q3198/100)*(L3198*$L$15)</f>
        <v>0</v>
      </c>
      <c r="W3198" s="53" t="n">
        <f aca="false">(R3198/100)*(K3198*$K$15)+(R3198/100)*(L3198*$L$15)</f>
        <v>0</v>
      </c>
      <c r="X3198" s="53" t="n">
        <f aca="false">N3198+S3198</f>
        <v>510.57</v>
      </c>
      <c r="Y3198" s="53" t="n">
        <f aca="false">O3198+T3198</f>
        <v>0</v>
      </c>
      <c r="Z3198" s="53" t="n">
        <f aca="false">P3198+U3198</f>
        <v>0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510.6</v>
      </c>
      <c r="AD3198" s="55" t="n">
        <f aca="false">(ROUND(AC3198-AC3186,1)/AC3186)</f>
        <v>0.188270886665115</v>
      </c>
      <c r="AE3198" s="46"/>
      <c r="AF3198" s="47"/>
    </row>
    <row r="3199" customFormat="false" ht="15" hidden="false" customHeight="false" outlineLevel="0" collapsed="false">
      <c r="A3199" s="48"/>
      <c r="B3199" s="61"/>
      <c r="C3199" s="50" t="s">
        <v>17</v>
      </c>
      <c r="D3199" s="51" t="n">
        <v>99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15</v>
      </c>
      <c r="J3199" s="52" t="n">
        <v>80</v>
      </c>
      <c r="K3199" s="52" t="n">
        <v>45</v>
      </c>
      <c r="L3199" s="52" t="n">
        <v>0</v>
      </c>
      <c r="M3199" s="52" t="n">
        <v>0</v>
      </c>
      <c r="N3199" s="53" t="n">
        <f aca="false">D3199*$D$16</f>
        <v>133.65</v>
      </c>
      <c r="O3199" s="53" t="n">
        <f aca="false">E3199*$E$16</f>
        <v>0</v>
      </c>
      <c r="P3199" s="53" t="n">
        <f aca="false">F3199*$F$16</f>
        <v>0</v>
      </c>
      <c r="Q3199" s="53" t="n">
        <f aca="false">G3199*$G$16</f>
        <v>0</v>
      </c>
      <c r="R3199" s="53" t="n">
        <f aca="false">H3199*$H$16</f>
        <v>0</v>
      </c>
      <c r="S3199" s="53" t="n">
        <f aca="false">(N3199/100)*(I3199*$I$16)+(N3199/100)*(J3199*$J$16)+(N3199/100)*(K3199*$L$16)</f>
        <v>347.49</v>
      </c>
      <c r="T3199" s="53" t="n">
        <f aca="false">(O3199/100)*(K3199*$K$16)</f>
        <v>0</v>
      </c>
      <c r="U3199" s="53" t="n">
        <f aca="false">(P3199/100)*(K3199*$K$16)+(P3199/100)*(L3199*$L$16)</f>
        <v>0</v>
      </c>
      <c r="V3199" s="53" t="n">
        <f aca="false">(Q3199/100)*(L3199*$L$16)</f>
        <v>0</v>
      </c>
      <c r="W3199" s="53" t="n">
        <f aca="false">(R3199/100)*(K3199*$K$16)+(R3199/100)*(L3199*$L$16)</f>
        <v>0</v>
      </c>
      <c r="X3199" s="53" t="n">
        <f aca="false">N3199+S3199</f>
        <v>481.14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481.1</v>
      </c>
      <c r="AD3199" s="55" t="n">
        <f aca="false">(ROUND(AC3199-AC3186,1)/AC3186)</f>
        <v>0.119618338375611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18</v>
      </c>
      <c r="D3200" s="51" t="n">
        <v>99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60</v>
      </c>
      <c r="J3200" s="52" t="n">
        <v>45</v>
      </c>
      <c r="K3200" s="52" t="n">
        <v>45</v>
      </c>
      <c r="L3200" s="52" t="n">
        <v>0</v>
      </c>
      <c r="M3200" s="52" t="n">
        <v>0</v>
      </c>
      <c r="N3200" s="53" t="n">
        <f aca="false">D3200*$D$17</f>
        <v>133.65</v>
      </c>
      <c r="O3200" s="53" t="n">
        <f aca="false">E3200*$E$17</f>
        <v>0</v>
      </c>
      <c r="P3200" s="53" t="n">
        <f aca="false">F3200*$F$17</f>
        <v>0</v>
      </c>
      <c r="Q3200" s="53" t="n">
        <f aca="false">G3200*$G$17</f>
        <v>0</v>
      </c>
      <c r="R3200" s="53" t="n">
        <f aca="false">H3200*$H$17</f>
        <v>0</v>
      </c>
      <c r="S3200" s="53" t="n">
        <f aca="false">(N3200/100)*(I3200*$I$17)+(N3200/100)*(J3200*$J$17)+(N3200/100)*(K3200*$L$17)</f>
        <v>320.76</v>
      </c>
      <c r="T3200" s="53" t="n">
        <f aca="false">(O3200/100)*(K3200*$K$17)</f>
        <v>0</v>
      </c>
      <c r="U3200" s="53" t="n">
        <f aca="false">(P3200/100)*(K3200*$K$17)+(P3200/100)*(L3200*$L$17)</f>
        <v>0</v>
      </c>
      <c r="V3200" s="53" t="n">
        <f aca="false">(Q3200/100)*(L3200*$L$17)</f>
        <v>0</v>
      </c>
      <c r="W3200" s="53" t="n">
        <f aca="false">(R3200/100)*(K3200*$K$17)+(R3200/100)*(L3200*$L$17)</f>
        <v>0</v>
      </c>
      <c r="X3200" s="53" t="n">
        <f aca="false">N3200+S3200</f>
        <v>454.41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454.4</v>
      </c>
      <c r="AD3200" s="55" t="n">
        <f aca="false">(ROUND(AC3200-AC3186,1)/AC3186)</f>
        <v>0.0574819641610426</v>
      </c>
      <c r="AE3200" s="46" t="s">
        <v>28</v>
      </c>
      <c r="AF3200" s="47"/>
    </row>
    <row r="3201" customFormat="false" ht="15" hidden="false" customHeight="false" outlineLevel="0" collapsed="false">
      <c r="A3201" s="64"/>
      <c r="B3201" s="69" t="s">
        <v>269</v>
      </c>
      <c r="C3201" s="69"/>
      <c r="D3201" s="69"/>
      <c r="E3201" s="69"/>
      <c r="F3201" s="69"/>
      <c r="G3201" s="69"/>
      <c r="H3201" s="69"/>
      <c r="I3201" s="69"/>
      <c r="J3201" s="69"/>
      <c r="K3201" s="69"/>
      <c r="L3201" s="69"/>
      <c r="M3201" s="69"/>
      <c r="N3201" s="69"/>
      <c r="O3201" s="69"/>
      <c r="P3201" s="69"/>
      <c r="Q3201" s="69"/>
      <c r="R3201" s="69"/>
      <c r="S3201" s="69"/>
      <c r="T3201" s="69"/>
      <c r="U3201" s="69"/>
      <c r="V3201" s="69"/>
      <c r="W3201" s="69"/>
      <c r="X3201" s="69"/>
      <c r="Y3201" s="69"/>
      <c r="Z3201" s="69"/>
      <c r="AA3201" s="69"/>
      <c r="AB3201" s="69"/>
      <c r="AC3201" s="12" t="n">
        <v>500</v>
      </c>
      <c r="AD3201" s="12"/>
      <c r="AE3201" s="46"/>
      <c r="AF3201" s="47"/>
    </row>
    <row r="3202" customFormat="false" ht="15" hidden="false" customHeight="false" outlineLevel="0" collapsed="false">
      <c r="A3202" s="56" t="s">
        <v>19</v>
      </c>
      <c r="B3202" s="49" t="s">
        <v>270</v>
      </c>
      <c r="C3202" s="50" t="s">
        <v>4</v>
      </c>
      <c r="D3202" s="51" t="n">
        <v>106</v>
      </c>
      <c r="E3202" s="51" t="n">
        <v>0</v>
      </c>
      <c r="F3202" s="51" t="n">
        <v>0</v>
      </c>
      <c r="G3202" s="51" t="n">
        <v>0</v>
      </c>
      <c r="H3202" s="51" t="n">
        <v>0</v>
      </c>
      <c r="I3202" s="52" t="n">
        <v>60</v>
      </c>
      <c r="J3202" s="52" t="n">
        <v>10</v>
      </c>
      <c r="K3202" s="52" t="n">
        <v>0</v>
      </c>
      <c r="L3202" s="52" t="n">
        <v>0</v>
      </c>
      <c r="M3202" s="52" t="n">
        <v>0</v>
      </c>
      <c r="N3202" s="53" t="n">
        <f aca="false">D3202*$D$3</f>
        <v>148.4</v>
      </c>
      <c r="O3202" s="53" t="n">
        <f aca="false">E3202*$E$3</f>
        <v>0</v>
      </c>
      <c r="P3202" s="53" t="n">
        <f aca="false">F3202*$F$3</f>
        <v>0</v>
      </c>
      <c r="Q3202" s="53" t="n">
        <f aca="false">G3202*$G$3</f>
        <v>0</v>
      </c>
      <c r="R3202" s="53" t="n">
        <f aca="false">H3202*$H$3</f>
        <v>0</v>
      </c>
      <c r="S3202" s="53" t="n">
        <f aca="false">(N3202/100)*(I3202*$I$3)+(N3202/100)*(J3202*$J$3)</f>
        <v>207.76</v>
      </c>
      <c r="T3202" s="53" t="n">
        <f aca="false">(O3202/100)*(K3202*$K$3)</f>
        <v>0</v>
      </c>
      <c r="U3202" s="53" t="n">
        <f aca="false">(P3202/100)*(K3202*$K$3)+(P3202/100)*(L3202*$L$3)</f>
        <v>0</v>
      </c>
      <c r="V3202" s="53" t="n">
        <f aca="false">(Q3202/100)*(L3202*$L$3)</f>
        <v>0</v>
      </c>
      <c r="W3202" s="53" t="n">
        <f aca="false">(R3202/100)*(K3202*$K$3)+(R3202/100)*(L3202*$L$3)</f>
        <v>0</v>
      </c>
      <c r="X3202" s="53" t="n">
        <f aca="false">N3202+S3202</f>
        <v>356.16</v>
      </c>
      <c r="Y3202" s="53" t="n">
        <f aca="false">O3202+T3202</f>
        <v>0</v>
      </c>
      <c r="Z3202" s="53" t="n">
        <f aca="false">P3202+U3202</f>
        <v>0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356.2</v>
      </c>
      <c r="AD3202" s="55" t="n">
        <v>0</v>
      </c>
      <c r="AE3202" s="46"/>
      <c r="AF3202" s="47"/>
    </row>
    <row r="3203" customFormat="false" ht="15" hidden="false" customHeight="false" outlineLevel="0" collapsed="false">
      <c r="A3203" s="48" t="s">
        <v>29</v>
      </c>
      <c r="B3203" s="49" t="n">
        <v>18</v>
      </c>
      <c r="C3203" s="50" t="s">
        <v>5</v>
      </c>
      <c r="D3203" s="51" t="n">
        <v>106</v>
      </c>
      <c r="E3203" s="51" t="n">
        <v>0</v>
      </c>
      <c r="F3203" s="51" t="n">
        <v>0</v>
      </c>
      <c r="G3203" s="51" t="n">
        <v>0</v>
      </c>
      <c r="H3203" s="51" t="n">
        <v>0</v>
      </c>
      <c r="I3203" s="52" t="n">
        <v>75</v>
      </c>
      <c r="J3203" s="52" t="n">
        <v>25</v>
      </c>
      <c r="K3203" s="52" t="n">
        <v>0</v>
      </c>
      <c r="L3203" s="52" t="n">
        <v>0</v>
      </c>
      <c r="M3203" s="52" t="n">
        <v>0</v>
      </c>
      <c r="N3203" s="53" t="n">
        <f aca="false">D3203*$D$4</f>
        <v>143.1</v>
      </c>
      <c r="O3203" s="53" t="n">
        <f aca="false">E3203*$E$4</f>
        <v>0</v>
      </c>
      <c r="P3203" s="53" t="n">
        <f aca="false">F3203*$F$4</f>
        <v>0</v>
      </c>
      <c r="Q3203" s="53" t="n">
        <f aca="false">G3203*$G$4</f>
        <v>0</v>
      </c>
      <c r="R3203" s="53" t="n">
        <f aca="false">H3203*$H$4</f>
        <v>0</v>
      </c>
      <c r="S3203" s="53" t="n">
        <f aca="false">(N3203/100)*(I3203*$I$4)+(N3203/100)*(J3203*$J$4)</f>
        <v>286.2</v>
      </c>
      <c r="T3203" s="53" t="n">
        <f aca="false">(O3203/100)*(K3203*$K$4)</f>
        <v>0</v>
      </c>
      <c r="U3203" s="53" t="n">
        <f aca="false">(P3203/100)*(K3203*$K$4)+(P3203/100)*(L3203*$L$4)</f>
        <v>0</v>
      </c>
      <c r="V3203" s="53" t="n">
        <f aca="false">(Q3203/100)*(L3203*$L$4)</f>
        <v>0</v>
      </c>
      <c r="W3203" s="53" t="n">
        <f aca="false">(R3203/100)*(K3203*$K$4)+(R3203/100)*(L3203*$L$4)</f>
        <v>0</v>
      </c>
      <c r="X3203" s="53" t="n">
        <f aca="false">N3203+S3203</f>
        <v>429.3</v>
      </c>
      <c r="Y3203" s="53" t="n">
        <f aca="false">O3203+T3203</f>
        <v>0</v>
      </c>
      <c r="Z3203" s="53" t="n">
        <f aca="false">P3203+U3203</f>
        <v>0</v>
      </c>
      <c r="AA3203" s="53" t="n">
        <f aca="false">Q3203+V3203</f>
        <v>0</v>
      </c>
      <c r="AB3203" s="53" t="n">
        <f aca="false">R3203+W3203</f>
        <v>0</v>
      </c>
      <c r="AC3203" s="54" t="n">
        <f aca="false">ROUND(X3203+Y3203+Z3203+AA3203+AB3203,1)</f>
        <v>429.3</v>
      </c>
      <c r="AD3203" s="55" t="n">
        <f aca="false">(ROUND(AC3203-AC3202,1)/AC3202)</f>
        <v>0.205221785513756</v>
      </c>
      <c r="AE3203" s="46"/>
      <c r="AF3203" s="47"/>
    </row>
    <row r="3204" customFormat="false" ht="15" hidden="false" customHeight="false" outlineLevel="0" collapsed="false">
      <c r="A3204" s="48" t="s">
        <v>30</v>
      </c>
      <c r="B3204" s="49" t="n">
        <v>10</v>
      </c>
      <c r="C3204" s="50" t="s">
        <v>6</v>
      </c>
      <c r="D3204" s="51" t="n">
        <v>106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60</v>
      </c>
      <c r="J3204" s="52" t="n">
        <v>10</v>
      </c>
      <c r="K3204" s="52" t="n">
        <v>0</v>
      </c>
      <c r="L3204" s="52" t="n">
        <v>0</v>
      </c>
      <c r="M3204" s="52" t="n">
        <v>0</v>
      </c>
      <c r="N3204" s="53" t="n">
        <f aca="false">D3204*$D$5</f>
        <v>148.4</v>
      </c>
      <c r="O3204" s="53" t="n">
        <f aca="false">E3204*$E$5</f>
        <v>0</v>
      </c>
      <c r="P3204" s="53" t="n">
        <f aca="false">F3204*$F$5</f>
        <v>0</v>
      </c>
      <c r="Q3204" s="53" t="n">
        <f aca="false">G3204*$G$5</f>
        <v>0</v>
      </c>
      <c r="R3204" s="53" t="n">
        <f aca="false">H3204*$H$5</f>
        <v>0</v>
      </c>
      <c r="S3204" s="53" t="n">
        <f aca="false">(N3204/100)*(I3204*$I$5)+(N3204/100)*(J3204*$J$5)</f>
        <v>207.76</v>
      </c>
      <c r="T3204" s="53" t="n">
        <f aca="false">(O3204/100)*(K3204*$K$5)</f>
        <v>0</v>
      </c>
      <c r="U3204" s="53" t="n">
        <f aca="false">(P3204/100)*(K3204*$K$5)+(P3204/100)*(L3204*$L$5)</f>
        <v>0</v>
      </c>
      <c r="V3204" s="53" t="n">
        <f aca="false">(Q3204/100)*(L3204*$L$5)</f>
        <v>0</v>
      </c>
      <c r="W3204" s="53" t="n">
        <f aca="false">(R3204/100)*(K3204*$K$5)+(R3204/100)*(L3204*$L$5)</f>
        <v>0</v>
      </c>
      <c r="X3204" s="53" t="n">
        <f aca="false">N3204+S3204</f>
        <v>356.16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356.2</v>
      </c>
      <c r="AD3204" s="55" t="n">
        <f aca="false">(ROUND(AC3204-AC3202,1)/AC3202)</f>
        <v>0</v>
      </c>
      <c r="AE3204" s="46"/>
      <c r="AF3204" s="47"/>
    </row>
    <row r="3205" customFormat="false" ht="15" hidden="false" customHeight="false" outlineLevel="0" collapsed="false">
      <c r="A3205" s="48" t="s">
        <v>31</v>
      </c>
      <c r="B3205" s="49" t="n">
        <v>0</v>
      </c>
      <c r="C3205" s="50" t="s">
        <v>7</v>
      </c>
      <c r="D3205" s="51" t="n">
        <v>106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60</v>
      </c>
      <c r="J3205" s="52" t="n">
        <v>10</v>
      </c>
      <c r="K3205" s="52" t="n">
        <v>0</v>
      </c>
      <c r="L3205" s="52" t="n">
        <v>0</v>
      </c>
      <c r="M3205" s="52" t="n">
        <v>0</v>
      </c>
      <c r="N3205" s="53" t="n">
        <f aca="false">D3205*$D$6</f>
        <v>148.4</v>
      </c>
      <c r="O3205" s="53" t="n">
        <f aca="false">E3205*$E$6</f>
        <v>0</v>
      </c>
      <c r="P3205" s="53" t="n">
        <f aca="false">F3205*$F$6</f>
        <v>0</v>
      </c>
      <c r="Q3205" s="53" t="n">
        <f aca="false">G3205*$G$6</f>
        <v>0</v>
      </c>
      <c r="R3205" s="53" t="n">
        <f aca="false">H3205*$H$6</f>
        <v>0</v>
      </c>
      <c r="S3205" s="53" t="n">
        <f aca="false">(N3205/100)*(I3205*$I$6)+(N3205/100)*(J3205*$J$6)</f>
        <v>207.76</v>
      </c>
      <c r="T3205" s="53" t="n">
        <f aca="false">(O3205/100)*(K3205*$K$6)</f>
        <v>0</v>
      </c>
      <c r="U3205" s="53" t="n">
        <f aca="false">(P3205/100)*(K3205*$K$6)+(P3205/100)*(L3205*$L$6)</f>
        <v>0</v>
      </c>
      <c r="V3205" s="53" t="n">
        <f aca="false">(Q3205/100)*(L3205*$L$6)</f>
        <v>0</v>
      </c>
      <c r="W3205" s="53" t="n">
        <f aca="false">(R3205/100)*(K3205*$K$6)+(R3205/100)*(L3205*$L$6)</f>
        <v>0</v>
      </c>
      <c r="X3205" s="53" t="n">
        <f aca="false">N3205+S3205</f>
        <v>356.16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356.2</v>
      </c>
      <c r="AD3205" s="55" t="n">
        <f aca="false">(ROUND(AC3205-AC3202,1)/AC3202)</f>
        <v>0</v>
      </c>
      <c r="AE3205" s="46"/>
      <c r="AF3205" s="47"/>
    </row>
    <row r="3206" customFormat="false" ht="15" hidden="false" customHeight="false" outlineLevel="0" collapsed="false">
      <c r="A3206" s="48" t="s">
        <v>32</v>
      </c>
      <c r="B3206" s="49" t="n">
        <v>0</v>
      </c>
      <c r="C3206" s="50" t="s">
        <v>8</v>
      </c>
      <c r="D3206" s="51" t="n">
        <v>106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60</v>
      </c>
      <c r="J3206" s="52" t="n">
        <v>10</v>
      </c>
      <c r="K3206" s="52" t="n">
        <v>0</v>
      </c>
      <c r="L3206" s="52" t="n">
        <v>0</v>
      </c>
      <c r="M3206" s="52" t="n">
        <v>0</v>
      </c>
      <c r="N3206" s="53" t="n">
        <f aca="false">D3206*$D$7</f>
        <v>148.4</v>
      </c>
      <c r="O3206" s="53" t="n">
        <f aca="false">E3206*$E$7</f>
        <v>0</v>
      </c>
      <c r="P3206" s="53" t="n">
        <f aca="false">F3206*$F$7</f>
        <v>0</v>
      </c>
      <c r="Q3206" s="53" t="n">
        <f aca="false">G3206*$G$7</f>
        <v>0</v>
      </c>
      <c r="R3206" s="53" t="n">
        <f aca="false">H3206*$H$7</f>
        <v>0</v>
      </c>
      <c r="S3206" s="53" t="n">
        <f aca="false">(N3206/100)*(I3206*$I$7)+(N3206/100)*(J3206*$J$7)</f>
        <v>207.76</v>
      </c>
      <c r="T3206" s="53" t="n">
        <f aca="false">(O3206/100)*(K3206*$K$7)</f>
        <v>0</v>
      </c>
      <c r="U3206" s="53" t="n">
        <f aca="false">(P3206/100)*(K3206*$K$7)+(P3206/100)*(L3206*$L$7)</f>
        <v>0</v>
      </c>
      <c r="V3206" s="53" t="n">
        <f aca="false">(Q3206/100)*(L3206*$L$7)</f>
        <v>0</v>
      </c>
      <c r="W3206" s="53" t="n">
        <f aca="false">(R3206/100)*(K3206*$K$7)+(R3206/100)*(L3206*$L$7)</f>
        <v>0</v>
      </c>
      <c r="X3206" s="53" t="n">
        <f aca="false">N3206+S3206</f>
        <v>356.16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356.2</v>
      </c>
      <c r="AD3206" s="55" t="n">
        <f aca="false">(ROUND(AC3206-AC3202,1)/AC3202)</f>
        <v>0</v>
      </c>
      <c r="AE3206" s="46"/>
      <c r="AF3206" s="47"/>
    </row>
    <row r="3207" customFormat="false" ht="15" hidden="false" customHeight="false" outlineLevel="0" collapsed="false">
      <c r="A3207" s="48" t="s">
        <v>33</v>
      </c>
      <c r="B3207" s="49"/>
      <c r="C3207" s="50" t="s">
        <v>9</v>
      </c>
      <c r="D3207" s="51" t="n">
        <v>106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60</v>
      </c>
      <c r="J3207" s="52" t="n">
        <v>10</v>
      </c>
      <c r="K3207" s="52" t="n">
        <v>0</v>
      </c>
      <c r="L3207" s="52" t="n">
        <v>0</v>
      </c>
      <c r="M3207" s="52" t="n">
        <v>0</v>
      </c>
      <c r="N3207" s="53" t="n">
        <f aca="false">D3207*$D$8</f>
        <v>148.4</v>
      </c>
      <c r="O3207" s="53" t="n">
        <f aca="false">E3207*$E$8</f>
        <v>0</v>
      </c>
      <c r="P3207" s="53" t="n">
        <f aca="false">F3207*$F$8</f>
        <v>0</v>
      </c>
      <c r="Q3207" s="53" t="n">
        <f aca="false">G3207*$G$8</f>
        <v>0</v>
      </c>
      <c r="R3207" s="53" t="n">
        <f aca="false">H3207*$H$8</f>
        <v>0</v>
      </c>
      <c r="S3207" s="53" t="n">
        <f aca="false">(N3207/100)*(I3207*$I$8)+(N3207/100)*(J3207*$J$8)</f>
        <v>207.76</v>
      </c>
      <c r="T3207" s="53" t="n">
        <f aca="false">(O3207/100)*(K3207*$K$8)</f>
        <v>0</v>
      </c>
      <c r="U3207" s="53" t="n">
        <f aca="false">(P3207/100)*(K3207*$K$8)+(P3207/100)*(L3207*$L$8)</f>
        <v>0</v>
      </c>
      <c r="V3207" s="53" t="n">
        <f aca="false">(Q3207/100)*(L3207*$L$8)</f>
        <v>0</v>
      </c>
      <c r="W3207" s="53" t="n">
        <f aca="false">(R3207/100)*(K3207*$K$8)+(R3207/100)*(L3207*$L$8)</f>
        <v>0</v>
      </c>
      <c r="X3207" s="53" t="n">
        <f aca="false">N3207+S3207</f>
        <v>356.16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356.2</v>
      </c>
      <c r="AD3207" s="55" t="n">
        <f aca="false">(ROUND(AC3207-AC3202,1)/AC3202)</f>
        <v>0</v>
      </c>
      <c r="AE3207" s="46"/>
      <c r="AF3207" s="47"/>
    </row>
    <row r="3208" customFormat="false" ht="15" hidden="false" customHeight="false" outlineLevel="0" collapsed="false">
      <c r="A3208" s="48" t="s">
        <v>34</v>
      </c>
      <c r="B3208" s="49"/>
      <c r="C3208" s="50" t="s">
        <v>10</v>
      </c>
      <c r="D3208" s="51" t="n">
        <v>53</v>
      </c>
      <c r="E3208" s="51" t="n">
        <v>115</v>
      </c>
      <c r="F3208" s="51" t="n">
        <v>0</v>
      </c>
      <c r="G3208" s="51" t="n">
        <v>0</v>
      </c>
      <c r="H3208" s="51" t="n">
        <v>0</v>
      </c>
      <c r="I3208" s="52" t="n">
        <v>60</v>
      </c>
      <c r="J3208" s="52" t="n">
        <v>10</v>
      </c>
      <c r="K3208" s="52" t="n">
        <v>75</v>
      </c>
      <c r="L3208" s="52" t="n">
        <v>0</v>
      </c>
      <c r="M3208" s="52" t="n">
        <v>0</v>
      </c>
      <c r="N3208" s="53" t="n">
        <f aca="false">D3208*$D$9</f>
        <v>71.55</v>
      </c>
      <c r="O3208" s="53" t="n">
        <f aca="false">E3208*$E$9</f>
        <v>155.25</v>
      </c>
      <c r="P3208" s="53" t="n">
        <f aca="false">F3208*$F$9</f>
        <v>0</v>
      </c>
      <c r="Q3208" s="53" t="n">
        <f aca="false">G3208*$G$9</f>
        <v>0</v>
      </c>
      <c r="R3208" s="53" t="n">
        <f aca="false">H3208*$H$9</f>
        <v>0</v>
      </c>
      <c r="S3208" s="53" t="n">
        <f aca="false">(N3208/100)*(I3208*$I$9)+(N3208/100)*(J3208*$J$9)</f>
        <v>50.085</v>
      </c>
      <c r="T3208" s="53" t="n">
        <f aca="false">(O3208/100)*(K3208*$K$9)</f>
        <v>163.0125</v>
      </c>
      <c r="U3208" s="53" t="n">
        <f aca="false">(P3208/100)*(K3208*$K$9)+(P3208/100)*(L3208*$L$9)</f>
        <v>0</v>
      </c>
      <c r="V3208" s="53" t="n">
        <f aca="false">(Q3208/100)*(L3208*$L$9)</f>
        <v>0</v>
      </c>
      <c r="W3208" s="53" t="n">
        <f aca="false">(R3208/100)*(K3208*$K$9)+(R3208/100)*(L3208*$L$9)</f>
        <v>0</v>
      </c>
      <c r="X3208" s="53" t="n">
        <f aca="false">N3208+S3208</f>
        <v>121.635</v>
      </c>
      <c r="Y3208" s="53" t="n">
        <f aca="false">O3208+T3208</f>
        <v>318.2625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439.9</v>
      </c>
      <c r="AD3208" s="55" t="n">
        <f aca="false">(ROUND(AC3208-AC3202,1)/AC3202)</f>
        <v>0.234980348119034</v>
      </c>
      <c r="AE3208" s="46"/>
      <c r="AF3208" s="47"/>
    </row>
    <row r="3209" customFormat="false" ht="15" hidden="false" customHeight="false" outlineLevel="0" collapsed="false">
      <c r="A3209" s="48" t="s">
        <v>35</v>
      </c>
      <c r="B3209" s="49"/>
      <c r="C3209" s="50" t="s">
        <v>11</v>
      </c>
      <c r="D3209" s="51" t="n">
        <v>53</v>
      </c>
      <c r="E3209" s="51" t="n">
        <v>0</v>
      </c>
      <c r="F3209" s="51" t="n">
        <v>115</v>
      </c>
      <c r="G3209" s="51" t="n">
        <v>0</v>
      </c>
      <c r="H3209" s="51" t="n">
        <v>0</v>
      </c>
      <c r="I3209" s="52" t="n">
        <v>60</v>
      </c>
      <c r="J3209" s="52" t="n">
        <v>10</v>
      </c>
      <c r="K3209" s="52" t="n">
        <v>37.5</v>
      </c>
      <c r="L3209" s="52" t="n">
        <v>37.5</v>
      </c>
      <c r="M3209" s="52" t="n">
        <v>0</v>
      </c>
      <c r="N3209" s="53" t="n">
        <f aca="false">D3209*$D$10</f>
        <v>71.55</v>
      </c>
      <c r="O3209" s="53" t="n">
        <f aca="false">E3209*$E$10</f>
        <v>0</v>
      </c>
      <c r="P3209" s="53" t="n">
        <f aca="false">F3209*$F$10</f>
        <v>155.25</v>
      </c>
      <c r="Q3209" s="53" t="n">
        <f aca="false">G3209*$G$10</f>
        <v>0</v>
      </c>
      <c r="R3209" s="53" t="n">
        <f aca="false">H3209*$H$10</f>
        <v>0</v>
      </c>
      <c r="S3209" s="53" t="n">
        <f aca="false">(N3209/100)*(I3209*$I$10)+(N3209/100)*(J3209*$J$10)</f>
        <v>50.085</v>
      </c>
      <c r="T3209" s="53" t="n">
        <f aca="false">(O3209/100)*(K3209*$J$10)</f>
        <v>0</v>
      </c>
      <c r="U3209" s="53" t="n">
        <f aca="false">(P3209/100)*(K3209*$K$10)+(P3209/100)*(L3209*$L$10)</f>
        <v>163.0125</v>
      </c>
      <c r="V3209" s="53" t="n">
        <f aca="false">(Q3209/100)*(L3209*$L$10)</f>
        <v>0</v>
      </c>
      <c r="W3209" s="53" t="n">
        <f aca="false">(R3209/100)*(K3209*$K$10)+(R3209/100)*(L3209*$L$10)</f>
        <v>0</v>
      </c>
      <c r="X3209" s="53" t="n">
        <f aca="false">N3209+S3209</f>
        <v>121.635</v>
      </c>
      <c r="Y3209" s="53" t="n">
        <f aca="false">O3209+T3209</f>
        <v>0</v>
      </c>
      <c r="Z3209" s="53" t="n">
        <f aca="false">P3209+U3209</f>
        <v>318.2625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439.9</v>
      </c>
      <c r="AD3209" s="55" t="n">
        <f aca="false">(ROUND(AC3209-AC3202,1)/AC3202)</f>
        <v>0.234980348119034</v>
      </c>
      <c r="AE3209" s="46"/>
      <c r="AF3209" s="47"/>
    </row>
    <row r="3210" customFormat="false" ht="15" hidden="false" customHeight="false" outlineLevel="0" collapsed="false">
      <c r="A3210" s="48" t="s">
        <v>36</v>
      </c>
      <c r="B3210" s="49"/>
      <c r="C3210" s="50" t="s">
        <v>12</v>
      </c>
      <c r="D3210" s="51" t="n">
        <v>53</v>
      </c>
      <c r="E3210" s="51" t="n">
        <v>0</v>
      </c>
      <c r="F3210" s="51" t="n">
        <v>0</v>
      </c>
      <c r="G3210" s="51" t="n">
        <v>115</v>
      </c>
      <c r="H3210" s="51" t="n">
        <v>0</v>
      </c>
      <c r="I3210" s="52" t="n">
        <v>60</v>
      </c>
      <c r="J3210" s="52" t="n">
        <v>10</v>
      </c>
      <c r="K3210" s="52" t="n">
        <v>0</v>
      </c>
      <c r="L3210" s="52" t="n">
        <v>75</v>
      </c>
      <c r="M3210" s="52" t="n">
        <v>0</v>
      </c>
      <c r="N3210" s="53" t="n">
        <f aca="false">D3210*$D$11</f>
        <v>71.55</v>
      </c>
      <c r="O3210" s="53" t="n">
        <f aca="false">E3210*$E$11</f>
        <v>0</v>
      </c>
      <c r="P3210" s="53" t="n">
        <f aca="false">F3210*$F$11</f>
        <v>0</v>
      </c>
      <c r="Q3210" s="53" t="n">
        <f aca="false">G3210*$G$11</f>
        <v>155.25</v>
      </c>
      <c r="R3210" s="53" t="n">
        <f aca="false">H3210*$H$11</f>
        <v>0</v>
      </c>
      <c r="S3210" s="53" t="n">
        <f aca="false">(N3210/100)*(I3210*$I$11)+(N3210/100)*(J3210*$J$11)</f>
        <v>50.085</v>
      </c>
      <c r="T3210" s="53" t="n">
        <f aca="false">(O3210/100)*(K3210*$K$11)</f>
        <v>0</v>
      </c>
      <c r="U3210" s="53" t="n">
        <f aca="false">(P3210/100)*(K3210*$K$11)+(P3210/100)*(L3210*$L$11)</f>
        <v>0</v>
      </c>
      <c r="V3210" s="53" t="n">
        <f aca="false">(Q3210/100)*(L3210*$L$11)</f>
        <v>163.0125</v>
      </c>
      <c r="W3210" s="53" t="n">
        <f aca="false">(R3210/100)*(K3210*$K$11)+(R3210/100)*(L3210*$L$11)</f>
        <v>0</v>
      </c>
      <c r="X3210" s="53" t="n">
        <f aca="false">N3210+S3210</f>
        <v>121.635</v>
      </c>
      <c r="Y3210" s="53" t="n">
        <f aca="false">O3210+T3210</f>
        <v>0</v>
      </c>
      <c r="Z3210" s="53" t="n">
        <f aca="false">P3210+U3210</f>
        <v>0</v>
      </c>
      <c r="AA3210" s="53" t="n">
        <f aca="false">Q3210+V3210</f>
        <v>318.2625</v>
      </c>
      <c r="AB3210" s="53" t="n">
        <f aca="false">R3210+W3210</f>
        <v>0</v>
      </c>
      <c r="AC3210" s="54" t="n">
        <f aca="false">ROUND(X3210+Y3210+Z3210+AA3210+AB3210,1)</f>
        <v>439.9</v>
      </c>
      <c r="AD3210" s="55" t="n">
        <f aca="false">(ROUND(AC3210-AC3202,1)/AC3202)</f>
        <v>0.234980348119034</v>
      </c>
      <c r="AE3210" s="46"/>
      <c r="AF3210" s="47"/>
    </row>
    <row r="3211" customFormat="false" ht="15" hidden="false" customHeight="false" outlineLevel="0" collapsed="false">
      <c r="A3211" s="48" t="s">
        <v>37</v>
      </c>
      <c r="B3211" s="49"/>
      <c r="C3211" s="50" t="s">
        <v>13</v>
      </c>
      <c r="D3211" s="51" t="n">
        <v>53</v>
      </c>
      <c r="E3211" s="51" t="n">
        <v>0</v>
      </c>
      <c r="F3211" s="51" t="n">
        <v>0</v>
      </c>
      <c r="G3211" s="51" t="n">
        <v>0</v>
      </c>
      <c r="H3211" s="51" t="n">
        <v>115</v>
      </c>
      <c r="I3211" s="52" t="n">
        <v>60</v>
      </c>
      <c r="J3211" s="52" t="n">
        <v>10</v>
      </c>
      <c r="K3211" s="52" t="n">
        <v>37.5</v>
      </c>
      <c r="L3211" s="52" t="n">
        <v>37.5</v>
      </c>
      <c r="M3211" s="52" t="n">
        <v>0</v>
      </c>
      <c r="N3211" s="53" t="n">
        <f aca="false">D3211*$D$12</f>
        <v>71.55</v>
      </c>
      <c r="O3211" s="53" t="n">
        <f aca="false">E3211*$E$12</f>
        <v>0</v>
      </c>
      <c r="P3211" s="53" t="n">
        <f aca="false">F3211*$F$12</f>
        <v>0</v>
      </c>
      <c r="Q3211" s="53" t="n">
        <f aca="false">G3211*$G$12</f>
        <v>0</v>
      </c>
      <c r="R3211" s="53" t="n">
        <f aca="false">H3211*$H$12</f>
        <v>155.25</v>
      </c>
      <c r="S3211" s="53" t="n">
        <f aca="false">(N3211/100)*(I3211*$I$12)+(N3211/100)*(J3211*$J$12)</f>
        <v>50.085</v>
      </c>
      <c r="T3211" s="53" t="n">
        <f aca="false">(O3211/100)*(K3211*$K$12)</f>
        <v>0</v>
      </c>
      <c r="U3211" s="53" t="n">
        <f aca="false">(P3211/100)*(K3211*$K$12)+(P3211/100)*(L3211*$L$12)</f>
        <v>0</v>
      </c>
      <c r="V3211" s="53" t="n">
        <f aca="false">(Q3211/100)*(L3211*$L$12)</f>
        <v>0</v>
      </c>
      <c r="W3211" s="53" t="n">
        <f aca="false">(R3211/100)*(K3211*$K$12)+(R3211/100)*(L3211*$L$12)</f>
        <v>163.0125</v>
      </c>
      <c r="X3211" s="53" t="n">
        <f aca="false">N3211+S3211</f>
        <v>121.635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0</v>
      </c>
      <c r="AB3211" s="53" t="n">
        <f aca="false">R3211+W3211</f>
        <v>318.2625</v>
      </c>
      <c r="AC3211" s="54" t="n">
        <f aca="false">ROUND(X3211+Y3211+Z3211+AA3211+AB3211,1)</f>
        <v>439.9</v>
      </c>
      <c r="AD3211" s="55" t="n">
        <f aca="false">(ROUND(AC3211-AC3202,1)/AC3202)</f>
        <v>0.234980348119034</v>
      </c>
      <c r="AE3211" s="46"/>
      <c r="AF3211" s="47"/>
    </row>
    <row r="3212" customFormat="false" ht="15" hidden="false" customHeight="false" outlineLevel="0" collapsed="false">
      <c r="A3212" s="48" t="s">
        <v>38</v>
      </c>
      <c r="B3212" s="49"/>
      <c r="C3212" s="50" t="s">
        <v>14</v>
      </c>
      <c r="D3212" s="51" t="n">
        <v>106</v>
      </c>
      <c r="E3212" s="51" t="n">
        <v>0</v>
      </c>
      <c r="F3212" s="51" t="n">
        <v>0</v>
      </c>
      <c r="G3212" s="51" t="n">
        <v>0</v>
      </c>
      <c r="H3212" s="51" t="n">
        <v>0</v>
      </c>
      <c r="I3212" s="52" t="n">
        <v>0</v>
      </c>
      <c r="J3212" s="52" t="n">
        <v>0</v>
      </c>
      <c r="K3212" s="52" t="n">
        <v>0</v>
      </c>
      <c r="L3212" s="52" t="n">
        <v>0</v>
      </c>
      <c r="M3212" s="52" t="n">
        <v>86</v>
      </c>
      <c r="N3212" s="53" t="n">
        <f aca="false">D3212*$D$13</f>
        <v>143.1</v>
      </c>
      <c r="O3212" s="53" t="n">
        <f aca="false">E3212*$E$13</f>
        <v>0</v>
      </c>
      <c r="P3212" s="53" t="n">
        <f aca="false">F3212*$F$13</f>
        <v>0</v>
      </c>
      <c r="Q3212" s="53" t="n">
        <f aca="false">G3212*$G$13</f>
        <v>0</v>
      </c>
      <c r="R3212" s="53" t="n">
        <f aca="false">H3212*$H$13</f>
        <v>0</v>
      </c>
      <c r="S3212" s="53" t="n">
        <f aca="false">(N3212/100)*(I3212*$I$13)+(N3212/100)*(J3212*$J$13)+(N3212/100)*(M3212*$M$13)</f>
        <v>246.132</v>
      </c>
      <c r="T3212" s="53" t="n">
        <f aca="false">(O3212/100)*(K3212*$K$13)+(O3212/100)*(M3212*$M$13)</f>
        <v>0</v>
      </c>
      <c r="U3212" s="53" t="n">
        <f aca="false">(P3212/100)*(K3212*$K$13)+(P3212/100)*(L3212*$L$13)+(P3212/100)*(M3212*$M$13)</f>
        <v>0</v>
      </c>
      <c r="V3212" s="53" t="n">
        <f aca="false">(Q3212/100)*(L3212*$L$13)+(Q3212/100)*(M3212*$M$13)</f>
        <v>0</v>
      </c>
      <c r="W3212" s="53" t="n">
        <f aca="false">(R3212/100)*(K3212*$K$13)+(R3212/100)*(L3212*$L$13)+(R3212/100)*(M3212*$M$13)</f>
        <v>0</v>
      </c>
      <c r="X3212" s="53" t="n">
        <f aca="false">N3212+S3212</f>
        <v>389.232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0</v>
      </c>
      <c r="AC3212" s="54" t="n">
        <f aca="false">ROUND(X3212+Y3212+Z3212+AA3212+AB3212,1)</f>
        <v>389.2</v>
      </c>
      <c r="AD3212" s="55" t="n">
        <f aca="false">(ROUND(AC3212-AC3202,1)/AC3202)</f>
        <v>0.0926445816956766</v>
      </c>
      <c r="AE3212" s="46"/>
      <c r="AF3212" s="47"/>
    </row>
    <row r="3213" customFormat="false" ht="15" hidden="false" customHeight="false" outlineLevel="0" collapsed="false">
      <c r="A3213" s="48" t="s">
        <v>39</v>
      </c>
      <c r="B3213" s="49"/>
      <c r="C3213" s="50" t="s">
        <v>15</v>
      </c>
      <c r="D3213" s="51" t="n">
        <v>106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60</v>
      </c>
      <c r="J3213" s="52" t="n">
        <v>10</v>
      </c>
      <c r="K3213" s="52" t="n">
        <v>65</v>
      </c>
      <c r="L3213" s="52" t="n">
        <v>0</v>
      </c>
      <c r="M3213" s="52" t="n">
        <v>0</v>
      </c>
      <c r="N3213" s="53" t="n">
        <f aca="false">D3213*$D$14</f>
        <v>143.1</v>
      </c>
      <c r="O3213" s="53" t="n">
        <f aca="false">E3213*$E$14</f>
        <v>0</v>
      </c>
      <c r="P3213" s="53" t="n">
        <f aca="false">F3213*$F$14</f>
        <v>0</v>
      </c>
      <c r="Q3213" s="53" t="n">
        <f aca="false">G3213*$G$14</f>
        <v>0</v>
      </c>
      <c r="R3213" s="53" t="n">
        <f aca="false">H3213*$H$14</f>
        <v>0</v>
      </c>
      <c r="S3213" s="53" t="n">
        <f aca="false">(N3213/100)*(I3213*$I$14)+(N3213/100)*(J3213*$J$14)+(N3213/100)*(K3213*$K$14)</f>
        <v>286.2</v>
      </c>
      <c r="T3213" s="53" t="n">
        <f aca="false">(O3213/100)*(K3213*$K$14)</f>
        <v>0</v>
      </c>
      <c r="U3213" s="53" t="n">
        <f aca="false">(P3213/100)*(K3213*$K$14)+(P3213/100)*(L3213*$L$14)</f>
        <v>0</v>
      </c>
      <c r="V3213" s="53" t="n">
        <f aca="false">(Q3213/100)*(L3213*$L$14)</f>
        <v>0</v>
      </c>
      <c r="W3213" s="53" t="n">
        <f aca="false">(R3213/100)*(K3213*$L$14)+(R3213/100)*(L3213*$M$14)</f>
        <v>0</v>
      </c>
      <c r="X3213" s="53" t="n">
        <f aca="false">N3213+S3213</f>
        <v>429.3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429.3</v>
      </c>
      <c r="AD3213" s="55" t="n">
        <f aca="false">(ROUND(AC3213-AC3202,1)/AC3202)</f>
        <v>0.205221785513756</v>
      </c>
      <c r="AE3213" s="46"/>
      <c r="AF3213" s="47"/>
    </row>
    <row r="3214" customFormat="false" ht="15" hidden="false" customHeight="false" outlineLevel="0" collapsed="false">
      <c r="A3214" s="48"/>
      <c r="B3214" s="49"/>
      <c r="C3214" s="50" t="s">
        <v>16</v>
      </c>
      <c r="D3214" s="51" t="n">
        <v>106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60</v>
      </c>
      <c r="J3214" s="52" t="n">
        <v>10</v>
      </c>
      <c r="K3214" s="52" t="n">
        <v>0</v>
      </c>
      <c r="L3214" s="52" t="n">
        <v>65</v>
      </c>
      <c r="M3214" s="52" t="n">
        <v>0</v>
      </c>
      <c r="N3214" s="53" t="n">
        <f aca="false">D3214*$D$15</f>
        <v>143.1</v>
      </c>
      <c r="O3214" s="53" t="n">
        <f aca="false">E3214*$E$15</f>
        <v>0</v>
      </c>
      <c r="P3214" s="53" t="n">
        <f aca="false">F3214*$F$15</f>
        <v>0</v>
      </c>
      <c r="Q3214" s="53" t="n">
        <f aca="false">G3214*$G$15</f>
        <v>0</v>
      </c>
      <c r="R3214" s="53" t="n">
        <f aca="false">H3214*$H$15</f>
        <v>0</v>
      </c>
      <c r="S3214" s="53" t="n">
        <f aca="false">(N3214/100)*(I3214*$I$15)+(N3214/100)*(J3214*$J$15)+(N3214/100)*(L3214*$L$15)</f>
        <v>286.2</v>
      </c>
      <c r="T3214" s="53" t="n">
        <f aca="false">(O3214/100)*(K3214*$K$15)</f>
        <v>0</v>
      </c>
      <c r="U3214" s="53" t="n">
        <f aca="false">(P3214/100)*(K3214*$K$15)+(P3214/100)*(L3214*$L$15)</f>
        <v>0</v>
      </c>
      <c r="V3214" s="53" t="n">
        <f aca="false">(Q3214/100)*(L3214*$L$15)</f>
        <v>0</v>
      </c>
      <c r="W3214" s="53" t="n">
        <f aca="false">(R3214/100)*(K3214*$K$15)+(R3214/100)*(L3214*$L$15)</f>
        <v>0</v>
      </c>
      <c r="X3214" s="53" t="n">
        <f aca="false">N3214+S3214</f>
        <v>429.3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429.3</v>
      </c>
      <c r="AD3214" s="55" t="n">
        <f aca="false">(ROUND(AC3214-AC3202,1)/AC3202)</f>
        <v>0.205221785513756</v>
      </c>
      <c r="AE3214" s="46"/>
      <c r="AF3214" s="47"/>
    </row>
    <row r="3215" customFormat="false" ht="15" hidden="false" customHeight="false" outlineLevel="0" collapsed="false">
      <c r="A3215" s="48"/>
      <c r="B3215" s="49"/>
      <c r="C3215" s="50" t="s">
        <v>17</v>
      </c>
      <c r="D3215" s="51" t="n">
        <v>106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60</v>
      </c>
      <c r="J3215" s="52" t="n">
        <v>45</v>
      </c>
      <c r="K3215" s="52" t="n">
        <v>0</v>
      </c>
      <c r="L3215" s="52" t="n">
        <v>0</v>
      </c>
      <c r="M3215" s="52" t="n">
        <v>0</v>
      </c>
      <c r="N3215" s="53" t="n">
        <f aca="false">D3215*$D$16</f>
        <v>143.1</v>
      </c>
      <c r="O3215" s="53" t="n">
        <f aca="false">E3215*$E$16</f>
        <v>0</v>
      </c>
      <c r="P3215" s="53" t="n">
        <f aca="false">F3215*$F$16</f>
        <v>0</v>
      </c>
      <c r="Q3215" s="53" t="n">
        <f aca="false">G3215*$G$16</f>
        <v>0</v>
      </c>
      <c r="R3215" s="53" t="n">
        <f aca="false">H3215*$H$16</f>
        <v>0</v>
      </c>
      <c r="S3215" s="53" t="n">
        <f aca="false">(N3215/100)*(I3215*$I$16)+(N3215/100)*(J3215*$J$16)</f>
        <v>246.8475</v>
      </c>
      <c r="T3215" s="53" t="n">
        <f aca="false">(O3215/100)*(K3215*$K$16)</f>
        <v>0</v>
      </c>
      <c r="U3215" s="53" t="n">
        <f aca="false">(P3215/100)*(K3215*$K$16)+(P3215/100)*(L3215*$L$16)</f>
        <v>0</v>
      </c>
      <c r="V3215" s="53" t="n">
        <f aca="false">(Q3215/100)*(L3215*$L$16)</f>
        <v>0</v>
      </c>
      <c r="W3215" s="53" t="n">
        <f aca="false">(R3215/100)*(K3215*$K$16)+(R3215/100)*(L3215*$L$16)</f>
        <v>0</v>
      </c>
      <c r="X3215" s="53" t="n">
        <f aca="false">N3215+S3215</f>
        <v>389.9475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389.9</v>
      </c>
      <c r="AD3215" s="55" t="n">
        <f aca="false">(ROUND(AC3215-AC3202,1)/AC3202)</f>
        <v>0.0946097697922516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49"/>
      <c r="C3216" s="50" t="s">
        <v>18</v>
      </c>
      <c r="D3216" s="51" t="n">
        <v>106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80</v>
      </c>
      <c r="J3216" s="52" t="n">
        <v>10</v>
      </c>
      <c r="K3216" s="52" t="n">
        <v>0</v>
      </c>
      <c r="L3216" s="52" t="n">
        <v>0</v>
      </c>
      <c r="M3216" s="52" t="n">
        <v>0</v>
      </c>
      <c r="N3216" s="53" t="n">
        <f aca="false">D3216*$D$17</f>
        <v>143.1</v>
      </c>
      <c r="O3216" s="53" t="n">
        <f aca="false">E3216*$E$17</f>
        <v>0</v>
      </c>
      <c r="P3216" s="53" t="n">
        <f aca="false">F3216*$F$17</f>
        <v>0</v>
      </c>
      <c r="Q3216" s="53" t="n">
        <f aca="false">G3216*$G$17</f>
        <v>0</v>
      </c>
      <c r="R3216" s="53" t="n">
        <f aca="false">H3216*$H$17</f>
        <v>0</v>
      </c>
      <c r="S3216" s="53" t="n">
        <f aca="false">(N3216/100)*(I3216*$I$17)+(N3216/100)*(J3216*$J$17)</f>
        <v>300.51</v>
      </c>
      <c r="T3216" s="53" t="n">
        <f aca="false">(O3216/100)*(K3216*$K$17)</f>
        <v>0</v>
      </c>
      <c r="U3216" s="53" t="n">
        <f aca="false">(P3216/100)*(K3216*$K$17)+(P3216/100)*(L3216*$L$17)</f>
        <v>0</v>
      </c>
      <c r="V3216" s="53" t="n">
        <f aca="false">(Q3216/100)*(L3216*$L$17)</f>
        <v>0</v>
      </c>
      <c r="W3216" s="53" t="n">
        <f aca="false">(R3216/100)*(K3216*$K$17)+(R3216/100)*(L3216*$L$17)</f>
        <v>0</v>
      </c>
      <c r="X3216" s="53" t="n">
        <f aca="false">N3216+S3216</f>
        <v>443.61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443.6</v>
      </c>
      <c r="AD3216" s="55" t="n">
        <f aca="false">(ROUND(AC3216-AC3202,1)/AC3202)</f>
        <v>0.245367770915216</v>
      </c>
      <c r="AE3216" s="46"/>
      <c r="AF3216" s="47"/>
    </row>
    <row r="3217" customFormat="false" ht="15" hidden="false" customHeight="false" outlineLevel="0" collapsed="false">
      <c r="A3217" s="56" t="s">
        <v>19</v>
      </c>
      <c r="B3217" s="57" t="s">
        <v>271</v>
      </c>
      <c r="C3217" s="40" t="s">
        <v>4</v>
      </c>
      <c r="D3217" s="41" t="n">
        <v>180</v>
      </c>
      <c r="E3217" s="41" t="n">
        <v>0</v>
      </c>
      <c r="F3217" s="41" t="n">
        <v>0</v>
      </c>
      <c r="G3217" s="41" t="n">
        <v>0</v>
      </c>
      <c r="H3217" s="41" t="n">
        <v>0</v>
      </c>
      <c r="I3217" s="42" t="n">
        <v>15</v>
      </c>
      <c r="J3217" s="42" t="n">
        <v>15</v>
      </c>
      <c r="K3217" s="42" t="n">
        <v>0</v>
      </c>
      <c r="L3217" s="42" t="n">
        <v>0</v>
      </c>
      <c r="M3217" s="42" t="n">
        <v>0</v>
      </c>
      <c r="N3217" s="43" t="n">
        <f aca="false">D3217*$D$3</f>
        <v>252</v>
      </c>
      <c r="O3217" s="43" t="n">
        <f aca="false">E3217*$E$3</f>
        <v>0</v>
      </c>
      <c r="P3217" s="43" t="n">
        <f aca="false">F3217*$F$3</f>
        <v>0</v>
      </c>
      <c r="Q3217" s="43" t="n">
        <f aca="false">G3217*$G$3</f>
        <v>0</v>
      </c>
      <c r="R3217" s="43" t="n">
        <f aca="false">H3217*$H$3</f>
        <v>0</v>
      </c>
      <c r="S3217" s="43" t="n">
        <f aca="false">(N3217/100)*(I3217*$I$3)+(N3217/100)*(J3217*$J$3)</f>
        <v>151.2</v>
      </c>
      <c r="T3217" s="43" t="n">
        <f aca="false">(O3217/100)*(K3217*$K$3)</f>
        <v>0</v>
      </c>
      <c r="U3217" s="43" t="n">
        <f aca="false">(P3217/100)*(K3217*$K$3)+(P3217/100)*(L3217*$L$3)</f>
        <v>0</v>
      </c>
      <c r="V3217" s="43" t="n">
        <f aca="false">(Q3217/100)*(L3217*$L$3)</f>
        <v>0</v>
      </c>
      <c r="W3217" s="43" t="n">
        <f aca="false">(R3217/100)*(K3217*$K$3)+(R3217/100)*(L3217*$L$3)</f>
        <v>0</v>
      </c>
      <c r="X3217" s="43" t="n">
        <f aca="false">N3217+S3217</f>
        <v>403.2</v>
      </c>
      <c r="Y3217" s="43" t="n">
        <f aca="false">O3217+T3217</f>
        <v>0</v>
      </c>
      <c r="Z3217" s="43" t="n">
        <f aca="false">P3217+U3217</f>
        <v>0</v>
      </c>
      <c r="AA3217" s="43" t="n">
        <f aca="false">Q3217+V3217</f>
        <v>0</v>
      </c>
      <c r="AB3217" s="43" t="n">
        <f aca="false">R3217+W3217</f>
        <v>0</v>
      </c>
      <c r="AC3217" s="44" t="n">
        <f aca="false">ROUND(X3217+Y3217+Z3217+AA3217+AB3217,1)</f>
        <v>403.2</v>
      </c>
      <c r="AD3217" s="45" t="n">
        <v>0</v>
      </c>
      <c r="AE3217" s="46" t="s">
        <v>28</v>
      </c>
      <c r="AF3217" s="47"/>
    </row>
    <row r="3218" customFormat="false" ht="15" hidden="false" customHeight="false" outlineLevel="0" collapsed="false">
      <c r="A3218" s="48" t="s">
        <v>29</v>
      </c>
      <c r="B3218" s="58" t="n">
        <v>22</v>
      </c>
      <c r="C3218" s="50" t="s">
        <v>5</v>
      </c>
      <c r="D3218" s="51" t="n">
        <v>180</v>
      </c>
      <c r="E3218" s="51" t="n">
        <v>0</v>
      </c>
      <c r="F3218" s="51" t="n">
        <v>0</v>
      </c>
      <c r="G3218" s="51" t="n">
        <v>0</v>
      </c>
      <c r="H3218" s="51" t="n">
        <v>0</v>
      </c>
      <c r="I3218" s="52" t="n">
        <v>20</v>
      </c>
      <c r="J3218" s="52" t="n">
        <v>25</v>
      </c>
      <c r="K3218" s="52" t="n">
        <v>0</v>
      </c>
      <c r="L3218" s="52" t="n">
        <v>0</v>
      </c>
      <c r="M3218" s="52" t="n">
        <v>0</v>
      </c>
      <c r="N3218" s="53" t="n">
        <f aca="false">D3218*$D$4</f>
        <v>243</v>
      </c>
      <c r="O3218" s="53" t="n">
        <f aca="false">E3218*$E$4</f>
        <v>0</v>
      </c>
      <c r="P3218" s="53" t="n">
        <f aca="false">F3218*$F$4</f>
        <v>0</v>
      </c>
      <c r="Q3218" s="53" t="n">
        <f aca="false">G3218*$G$4</f>
        <v>0</v>
      </c>
      <c r="R3218" s="53" t="n">
        <f aca="false">H3218*$H$4</f>
        <v>0</v>
      </c>
      <c r="S3218" s="53" t="n">
        <f aca="false">(N3218/100)*(I3218*$I$4)+(N3218/100)*(J3218*$J$4)</f>
        <v>218.7</v>
      </c>
      <c r="T3218" s="53" t="n">
        <f aca="false">(O3218/100)*(K3218*$K$4)</f>
        <v>0</v>
      </c>
      <c r="U3218" s="53" t="n">
        <f aca="false">(P3218/100)*(K3218*$K$4)+(P3218/100)*(L3218*$L$4)</f>
        <v>0</v>
      </c>
      <c r="V3218" s="53" t="n">
        <f aca="false">(Q3218/100)*(L3218*$L$4)</f>
        <v>0</v>
      </c>
      <c r="W3218" s="53" t="n">
        <f aca="false">(R3218/100)*(K3218*$K$4)+(R3218/100)*(L3218*$L$4)</f>
        <v>0</v>
      </c>
      <c r="X3218" s="53" t="n">
        <f aca="false">N3218+S3218</f>
        <v>461.7</v>
      </c>
      <c r="Y3218" s="53" t="n">
        <f aca="false">O3218+T3218</f>
        <v>0</v>
      </c>
      <c r="Z3218" s="53" t="n">
        <f aca="false">P3218+U3218</f>
        <v>0</v>
      </c>
      <c r="AA3218" s="53" t="n">
        <f aca="false">Q3218+V3218</f>
        <v>0</v>
      </c>
      <c r="AB3218" s="53" t="n">
        <f aca="false">R3218+W3218</f>
        <v>0</v>
      </c>
      <c r="AC3218" s="54" t="n">
        <f aca="false">ROUND(X3218+Y3218+Z3218+AA3218+AB3218,1)</f>
        <v>461.7</v>
      </c>
      <c r="AD3218" s="55" t="n">
        <f aca="false">(ROUND(AC3218-AC3217,1)/AC3217)</f>
        <v>0.145089285714286</v>
      </c>
      <c r="AE3218" s="46"/>
      <c r="AF3218" s="47"/>
    </row>
    <row r="3219" customFormat="false" ht="15" hidden="false" customHeight="false" outlineLevel="0" collapsed="false">
      <c r="A3219" s="48" t="s">
        <v>30</v>
      </c>
      <c r="B3219" s="58" t="n">
        <v>22</v>
      </c>
      <c r="C3219" s="50" t="s">
        <v>6</v>
      </c>
      <c r="D3219" s="51" t="n">
        <v>180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15</v>
      </c>
      <c r="J3219" s="52" t="n">
        <v>15</v>
      </c>
      <c r="K3219" s="52" t="n">
        <v>0</v>
      </c>
      <c r="L3219" s="52" t="n">
        <v>0</v>
      </c>
      <c r="M3219" s="52" t="n">
        <v>0</v>
      </c>
      <c r="N3219" s="53" t="n">
        <f aca="false">D3219*$D$5</f>
        <v>252</v>
      </c>
      <c r="O3219" s="53" t="n">
        <f aca="false">E3219*$E$5</f>
        <v>0</v>
      </c>
      <c r="P3219" s="53" t="n">
        <f aca="false">F3219*$F$5</f>
        <v>0</v>
      </c>
      <c r="Q3219" s="53" t="n">
        <f aca="false">G3219*$G$5</f>
        <v>0</v>
      </c>
      <c r="R3219" s="53" t="n">
        <f aca="false">H3219*$H$5</f>
        <v>0</v>
      </c>
      <c r="S3219" s="53" t="n">
        <f aca="false">(N3219/100)*(I3219*$I$5)+(N3219/100)*(J3219*$J$5)</f>
        <v>151.2</v>
      </c>
      <c r="T3219" s="53" t="n">
        <f aca="false">(O3219/100)*(K3219*$K$5)</f>
        <v>0</v>
      </c>
      <c r="U3219" s="53" t="n">
        <f aca="false">(P3219/100)*(K3219*$K$5)+(P3219/100)*(L3219*$L$5)</f>
        <v>0</v>
      </c>
      <c r="V3219" s="53" t="n">
        <f aca="false">(Q3219/100)*(L3219*$L$5)</f>
        <v>0</v>
      </c>
      <c r="W3219" s="53" t="n">
        <f aca="false">(R3219/100)*(K3219*$K$5)+(R3219/100)*(L3219*$L$5)</f>
        <v>0</v>
      </c>
      <c r="X3219" s="53" t="n">
        <f aca="false">N3219+S3219</f>
        <v>403.2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403.2</v>
      </c>
      <c r="AD3219" s="55" t="n">
        <f aca="false">(ROUND(AC3219-AC3217,1)/AC3217)</f>
        <v>0</v>
      </c>
      <c r="AE3219" s="46"/>
      <c r="AF3219" s="47"/>
    </row>
    <row r="3220" customFormat="false" ht="15" hidden="false" customHeight="false" outlineLevel="0" collapsed="false">
      <c r="A3220" s="48" t="s">
        <v>31</v>
      </c>
      <c r="B3220" s="58" t="n">
        <v>0</v>
      </c>
      <c r="C3220" s="50" t="s">
        <v>7</v>
      </c>
      <c r="D3220" s="51" t="n">
        <v>180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15</v>
      </c>
      <c r="J3220" s="52" t="n">
        <v>15</v>
      </c>
      <c r="K3220" s="52" t="n">
        <v>0</v>
      </c>
      <c r="L3220" s="52" t="n">
        <v>0</v>
      </c>
      <c r="M3220" s="52" t="n">
        <v>0</v>
      </c>
      <c r="N3220" s="53" t="n">
        <f aca="false">D3220*$D$6</f>
        <v>252</v>
      </c>
      <c r="O3220" s="53" t="n">
        <f aca="false">E3220*$E$6</f>
        <v>0</v>
      </c>
      <c r="P3220" s="53" t="n">
        <f aca="false">F3220*$F$6</f>
        <v>0</v>
      </c>
      <c r="Q3220" s="53" t="n">
        <f aca="false">G3220*$G$6</f>
        <v>0</v>
      </c>
      <c r="R3220" s="53" t="n">
        <f aca="false">H3220*$H$6</f>
        <v>0</v>
      </c>
      <c r="S3220" s="53" t="n">
        <f aca="false">(N3220/100)*(I3220*$I$6)+(N3220/100)*(J3220*$J$6)</f>
        <v>151.2</v>
      </c>
      <c r="T3220" s="53" t="n">
        <f aca="false">(O3220/100)*(K3220*$K$6)</f>
        <v>0</v>
      </c>
      <c r="U3220" s="53" t="n">
        <f aca="false">(P3220/100)*(K3220*$K$6)+(P3220/100)*(L3220*$L$6)</f>
        <v>0</v>
      </c>
      <c r="V3220" s="53" t="n">
        <f aca="false">(Q3220/100)*(L3220*$L$6)</f>
        <v>0</v>
      </c>
      <c r="W3220" s="53" t="n">
        <f aca="false">(R3220/100)*(K3220*$K$6)+(R3220/100)*(L3220*$L$6)</f>
        <v>0</v>
      </c>
      <c r="X3220" s="53" t="n">
        <f aca="false">N3220+S3220</f>
        <v>403.2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403.2</v>
      </c>
      <c r="AD3220" s="55" t="n">
        <f aca="false">(ROUND(AC3220-AC3217,1)/AC3217)</f>
        <v>0</v>
      </c>
      <c r="AE3220" s="46"/>
      <c r="AF3220" s="47"/>
    </row>
    <row r="3221" customFormat="false" ht="15" hidden="false" customHeight="false" outlineLevel="0" collapsed="false">
      <c r="A3221" s="48" t="s">
        <v>32</v>
      </c>
      <c r="B3221" s="58" t="n">
        <v>0</v>
      </c>
      <c r="C3221" s="50" t="s">
        <v>8</v>
      </c>
      <c r="D3221" s="51" t="n">
        <v>180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15</v>
      </c>
      <c r="J3221" s="52" t="n">
        <v>15</v>
      </c>
      <c r="K3221" s="52" t="n">
        <v>0</v>
      </c>
      <c r="L3221" s="52" t="n">
        <v>0</v>
      </c>
      <c r="M3221" s="52" t="n">
        <v>0</v>
      </c>
      <c r="N3221" s="53" t="n">
        <f aca="false">D3221*$D$7</f>
        <v>252</v>
      </c>
      <c r="O3221" s="53" t="n">
        <f aca="false">E3221*$E$7</f>
        <v>0</v>
      </c>
      <c r="P3221" s="53" t="n">
        <f aca="false">F3221*$F$7</f>
        <v>0</v>
      </c>
      <c r="Q3221" s="53" t="n">
        <f aca="false">G3221*$G$7</f>
        <v>0</v>
      </c>
      <c r="R3221" s="53" t="n">
        <f aca="false">H3221*$H$7</f>
        <v>0</v>
      </c>
      <c r="S3221" s="53" t="n">
        <f aca="false">(N3221/100)*(I3221*$I$7)+(N3221/100)*(J3221*$J$7)</f>
        <v>151.2</v>
      </c>
      <c r="T3221" s="53" t="n">
        <f aca="false">(O3221/100)*(K3221*$K$7)</f>
        <v>0</v>
      </c>
      <c r="U3221" s="53" t="n">
        <f aca="false">(P3221/100)*(K3221*$K$7)+(P3221/100)*(L3221*$L$7)</f>
        <v>0</v>
      </c>
      <c r="V3221" s="53" t="n">
        <f aca="false">(Q3221/100)*(L3221*$L$7)</f>
        <v>0</v>
      </c>
      <c r="W3221" s="53" t="n">
        <f aca="false">(R3221/100)*(K3221*$K$7)+(R3221/100)*(L3221*$L$7)</f>
        <v>0</v>
      </c>
      <c r="X3221" s="53" t="n">
        <f aca="false">N3221+S3221</f>
        <v>403.2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403.2</v>
      </c>
      <c r="AD3221" s="55" t="n">
        <f aca="false">(ROUND(AC3221-AC3217,1)/AC3217)</f>
        <v>0</v>
      </c>
      <c r="AE3221" s="46"/>
      <c r="AF3221" s="47"/>
    </row>
    <row r="3222" customFormat="false" ht="15" hidden="false" customHeight="false" outlineLevel="0" collapsed="false">
      <c r="A3222" s="48" t="s">
        <v>33</v>
      </c>
      <c r="B3222" s="58"/>
      <c r="C3222" s="50" t="s">
        <v>9</v>
      </c>
      <c r="D3222" s="51" t="n">
        <v>180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15</v>
      </c>
      <c r="J3222" s="52" t="n">
        <v>15</v>
      </c>
      <c r="K3222" s="52" t="n">
        <v>0</v>
      </c>
      <c r="L3222" s="52" t="n">
        <v>0</v>
      </c>
      <c r="M3222" s="52" t="n">
        <v>0</v>
      </c>
      <c r="N3222" s="53" t="n">
        <f aca="false">D3222*$D$8</f>
        <v>252</v>
      </c>
      <c r="O3222" s="53" t="n">
        <f aca="false">E3222*$E$8</f>
        <v>0</v>
      </c>
      <c r="P3222" s="53" t="n">
        <f aca="false">F3222*$F$8</f>
        <v>0</v>
      </c>
      <c r="Q3222" s="53" t="n">
        <f aca="false">G3222*$G$8</f>
        <v>0</v>
      </c>
      <c r="R3222" s="53" t="n">
        <f aca="false">H3222*$H$8</f>
        <v>0</v>
      </c>
      <c r="S3222" s="53" t="n">
        <f aca="false">(N3222/100)*(I3222*$I$8)+(N3222/100)*(J3222*$J$8)</f>
        <v>151.2</v>
      </c>
      <c r="T3222" s="53" t="n">
        <f aca="false">(O3222/100)*(K3222*$K$8)</f>
        <v>0</v>
      </c>
      <c r="U3222" s="53" t="n">
        <f aca="false">(P3222/100)*(K3222*$K$8)+(P3222/100)*(L3222*$L$8)</f>
        <v>0</v>
      </c>
      <c r="V3222" s="53" t="n">
        <f aca="false">(Q3222/100)*(L3222*$L$8)</f>
        <v>0</v>
      </c>
      <c r="W3222" s="53" t="n">
        <f aca="false">(R3222/100)*(K3222*$K$8)+(R3222/100)*(L3222*$L$8)</f>
        <v>0</v>
      </c>
      <c r="X3222" s="53" t="n">
        <f aca="false">N3222+S3222</f>
        <v>403.2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403.2</v>
      </c>
      <c r="AD3222" s="55" t="n">
        <f aca="false">(ROUND(AC3222-AC3217,1)/AC3217)</f>
        <v>0</v>
      </c>
      <c r="AE3222" s="46"/>
      <c r="AF3222" s="47"/>
    </row>
    <row r="3223" customFormat="false" ht="15" hidden="false" customHeight="false" outlineLevel="0" collapsed="false">
      <c r="A3223" s="48" t="s">
        <v>34</v>
      </c>
      <c r="B3223" s="58"/>
      <c r="C3223" s="50" t="s">
        <v>10</v>
      </c>
      <c r="D3223" s="51" t="n">
        <v>100</v>
      </c>
      <c r="E3223" s="51" t="n">
        <v>150</v>
      </c>
      <c r="F3223" s="51" t="n">
        <v>0</v>
      </c>
      <c r="G3223" s="51" t="n">
        <v>0</v>
      </c>
      <c r="H3223" s="51" t="n">
        <v>0</v>
      </c>
      <c r="I3223" s="52" t="n">
        <v>15</v>
      </c>
      <c r="J3223" s="52" t="n">
        <v>15</v>
      </c>
      <c r="K3223" s="52" t="n">
        <v>25</v>
      </c>
      <c r="L3223" s="52" t="n">
        <v>0</v>
      </c>
      <c r="M3223" s="52" t="n">
        <v>0</v>
      </c>
      <c r="N3223" s="53" t="n">
        <f aca="false">D3223*$D$9</f>
        <v>135</v>
      </c>
      <c r="O3223" s="53" t="n">
        <f aca="false">E3223*$E$9</f>
        <v>202.5</v>
      </c>
      <c r="P3223" s="53" t="n">
        <f aca="false">F3223*$F$9</f>
        <v>0</v>
      </c>
      <c r="Q3223" s="53" t="n">
        <f aca="false">G3223*$G$9</f>
        <v>0</v>
      </c>
      <c r="R3223" s="53" t="n">
        <f aca="false">H3223*$H$9</f>
        <v>0</v>
      </c>
      <c r="S3223" s="53" t="n">
        <f aca="false">(N3223/100)*(I3223*$I$9)+(N3223/100)*(J3223*$J$9)</f>
        <v>40.5</v>
      </c>
      <c r="T3223" s="53" t="n">
        <f aca="false">(O3223/100)*(K3223*$K$9)</f>
        <v>70.875</v>
      </c>
      <c r="U3223" s="53" t="n">
        <f aca="false">(P3223/100)*(K3223*$K$9)+(P3223/100)*(L3223*$L$9)</f>
        <v>0</v>
      </c>
      <c r="V3223" s="53" t="n">
        <f aca="false">(Q3223/100)*(L3223*$L$9)</f>
        <v>0</v>
      </c>
      <c r="W3223" s="53" t="n">
        <f aca="false">(R3223/100)*(K3223*$K$9)+(R3223/100)*(L3223*$L$9)</f>
        <v>0</v>
      </c>
      <c r="X3223" s="53" t="n">
        <f aca="false">N3223+S3223</f>
        <v>175.5</v>
      </c>
      <c r="Y3223" s="53" t="n">
        <f aca="false">O3223+T3223</f>
        <v>273.375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448.9</v>
      </c>
      <c r="AD3223" s="55" t="n">
        <f aca="false">(ROUND(AC3223-AC3217,1)/AC3217)</f>
        <v>0.113343253968254</v>
      </c>
      <c r="AE3223" s="46"/>
      <c r="AF3223" s="47"/>
    </row>
    <row r="3224" customFormat="false" ht="15" hidden="false" customHeight="false" outlineLevel="0" collapsed="false">
      <c r="A3224" s="48" t="s">
        <v>35</v>
      </c>
      <c r="B3224" s="58"/>
      <c r="C3224" s="50" t="s">
        <v>11</v>
      </c>
      <c r="D3224" s="51" t="n">
        <v>100</v>
      </c>
      <c r="E3224" s="51" t="n">
        <v>0</v>
      </c>
      <c r="F3224" s="51" t="n">
        <v>150</v>
      </c>
      <c r="G3224" s="51" t="n">
        <v>0</v>
      </c>
      <c r="H3224" s="51" t="n">
        <v>0</v>
      </c>
      <c r="I3224" s="52" t="n">
        <v>15</v>
      </c>
      <c r="J3224" s="52" t="n">
        <v>15</v>
      </c>
      <c r="K3224" s="52" t="n">
        <v>12.5</v>
      </c>
      <c r="L3224" s="52" t="n">
        <v>12.5</v>
      </c>
      <c r="M3224" s="52" t="n">
        <v>0</v>
      </c>
      <c r="N3224" s="53" t="n">
        <f aca="false">D3224*$D$10</f>
        <v>135</v>
      </c>
      <c r="O3224" s="53" t="n">
        <f aca="false">E3224*$E$10</f>
        <v>0</v>
      </c>
      <c r="P3224" s="53" t="n">
        <f aca="false">F3224*$F$10</f>
        <v>202.5</v>
      </c>
      <c r="Q3224" s="53" t="n">
        <f aca="false">G3224*$G$10</f>
        <v>0</v>
      </c>
      <c r="R3224" s="53" t="n">
        <f aca="false">H3224*$H$10</f>
        <v>0</v>
      </c>
      <c r="S3224" s="53" t="n">
        <f aca="false">(N3224/100)*(I3224*$I$10)+(N3224/100)*(J3224*$J$10)</f>
        <v>40.5</v>
      </c>
      <c r="T3224" s="53" t="n">
        <f aca="false">(O3224/100)*(K3224*$J$10)</f>
        <v>0</v>
      </c>
      <c r="U3224" s="53" t="n">
        <f aca="false">(P3224/100)*(K3224*$K$10)+(P3224/100)*(L3224*$L$10)</f>
        <v>70.875</v>
      </c>
      <c r="V3224" s="53" t="n">
        <f aca="false">(Q3224/100)*(L3224*$L$10)</f>
        <v>0</v>
      </c>
      <c r="W3224" s="53" t="n">
        <f aca="false">(R3224/100)*(K3224*$K$10)+(R3224/100)*(L3224*$L$10)</f>
        <v>0</v>
      </c>
      <c r="X3224" s="53" t="n">
        <f aca="false">N3224+S3224</f>
        <v>175.5</v>
      </c>
      <c r="Y3224" s="53" t="n">
        <f aca="false">O3224+T3224</f>
        <v>0</v>
      </c>
      <c r="Z3224" s="53" t="n">
        <f aca="false">P3224+U3224</f>
        <v>273.375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448.9</v>
      </c>
      <c r="AD3224" s="55" t="n">
        <f aca="false">(ROUND(AC3224-AC3217,1)/AC3217)</f>
        <v>0.113343253968254</v>
      </c>
      <c r="AE3224" s="46"/>
      <c r="AF3224" s="47"/>
    </row>
    <row r="3225" customFormat="false" ht="15" hidden="false" customHeight="false" outlineLevel="0" collapsed="false">
      <c r="A3225" s="48" t="s">
        <v>36</v>
      </c>
      <c r="B3225" s="58"/>
      <c r="C3225" s="50" t="s">
        <v>12</v>
      </c>
      <c r="D3225" s="51" t="n">
        <v>100</v>
      </c>
      <c r="E3225" s="51" t="n">
        <v>0</v>
      </c>
      <c r="F3225" s="51" t="n">
        <v>0</v>
      </c>
      <c r="G3225" s="51" t="n">
        <v>150</v>
      </c>
      <c r="H3225" s="51" t="n">
        <v>0</v>
      </c>
      <c r="I3225" s="52" t="n">
        <v>15</v>
      </c>
      <c r="J3225" s="52" t="n">
        <v>15</v>
      </c>
      <c r="K3225" s="52" t="n">
        <v>0</v>
      </c>
      <c r="L3225" s="52" t="n">
        <v>25</v>
      </c>
      <c r="M3225" s="52" t="n">
        <v>0</v>
      </c>
      <c r="N3225" s="53" t="n">
        <f aca="false">D3225*$D$11</f>
        <v>135</v>
      </c>
      <c r="O3225" s="53" t="n">
        <f aca="false">E3225*$E$11</f>
        <v>0</v>
      </c>
      <c r="P3225" s="53" t="n">
        <f aca="false">F3225*$F$11</f>
        <v>0</v>
      </c>
      <c r="Q3225" s="53" t="n">
        <f aca="false">G3225*$G$11</f>
        <v>202.5</v>
      </c>
      <c r="R3225" s="53" t="n">
        <f aca="false">H3225*$H$11</f>
        <v>0</v>
      </c>
      <c r="S3225" s="53" t="n">
        <f aca="false">(N3225/100)*(I3225*$I$11)+(N3225/100)*(J3225*$J$11)</f>
        <v>40.5</v>
      </c>
      <c r="T3225" s="53" t="n">
        <f aca="false">(O3225/100)*(K3225*$K$11)</f>
        <v>0</v>
      </c>
      <c r="U3225" s="53" t="n">
        <f aca="false">(P3225/100)*(K3225*$K$11)+(P3225/100)*(L3225*$L$11)</f>
        <v>0</v>
      </c>
      <c r="V3225" s="53" t="n">
        <f aca="false">(Q3225/100)*(L3225*$L$11)</f>
        <v>70.875</v>
      </c>
      <c r="W3225" s="53" t="n">
        <f aca="false">(R3225/100)*(K3225*$K$11)+(R3225/100)*(L3225*$L$11)</f>
        <v>0</v>
      </c>
      <c r="X3225" s="53" t="n">
        <f aca="false">N3225+S3225</f>
        <v>175.5</v>
      </c>
      <c r="Y3225" s="53" t="n">
        <f aca="false">O3225+T3225</f>
        <v>0</v>
      </c>
      <c r="Z3225" s="53" t="n">
        <f aca="false">P3225+U3225</f>
        <v>0</v>
      </c>
      <c r="AA3225" s="53" t="n">
        <f aca="false">Q3225+V3225</f>
        <v>273.375</v>
      </c>
      <c r="AB3225" s="53" t="n">
        <f aca="false">R3225+W3225</f>
        <v>0</v>
      </c>
      <c r="AC3225" s="54" t="n">
        <f aca="false">ROUND(X3225+Y3225+Z3225+AA3225+AB3225,1)</f>
        <v>448.9</v>
      </c>
      <c r="AD3225" s="55" t="n">
        <f aca="false">(ROUND(AC3225-AC3217,1)/AC3217)</f>
        <v>0.113343253968254</v>
      </c>
      <c r="AE3225" s="46"/>
      <c r="AF3225" s="47"/>
    </row>
    <row r="3226" customFormat="false" ht="15" hidden="false" customHeight="false" outlineLevel="0" collapsed="false">
      <c r="A3226" s="48" t="s">
        <v>37</v>
      </c>
      <c r="B3226" s="58"/>
      <c r="C3226" s="50" t="s">
        <v>13</v>
      </c>
      <c r="D3226" s="51" t="n">
        <v>100</v>
      </c>
      <c r="E3226" s="51" t="n">
        <v>0</v>
      </c>
      <c r="F3226" s="51" t="n">
        <v>0</v>
      </c>
      <c r="G3226" s="51" t="n">
        <v>0</v>
      </c>
      <c r="H3226" s="51" t="n">
        <v>150</v>
      </c>
      <c r="I3226" s="52" t="n">
        <v>15</v>
      </c>
      <c r="J3226" s="52" t="n">
        <v>15</v>
      </c>
      <c r="K3226" s="52" t="n">
        <v>12.5</v>
      </c>
      <c r="L3226" s="52" t="n">
        <v>12.5</v>
      </c>
      <c r="M3226" s="52" t="n">
        <v>0</v>
      </c>
      <c r="N3226" s="53" t="n">
        <f aca="false">D3226*$D$12</f>
        <v>135</v>
      </c>
      <c r="O3226" s="53" t="n">
        <f aca="false">E3226*$E$12</f>
        <v>0</v>
      </c>
      <c r="P3226" s="53" t="n">
        <f aca="false">F3226*$F$12</f>
        <v>0</v>
      </c>
      <c r="Q3226" s="53" t="n">
        <f aca="false">G3226*$G$12</f>
        <v>0</v>
      </c>
      <c r="R3226" s="53" t="n">
        <f aca="false">H3226*$H$12</f>
        <v>202.5</v>
      </c>
      <c r="S3226" s="53" t="n">
        <f aca="false">(N3226/100)*(I3226*$I$12)+(N3226/100)*(J3226*$J$12)</f>
        <v>40.5</v>
      </c>
      <c r="T3226" s="53" t="n">
        <f aca="false">(O3226/100)*(K3226*$K$12)</f>
        <v>0</v>
      </c>
      <c r="U3226" s="53" t="n">
        <f aca="false">(P3226/100)*(K3226*$K$12)+(P3226/100)*(L3226*$L$12)</f>
        <v>0</v>
      </c>
      <c r="V3226" s="53" t="n">
        <f aca="false">(Q3226/100)*(L3226*$L$12)</f>
        <v>0</v>
      </c>
      <c r="W3226" s="53" t="n">
        <f aca="false">(R3226/100)*(K3226*$K$12)+(R3226/100)*(L3226*$L$12)</f>
        <v>70.875</v>
      </c>
      <c r="X3226" s="53" t="n">
        <f aca="false">N3226+S3226</f>
        <v>175.5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0</v>
      </c>
      <c r="AB3226" s="53" t="n">
        <f aca="false">R3226+W3226</f>
        <v>273.375</v>
      </c>
      <c r="AC3226" s="54" t="n">
        <f aca="false">ROUND(X3226+Y3226+Z3226+AA3226+AB3226,1)</f>
        <v>448.9</v>
      </c>
      <c r="AD3226" s="55" t="n">
        <f aca="false">(ROUND(AC3226-AC3217,1)/AC3217)</f>
        <v>0.113343253968254</v>
      </c>
      <c r="AE3226" s="46"/>
      <c r="AF3226" s="47"/>
    </row>
    <row r="3227" customFormat="false" ht="15" hidden="false" customHeight="false" outlineLevel="0" collapsed="false">
      <c r="A3227" s="48" t="s">
        <v>38</v>
      </c>
      <c r="B3227" s="58"/>
      <c r="C3227" s="50" t="s">
        <v>14</v>
      </c>
      <c r="D3227" s="51" t="n">
        <v>180</v>
      </c>
      <c r="E3227" s="51" t="n">
        <v>0</v>
      </c>
      <c r="F3227" s="51" t="n">
        <v>0</v>
      </c>
      <c r="G3227" s="51" t="n">
        <v>0</v>
      </c>
      <c r="H3227" s="51" t="n">
        <v>0</v>
      </c>
      <c r="I3227" s="52" t="n">
        <v>0</v>
      </c>
      <c r="J3227" s="52" t="n">
        <v>0</v>
      </c>
      <c r="K3227" s="52" t="n">
        <v>0</v>
      </c>
      <c r="L3227" s="52" t="n">
        <v>0</v>
      </c>
      <c r="M3227" s="52" t="n">
        <v>45</v>
      </c>
      <c r="N3227" s="53" t="n">
        <f aca="false">D3227*$D$13</f>
        <v>243</v>
      </c>
      <c r="O3227" s="53" t="n">
        <f aca="false">E3227*$E$13</f>
        <v>0</v>
      </c>
      <c r="P3227" s="53" t="n">
        <f aca="false">F3227*$F$13</f>
        <v>0</v>
      </c>
      <c r="Q3227" s="53" t="n">
        <f aca="false">G3227*$G$13</f>
        <v>0</v>
      </c>
      <c r="R3227" s="53" t="n">
        <f aca="false">H3227*$H$13</f>
        <v>0</v>
      </c>
      <c r="S3227" s="53" t="n">
        <f aca="false">(N3227/100)*(I3227*$I$13)+(N3227/100)*(J3227*$J$13)+(N3227/100)*(M3227*$M$13)</f>
        <v>218.7</v>
      </c>
      <c r="T3227" s="53" t="n">
        <f aca="false">(O3227/100)*(K3227*$K$13)+(O3227/100)*(M3227*$M$13)</f>
        <v>0</v>
      </c>
      <c r="U3227" s="53" t="n">
        <f aca="false">(P3227/100)*(K3227*$K$13)+(P3227/100)*(L3227*$L$13)+(P3227/100)*(M3227*$M$13)</f>
        <v>0</v>
      </c>
      <c r="V3227" s="53" t="n">
        <f aca="false">(Q3227/100)*(L3227*$L$13)+(Q3227/100)*(M3227*$M$13)</f>
        <v>0</v>
      </c>
      <c r="W3227" s="53" t="n">
        <f aca="false">(R3227/100)*(K3227*$K$13)+(R3227/100)*(L3227*$L$13)+(R3227/100)*(M3227*$M$13)</f>
        <v>0</v>
      </c>
      <c r="X3227" s="53" t="n">
        <f aca="false">N3227+S3227</f>
        <v>461.7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0</v>
      </c>
      <c r="AC3227" s="54" t="n">
        <f aca="false">ROUND(X3227+Y3227+Z3227+AA3227+AB3227,1)</f>
        <v>461.7</v>
      </c>
      <c r="AD3227" s="55" t="n">
        <f aca="false">(ROUND(AC3227-AC3217,1)/AC3217)</f>
        <v>0.145089285714286</v>
      </c>
      <c r="AE3227" s="46"/>
      <c r="AF3227" s="47"/>
    </row>
    <row r="3228" customFormat="false" ht="15" hidden="false" customHeight="false" outlineLevel="0" collapsed="false">
      <c r="A3228" s="48" t="s">
        <v>39</v>
      </c>
      <c r="B3228" s="58"/>
      <c r="C3228" s="50" t="s">
        <v>15</v>
      </c>
      <c r="D3228" s="51" t="n">
        <v>180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15</v>
      </c>
      <c r="J3228" s="52" t="n">
        <v>15</v>
      </c>
      <c r="K3228" s="52" t="n">
        <v>30</v>
      </c>
      <c r="L3228" s="52" t="n">
        <v>0</v>
      </c>
      <c r="M3228" s="52" t="n">
        <v>0</v>
      </c>
      <c r="N3228" s="53" t="n">
        <f aca="false">D3228*$D$14</f>
        <v>243</v>
      </c>
      <c r="O3228" s="53" t="n">
        <f aca="false">E3228*$E$14</f>
        <v>0</v>
      </c>
      <c r="P3228" s="53" t="n">
        <f aca="false">F3228*$F$14</f>
        <v>0</v>
      </c>
      <c r="Q3228" s="53" t="n">
        <f aca="false">G3228*$G$14</f>
        <v>0</v>
      </c>
      <c r="R3228" s="53" t="n">
        <f aca="false">H3228*$H$14</f>
        <v>0</v>
      </c>
      <c r="S3228" s="53" t="n">
        <f aca="false">(N3228/100)*(I3228*$I$14)+(N3228/100)*(J3228*$J$14)+(N3228/100)*(K3228*$K$14)</f>
        <v>218.7</v>
      </c>
      <c r="T3228" s="53" t="n">
        <f aca="false">(O3228/100)*(K3228*$K$14)</f>
        <v>0</v>
      </c>
      <c r="U3228" s="53" t="n">
        <f aca="false">(P3228/100)*(K3228*$K$14)+(P3228/100)*(L3228*$L$14)</f>
        <v>0</v>
      </c>
      <c r="V3228" s="53" t="n">
        <f aca="false">(Q3228/100)*(L3228*$L$14)</f>
        <v>0</v>
      </c>
      <c r="W3228" s="53" t="n">
        <f aca="false">(R3228/100)*(K3228*$L$14)+(R3228/100)*(L3228*$M$14)</f>
        <v>0</v>
      </c>
      <c r="X3228" s="53" t="n">
        <f aca="false">N3228+S3228</f>
        <v>461.7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461.7</v>
      </c>
      <c r="AD3228" s="55" t="n">
        <f aca="false">(ROUND(AC3228-AC3217,1)/AC3217)</f>
        <v>0.145089285714286</v>
      </c>
      <c r="AE3228" s="46"/>
      <c r="AF3228" s="47"/>
    </row>
    <row r="3229" customFormat="false" ht="15" hidden="false" customHeight="false" outlineLevel="0" collapsed="false">
      <c r="A3229" s="48"/>
      <c r="B3229" s="58"/>
      <c r="C3229" s="50" t="s">
        <v>16</v>
      </c>
      <c r="D3229" s="51" t="n">
        <v>180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15</v>
      </c>
      <c r="J3229" s="52" t="n">
        <v>15</v>
      </c>
      <c r="K3229" s="52" t="n">
        <v>0</v>
      </c>
      <c r="L3229" s="52" t="n">
        <v>30</v>
      </c>
      <c r="M3229" s="52" t="n">
        <v>0</v>
      </c>
      <c r="N3229" s="53" t="n">
        <f aca="false">D3229*$D$15</f>
        <v>243</v>
      </c>
      <c r="O3229" s="53" t="n">
        <f aca="false">E3229*$E$15</f>
        <v>0</v>
      </c>
      <c r="P3229" s="53" t="n">
        <f aca="false">F3229*$F$15</f>
        <v>0</v>
      </c>
      <c r="Q3229" s="53" t="n">
        <f aca="false">G3229*$G$15</f>
        <v>0</v>
      </c>
      <c r="R3229" s="53" t="n">
        <f aca="false">H3229*$H$15</f>
        <v>0</v>
      </c>
      <c r="S3229" s="53" t="n">
        <f aca="false">(N3229/100)*(I3229*$I$15)+(N3229/100)*(J3229*$J$15)+(N3229/100)*(L3229*$L$15)</f>
        <v>218.7</v>
      </c>
      <c r="T3229" s="53" t="n">
        <f aca="false">(O3229/100)*(K3229*$K$15)</f>
        <v>0</v>
      </c>
      <c r="U3229" s="53" t="n">
        <f aca="false">(P3229/100)*(K3229*$K$15)+(P3229/100)*(L3229*$L$15)</f>
        <v>0</v>
      </c>
      <c r="V3229" s="53" t="n">
        <f aca="false">(Q3229/100)*(L3229*$L$15)</f>
        <v>0</v>
      </c>
      <c r="W3229" s="53" t="n">
        <f aca="false">(R3229/100)*(K3229*$K$15)+(R3229/100)*(L3229*$L$15)</f>
        <v>0</v>
      </c>
      <c r="X3229" s="53" t="n">
        <f aca="false">N3229+S3229</f>
        <v>461.7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461.7</v>
      </c>
      <c r="AD3229" s="55" t="n">
        <f aca="false">(ROUND(AC3229-AC3217,1)/AC3217)</f>
        <v>0.145089285714286</v>
      </c>
      <c r="AE3229" s="46"/>
      <c r="AF3229" s="47"/>
    </row>
    <row r="3230" customFormat="false" ht="15" hidden="false" customHeight="false" outlineLevel="0" collapsed="false">
      <c r="A3230" s="48"/>
      <c r="B3230" s="58"/>
      <c r="C3230" s="50" t="s">
        <v>17</v>
      </c>
      <c r="D3230" s="51" t="n">
        <v>180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15</v>
      </c>
      <c r="J3230" s="52" t="n">
        <v>30</v>
      </c>
      <c r="K3230" s="52" t="n">
        <v>0</v>
      </c>
      <c r="L3230" s="52" t="n">
        <v>0</v>
      </c>
      <c r="M3230" s="52" t="n">
        <v>0</v>
      </c>
      <c r="N3230" s="53" t="n">
        <f aca="false">D3230*$D$16</f>
        <v>243</v>
      </c>
      <c r="O3230" s="53" t="n">
        <f aca="false">E3230*$E$16</f>
        <v>0</v>
      </c>
      <c r="P3230" s="53" t="n">
        <f aca="false">F3230*$F$16</f>
        <v>0</v>
      </c>
      <c r="Q3230" s="53" t="n">
        <f aca="false">G3230*$G$16</f>
        <v>0</v>
      </c>
      <c r="R3230" s="53" t="n">
        <f aca="false">H3230*$H$16</f>
        <v>0</v>
      </c>
      <c r="S3230" s="53" t="n">
        <f aca="false">(N3230/100)*(I3230*$I$16)+(N3230/100)*(J3230*$J$16)</f>
        <v>218.7</v>
      </c>
      <c r="T3230" s="53" t="n">
        <f aca="false">(O3230/100)*(K3230*$K$16)</f>
        <v>0</v>
      </c>
      <c r="U3230" s="53" t="n">
        <f aca="false">(P3230/100)*(K3230*$K$16)+(P3230/100)*(L3230*$L$16)</f>
        <v>0</v>
      </c>
      <c r="V3230" s="53" t="n">
        <f aca="false">(Q3230/100)*(L3230*$L$16)</f>
        <v>0</v>
      </c>
      <c r="W3230" s="53" t="n">
        <f aca="false">(R3230/100)*(K3230*$K$16)+(R3230/100)*(L3230*$L$16)</f>
        <v>0</v>
      </c>
      <c r="X3230" s="53" t="n">
        <f aca="false">N3230+S3230</f>
        <v>461.7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461.7</v>
      </c>
      <c r="AD3230" s="55" t="n">
        <f aca="false">(ROUND(AC3230-AC3217,1)/AC3217)</f>
        <v>0.145089285714286</v>
      </c>
      <c r="AE3230" s="46"/>
      <c r="AF3230" s="47"/>
    </row>
    <row r="3231" customFormat="false" ht="15" hidden="false" customHeight="false" outlineLevel="0" collapsed="false">
      <c r="A3231" s="48"/>
      <c r="B3231" s="58"/>
      <c r="C3231" s="50" t="s">
        <v>18</v>
      </c>
      <c r="D3231" s="51" t="n">
        <v>180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30</v>
      </c>
      <c r="J3231" s="52" t="n">
        <v>15</v>
      </c>
      <c r="K3231" s="52" t="n">
        <v>0</v>
      </c>
      <c r="L3231" s="52" t="n">
        <v>0</v>
      </c>
      <c r="M3231" s="52" t="n">
        <v>0</v>
      </c>
      <c r="N3231" s="53" t="n">
        <f aca="false">D3231*$D$17</f>
        <v>243</v>
      </c>
      <c r="O3231" s="53" t="n">
        <f aca="false">E3231*$E$17</f>
        <v>0</v>
      </c>
      <c r="P3231" s="53" t="n">
        <f aca="false">F3231*$F$17</f>
        <v>0</v>
      </c>
      <c r="Q3231" s="53" t="n">
        <f aca="false">G3231*$G$17</f>
        <v>0</v>
      </c>
      <c r="R3231" s="53" t="n">
        <f aca="false">H3231*$H$17</f>
        <v>0</v>
      </c>
      <c r="S3231" s="53" t="n">
        <f aca="false">(N3231/100)*(I3231*$I$17)+(N3231/100)*(J3231*$J$17)</f>
        <v>218.7</v>
      </c>
      <c r="T3231" s="53" t="n">
        <f aca="false">(O3231/100)*(K3231*$K$17)</f>
        <v>0</v>
      </c>
      <c r="U3231" s="53" t="n">
        <f aca="false">(P3231/100)*(K3231*$K$17)+(P3231/100)*(L3231*$L$17)</f>
        <v>0</v>
      </c>
      <c r="V3231" s="53" t="n">
        <f aca="false">(Q3231/100)*(L3231*$L$17)</f>
        <v>0</v>
      </c>
      <c r="W3231" s="53" t="n">
        <f aca="false">(R3231/100)*(K3231*$K$17)+(R3231/100)*(L3231*$L$17)</f>
        <v>0</v>
      </c>
      <c r="X3231" s="53" t="n">
        <f aca="false">N3231+S3231</f>
        <v>461.7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461.7</v>
      </c>
      <c r="AD3231" s="55" t="n">
        <f aca="false">(ROUND(AC3231-AC3217,1)/AC3217)</f>
        <v>0.145089285714286</v>
      </c>
      <c r="AE3231" s="46"/>
      <c r="AF3231" s="47"/>
    </row>
    <row r="3232" customFormat="false" ht="15" hidden="false" customHeight="false" outlineLevel="0" collapsed="false">
      <c r="A3232" s="64"/>
      <c r="B3232" s="65" t="s">
        <v>272</v>
      </c>
      <c r="C3232" s="65"/>
      <c r="D3232" s="65"/>
      <c r="E3232" s="65"/>
      <c r="F3232" s="65"/>
      <c r="G3232" s="65"/>
      <c r="H3232" s="65"/>
      <c r="I3232" s="65"/>
      <c r="J3232" s="65"/>
      <c r="K3232" s="65"/>
      <c r="L3232" s="65"/>
      <c r="M3232" s="65"/>
      <c r="N3232" s="65"/>
      <c r="O3232" s="65"/>
      <c r="P3232" s="65"/>
      <c r="Q3232" s="65"/>
      <c r="R3232" s="65"/>
      <c r="S3232" s="65"/>
      <c r="T3232" s="65"/>
      <c r="U3232" s="65"/>
      <c r="V3232" s="65"/>
      <c r="W3232" s="65"/>
      <c r="X3232" s="65"/>
      <c r="Y3232" s="65"/>
      <c r="Z3232" s="65"/>
      <c r="AA3232" s="65"/>
      <c r="AB3232" s="65"/>
      <c r="AC3232" s="12" t="n">
        <v>600</v>
      </c>
      <c r="AD3232" s="12"/>
      <c r="AE3232" s="46"/>
      <c r="AF3232" s="47"/>
    </row>
    <row r="3233" customFormat="false" ht="15" hidden="false" customHeight="false" outlineLevel="0" collapsed="false">
      <c r="A3233" s="56" t="s">
        <v>19</v>
      </c>
      <c r="B3233" s="49" t="s">
        <v>273</v>
      </c>
      <c r="C3233" s="50" t="s">
        <v>4</v>
      </c>
      <c r="D3233" s="51" t="n">
        <v>154</v>
      </c>
      <c r="E3233" s="51" t="n">
        <v>0</v>
      </c>
      <c r="F3233" s="51" t="n">
        <v>0</v>
      </c>
      <c r="G3233" s="51" t="n">
        <v>0</v>
      </c>
      <c r="H3233" s="51" t="n">
        <v>0</v>
      </c>
      <c r="I3233" s="52" t="n">
        <v>80</v>
      </c>
      <c r="J3233" s="52" t="n">
        <v>0</v>
      </c>
      <c r="K3233" s="52" t="n">
        <v>0</v>
      </c>
      <c r="L3233" s="52" t="n">
        <v>0</v>
      </c>
      <c r="M3233" s="52" t="n">
        <v>0</v>
      </c>
      <c r="N3233" s="53" t="n">
        <f aca="false">D3233*$D$3</f>
        <v>215.6</v>
      </c>
      <c r="O3233" s="53" t="n">
        <f aca="false">E3233*$E$3</f>
        <v>0</v>
      </c>
      <c r="P3233" s="53" t="n">
        <f aca="false">F3233*$F$3</f>
        <v>0</v>
      </c>
      <c r="Q3233" s="53" t="n">
        <f aca="false">G3233*$G$3</f>
        <v>0</v>
      </c>
      <c r="R3233" s="53" t="n">
        <f aca="false">H3233*$H$3</f>
        <v>0</v>
      </c>
      <c r="S3233" s="53" t="n">
        <f aca="false">(N3233/100)*(I3233*$I$3)+(N3233/100)*(J3233*$J$3)</f>
        <v>344.96</v>
      </c>
      <c r="T3233" s="53" t="n">
        <f aca="false">(O3233/100)*(K3233*$K$3)</f>
        <v>0</v>
      </c>
      <c r="U3233" s="53" t="n">
        <f aca="false">(P3233/100)*(K3233*$K$3)+(P3233/100)*(L3233*$L$3)</f>
        <v>0</v>
      </c>
      <c r="V3233" s="53" t="n">
        <f aca="false">(Q3233/100)*(L3233*$L$3)</f>
        <v>0</v>
      </c>
      <c r="W3233" s="53" t="n">
        <f aca="false">(R3233/100)*(K3233*$K$3)+(R3233/100)*(L3233*$L$3)</f>
        <v>0</v>
      </c>
      <c r="X3233" s="53" t="n">
        <f aca="false">N3233+S3233</f>
        <v>560.56</v>
      </c>
      <c r="Y3233" s="53" t="n">
        <f aca="false">O3233+T3233</f>
        <v>0</v>
      </c>
      <c r="Z3233" s="53" t="n">
        <f aca="false">P3233+U3233</f>
        <v>0</v>
      </c>
      <c r="AA3233" s="53" t="n">
        <f aca="false">Q3233+V3233</f>
        <v>0</v>
      </c>
      <c r="AB3233" s="53" t="n">
        <f aca="false">R3233+W3233</f>
        <v>0</v>
      </c>
      <c r="AC3233" s="54" t="n">
        <f aca="false">ROUND(X3233+Y3233+Z3233+AA3233+AB3233,1)</f>
        <v>560.6</v>
      </c>
      <c r="AD3233" s="55" t="n">
        <v>0</v>
      </c>
      <c r="AE3233" s="46"/>
      <c r="AF3233" s="47"/>
    </row>
    <row r="3234" customFormat="false" ht="15" hidden="false" customHeight="false" outlineLevel="0" collapsed="false">
      <c r="A3234" s="48" t="s">
        <v>29</v>
      </c>
      <c r="B3234" s="49" t="n">
        <v>25</v>
      </c>
      <c r="C3234" s="50" t="s">
        <v>5</v>
      </c>
      <c r="D3234" s="51" t="n">
        <v>154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90</v>
      </c>
      <c r="J3234" s="52" t="n">
        <v>15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207.9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436.59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644.49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644.5</v>
      </c>
      <c r="AD3234" s="55" t="n">
        <f aca="false">(ROUND(AC3234-AC3233,1)/AC3233)</f>
        <v>0.149661077417053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49" t="n">
        <v>0</v>
      </c>
      <c r="C3235" s="50" t="s">
        <v>6</v>
      </c>
      <c r="D3235" s="51" t="n">
        <v>154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80</v>
      </c>
      <c r="J3235" s="52" t="n">
        <v>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215.6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344.96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560.56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560.6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49" t="n">
        <v>0</v>
      </c>
      <c r="C3236" s="50" t="s">
        <v>7</v>
      </c>
      <c r="D3236" s="51" t="n">
        <v>154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80</v>
      </c>
      <c r="J3236" s="52" t="n">
        <v>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215.6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344.96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560.56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560.6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49" t="n">
        <v>0</v>
      </c>
      <c r="C3237" s="50" t="s">
        <v>8</v>
      </c>
      <c r="D3237" s="51" t="n">
        <v>154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80</v>
      </c>
      <c r="J3237" s="52" t="n">
        <v>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215.6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344.96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560.56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560.6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49"/>
      <c r="C3238" s="50" t="s">
        <v>9</v>
      </c>
      <c r="D3238" s="51" t="n">
        <v>154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80</v>
      </c>
      <c r="J3238" s="52" t="n">
        <v>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215.6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344.96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560.56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560.6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49"/>
      <c r="C3239" s="50" t="s">
        <v>10</v>
      </c>
      <c r="D3239" s="51" t="n">
        <v>76</v>
      </c>
      <c r="E3239" s="51" t="n">
        <v>170</v>
      </c>
      <c r="F3239" s="51" t="n">
        <v>0</v>
      </c>
      <c r="G3239" s="51" t="n">
        <v>0</v>
      </c>
      <c r="H3239" s="51" t="n">
        <v>0</v>
      </c>
      <c r="I3239" s="52" t="n">
        <v>80</v>
      </c>
      <c r="J3239" s="52" t="n">
        <v>0</v>
      </c>
      <c r="K3239" s="52" t="n">
        <v>85</v>
      </c>
      <c r="L3239" s="52" t="n">
        <v>0</v>
      </c>
      <c r="M3239" s="52" t="n">
        <v>0</v>
      </c>
      <c r="N3239" s="53" t="n">
        <f aca="false">D3239*$D$9</f>
        <v>102.6</v>
      </c>
      <c r="O3239" s="53" t="n">
        <f aca="false">E3239*$E$9</f>
        <v>229.5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82.08</v>
      </c>
      <c r="T3239" s="53" t="n">
        <f aca="false">(O3239/100)*(K3239*$K$9)</f>
        <v>273.105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184.68</v>
      </c>
      <c r="Y3239" s="53" t="n">
        <f aca="false">O3239+T3239</f>
        <v>502.605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687.3</v>
      </c>
      <c r="AD3239" s="55" t="n">
        <f aca="false">(ROUND(AC3239-AC3233,1)/AC3233)</f>
        <v>0.2260078487335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49"/>
      <c r="C3240" s="50" t="s">
        <v>11</v>
      </c>
      <c r="D3240" s="51" t="n">
        <v>76</v>
      </c>
      <c r="E3240" s="51" t="n">
        <v>0</v>
      </c>
      <c r="F3240" s="51" t="n">
        <v>170</v>
      </c>
      <c r="G3240" s="51" t="n">
        <v>0</v>
      </c>
      <c r="H3240" s="51" t="n">
        <v>0</v>
      </c>
      <c r="I3240" s="52" t="n">
        <v>80</v>
      </c>
      <c r="J3240" s="52" t="n">
        <v>0</v>
      </c>
      <c r="K3240" s="52" t="n">
        <v>42.5</v>
      </c>
      <c r="L3240" s="52" t="n">
        <v>42.5</v>
      </c>
      <c r="M3240" s="52" t="n">
        <v>0</v>
      </c>
      <c r="N3240" s="53" t="n">
        <f aca="false">D3240*$D$10</f>
        <v>102.6</v>
      </c>
      <c r="O3240" s="53" t="n">
        <f aca="false">E3240*$E$10</f>
        <v>0</v>
      </c>
      <c r="P3240" s="53" t="n">
        <f aca="false">F3240*$F$10</f>
        <v>229.5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82.08</v>
      </c>
      <c r="T3240" s="53" t="n">
        <f aca="false">(O3240/100)*(K3240*$J$10)</f>
        <v>0</v>
      </c>
      <c r="U3240" s="53" t="n">
        <f aca="false">(P3240/100)*(K3240*$K$10)+(P3240/100)*(L3240*$L$10)</f>
        <v>273.105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184.68</v>
      </c>
      <c r="Y3240" s="53" t="n">
        <f aca="false">O3240+T3240</f>
        <v>0</v>
      </c>
      <c r="Z3240" s="53" t="n">
        <f aca="false">P3240+U3240</f>
        <v>502.605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687.3</v>
      </c>
      <c r="AD3240" s="55" t="n">
        <f aca="false">(ROUND(AC3240-AC3233,1)/AC3233)</f>
        <v>0.2260078487335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49"/>
      <c r="C3241" s="50" t="s">
        <v>12</v>
      </c>
      <c r="D3241" s="51" t="n">
        <v>76</v>
      </c>
      <c r="E3241" s="51" t="n">
        <v>0</v>
      </c>
      <c r="F3241" s="51" t="n">
        <v>0</v>
      </c>
      <c r="G3241" s="51" t="n">
        <v>170</v>
      </c>
      <c r="H3241" s="51" t="n">
        <v>0</v>
      </c>
      <c r="I3241" s="52" t="n">
        <v>80</v>
      </c>
      <c r="J3241" s="52" t="n">
        <v>0</v>
      </c>
      <c r="K3241" s="52" t="n">
        <v>0</v>
      </c>
      <c r="L3241" s="52" t="n">
        <v>85</v>
      </c>
      <c r="M3241" s="52" t="n">
        <v>0</v>
      </c>
      <c r="N3241" s="53" t="n">
        <f aca="false">D3241*$D$11</f>
        <v>102.6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229.5</v>
      </c>
      <c r="R3241" s="53" t="n">
        <f aca="false">H3241*$H$11</f>
        <v>0</v>
      </c>
      <c r="S3241" s="53" t="n">
        <f aca="false">(N3241/100)*(I3241*$I$11)+(N3241/100)*(J3241*$J$11)</f>
        <v>82.08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273.105</v>
      </c>
      <c r="W3241" s="53" t="n">
        <f aca="false">(R3241/100)*(K3241*$K$11)+(R3241/100)*(L3241*$L$11)</f>
        <v>0</v>
      </c>
      <c r="X3241" s="53" t="n">
        <f aca="false">N3241+S3241</f>
        <v>184.68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502.605</v>
      </c>
      <c r="AB3241" s="53" t="n">
        <f aca="false">R3241+W3241</f>
        <v>0</v>
      </c>
      <c r="AC3241" s="54" t="n">
        <f aca="false">ROUND(X3241+Y3241+Z3241+AA3241+AB3241,1)</f>
        <v>687.3</v>
      </c>
      <c r="AD3241" s="55" t="n">
        <f aca="false">(ROUND(AC3241-AC3233,1)/AC3233)</f>
        <v>0.2260078487335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49"/>
      <c r="C3242" s="50" t="s">
        <v>13</v>
      </c>
      <c r="D3242" s="51" t="n">
        <v>76</v>
      </c>
      <c r="E3242" s="51" t="n">
        <v>0</v>
      </c>
      <c r="F3242" s="51" t="n">
        <v>0</v>
      </c>
      <c r="G3242" s="51" t="n">
        <v>0</v>
      </c>
      <c r="H3242" s="51" t="n">
        <v>170</v>
      </c>
      <c r="I3242" s="52" t="n">
        <v>80</v>
      </c>
      <c r="J3242" s="52" t="n">
        <v>0</v>
      </c>
      <c r="K3242" s="52" t="n">
        <v>42.5</v>
      </c>
      <c r="L3242" s="52" t="n">
        <v>42.5</v>
      </c>
      <c r="M3242" s="52" t="n">
        <v>0</v>
      </c>
      <c r="N3242" s="53" t="n">
        <f aca="false">D3242*$D$12</f>
        <v>102.6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229.5</v>
      </c>
      <c r="S3242" s="53" t="n">
        <f aca="false">(N3242/100)*(I3242*$I$12)+(N3242/100)*(J3242*$J$12)</f>
        <v>82.08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273.105</v>
      </c>
      <c r="X3242" s="53" t="n">
        <f aca="false">N3242+S3242</f>
        <v>184.68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502.605</v>
      </c>
      <c r="AC3242" s="54" t="n">
        <f aca="false">ROUND(X3242+Y3242+Z3242+AA3242+AB3242,1)</f>
        <v>687.3</v>
      </c>
      <c r="AD3242" s="55" t="n">
        <f aca="false">(ROUND(AC3242-AC3233,1)/AC3233)</f>
        <v>0.2260078487335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49"/>
      <c r="C3243" s="50" t="s">
        <v>14</v>
      </c>
      <c r="D3243" s="51" t="n">
        <v>154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97</v>
      </c>
      <c r="N3243" s="53" t="n">
        <f aca="false">D3243*$D$13</f>
        <v>207.9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403.326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611.226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611.2</v>
      </c>
      <c r="AD3243" s="55" t="n">
        <f aca="false">(ROUND(AC3243-AC3233,1)/AC3233)</f>
        <v>0.0902604352479486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49"/>
      <c r="C3244" s="50" t="s">
        <v>15</v>
      </c>
      <c r="D3244" s="51" t="n">
        <v>154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80</v>
      </c>
      <c r="J3244" s="52" t="n">
        <v>0</v>
      </c>
      <c r="K3244" s="52" t="n">
        <v>70</v>
      </c>
      <c r="L3244" s="52" t="n">
        <v>0</v>
      </c>
      <c r="M3244" s="52" t="n">
        <v>0</v>
      </c>
      <c r="N3244" s="53" t="n">
        <f aca="false">D3244*$D$14</f>
        <v>207.9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457.38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665.28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665.3</v>
      </c>
      <c r="AD3244" s="55" t="n">
        <f aca="false">(ROUND(AC3244-AC3233,1)/AC3233)</f>
        <v>0.186764181234392</v>
      </c>
      <c r="AE3244" s="46"/>
      <c r="AF3244" s="47"/>
    </row>
    <row r="3245" customFormat="false" ht="15" hidden="false" customHeight="false" outlineLevel="0" collapsed="false">
      <c r="A3245" s="48"/>
      <c r="B3245" s="49"/>
      <c r="C3245" s="50" t="s">
        <v>16</v>
      </c>
      <c r="D3245" s="51" t="n">
        <v>154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80</v>
      </c>
      <c r="J3245" s="52" t="n">
        <v>0</v>
      </c>
      <c r="K3245" s="52" t="n">
        <v>0</v>
      </c>
      <c r="L3245" s="52" t="n">
        <v>70</v>
      </c>
      <c r="M3245" s="52" t="n">
        <v>0</v>
      </c>
      <c r="N3245" s="53" t="n">
        <f aca="false">D3245*$D$15</f>
        <v>207.9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457.38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665.28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665.3</v>
      </c>
      <c r="AD3245" s="55" t="n">
        <f aca="false">(ROUND(AC3245-AC3233,1)/AC3233)</f>
        <v>0.186764181234392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49"/>
      <c r="C3246" s="50" t="s">
        <v>17</v>
      </c>
      <c r="D3246" s="51" t="n">
        <v>154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80</v>
      </c>
      <c r="J3246" s="52" t="n">
        <v>46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207.9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405.405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613.305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613.3</v>
      </c>
      <c r="AD3246" s="55" t="n">
        <f aca="false">(ROUND(AC3246-AC3233,1)/AC3233)</f>
        <v>0.0940064216910453</v>
      </c>
      <c r="AE3246" s="46"/>
      <c r="AF3246" s="47"/>
    </row>
    <row r="3247" customFormat="false" ht="15" hidden="false" customHeight="false" outlineLevel="0" collapsed="false">
      <c r="A3247" s="48"/>
      <c r="B3247" s="49"/>
      <c r="C3247" s="50" t="s">
        <v>18</v>
      </c>
      <c r="D3247" s="51" t="n">
        <v>154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100</v>
      </c>
      <c r="J3247" s="52" t="n">
        <v>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207.9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519.75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727.65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727.7</v>
      </c>
      <c r="AD3247" s="55" t="n">
        <f aca="false">(ROUND(AC3247-AC3233,1)/AC3233)</f>
        <v>0.298073492686407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57" t="s">
        <v>274</v>
      </c>
      <c r="C3248" s="40" t="s">
        <v>4</v>
      </c>
      <c r="D3248" s="41" t="n">
        <v>170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80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238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380.8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618.8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618.8</v>
      </c>
      <c r="AD3248" s="45" t="n">
        <v>0</v>
      </c>
      <c r="AE3248" s="46"/>
      <c r="AF3248" s="47"/>
    </row>
    <row r="3249" customFormat="false" ht="15" hidden="false" customHeight="false" outlineLevel="0" collapsed="false">
      <c r="A3249" s="48" t="s">
        <v>29</v>
      </c>
      <c r="B3249" s="58" t="n">
        <v>32</v>
      </c>
      <c r="C3249" s="50" t="s">
        <v>5</v>
      </c>
      <c r="D3249" s="51" t="n">
        <v>170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85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229.5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481.95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711.45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711.5</v>
      </c>
      <c r="AD3249" s="55" t="n">
        <f aca="false">(ROUND(AC3249-AC3248,1)/AC3248)</f>
        <v>0.149806076276665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58" t="n">
        <v>0</v>
      </c>
      <c r="C3250" s="50" t="s">
        <v>6</v>
      </c>
      <c r="D3250" s="51" t="n">
        <v>170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80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238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380.8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618.8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618.8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58" t="n">
        <v>0</v>
      </c>
      <c r="C3251" s="50" t="s">
        <v>7</v>
      </c>
      <c r="D3251" s="51" t="n">
        <v>170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80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238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380.8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618.8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618.8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58" t="n">
        <v>0</v>
      </c>
      <c r="C3252" s="50" t="s">
        <v>8</v>
      </c>
      <c r="D3252" s="51" t="n">
        <v>170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80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238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380.8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618.8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618.8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58"/>
      <c r="C3253" s="50" t="s">
        <v>9</v>
      </c>
      <c r="D3253" s="51" t="n">
        <v>170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80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238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380.8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618.8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618.8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58"/>
      <c r="C3254" s="50" t="s">
        <v>10</v>
      </c>
      <c r="D3254" s="51" t="n">
        <v>85</v>
      </c>
      <c r="E3254" s="51" t="n">
        <v>170</v>
      </c>
      <c r="F3254" s="51" t="n">
        <v>0</v>
      </c>
      <c r="G3254" s="51" t="n">
        <v>0</v>
      </c>
      <c r="H3254" s="51" t="n">
        <v>0</v>
      </c>
      <c r="I3254" s="52" t="n">
        <v>80</v>
      </c>
      <c r="J3254" s="52" t="n">
        <v>0</v>
      </c>
      <c r="K3254" s="52" t="n">
        <v>85</v>
      </c>
      <c r="L3254" s="52" t="n">
        <v>0</v>
      </c>
      <c r="M3254" s="52" t="n">
        <v>0</v>
      </c>
      <c r="N3254" s="53" t="n">
        <f aca="false">D3254*$D$9</f>
        <v>114.75</v>
      </c>
      <c r="O3254" s="53" t="n">
        <f aca="false">E3254*$E$9</f>
        <v>229.5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91.8</v>
      </c>
      <c r="T3254" s="53" t="n">
        <f aca="false">(O3254/100)*(K3254*$K$9)</f>
        <v>273.105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206.55</v>
      </c>
      <c r="Y3254" s="53" t="n">
        <f aca="false">O3254+T3254</f>
        <v>502.605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709.2</v>
      </c>
      <c r="AD3254" s="55" t="n">
        <f aca="false">(ROUND(AC3254-AC3248,1)/AC3248)</f>
        <v>0.146089204912734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58"/>
      <c r="C3255" s="50" t="s">
        <v>11</v>
      </c>
      <c r="D3255" s="51" t="n">
        <v>85</v>
      </c>
      <c r="E3255" s="51" t="n">
        <v>0</v>
      </c>
      <c r="F3255" s="51" t="n">
        <v>170</v>
      </c>
      <c r="G3255" s="51" t="n">
        <v>0</v>
      </c>
      <c r="H3255" s="51" t="n">
        <v>0</v>
      </c>
      <c r="I3255" s="52" t="n">
        <v>80</v>
      </c>
      <c r="J3255" s="52" t="n">
        <v>0</v>
      </c>
      <c r="K3255" s="52" t="n">
        <v>42.5</v>
      </c>
      <c r="L3255" s="52" t="n">
        <v>42.5</v>
      </c>
      <c r="M3255" s="52" t="n">
        <v>0</v>
      </c>
      <c r="N3255" s="53" t="n">
        <f aca="false">D3255*$D$10</f>
        <v>114.75</v>
      </c>
      <c r="O3255" s="53" t="n">
        <f aca="false">E3255*$E$10</f>
        <v>0</v>
      </c>
      <c r="P3255" s="53" t="n">
        <f aca="false">F3255*$F$10</f>
        <v>229.5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91.8</v>
      </c>
      <c r="T3255" s="53" t="n">
        <f aca="false">(O3255/100)*(K3255*$J$10)</f>
        <v>0</v>
      </c>
      <c r="U3255" s="53" t="n">
        <f aca="false">(P3255/100)*(K3255*$K$10)+(P3255/100)*(L3255*$L$10)</f>
        <v>273.105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206.55</v>
      </c>
      <c r="Y3255" s="53" t="n">
        <f aca="false">O3255+T3255</f>
        <v>0</v>
      </c>
      <c r="Z3255" s="53" t="n">
        <f aca="false">P3255+U3255</f>
        <v>502.605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709.2</v>
      </c>
      <c r="AD3255" s="55" t="n">
        <f aca="false">(ROUND(AC3255-AC3248,1)/AC3248)</f>
        <v>0.146089204912734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58"/>
      <c r="C3256" s="50" t="s">
        <v>12</v>
      </c>
      <c r="D3256" s="51" t="n">
        <v>85</v>
      </c>
      <c r="E3256" s="51" t="n">
        <v>0</v>
      </c>
      <c r="F3256" s="51" t="n">
        <v>0</v>
      </c>
      <c r="G3256" s="51" t="n">
        <v>170</v>
      </c>
      <c r="H3256" s="51" t="n">
        <v>0</v>
      </c>
      <c r="I3256" s="52" t="n">
        <v>80</v>
      </c>
      <c r="J3256" s="52" t="n">
        <v>0</v>
      </c>
      <c r="K3256" s="52" t="n">
        <v>0</v>
      </c>
      <c r="L3256" s="52" t="n">
        <v>85</v>
      </c>
      <c r="M3256" s="52" t="n">
        <v>0</v>
      </c>
      <c r="N3256" s="53" t="n">
        <f aca="false">D3256*$D$11</f>
        <v>114.75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229.5</v>
      </c>
      <c r="R3256" s="53" t="n">
        <f aca="false">H3256*$H$11</f>
        <v>0</v>
      </c>
      <c r="S3256" s="53" t="n">
        <f aca="false">(N3256/100)*(I3256*$I$11)+(N3256/100)*(J3256*$J$11)</f>
        <v>91.8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273.105</v>
      </c>
      <c r="W3256" s="53" t="n">
        <f aca="false">(R3256/100)*(K3256*$K$11)+(R3256/100)*(L3256*$L$11)</f>
        <v>0</v>
      </c>
      <c r="X3256" s="53" t="n">
        <f aca="false">N3256+S3256</f>
        <v>206.55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502.605</v>
      </c>
      <c r="AB3256" s="53" t="n">
        <f aca="false">R3256+W3256</f>
        <v>0</v>
      </c>
      <c r="AC3256" s="54" t="n">
        <f aca="false">ROUND(X3256+Y3256+Z3256+AA3256+AB3256,1)</f>
        <v>709.2</v>
      </c>
      <c r="AD3256" s="55" t="n">
        <f aca="false">(ROUND(AC3256-AC3248,1)/AC3248)</f>
        <v>0.146089204912734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58"/>
      <c r="C3257" s="50" t="s">
        <v>13</v>
      </c>
      <c r="D3257" s="51" t="n">
        <v>85</v>
      </c>
      <c r="E3257" s="51" t="n">
        <v>0</v>
      </c>
      <c r="F3257" s="51" t="n">
        <v>0</v>
      </c>
      <c r="G3257" s="51" t="n">
        <v>0</v>
      </c>
      <c r="H3257" s="51" t="n">
        <v>170</v>
      </c>
      <c r="I3257" s="52" t="n">
        <v>80</v>
      </c>
      <c r="J3257" s="52" t="n">
        <v>0</v>
      </c>
      <c r="K3257" s="52" t="n">
        <v>42.5</v>
      </c>
      <c r="L3257" s="52" t="n">
        <v>42.5</v>
      </c>
      <c r="M3257" s="52" t="n">
        <v>0</v>
      </c>
      <c r="N3257" s="53" t="n">
        <f aca="false">D3257*$D$12</f>
        <v>114.75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229.5</v>
      </c>
      <c r="S3257" s="53" t="n">
        <f aca="false">(N3257/100)*(I3257*$I$12)+(N3257/100)*(J3257*$J$12)</f>
        <v>91.8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273.105</v>
      </c>
      <c r="X3257" s="53" t="n">
        <f aca="false">N3257+S3257</f>
        <v>206.55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502.605</v>
      </c>
      <c r="AC3257" s="54" t="n">
        <f aca="false">ROUND(X3257+Y3257+Z3257+AA3257+AB3257,1)</f>
        <v>709.2</v>
      </c>
      <c r="AD3257" s="55" t="n">
        <f aca="false">(ROUND(AC3257-AC3248,1)/AC3248)</f>
        <v>0.146089204912734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58"/>
      <c r="C3258" s="50" t="s">
        <v>14</v>
      </c>
      <c r="D3258" s="51" t="n">
        <v>170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110</v>
      </c>
      <c r="N3258" s="53" t="n">
        <f aca="false">D3258*$D$13</f>
        <v>229.5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504.9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734.4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734.4</v>
      </c>
      <c r="AD3258" s="55" t="n">
        <f aca="false">(ROUND(AC3258-AC3248,1)/AC3248)</f>
        <v>0.186813186813187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58"/>
      <c r="C3259" s="50" t="s">
        <v>15</v>
      </c>
      <c r="D3259" s="51" t="n">
        <v>170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80</v>
      </c>
      <c r="J3259" s="52" t="n">
        <v>0</v>
      </c>
      <c r="K3259" s="52" t="n">
        <v>70</v>
      </c>
      <c r="L3259" s="52" t="n">
        <v>0</v>
      </c>
      <c r="M3259" s="52" t="n">
        <v>0</v>
      </c>
      <c r="N3259" s="53" t="n">
        <f aca="false">D3259*$D$14</f>
        <v>229.5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504.9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734.4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734.4</v>
      </c>
      <c r="AD3259" s="55" t="n">
        <f aca="false">(ROUND(AC3259-AC3248,1)/AC3248)</f>
        <v>0.186813186813187</v>
      </c>
      <c r="AE3259" s="46"/>
      <c r="AF3259" s="47"/>
    </row>
    <row r="3260" customFormat="false" ht="15" hidden="false" customHeight="false" outlineLevel="0" collapsed="false">
      <c r="A3260" s="48"/>
      <c r="B3260" s="58"/>
      <c r="C3260" s="50" t="s">
        <v>16</v>
      </c>
      <c r="D3260" s="51" t="n">
        <v>170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80</v>
      </c>
      <c r="J3260" s="52" t="n">
        <v>0</v>
      </c>
      <c r="K3260" s="52" t="n">
        <v>0</v>
      </c>
      <c r="L3260" s="52" t="n">
        <v>70</v>
      </c>
      <c r="M3260" s="52" t="n">
        <v>0</v>
      </c>
      <c r="N3260" s="53" t="n">
        <f aca="false">D3260*$D$15</f>
        <v>229.5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504.9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734.4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734.4</v>
      </c>
      <c r="AD3260" s="55" t="n">
        <f aca="false">(ROUND(AC3260-AC3248,1)/AC3248)</f>
        <v>0.186813186813187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58"/>
      <c r="C3261" s="50" t="s">
        <v>17</v>
      </c>
      <c r="D3261" s="51" t="n">
        <v>170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80</v>
      </c>
      <c r="J3261" s="52" t="n">
        <v>50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229.5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470.475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699.975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700</v>
      </c>
      <c r="AD3261" s="55" t="n">
        <f aca="false">(ROUND(AC3261-AC3248,1)/AC3248)</f>
        <v>0.131221719457014</v>
      </c>
      <c r="AE3261" s="46"/>
      <c r="AF3261" s="47"/>
    </row>
    <row r="3262" customFormat="false" ht="15" hidden="false" customHeight="false" outlineLevel="0" collapsed="false">
      <c r="A3262" s="48"/>
      <c r="B3262" s="58"/>
      <c r="C3262" s="50" t="s">
        <v>18</v>
      </c>
      <c r="D3262" s="51" t="n">
        <v>170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100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229.5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573.75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803.25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803.3</v>
      </c>
      <c r="AD3262" s="55" t="n">
        <f aca="false">(ROUND(AC3262-AC3248,1)/AC3248)</f>
        <v>0.298157724628313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39" t="s">
        <v>275</v>
      </c>
      <c r="C3263" s="40" t="s">
        <v>4</v>
      </c>
      <c r="D3263" s="41" t="n">
        <v>180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60</v>
      </c>
      <c r="J3263" s="42" t="n">
        <v>10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252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352.8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604.8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604.8</v>
      </c>
      <c r="AD3263" s="45" t="n">
        <v>0</v>
      </c>
      <c r="AE3263" s="46"/>
      <c r="AF3263" s="47"/>
    </row>
    <row r="3264" customFormat="false" ht="15" hidden="false" customHeight="false" outlineLevel="0" collapsed="false">
      <c r="A3264" s="48" t="s">
        <v>29</v>
      </c>
      <c r="B3264" s="49" t="n">
        <v>32</v>
      </c>
      <c r="C3264" s="50" t="s">
        <v>5</v>
      </c>
      <c r="D3264" s="51" t="n">
        <v>180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75</v>
      </c>
      <c r="J3264" s="52" t="n">
        <v>25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243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486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729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729</v>
      </c>
      <c r="AD3264" s="55" t="n">
        <f aca="false">(ROUND(AC3264-AC3263,1)/AC3263)</f>
        <v>0.205357142857143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49" t="n">
        <v>0</v>
      </c>
      <c r="C3265" s="50" t="s">
        <v>6</v>
      </c>
      <c r="D3265" s="51" t="n">
        <v>180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60</v>
      </c>
      <c r="J3265" s="52" t="n">
        <v>10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252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352.8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604.8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604.8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49" t="n">
        <v>0</v>
      </c>
      <c r="C3266" s="50" t="s">
        <v>7</v>
      </c>
      <c r="D3266" s="51" t="n">
        <v>180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60</v>
      </c>
      <c r="J3266" s="52" t="n">
        <v>10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252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352.8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604.8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604.8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49" t="n">
        <v>0</v>
      </c>
      <c r="C3267" s="50" t="s">
        <v>8</v>
      </c>
      <c r="D3267" s="51" t="n">
        <v>180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60</v>
      </c>
      <c r="J3267" s="52" t="n">
        <v>10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252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352.8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604.8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604.8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49"/>
      <c r="C3268" s="50" t="s">
        <v>9</v>
      </c>
      <c r="D3268" s="51" t="n">
        <v>180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60</v>
      </c>
      <c r="J3268" s="52" t="n">
        <v>10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252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352.8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604.8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604.8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49"/>
      <c r="C3269" s="50" t="s">
        <v>10</v>
      </c>
      <c r="D3269" s="51" t="n">
        <v>90</v>
      </c>
      <c r="E3269" s="51" t="n">
        <v>180</v>
      </c>
      <c r="F3269" s="51" t="n">
        <v>0</v>
      </c>
      <c r="G3269" s="51" t="n">
        <v>0</v>
      </c>
      <c r="H3269" s="51" t="n">
        <v>0</v>
      </c>
      <c r="I3269" s="52" t="n">
        <v>60</v>
      </c>
      <c r="J3269" s="52" t="n">
        <v>10</v>
      </c>
      <c r="K3269" s="52" t="n">
        <v>75</v>
      </c>
      <c r="L3269" s="52" t="n">
        <v>0</v>
      </c>
      <c r="M3269" s="52" t="n">
        <v>0</v>
      </c>
      <c r="N3269" s="53" t="n">
        <f aca="false">D3269*$D$9</f>
        <v>121.5</v>
      </c>
      <c r="O3269" s="53" t="n">
        <f aca="false">E3269*$E$9</f>
        <v>243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85.05</v>
      </c>
      <c r="T3269" s="53" t="n">
        <f aca="false">(O3269/100)*(K3269*$K$9)</f>
        <v>255.15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206.55</v>
      </c>
      <c r="Y3269" s="53" t="n">
        <f aca="false">O3269+T3269</f>
        <v>498.15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704.7</v>
      </c>
      <c r="AD3269" s="55" t="n">
        <f aca="false">(ROUND(AC3269-AC3263,1)/AC3263)</f>
        <v>0.165178571428571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49"/>
      <c r="C3270" s="50" t="s">
        <v>11</v>
      </c>
      <c r="D3270" s="51" t="n">
        <v>90</v>
      </c>
      <c r="E3270" s="51" t="n">
        <v>0</v>
      </c>
      <c r="F3270" s="51" t="n">
        <v>180</v>
      </c>
      <c r="G3270" s="51" t="n">
        <v>0</v>
      </c>
      <c r="H3270" s="51" t="n">
        <v>0</v>
      </c>
      <c r="I3270" s="52" t="n">
        <v>60</v>
      </c>
      <c r="J3270" s="52" t="n">
        <v>10</v>
      </c>
      <c r="K3270" s="52" t="n">
        <v>37.5</v>
      </c>
      <c r="L3270" s="52" t="n">
        <v>37.5</v>
      </c>
      <c r="M3270" s="52" t="n">
        <v>0</v>
      </c>
      <c r="N3270" s="53" t="n">
        <f aca="false">D3270*$D$10</f>
        <v>121.5</v>
      </c>
      <c r="O3270" s="53" t="n">
        <f aca="false">E3270*$E$10</f>
        <v>0</v>
      </c>
      <c r="P3270" s="53" t="n">
        <f aca="false">F3270*$F$10</f>
        <v>243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85.05</v>
      </c>
      <c r="T3270" s="53" t="n">
        <f aca="false">(O3270/100)*(K3270*$J$10)</f>
        <v>0</v>
      </c>
      <c r="U3270" s="53" t="n">
        <f aca="false">(P3270/100)*(K3270*$K$10)+(P3270/100)*(L3270*$L$10)</f>
        <v>255.15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206.55</v>
      </c>
      <c r="Y3270" s="53" t="n">
        <f aca="false">O3270+T3270</f>
        <v>0</v>
      </c>
      <c r="Z3270" s="53" t="n">
        <f aca="false">P3270+U3270</f>
        <v>498.15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704.7</v>
      </c>
      <c r="AD3270" s="55" t="n">
        <f aca="false">(ROUND(AC3270-AC3263,1)/AC3263)</f>
        <v>0.165178571428571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49"/>
      <c r="C3271" s="50" t="s">
        <v>12</v>
      </c>
      <c r="D3271" s="51" t="n">
        <v>90</v>
      </c>
      <c r="E3271" s="51" t="n">
        <v>0</v>
      </c>
      <c r="F3271" s="51" t="n">
        <v>0</v>
      </c>
      <c r="G3271" s="51" t="n">
        <v>180</v>
      </c>
      <c r="H3271" s="51" t="n">
        <v>0</v>
      </c>
      <c r="I3271" s="52" t="n">
        <v>60</v>
      </c>
      <c r="J3271" s="52" t="n">
        <v>10</v>
      </c>
      <c r="K3271" s="52" t="n">
        <v>0</v>
      </c>
      <c r="L3271" s="52" t="n">
        <v>75</v>
      </c>
      <c r="M3271" s="52" t="n">
        <v>0</v>
      </c>
      <c r="N3271" s="53" t="n">
        <f aca="false">D3271*$D$11</f>
        <v>121.5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243</v>
      </c>
      <c r="R3271" s="53" t="n">
        <f aca="false">H3271*$H$11</f>
        <v>0</v>
      </c>
      <c r="S3271" s="53" t="n">
        <f aca="false">(N3271/100)*(I3271*$I$11)+(N3271/100)*(J3271*$J$11)</f>
        <v>85.05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255.15</v>
      </c>
      <c r="W3271" s="53" t="n">
        <f aca="false">(R3271/100)*(K3271*$K$11)+(R3271/100)*(L3271*$L$11)</f>
        <v>0</v>
      </c>
      <c r="X3271" s="53" t="n">
        <f aca="false">N3271+S3271</f>
        <v>206.55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498.15</v>
      </c>
      <c r="AB3271" s="53" t="n">
        <f aca="false">R3271+W3271</f>
        <v>0</v>
      </c>
      <c r="AC3271" s="54" t="n">
        <f aca="false">ROUND(X3271+Y3271+Z3271+AA3271+AB3271,1)</f>
        <v>704.7</v>
      </c>
      <c r="AD3271" s="55" t="n">
        <f aca="false">(ROUND(AC3271-AC3263,1)/AC3263)</f>
        <v>0.165178571428571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49"/>
      <c r="C3272" s="50" t="s">
        <v>13</v>
      </c>
      <c r="D3272" s="51" t="n">
        <v>90</v>
      </c>
      <c r="E3272" s="51" t="n">
        <v>0</v>
      </c>
      <c r="F3272" s="51" t="n">
        <v>0</v>
      </c>
      <c r="G3272" s="51" t="n">
        <v>0</v>
      </c>
      <c r="H3272" s="51" t="n">
        <v>180</v>
      </c>
      <c r="I3272" s="52" t="n">
        <v>60</v>
      </c>
      <c r="J3272" s="52" t="n">
        <v>10</v>
      </c>
      <c r="K3272" s="52" t="n">
        <v>37.5</v>
      </c>
      <c r="L3272" s="52" t="n">
        <v>37.5</v>
      </c>
      <c r="M3272" s="52" t="n">
        <v>0</v>
      </c>
      <c r="N3272" s="53" t="n">
        <f aca="false">D3272*$D$12</f>
        <v>121.5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243</v>
      </c>
      <c r="S3272" s="53" t="n">
        <f aca="false">(N3272/100)*(I3272*$I$12)+(N3272/100)*(J3272*$J$12)</f>
        <v>85.05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255.15</v>
      </c>
      <c r="X3272" s="53" t="n">
        <f aca="false">N3272+S3272</f>
        <v>206.55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498.15</v>
      </c>
      <c r="AC3272" s="54" t="n">
        <f aca="false">ROUND(X3272+Y3272+Z3272+AA3272+AB3272,1)</f>
        <v>704.7</v>
      </c>
      <c r="AD3272" s="55" t="n">
        <f aca="false">(ROUND(AC3272-AC3263,1)/AC3263)</f>
        <v>0.165178571428571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49"/>
      <c r="C3273" s="50" t="s">
        <v>14</v>
      </c>
      <c r="D3273" s="51" t="n">
        <v>180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92</v>
      </c>
      <c r="N3273" s="53" t="n">
        <f aca="false">D3273*$D$13</f>
        <v>243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447.12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690.12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690.1</v>
      </c>
      <c r="AD3273" s="55" t="n">
        <f aca="false">(ROUND(AC3273-AC3263,1)/AC3263)</f>
        <v>0.14103835978836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49"/>
      <c r="C3274" s="50" t="s">
        <v>15</v>
      </c>
      <c r="D3274" s="51" t="n">
        <v>180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60</v>
      </c>
      <c r="J3274" s="52" t="n">
        <v>10</v>
      </c>
      <c r="K3274" s="52" t="n">
        <v>65</v>
      </c>
      <c r="L3274" s="52" t="n">
        <v>0</v>
      </c>
      <c r="M3274" s="52" t="n">
        <v>0</v>
      </c>
      <c r="N3274" s="53" t="n">
        <f aca="false">D3274*$D$14</f>
        <v>243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486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729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729</v>
      </c>
      <c r="AD3274" s="55" t="n">
        <f aca="false">(ROUND(AC3274-AC3263,1)/AC3263)</f>
        <v>0.205357142857143</v>
      </c>
      <c r="AE3274" s="46"/>
      <c r="AF3274" s="47"/>
    </row>
    <row r="3275" customFormat="false" ht="15" hidden="false" customHeight="false" outlineLevel="0" collapsed="false">
      <c r="A3275" s="48"/>
      <c r="B3275" s="49"/>
      <c r="C3275" s="50" t="s">
        <v>16</v>
      </c>
      <c r="D3275" s="51" t="n">
        <v>180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60</v>
      </c>
      <c r="J3275" s="52" t="n">
        <v>10</v>
      </c>
      <c r="K3275" s="52" t="n">
        <v>0</v>
      </c>
      <c r="L3275" s="52" t="n">
        <v>65</v>
      </c>
      <c r="M3275" s="52" t="n">
        <v>0</v>
      </c>
      <c r="N3275" s="53" t="n">
        <f aca="false">D3275*$D$15</f>
        <v>243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486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729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729</v>
      </c>
      <c r="AD3275" s="55" t="n">
        <f aca="false">(ROUND(AC3275-AC3263,1)/AC3263)</f>
        <v>0.205357142857143</v>
      </c>
      <c r="AE3275" s="46"/>
      <c r="AF3275" s="47"/>
    </row>
    <row r="3276" customFormat="false" ht="15" hidden="false" customHeight="false" outlineLevel="0" collapsed="false">
      <c r="A3276" s="48"/>
      <c r="B3276" s="49"/>
      <c r="C3276" s="50" t="s">
        <v>17</v>
      </c>
      <c r="D3276" s="51" t="n">
        <v>180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60</v>
      </c>
      <c r="J3276" s="52" t="n">
        <v>50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243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449.55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692.55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692.6</v>
      </c>
      <c r="AD3276" s="55" t="n">
        <f aca="false">(ROUND(AC3276-AC3263,1)/AC3263)</f>
        <v>0.145171957671958</v>
      </c>
      <c r="AE3276" s="46"/>
      <c r="AF3276" s="47"/>
    </row>
    <row r="3277" customFormat="false" ht="15" hidden="false" customHeight="false" outlineLevel="0" collapsed="false">
      <c r="A3277" s="48"/>
      <c r="B3277" s="49"/>
      <c r="C3277" s="50" t="s">
        <v>18</v>
      </c>
      <c r="D3277" s="51" t="n">
        <v>180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80</v>
      </c>
      <c r="J3277" s="52" t="n">
        <v>10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243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510.3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753.3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753.3</v>
      </c>
      <c r="AD3277" s="55" t="n">
        <f aca="false">(ROUND(AC3277-AC3263,1)/AC3263)</f>
        <v>0.245535714285714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57" t="s">
        <v>276</v>
      </c>
      <c r="C3278" s="40" t="s">
        <v>4</v>
      </c>
      <c r="D3278" s="41" t="n">
        <v>180</v>
      </c>
      <c r="E3278" s="41" t="n">
        <v>0</v>
      </c>
      <c r="F3278" s="41" t="n">
        <v>0</v>
      </c>
      <c r="G3278" s="41" t="n">
        <v>0</v>
      </c>
      <c r="H3278" s="41" t="n">
        <v>0</v>
      </c>
      <c r="I3278" s="42" t="n">
        <v>60</v>
      </c>
      <c r="J3278" s="42" t="n">
        <v>10</v>
      </c>
      <c r="K3278" s="42" t="n">
        <v>0</v>
      </c>
      <c r="L3278" s="42" t="n">
        <v>0</v>
      </c>
      <c r="M3278" s="42" t="n">
        <v>0</v>
      </c>
      <c r="N3278" s="43" t="n">
        <f aca="false">D3278*$D$3</f>
        <v>252</v>
      </c>
      <c r="O3278" s="43" t="n">
        <f aca="false">E3278*$E$3</f>
        <v>0</v>
      </c>
      <c r="P3278" s="43" t="n">
        <f aca="false">F3278*$F$3</f>
        <v>0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352.8</v>
      </c>
      <c r="T3278" s="43" t="n">
        <f aca="false">(O3278/100)*(K3278*$K$3)</f>
        <v>0</v>
      </c>
      <c r="U3278" s="43" t="n">
        <f aca="false">(P3278/100)*(K3278*$K$3)+(P3278/100)*(L3278*$L$3)</f>
        <v>0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604.8</v>
      </c>
      <c r="Y3278" s="43" t="n">
        <f aca="false">O3278+T3278</f>
        <v>0</v>
      </c>
      <c r="Z3278" s="43" t="n">
        <f aca="false">P3278+U3278</f>
        <v>0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604.8</v>
      </c>
      <c r="AD3278" s="45" t="n">
        <v>0</v>
      </c>
      <c r="AE3278" s="46"/>
      <c r="AF3278" s="47"/>
    </row>
    <row r="3279" customFormat="false" ht="15" hidden="false" customHeight="false" outlineLevel="0" collapsed="false">
      <c r="A3279" s="48" t="s">
        <v>29</v>
      </c>
      <c r="B3279" s="58" t="n">
        <v>28</v>
      </c>
      <c r="C3279" s="50" t="s">
        <v>5</v>
      </c>
      <c r="D3279" s="51" t="n">
        <v>180</v>
      </c>
      <c r="E3279" s="51" t="n">
        <v>0</v>
      </c>
      <c r="F3279" s="51" t="n">
        <v>0</v>
      </c>
      <c r="G3279" s="51" t="n">
        <v>0</v>
      </c>
      <c r="H3279" s="51" t="n">
        <v>0</v>
      </c>
      <c r="I3279" s="52" t="n">
        <v>75</v>
      </c>
      <c r="J3279" s="52" t="n">
        <v>25</v>
      </c>
      <c r="K3279" s="52" t="n">
        <v>0</v>
      </c>
      <c r="L3279" s="52" t="n">
        <v>0</v>
      </c>
      <c r="M3279" s="52" t="n">
        <v>0</v>
      </c>
      <c r="N3279" s="53" t="n">
        <f aca="false">D3279*$D$4</f>
        <v>243</v>
      </c>
      <c r="O3279" s="53" t="n">
        <f aca="false">E3279*$E$4</f>
        <v>0</v>
      </c>
      <c r="P3279" s="53" t="n">
        <f aca="false">F3279*$F$4</f>
        <v>0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486</v>
      </c>
      <c r="T3279" s="53" t="n">
        <f aca="false">(O3279/100)*(K3279*$K$4)</f>
        <v>0</v>
      </c>
      <c r="U3279" s="53" t="n">
        <f aca="false">(P3279/100)*(K3279*$K$4)+(P3279/100)*(L3279*$L$4)</f>
        <v>0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729</v>
      </c>
      <c r="Y3279" s="53" t="n">
        <f aca="false">O3279+T3279</f>
        <v>0</v>
      </c>
      <c r="Z3279" s="53" t="n">
        <f aca="false">P3279+U3279</f>
        <v>0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729</v>
      </c>
      <c r="AD3279" s="55" t="n">
        <f aca="false">(ROUND(AC3279-AC3278,1)/AC3278)</f>
        <v>0.205357142857143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58" t="n">
        <v>0</v>
      </c>
      <c r="C3280" s="50" t="s">
        <v>6</v>
      </c>
      <c r="D3280" s="51" t="n">
        <v>180</v>
      </c>
      <c r="E3280" s="51" t="n">
        <v>0</v>
      </c>
      <c r="F3280" s="51" t="n">
        <v>0</v>
      </c>
      <c r="G3280" s="51" t="n">
        <v>0</v>
      </c>
      <c r="H3280" s="51" t="n">
        <v>0</v>
      </c>
      <c r="I3280" s="52" t="n">
        <v>60</v>
      </c>
      <c r="J3280" s="52" t="n">
        <v>10</v>
      </c>
      <c r="K3280" s="52" t="n">
        <v>0</v>
      </c>
      <c r="L3280" s="52" t="n">
        <v>0</v>
      </c>
      <c r="M3280" s="52" t="n">
        <v>0</v>
      </c>
      <c r="N3280" s="53" t="n">
        <f aca="false">D3280*$D$5</f>
        <v>252</v>
      </c>
      <c r="O3280" s="53" t="n">
        <f aca="false">E3280*$E$5</f>
        <v>0</v>
      </c>
      <c r="P3280" s="53" t="n">
        <f aca="false">F3280*$F$5</f>
        <v>0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352.8</v>
      </c>
      <c r="T3280" s="53" t="n">
        <f aca="false">(O3280/100)*(K3280*$K$5)</f>
        <v>0</v>
      </c>
      <c r="U3280" s="53" t="n">
        <f aca="false">(P3280/100)*(K3280*$K$5)+(P3280/100)*(L3280*$L$5)</f>
        <v>0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604.8</v>
      </c>
      <c r="Y3280" s="53" t="n">
        <f aca="false">O3280+T3280</f>
        <v>0</v>
      </c>
      <c r="Z3280" s="53" t="n">
        <f aca="false">P3280+U3280</f>
        <v>0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604.8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58" t="n">
        <v>0</v>
      </c>
      <c r="C3281" s="50" t="s">
        <v>7</v>
      </c>
      <c r="D3281" s="51" t="n">
        <v>180</v>
      </c>
      <c r="E3281" s="51" t="n">
        <v>0</v>
      </c>
      <c r="F3281" s="51" t="n">
        <v>0</v>
      </c>
      <c r="G3281" s="51" t="n">
        <v>0</v>
      </c>
      <c r="H3281" s="51" t="n">
        <v>0</v>
      </c>
      <c r="I3281" s="52" t="n">
        <v>60</v>
      </c>
      <c r="J3281" s="52" t="n">
        <v>10</v>
      </c>
      <c r="K3281" s="52" t="n">
        <v>0</v>
      </c>
      <c r="L3281" s="52" t="n">
        <v>0</v>
      </c>
      <c r="M3281" s="52" t="n">
        <v>0</v>
      </c>
      <c r="N3281" s="53" t="n">
        <f aca="false">D3281*$D$6</f>
        <v>252</v>
      </c>
      <c r="O3281" s="53" t="n">
        <f aca="false">E3281*$E$6</f>
        <v>0</v>
      </c>
      <c r="P3281" s="53" t="n">
        <f aca="false">F3281*$F$6</f>
        <v>0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352.8</v>
      </c>
      <c r="T3281" s="53" t="n">
        <f aca="false">(O3281/100)*(K3281*$K$6)</f>
        <v>0</v>
      </c>
      <c r="U3281" s="53" t="n">
        <f aca="false">(P3281/100)*(K3281*$K$6)+(P3281/100)*(L3281*$L$6)</f>
        <v>0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604.8</v>
      </c>
      <c r="Y3281" s="53" t="n">
        <f aca="false">O3281+T3281</f>
        <v>0</v>
      </c>
      <c r="Z3281" s="53" t="n">
        <f aca="false">P3281+U3281</f>
        <v>0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604.8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58" t="n">
        <v>0</v>
      </c>
      <c r="C3282" s="50" t="s">
        <v>8</v>
      </c>
      <c r="D3282" s="51" t="n">
        <v>180</v>
      </c>
      <c r="E3282" s="51" t="n">
        <v>0</v>
      </c>
      <c r="F3282" s="51" t="n">
        <v>0</v>
      </c>
      <c r="G3282" s="51" t="n">
        <v>0</v>
      </c>
      <c r="H3282" s="51" t="n">
        <v>0</v>
      </c>
      <c r="I3282" s="52" t="n">
        <v>60</v>
      </c>
      <c r="J3282" s="52" t="n">
        <v>10</v>
      </c>
      <c r="K3282" s="52" t="n">
        <v>0</v>
      </c>
      <c r="L3282" s="52" t="n">
        <v>0</v>
      </c>
      <c r="M3282" s="52" t="n">
        <v>0</v>
      </c>
      <c r="N3282" s="53" t="n">
        <f aca="false">D3282*$D$7</f>
        <v>252</v>
      </c>
      <c r="O3282" s="53" t="n">
        <f aca="false">E3282*$E$7</f>
        <v>0</v>
      </c>
      <c r="P3282" s="53" t="n">
        <f aca="false">F3282*$F$7</f>
        <v>0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352.8</v>
      </c>
      <c r="T3282" s="53" t="n">
        <f aca="false">(O3282/100)*(K3282*$K$7)</f>
        <v>0</v>
      </c>
      <c r="U3282" s="53" t="n">
        <f aca="false">(P3282/100)*(K3282*$K$7)+(P3282/100)*(L3282*$L$7)</f>
        <v>0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604.8</v>
      </c>
      <c r="Y3282" s="53" t="n">
        <f aca="false">O3282+T3282</f>
        <v>0</v>
      </c>
      <c r="Z3282" s="53" t="n">
        <f aca="false">P3282+U3282</f>
        <v>0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604.8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58"/>
      <c r="C3283" s="50" t="s">
        <v>9</v>
      </c>
      <c r="D3283" s="51" t="n">
        <v>180</v>
      </c>
      <c r="E3283" s="51" t="n">
        <v>0</v>
      </c>
      <c r="F3283" s="51" t="n">
        <v>0</v>
      </c>
      <c r="G3283" s="51" t="n">
        <v>0</v>
      </c>
      <c r="H3283" s="51" t="n">
        <v>0</v>
      </c>
      <c r="I3283" s="52" t="n">
        <v>60</v>
      </c>
      <c r="J3283" s="52" t="n">
        <v>10</v>
      </c>
      <c r="K3283" s="52" t="n">
        <v>0</v>
      </c>
      <c r="L3283" s="52" t="n">
        <v>0</v>
      </c>
      <c r="M3283" s="52" t="n">
        <v>0</v>
      </c>
      <c r="N3283" s="53" t="n">
        <f aca="false">D3283*$D$8</f>
        <v>252</v>
      </c>
      <c r="O3283" s="53" t="n">
        <f aca="false">E3283*$E$8</f>
        <v>0</v>
      </c>
      <c r="P3283" s="53" t="n">
        <f aca="false">F3283*$F$8</f>
        <v>0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352.8</v>
      </c>
      <c r="T3283" s="53" t="n">
        <f aca="false">(O3283/100)*(K3283*$K$8)</f>
        <v>0</v>
      </c>
      <c r="U3283" s="53" t="n">
        <f aca="false">(P3283/100)*(K3283*$K$8)+(P3283/100)*(L3283*$L$8)</f>
        <v>0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604.8</v>
      </c>
      <c r="Y3283" s="53" t="n">
        <f aca="false">O3283+T3283</f>
        <v>0</v>
      </c>
      <c r="Z3283" s="53" t="n">
        <f aca="false">P3283+U3283</f>
        <v>0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604.8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58"/>
      <c r="C3284" s="50" t="s">
        <v>10</v>
      </c>
      <c r="D3284" s="51" t="n">
        <v>90</v>
      </c>
      <c r="E3284" s="51" t="n">
        <v>180</v>
      </c>
      <c r="F3284" s="51" t="n">
        <v>0</v>
      </c>
      <c r="G3284" s="51" t="n">
        <v>0</v>
      </c>
      <c r="H3284" s="51" t="n">
        <v>0</v>
      </c>
      <c r="I3284" s="52" t="n">
        <v>60</v>
      </c>
      <c r="J3284" s="52" t="n">
        <v>10</v>
      </c>
      <c r="K3284" s="52" t="n">
        <v>75</v>
      </c>
      <c r="L3284" s="52" t="n">
        <v>0</v>
      </c>
      <c r="M3284" s="52" t="n">
        <v>0</v>
      </c>
      <c r="N3284" s="53" t="n">
        <f aca="false">D3284*$D$9</f>
        <v>121.5</v>
      </c>
      <c r="O3284" s="53" t="n">
        <f aca="false">E3284*$E$9</f>
        <v>243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85.05</v>
      </c>
      <c r="T3284" s="53" t="n">
        <f aca="false">(O3284/100)*(K3284*$K$9)</f>
        <v>255.15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206.55</v>
      </c>
      <c r="Y3284" s="53" t="n">
        <f aca="false">O3284+T3284</f>
        <v>498.15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704.7</v>
      </c>
      <c r="AD3284" s="55" t="n">
        <f aca="false">(ROUND(AC3284-AC3278,1)/AC3278)</f>
        <v>0.165178571428571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58"/>
      <c r="C3285" s="50" t="s">
        <v>11</v>
      </c>
      <c r="D3285" s="51" t="n">
        <v>90</v>
      </c>
      <c r="E3285" s="51" t="n">
        <v>0</v>
      </c>
      <c r="F3285" s="51" t="n">
        <v>180</v>
      </c>
      <c r="G3285" s="51" t="n">
        <v>0</v>
      </c>
      <c r="H3285" s="51" t="n">
        <v>0</v>
      </c>
      <c r="I3285" s="52" t="n">
        <v>60</v>
      </c>
      <c r="J3285" s="52" t="n">
        <v>10</v>
      </c>
      <c r="K3285" s="52" t="n">
        <v>37.5</v>
      </c>
      <c r="L3285" s="52" t="n">
        <v>37.5</v>
      </c>
      <c r="M3285" s="52" t="n">
        <v>0</v>
      </c>
      <c r="N3285" s="53" t="n">
        <f aca="false">D3285*$D$10</f>
        <v>121.5</v>
      </c>
      <c r="O3285" s="53" t="n">
        <f aca="false">E3285*$E$10</f>
        <v>0</v>
      </c>
      <c r="P3285" s="53" t="n">
        <f aca="false">F3285*$F$10</f>
        <v>243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85.05</v>
      </c>
      <c r="T3285" s="53" t="n">
        <f aca="false">(O3285/100)*(K3285*$J$10)</f>
        <v>0</v>
      </c>
      <c r="U3285" s="53" t="n">
        <f aca="false">(P3285/100)*(K3285*$K$10)+(P3285/100)*(L3285*$L$10)</f>
        <v>255.15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206.55</v>
      </c>
      <c r="Y3285" s="53" t="n">
        <f aca="false">O3285+T3285</f>
        <v>0</v>
      </c>
      <c r="Z3285" s="53" t="n">
        <f aca="false">P3285+U3285</f>
        <v>498.15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704.7</v>
      </c>
      <c r="AD3285" s="55" t="n">
        <f aca="false">(ROUND(AC3285-AC3278,1)/AC3278)</f>
        <v>0.165178571428571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58"/>
      <c r="C3286" s="50" t="s">
        <v>12</v>
      </c>
      <c r="D3286" s="51" t="n">
        <v>90</v>
      </c>
      <c r="E3286" s="51" t="n">
        <v>0</v>
      </c>
      <c r="F3286" s="51" t="n">
        <v>0</v>
      </c>
      <c r="G3286" s="51" t="n">
        <v>180</v>
      </c>
      <c r="H3286" s="51" t="n">
        <v>0</v>
      </c>
      <c r="I3286" s="52" t="n">
        <v>60</v>
      </c>
      <c r="J3286" s="52" t="n">
        <v>10</v>
      </c>
      <c r="K3286" s="52" t="n">
        <v>0</v>
      </c>
      <c r="L3286" s="52" t="n">
        <v>75</v>
      </c>
      <c r="M3286" s="52" t="n">
        <v>0</v>
      </c>
      <c r="N3286" s="53" t="n">
        <f aca="false">D3286*$D$11</f>
        <v>121.5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243</v>
      </c>
      <c r="R3286" s="53" t="n">
        <f aca="false">H3286*$H$11</f>
        <v>0</v>
      </c>
      <c r="S3286" s="53" t="n">
        <f aca="false">(N3286/100)*(I3286*$I$11)+(N3286/100)*(J3286*$J$11)</f>
        <v>85.05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255.15</v>
      </c>
      <c r="W3286" s="53" t="n">
        <f aca="false">(R3286/100)*(K3286*$K$11)+(R3286/100)*(L3286*$L$11)</f>
        <v>0</v>
      </c>
      <c r="X3286" s="53" t="n">
        <f aca="false">N3286+S3286</f>
        <v>206.55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498.15</v>
      </c>
      <c r="AB3286" s="53" t="n">
        <f aca="false">R3286+W3286</f>
        <v>0</v>
      </c>
      <c r="AC3286" s="54" t="n">
        <f aca="false">ROUND(X3286+Y3286+Z3286+AA3286+AB3286,1)</f>
        <v>704.7</v>
      </c>
      <c r="AD3286" s="55" t="n">
        <f aca="false">(ROUND(AC3286-AC3278,1)/AC3278)</f>
        <v>0.165178571428571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58"/>
      <c r="C3287" s="50" t="s">
        <v>13</v>
      </c>
      <c r="D3287" s="51" t="n">
        <v>90</v>
      </c>
      <c r="E3287" s="51" t="n">
        <v>0</v>
      </c>
      <c r="F3287" s="51" t="n">
        <v>0</v>
      </c>
      <c r="G3287" s="51" t="n">
        <v>0</v>
      </c>
      <c r="H3287" s="51" t="n">
        <v>180</v>
      </c>
      <c r="I3287" s="52" t="n">
        <v>60</v>
      </c>
      <c r="J3287" s="52" t="n">
        <v>10</v>
      </c>
      <c r="K3287" s="52" t="n">
        <v>37.5</v>
      </c>
      <c r="L3287" s="52" t="n">
        <v>37.5</v>
      </c>
      <c r="M3287" s="52" t="n">
        <v>0</v>
      </c>
      <c r="N3287" s="53" t="n">
        <f aca="false">D3287*$D$12</f>
        <v>121.5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243</v>
      </c>
      <c r="S3287" s="53" t="n">
        <f aca="false">(N3287/100)*(I3287*$I$12)+(N3287/100)*(J3287*$J$12)</f>
        <v>85.05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255.15</v>
      </c>
      <c r="X3287" s="53" t="n">
        <f aca="false">N3287+S3287</f>
        <v>206.55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498.15</v>
      </c>
      <c r="AC3287" s="54" t="n">
        <f aca="false">ROUND(X3287+Y3287+Z3287+AA3287+AB3287,1)</f>
        <v>704.7</v>
      </c>
      <c r="AD3287" s="55" t="n">
        <f aca="false">(ROUND(AC3287-AC3278,1)/AC3278)</f>
        <v>0.165178571428571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58"/>
      <c r="C3288" s="50" t="s">
        <v>14</v>
      </c>
      <c r="D3288" s="51" t="n">
        <v>180</v>
      </c>
      <c r="E3288" s="51" t="n">
        <v>0</v>
      </c>
      <c r="F3288" s="51" t="n">
        <v>0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86</v>
      </c>
      <c r="N3288" s="53" t="n">
        <f aca="false">D3288*$D$13</f>
        <v>243</v>
      </c>
      <c r="O3288" s="53" t="n">
        <f aca="false">E3288*$E$13</f>
        <v>0</v>
      </c>
      <c r="P3288" s="53" t="n">
        <f aca="false">F3288*$F$13</f>
        <v>0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417.96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0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660.96</v>
      </c>
      <c r="Y3288" s="53" t="n">
        <f aca="false">O3288+T3288</f>
        <v>0</v>
      </c>
      <c r="Z3288" s="53" t="n">
        <f aca="false">P3288+U3288</f>
        <v>0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661</v>
      </c>
      <c r="AD3288" s="55" t="n">
        <f aca="false">(ROUND(AC3288-AC3278,1)/AC3278)</f>
        <v>0.0929232804232804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58"/>
      <c r="C3289" s="50" t="s">
        <v>15</v>
      </c>
      <c r="D3289" s="51" t="n">
        <v>180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60</v>
      </c>
      <c r="J3289" s="52" t="n">
        <v>10</v>
      </c>
      <c r="K3289" s="52" t="n">
        <v>65</v>
      </c>
      <c r="L3289" s="52" t="n">
        <v>0</v>
      </c>
      <c r="M3289" s="52" t="n">
        <v>0</v>
      </c>
      <c r="N3289" s="53" t="n">
        <f aca="false">D3289*$D$14</f>
        <v>243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486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729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729</v>
      </c>
      <c r="AD3289" s="55" t="n">
        <f aca="false">(ROUND(AC3289-AC3278,1)/AC3278)</f>
        <v>0.205357142857143</v>
      </c>
      <c r="AE3289" s="46"/>
      <c r="AF3289" s="47"/>
    </row>
    <row r="3290" customFormat="false" ht="15" hidden="false" customHeight="false" outlineLevel="0" collapsed="false">
      <c r="A3290" s="48"/>
      <c r="B3290" s="58"/>
      <c r="C3290" s="50" t="s">
        <v>16</v>
      </c>
      <c r="D3290" s="51" t="n">
        <v>180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60</v>
      </c>
      <c r="J3290" s="52" t="n">
        <v>10</v>
      </c>
      <c r="K3290" s="52" t="n">
        <v>0</v>
      </c>
      <c r="L3290" s="52" t="n">
        <v>65</v>
      </c>
      <c r="M3290" s="52" t="n">
        <v>0</v>
      </c>
      <c r="N3290" s="53" t="n">
        <f aca="false">D3290*$D$15</f>
        <v>243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486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729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729</v>
      </c>
      <c r="AD3290" s="55" t="n">
        <f aca="false">(ROUND(AC3290-AC3278,1)/AC3278)</f>
        <v>0.205357142857143</v>
      </c>
      <c r="AE3290" s="46"/>
      <c r="AF3290" s="47"/>
    </row>
    <row r="3291" customFormat="false" ht="15" hidden="false" customHeight="false" outlineLevel="0" collapsed="false">
      <c r="A3291" s="48"/>
      <c r="B3291" s="58"/>
      <c r="C3291" s="50" t="s">
        <v>17</v>
      </c>
      <c r="D3291" s="51" t="n">
        <v>180</v>
      </c>
      <c r="E3291" s="51" t="n">
        <v>0</v>
      </c>
      <c r="F3291" s="51" t="n">
        <v>0</v>
      </c>
      <c r="G3291" s="51" t="n">
        <v>0</v>
      </c>
      <c r="H3291" s="51" t="n">
        <v>0</v>
      </c>
      <c r="I3291" s="52" t="n">
        <v>60</v>
      </c>
      <c r="J3291" s="52" t="n">
        <v>45</v>
      </c>
      <c r="K3291" s="52" t="n">
        <v>0</v>
      </c>
      <c r="L3291" s="52" t="n">
        <v>0</v>
      </c>
      <c r="M3291" s="52" t="n">
        <v>0</v>
      </c>
      <c r="N3291" s="53" t="n">
        <f aca="false">D3291*$D$16</f>
        <v>243</v>
      </c>
      <c r="O3291" s="53" t="n">
        <f aca="false">E3291*$E$16</f>
        <v>0</v>
      </c>
      <c r="P3291" s="53" t="n">
        <f aca="false">F3291*$F$16</f>
        <v>0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419.175</v>
      </c>
      <c r="T3291" s="53" t="n">
        <f aca="false">(O3291/100)*(K3291*$K$16)</f>
        <v>0</v>
      </c>
      <c r="U3291" s="53" t="n">
        <f aca="false">(P3291/100)*(K3291*$K$16)+(P3291/100)*(L3291*$L$16)</f>
        <v>0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662.175</v>
      </c>
      <c r="Y3291" s="53" t="n">
        <f aca="false">O3291+T3291</f>
        <v>0</v>
      </c>
      <c r="Z3291" s="53" t="n">
        <f aca="false">P3291+U3291</f>
        <v>0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662.2</v>
      </c>
      <c r="AD3291" s="55" t="n">
        <f aca="false">(ROUND(AC3291-AC3278,1)/AC3278)</f>
        <v>0.0949074074074074</v>
      </c>
      <c r="AE3291" s="46"/>
      <c r="AF3291" s="47"/>
    </row>
    <row r="3292" customFormat="false" ht="15" hidden="false" customHeight="false" outlineLevel="0" collapsed="false">
      <c r="A3292" s="48"/>
      <c r="B3292" s="58"/>
      <c r="C3292" s="50" t="s">
        <v>18</v>
      </c>
      <c r="D3292" s="51" t="n">
        <v>180</v>
      </c>
      <c r="E3292" s="51" t="n">
        <v>0</v>
      </c>
      <c r="F3292" s="51" t="n">
        <v>0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0</v>
      </c>
      <c r="L3292" s="52" t="n">
        <v>0</v>
      </c>
      <c r="M3292" s="52" t="n">
        <v>0</v>
      </c>
      <c r="N3292" s="53" t="n">
        <f aca="false">D3292*$D$17</f>
        <v>243</v>
      </c>
      <c r="O3292" s="53" t="n">
        <f aca="false">E3292*$E$17</f>
        <v>0</v>
      </c>
      <c r="P3292" s="53" t="n">
        <f aca="false">F3292*$F$17</f>
        <v>0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510.3</v>
      </c>
      <c r="T3292" s="53" t="n">
        <f aca="false">(O3292/100)*(K3292*$K$17)</f>
        <v>0</v>
      </c>
      <c r="U3292" s="53" t="n">
        <f aca="false">(P3292/100)*(K3292*$K$17)+(P3292/100)*(L3292*$L$17)</f>
        <v>0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753.3</v>
      </c>
      <c r="Y3292" s="53" t="n">
        <f aca="false">O3292+T3292</f>
        <v>0</v>
      </c>
      <c r="Z3292" s="53" t="n">
        <f aca="false">P3292+U3292</f>
        <v>0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753.3</v>
      </c>
      <c r="AD3292" s="55" t="n">
        <f aca="false">(ROUND(AC3292-AC3278,1)/AC3278)</f>
        <v>0.245535714285714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39" t="s">
        <v>277</v>
      </c>
      <c r="C3293" s="40" t="s">
        <v>4</v>
      </c>
      <c r="D3293" s="41" t="n">
        <v>200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60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280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336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616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616</v>
      </c>
      <c r="AD3293" s="45" t="n">
        <v>0</v>
      </c>
      <c r="AE3293" s="46"/>
      <c r="AF3293" s="47"/>
    </row>
    <row r="3294" customFormat="false" ht="15" hidden="false" customHeight="false" outlineLevel="0" collapsed="false">
      <c r="A3294" s="48" t="s">
        <v>29</v>
      </c>
      <c r="B3294" s="49" t="n">
        <v>25</v>
      </c>
      <c r="C3294" s="50" t="s">
        <v>5</v>
      </c>
      <c r="D3294" s="51" t="n">
        <v>200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75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270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459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729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729</v>
      </c>
      <c r="AD3294" s="55" t="n">
        <f aca="false">(ROUND(AC3294-AC3293,1)/AC3293)</f>
        <v>0.183441558441558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49" t="n">
        <v>0</v>
      </c>
      <c r="C3295" s="50" t="s">
        <v>6</v>
      </c>
      <c r="D3295" s="51" t="n">
        <v>200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60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280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336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616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616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49" t="n">
        <v>0</v>
      </c>
      <c r="C3296" s="50" t="s">
        <v>7</v>
      </c>
      <c r="D3296" s="51" t="n">
        <v>200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60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280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336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616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616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49" t="n">
        <v>0</v>
      </c>
      <c r="C3297" s="50" t="s">
        <v>8</v>
      </c>
      <c r="D3297" s="51" t="n">
        <v>200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60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280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336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616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616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49"/>
      <c r="C3298" s="50" t="s">
        <v>9</v>
      </c>
      <c r="D3298" s="51" t="n">
        <v>200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60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280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336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616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616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49"/>
      <c r="C3299" s="50" t="s">
        <v>10</v>
      </c>
      <c r="D3299" s="51" t="n">
        <v>100</v>
      </c>
      <c r="E3299" s="51" t="n">
        <v>200</v>
      </c>
      <c r="F3299" s="51" t="n">
        <v>0</v>
      </c>
      <c r="G3299" s="51" t="n">
        <v>0</v>
      </c>
      <c r="H3299" s="51" t="n">
        <v>0</v>
      </c>
      <c r="I3299" s="52" t="n">
        <v>60</v>
      </c>
      <c r="J3299" s="52" t="n">
        <v>0</v>
      </c>
      <c r="K3299" s="52" t="n">
        <v>65</v>
      </c>
      <c r="L3299" s="52" t="n">
        <v>0</v>
      </c>
      <c r="M3299" s="52" t="n">
        <v>0</v>
      </c>
      <c r="N3299" s="53" t="n">
        <f aca="false">D3299*$D$9</f>
        <v>135</v>
      </c>
      <c r="O3299" s="53" t="n">
        <f aca="false">E3299*$E$9</f>
        <v>270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81</v>
      </c>
      <c r="T3299" s="53" t="n">
        <f aca="false">(O3299/100)*(K3299*$K$9)</f>
        <v>245.7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216</v>
      </c>
      <c r="Y3299" s="53" t="n">
        <f aca="false">O3299+T3299</f>
        <v>515.7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731.7</v>
      </c>
      <c r="AD3299" s="55" t="n">
        <f aca="false">(ROUND(AC3299-AC3293,1)/AC3293)</f>
        <v>0.187824675324675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49"/>
      <c r="C3300" s="50" t="s">
        <v>11</v>
      </c>
      <c r="D3300" s="51" t="n">
        <v>100</v>
      </c>
      <c r="E3300" s="51" t="n">
        <v>0</v>
      </c>
      <c r="F3300" s="51" t="n">
        <v>200</v>
      </c>
      <c r="G3300" s="51" t="n">
        <v>0</v>
      </c>
      <c r="H3300" s="51" t="n">
        <v>0</v>
      </c>
      <c r="I3300" s="52" t="n">
        <v>60</v>
      </c>
      <c r="J3300" s="52" t="n">
        <v>0</v>
      </c>
      <c r="K3300" s="52" t="n">
        <v>32.5</v>
      </c>
      <c r="L3300" s="52" t="n">
        <v>32.5</v>
      </c>
      <c r="M3300" s="52" t="n">
        <v>0</v>
      </c>
      <c r="N3300" s="53" t="n">
        <f aca="false">D3300*$D$10</f>
        <v>135</v>
      </c>
      <c r="O3300" s="53" t="n">
        <f aca="false">E3300*$E$10</f>
        <v>0</v>
      </c>
      <c r="P3300" s="53" t="n">
        <f aca="false">F3300*$F$10</f>
        <v>270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81</v>
      </c>
      <c r="T3300" s="53" t="n">
        <f aca="false">(O3300/100)*(K3300*$J$10)</f>
        <v>0</v>
      </c>
      <c r="U3300" s="53" t="n">
        <f aca="false">(P3300/100)*(K3300*$K$10)+(P3300/100)*(L3300*$L$10)</f>
        <v>245.7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216</v>
      </c>
      <c r="Y3300" s="53" t="n">
        <f aca="false">O3300+T3300</f>
        <v>0</v>
      </c>
      <c r="Z3300" s="53" t="n">
        <f aca="false">P3300+U3300</f>
        <v>515.7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731.7</v>
      </c>
      <c r="AD3300" s="55" t="n">
        <f aca="false">(ROUND(AC3300-AC3293,1)/AC3293)</f>
        <v>0.187824675324675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49"/>
      <c r="C3301" s="50" t="s">
        <v>12</v>
      </c>
      <c r="D3301" s="51" t="n">
        <v>100</v>
      </c>
      <c r="E3301" s="51" t="n">
        <v>0</v>
      </c>
      <c r="F3301" s="51" t="n">
        <v>0</v>
      </c>
      <c r="G3301" s="51" t="n">
        <v>200</v>
      </c>
      <c r="H3301" s="51" t="n">
        <v>0</v>
      </c>
      <c r="I3301" s="52" t="n">
        <v>60</v>
      </c>
      <c r="J3301" s="52" t="n">
        <v>0</v>
      </c>
      <c r="K3301" s="52" t="n">
        <v>0</v>
      </c>
      <c r="L3301" s="52" t="n">
        <v>65</v>
      </c>
      <c r="M3301" s="52" t="n">
        <v>0</v>
      </c>
      <c r="N3301" s="53" t="n">
        <f aca="false">D3301*$D$11</f>
        <v>135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270</v>
      </c>
      <c r="R3301" s="53" t="n">
        <f aca="false">H3301*$H$11</f>
        <v>0</v>
      </c>
      <c r="S3301" s="53" t="n">
        <f aca="false">(N3301/100)*(I3301*$I$11)+(N3301/100)*(J3301*$J$11)</f>
        <v>81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245.7</v>
      </c>
      <c r="W3301" s="53" t="n">
        <f aca="false">(R3301/100)*(K3301*$K$11)+(R3301/100)*(L3301*$L$11)</f>
        <v>0</v>
      </c>
      <c r="X3301" s="53" t="n">
        <f aca="false">N3301+S3301</f>
        <v>216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515.7</v>
      </c>
      <c r="AB3301" s="53" t="n">
        <f aca="false">R3301+W3301</f>
        <v>0</v>
      </c>
      <c r="AC3301" s="54" t="n">
        <f aca="false">ROUND(X3301+Y3301+Z3301+AA3301+AB3301,1)</f>
        <v>731.7</v>
      </c>
      <c r="AD3301" s="55" t="n">
        <f aca="false">(ROUND(AC3301-AC3293,1)/AC3293)</f>
        <v>0.187824675324675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49"/>
      <c r="C3302" s="50" t="s">
        <v>13</v>
      </c>
      <c r="D3302" s="51" t="n">
        <v>100</v>
      </c>
      <c r="E3302" s="51" t="n">
        <v>0</v>
      </c>
      <c r="F3302" s="51" t="n">
        <v>0</v>
      </c>
      <c r="G3302" s="51" t="n">
        <v>0</v>
      </c>
      <c r="H3302" s="51" t="n">
        <v>200</v>
      </c>
      <c r="I3302" s="52" t="n">
        <v>60</v>
      </c>
      <c r="J3302" s="52" t="n">
        <v>0</v>
      </c>
      <c r="K3302" s="52" t="n">
        <v>32.5</v>
      </c>
      <c r="L3302" s="52" t="n">
        <v>32.5</v>
      </c>
      <c r="M3302" s="52" t="n">
        <v>0</v>
      </c>
      <c r="N3302" s="53" t="n">
        <f aca="false">D3302*$D$12</f>
        <v>135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270</v>
      </c>
      <c r="S3302" s="53" t="n">
        <f aca="false">(N3302/100)*(I3302*$I$12)+(N3302/100)*(J3302*$J$12)</f>
        <v>81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245.7</v>
      </c>
      <c r="X3302" s="53" t="n">
        <f aca="false">N3302+S3302</f>
        <v>216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515.7</v>
      </c>
      <c r="AC3302" s="54" t="n">
        <f aca="false">ROUND(X3302+Y3302+Z3302+AA3302+AB3302,1)</f>
        <v>731.7</v>
      </c>
      <c r="AD3302" s="55" t="n">
        <f aca="false">(ROUND(AC3302-AC3293,1)/AC3293)</f>
        <v>0.187824675324675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49"/>
      <c r="C3303" s="50" t="s">
        <v>14</v>
      </c>
      <c r="D3303" s="51" t="n">
        <v>200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80</v>
      </c>
      <c r="N3303" s="53" t="n">
        <f aca="false">D3303*$D$13</f>
        <v>270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432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702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702</v>
      </c>
      <c r="AD3303" s="55" t="n">
        <f aca="false">(ROUND(AC3303-AC3293,1)/AC3293)</f>
        <v>0.13961038961039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49"/>
      <c r="C3304" s="50" t="s">
        <v>15</v>
      </c>
      <c r="D3304" s="51" t="n">
        <v>200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60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270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432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702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702</v>
      </c>
      <c r="AD3304" s="55" t="n">
        <f aca="false">(ROUND(AC3304-AC3293,1)/AC3293)</f>
        <v>0.13961038961039</v>
      </c>
      <c r="AE3304" s="46"/>
      <c r="AF3304" s="47"/>
    </row>
    <row r="3305" customFormat="false" ht="15" hidden="false" customHeight="false" outlineLevel="0" collapsed="false">
      <c r="A3305" s="48"/>
      <c r="B3305" s="49"/>
      <c r="C3305" s="50" t="s">
        <v>16</v>
      </c>
      <c r="D3305" s="51" t="n">
        <v>200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60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270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432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702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702</v>
      </c>
      <c r="AD3305" s="55" t="n">
        <f aca="false">(ROUND(AC3305-AC3293,1)/AC3293)</f>
        <v>0.13961038961039</v>
      </c>
      <c r="AE3305" s="46"/>
      <c r="AF3305" s="47"/>
    </row>
    <row r="3306" customFormat="false" ht="15" hidden="false" customHeight="false" outlineLevel="0" collapsed="false">
      <c r="A3306" s="48"/>
      <c r="B3306" s="49"/>
      <c r="C3306" s="50" t="s">
        <v>17</v>
      </c>
      <c r="D3306" s="51" t="n">
        <v>200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60</v>
      </c>
      <c r="J3306" s="52" t="n">
        <v>40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270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432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702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702</v>
      </c>
      <c r="AD3306" s="55" t="n">
        <f aca="false">(ROUND(AC3306-AC3293,1)/AC3293)</f>
        <v>0.13961038961039</v>
      </c>
      <c r="AE3306" s="46"/>
      <c r="AF3306" s="47"/>
    </row>
    <row r="3307" customFormat="false" ht="15" hidden="false" customHeight="false" outlineLevel="0" collapsed="false">
      <c r="A3307" s="48"/>
      <c r="B3307" s="49"/>
      <c r="C3307" s="50" t="s">
        <v>18</v>
      </c>
      <c r="D3307" s="51" t="n">
        <v>200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75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270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506.25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776.25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776.3</v>
      </c>
      <c r="AD3307" s="55" t="n">
        <f aca="false">(ROUND(AC3307-AC3293,1)/AC3293)</f>
        <v>0.260227272727273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57" t="s">
        <v>278</v>
      </c>
      <c r="C3308" s="40" t="s">
        <v>4</v>
      </c>
      <c r="D3308" s="41" t="n">
        <v>150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45</v>
      </c>
      <c r="J3308" s="42" t="n">
        <v>45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210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378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588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588</v>
      </c>
      <c r="AD3308" s="45" t="n">
        <v>0</v>
      </c>
      <c r="AE3308" s="46"/>
      <c r="AF3308" s="47"/>
    </row>
    <row r="3309" customFormat="false" ht="15" hidden="false" customHeight="false" outlineLevel="0" collapsed="false">
      <c r="A3309" s="48" t="s">
        <v>29</v>
      </c>
      <c r="B3309" s="58" t="n">
        <v>20</v>
      </c>
      <c r="C3309" s="50" t="s">
        <v>5</v>
      </c>
      <c r="D3309" s="51" t="n">
        <v>150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65</v>
      </c>
      <c r="J3309" s="52" t="n">
        <v>65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202.5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526.5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729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729</v>
      </c>
      <c r="AD3309" s="55" t="n">
        <f aca="false">(ROUND(AC3309-AC3308,1)/AC3308)</f>
        <v>0.239795918367347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58" t="n">
        <v>20</v>
      </c>
      <c r="C3310" s="50" t="s">
        <v>6</v>
      </c>
      <c r="D3310" s="51" t="n">
        <v>150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45</v>
      </c>
      <c r="J3310" s="52" t="n">
        <v>45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210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378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588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588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58" t="n">
        <v>0</v>
      </c>
      <c r="C3311" s="50" t="s">
        <v>7</v>
      </c>
      <c r="D3311" s="51" t="n">
        <v>150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45</v>
      </c>
      <c r="J3311" s="52" t="n">
        <v>45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210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378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588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588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58" t="n">
        <v>0</v>
      </c>
      <c r="C3312" s="50" t="s">
        <v>8</v>
      </c>
      <c r="D3312" s="51" t="n">
        <v>150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45</v>
      </c>
      <c r="J3312" s="52" t="n">
        <v>45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210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378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588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588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58"/>
      <c r="C3313" s="50" t="s">
        <v>9</v>
      </c>
      <c r="D3313" s="51" t="n">
        <v>150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45</v>
      </c>
      <c r="J3313" s="52" t="n">
        <v>45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210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378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588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588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58"/>
      <c r="C3314" s="50" t="s">
        <v>10</v>
      </c>
      <c r="D3314" s="51" t="n">
        <v>75</v>
      </c>
      <c r="E3314" s="51" t="n">
        <v>150</v>
      </c>
      <c r="F3314" s="51" t="n">
        <v>0</v>
      </c>
      <c r="G3314" s="51" t="n">
        <v>0</v>
      </c>
      <c r="H3314" s="51" t="n">
        <v>0</v>
      </c>
      <c r="I3314" s="52" t="n">
        <v>45</v>
      </c>
      <c r="J3314" s="52" t="n">
        <v>45</v>
      </c>
      <c r="K3314" s="52" t="n">
        <v>100</v>
      </c>
      <c r="L3314" s="52" t="n">
        <v>0</v>
      </c>
      <c r="M3314" s="52" t="n">
        <v>0</v>
      </c>
      <c r="N3314" s="53" t="n">
        <f aca="false">D3314*$D$9</f>
        <v>101.25</v>
      </c>
      <c r="O3314" s="53" t="n">
        <f aca="false">E3314*$E$9</f>
        <v>202.5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91.125</v>
      </c>
      <c r="T3314" s="53" t="n">
        <f aca="false">(O3314/100)*(K3314*$K$9)</f>
        <v>283.5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192.375</v>
      </c>
      <c r="Y3314" s="53" t="n">
        <f aca="false">O3314+T3314</f>
        <v>486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678.4</v>
      </c>
      <c r="AD3314" s="55" t="n">
        <f aca="false">(ROUND(AC3314-AC3308,1)/AC3308)</f>
        <v>0.153741496598639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58"/>
      <c r="C3315" s="50" t="s">
        <v>11</v>
      </c>
      <c r="D3315" s="51" t="n">
        <v>75</v>
      </c>
      <c r="E3315" s="51" t="n">
        <v>0</v>
      </c>
      <c r="F3315" s="51" t="n">
        <v>150</v>
      </c>
      <c r="G3315" s="51" t="n">
        <v>0</v>
      </c>
      <c r="H3315" s="51" t="n">
        <v>0</v>
      </c>
      <c r="I3315" s="52" t="n">
        <v>45</v>
      </c>
      <c r="J3315" s="52" t="n">
        <v>45</v>
      </c>
      <c r="K3315" s="52" t="n">
        <v>50</v>
      </c>
      <c r="L3315" s="52" t="n">
        <v>50</v>
      </c>
      <c r="M3315" s="52" t="n">
        <v>0</v>
      </c>
      <c r="N3315" s="53" t="n">
        <f aca="false">D3315*$D$10</f>
        <v>101.25</v>
      </c>
      <c r="O3315" s="53" t="n">
        <f aca="false">E3315*$E$10</f>
        <v>0</v>
      </c>
      <c r="P3315" s="53" t="n">
        <f aca="false">F3315*$F$10</f>
        <v>202.5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91.125</v>
      </c>
      <c r="T3315" s="53" t="n">
        <f aca="false">(O3315/100)*(K3315*$J$10)</f>
        <v>0</v>
      </c>
      <c r="U3315" s="53" t="n">
        <f aca="false">(P3315/100)*(K3315*$K$10)+(P3315/100)*(L3315*$L$10)</f>
        <v>283.5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192.375</v>
      </c>
      <c r="Y3315" s="53" t="n">
        <f aca="false">O3315+T3315</f>
        <v>0</v>
      </c>
      <c r="Z3315" s="53" t="n">
        <f aca="false">P3315+U3315</f>
        <v>486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678.4</v>
      </c>
      <c r="AD3315" s="55" t="n">
        <f aca="false">(ROUND(AC3315-AC3308,1)/AC3308)</f>
        <v>0.153741496598639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58"/>
      <c r="C3316" s="50" t="s">
        <v>12</v>
      </c>
      <c r="D3316" s="51" t="n">
        <v>75</v>
      </c>
      <c r="E3316" s="51" t="n">
        <v>0</v>
      </c>
      <c r="F3316" s="51" t="n">
        <v>0</v>
      </c>
      <c r="G3316" s="51" t="n">
        <v>150</v>
      </c>
      <c r="H3316" s="51" t="n">
        <v>0</v>
      </c>
      <c r="I3316" s="52" t="n">
        <v>45</v>
      </c>
      <c r="J3316" s="52" t="n">
        <v>45</v>
      </c>
      <c r="K3316" s="52" t="n">
        <v>0</v>
      </c>
      <c r="L3316" s="52" t="n">
        <v>100</v>
      </c>
      <c r="M3316" s="52" t="n">
        <v>0</v>
      </c>
      <c r="N3316" s="53" t="n">
        <f aca="false">D3316*$D$11</f>
        <v>101.25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202.5</v>
      </c>
      <c r="R3316" s="53" t="n">
        <f aca="false">H3316*$H$11</f>
        <v>0</v>
      </c>
      <c r="S3316" s="53" t="n">
        <f aca="false">(N3316/100)*(I3316*$I$11)+(N3316/100)*(J3316*$J$11)</f>
        <v>91.125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283.5</v>
      </c>
      <c r="W3316" s="53" t="n">
        <f aca="false">(R3316/100)*(K3316*$K$11)+(R3316/100)*(L3316*$L$11)</f>
        <v>0</v>
      </c>
      <c r="X3316" s="53" t="n">
        <f aca="false">N3316+S3316</f>
        <v>192.375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486</v>
      </c>
      <c r="AB3316" s="53" t="n">
        <f aca="false">R3316+W3316</f>
        <v>0</v>
      </c>
      <c r="AC3316" s="54" t="n">
        <f aca="false">ROUND(X3316+Y3316+Z3316+AA3316+AB3316,1)</f>
        <v>678.4</v>
      </c>
      <c r="AD3316" s="55" t="n">
        <f aca="false">(ROUND(AC3316-AC3308,1)/AC3308)</f>
        <v>0.153741496598639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58"/>
      <c r="C3317" s="50" t="s">
        <v>13</v>
      </c>
      <c r="D3317" s="51" t="n">
        <v>75</v>
      </c>
      <c r="E3317" s="51" t="n">
        <v>0</v>
      </c>
      <c r="F3317" s="51" t="n">
        <v>0</v>
      </c>
      <c r="G3317" s="51" t="n">
        <v>0</v>
      </c>
      <c r="H3317" s="51" t="n">
        <v>150</v>
      </c>
      <c r="I3317" s="52" t="n">
        <v>45</v>
      </c>
      <c r="J3317" s="52" t="n">
        <v>45</v>
      </c>
      <c r="K3317" s="52" t="n">
        <v>50</v>
      </c>
      <c r="L3317" s="52" t="n">
        <v>50</v>
      </c>
      <c r="M3317" s="52" t="n">
        <v>0</v>
      </c>
      <c r="N3317" s="53" t="n">
        <f aca="false">D3317*$D$12</f>
        <v>101.25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202.5</v>
      </c>
      <c r="S3317" s="53" t="n">
        <f aca="false">(N3317/100)*(I3317*$I$12)+(N3317/100)*(J3317*$J$12)</f>
        <v>91.125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283.5</v>
      </c>
      <c r="X3317" s="53" t="n">
        <f aca="false">N3317+S3317</f>
        <v>192.375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486</v>
      </c>
      <c r="AC3317" s="54" t="n">
        <f aca="false">ROUND(X3317+Y3317+Z3317+AA3317+AB3317,1)</f>
        <v>678.4</v>
      </c>
      <c r="AD3317" s="55" t="n">
        <f aca="false">(ROUND(AC3317-AC3308,1)/AC3308)</f>
        <v>0.153741496598639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58"/>
      <c r="C3318" s="50" t="s">
        <v>14</v>
      </c>
      <c r="D3318" s="51" t="n">
        <v>150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120</v>
      </c>
      <c r="N3318" s="53" t="n">
        <f aca="false">D3318*$D$13</f>
        <v>202.5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486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688.5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688.5</v>
      </c>
      <c r="AD3318" s="55" t="n">
        <f aca="false">(ROUND(AC3318-AC3308,1)/AC3308)</f>
        <v>0.170918367346939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58"/>
      <c r="C3319" s="50" t="s">
        <v>15</v>
      </c>
      <c r="D3319" s="51" t="n">
        <v>150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45</v>
      </c>
      <c r="J3319" s="52" t="n">
        <v>45</v>
      </c>
      <c r="K3319" s="52" t="n">
        <v>75</v>
      </c>
      <c r="L3319" s="52" t="n">
        <v>0</v>
      </c>
      <c r="M3319" s="52" t="n">
        <v>0</v>
      </c>
      <c r="N3319" s="53" t="n">
        <f aca="false">D3319*$D$14</f>
        <v>202.5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486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688.5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688.5</v>
      </c>
      <c r="AD3319" s="55" t="n">
        <f aca="false">(ROUND(AC3319-AC3308,1)/AC3308)</f>
        <v>0.170918367346939</v>
      </c>
      <c r="AE3319" s="46"/>
      <c r="AF3319" s="47"/>
    </row>
    <row r="3320" customFormat="false" ht="15" hidden="false" customHeight="false" outlineLevel="0" collapsed="false">
      <c r="A3320" s="48"/>
      <c r="B3320" s="58"/>
      <c r="C3320" s="50" t="s">
        <v>16</v>
      </c>
      <c r="D3320" s="51" t="n">
        <v>150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45</v>
      </c>
      <c r="J3320" s="52" t="n">
        <v>45</v>
      </c>
      <c r="K3320" s="52" t="n">
        <v>0</v>
      </c>
      <c r="L3320" s="52" t="n">
        <v>75</v>
      </c>
      <c r="M3320" s="52" t="n">
        <v>0</v>
      </c>
      <c r="N3320" s="53" t="n">
        <f aca="false">D3320*$D$15</f>
        <v>202.5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486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688.5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688.5</v>
      </c>
      <c r="AD3320" s="55" t="n">
        <f aca="false">(ROUND(AC3320-AC3308,1)/AC3308)</f>
        <v>0.170918367346939</v>
      </c>
      <c r="AE3320" s="46"/>
      <c r="AF3320" s="47"/>
    </row>
    <row r="3321" customFormat="false" ht="15" hidden="false" customHeight="false" outlineLevel="0" collapsed="false">
      <c r="A3321" s="48"/>
      <c r="B3321" s="58"/>
      <c r="C3321" s="50" t="s">
        <v>17</v>
      </c>
      <c r="D3321" s="51" t="n">
        <v>150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45</v>
      </c>
      <c r="J3321" s="52" t="n">
        <v>75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202.5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470.8125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673.3125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673.3</v>
      </c>
      <c r="AD3321" s="55" t="n">
        <f aca="false">(ROUND(AC3321-AC3308,1)/AC3308)</f>
        <v>0.145068027210884</v>
      </c>
      <c r="AE3321" s="46"/>
      <c r="AF3321" s="47"/>
    </row>
    <row r="3322" customFormat="false" ht="15" hidden="false" customHeight="false" outlineLevel="0" collapsed="false">
      <c r="A3322" s="48"/>
      <c r="B3322" s="58"/>
      <c r="C3322" s="50" t="s">
        <v>18</v>
      </c>
      <c r="D3322" s="51" t="n">
        <v>150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75</v>
      </c>
      <c r="J3322" s="52" t="n">
        <v>45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202.5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470.8125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673.3125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673.3</v>
      </c>
      <c r="AD3322" s="55" t="n">
        <f aca="false">(ROUND(AC3322-AC3308,1)/AC3308)</f>
        <v>0.145068027210884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0" t="s">
        <v>279</v>
      </c>
      <c r="C3323" s="40" t="s">
        <v>50</v>
      </c>
      <c r="D3323" s="41" t="n">
        <v>152</v>
      </c>
      <c r="E3323" s="41" t="n">
        <v>0</v>
      </c>
      <c r="F3323" s="41" t="n">
        <v>60</v>
      </c>
      <c r="G3323" s="41" t="n">
        <v>0</v>
      </c>
      <c r="H3323" s="41" t="n">
        <v>0</v>
      </c>
      <c r="I3323" s="42" t="n">
        <v>40</v>
      </c>
      <c r="J3323" s="42" t="n">
        <v>20</v>
      </c>
      <c r="K3323" s="42" t="n">
        <v>20</v>
      </c>
      <c r="L3323" s="42" t="n">
        <v>20</v>
      </c>
      <c r="M3323" s="42" t="n">
        <v>0</v>
      </c>
      <c r="N3323" s="43" t="n">
        <f aca="false">D3323*$D$3</f>
        <v>212.8</v>
      </c>
      <c r="O3323" s="43" t="n">
        <f aca="false">E3323*$E$3</f>
        <v>0</v>
      </c>
      <c r="P3323" s="43" t="n">
        <f aca="false">F3323*$F$3</f>
        <v>84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255.36</v>
      </c>
      <c r="T3323" s="43" t="n">
        <f aca="false">(O3323/100)*(K3323*$K$3)</f>
        <v>0</v>
      </c>
      <c r="U3323" s="43" t="n">
        <f aca="false">(P3323/100)*(K3323*$K$3)+(P3323/100)*(L3323*$L$3)</f>
        <v>67.2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468.16</v>
      </c>
      <c r="Y3323" s="43" t="n">
        <f aca="false">O3323+T3323</f>
        <v>0</v>
      </c>
      <c r="Z3323" s="43" t="n">
        <f aca="false">P3323+U3323</f>
        <v>151.2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619.4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1" t="n">
        <v>24</v>
      </c>
      <c r="C3324" s="50" t="s">
        <v>5</v>
      </c>
      <c r="D3324" s="51" t="n">
        <v>152</v>
      </c>
      <c r="E3324" s="51" t="n">
        <v>0</v>
      </c>
      <c r="F3324" s="51" t="n">
        <v>60</v>
      </c>
      <c r="G3324" s="51" t="n">
        <v>0</v>
      </c>
      <c r="H3324" s="51" t="n">
        <v>0</v>
      </c>
      <c r="I3324" s="52" t="n">
        <v>50</v>
      </c>
      <c r="J3324" s="52" t="n">
        <v>40</v>
      </c>
      <c r="K3324" s="52" t="n">
        <v>20</v>
      </c>
      <c r="L3324" s="52" t="n">
        <v>20</v>
      </c>
      <c r="M3324" s="52" t="n">
        <v>0</v>
      </c>
      <c r="N3324" s="53" t="n">
        <f aca="false">D3324*$D$4</f>
        <v>205.2</v>
      </c>
      <c r="O3324" s="53" t="n">
        <f aca="false">E3324*$E$4</f>
        <v>0</v>
      </c>
      <c r="P3324" s="53" t="n">
        <f aca="false">F3324*$F$4</f>
        <v>81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369.36</v>
      </c>
      <c r="T3324" s="53" t="n">
        <f aca="false">(O3324/100)*(K3324*$K$4)</f>
        <v>0</v>
      </c>
      <c r="U3324" s="53" t="n">
        <f aca="false">(P3324/100)*(K3324*$K$4)+(P3324/100)*(L3324*$L$4)</f>
        <v>64.8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574.56</v>
      </c>
      <c r="Y3324" s="53" t="n">
        <f aca="false">O3324+T3324</f>
        <v>0</v>
      </c>
      <c r="Z3324" s="53" t="n">
        <f aca="false">P3324+U3324</f>
        <v>145.8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720.4</v>
      </c>
      <c r="AD3324" s="55" t="n">
        <f aca="false">(ROUND(AC3324-AC3323,1)/AC3323)</f>
        <v>0.163061026800129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1" t="n">
        <v>0</v>
      </c>
      <c r="C3325" s="50" t="s">
        <v>6</v>
      </c>
      <c r="D3325" s="51" t="n">
        <v>152</v>
      </c>
      <c r="E3325" s="51" t="n">
        <v>0</v>
      </c>
      <c r="F3325" s="51" t="n">
        <v>60</v>
      </c>
      <c r="G3325" s="51" t="n">
        <v>0</v>
      </c>
      <c r="H3325" s="51" t="n">
        <v>0</v>
      </c>
      <c r="I3325" s="52" t="n">
        <v>40</v>
      </c>
      <c r="J3325" s="52" t="n">
        <v>20</v>
      </c>
      <c r="K3325" s="52" t="n">
        <v>20</v>
      </c>
      <c r="L3325" s="52" t="n">
        <v>20</v>
      </c>
      <c r="M3325" s="52" t="n">
        <v>0</v>
      </c>
      <c r="N3325" s="53" t="n">
        <f aca="false">D3325*$D$5</f>
        <v>212.8</v>
      </c>
      <c r="O3325" s="53" t="n">
        <f aca="false">E3325*$E$5</f>
        <v>0</v>
      </c>
      <c r="P3325" s="53" t="n">
        <f aca="false">F3325*$F$5</f>
        <v>84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255.36</v>
      </c>
      <c r="T3325" s="53" t="n">
        <f aca="false">(O3325/100)*(K3325*$K$5)</f>
        <v>0</v>
      </c>
      <c r="U3325" s="53" t="n">
        <f aca="false">(P3325/100)*(K3325*$K$5)+(P3325/100)*(L3325*$L$5)</f>
        <v>67.2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468.16</v>
      </c>
      <c r="Y3325" s="53" t="n">
        <f aca="false">O3325+T3325</f>
        <v>0</v>
      </c>
      <c r="Z3325" s="53" t="n">
        <f aca="false">P3325+U3325</f>
        <v>151.2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619.4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1" t="n">
        <v>20</v>
      </c>
      <c r="C3326" s="50" t="s">
        <v>7</v>
      </c>
      <c r="D3326" s="51" t="n">
        <v>152</v>
      </c>
      <c r="E3326" s="51" t="n">
        <v>0</v>
      </c>
      <c r="F3326" s="51" t="n">
        <v>60</v>
      </c>
      <c r="G3326" s="51" t="n">
        <v>0</v>
      </c>
      <c r="H3326" s="51" t="n">
        <v>0</v>
      </c>
      <c r="I3326" s="52" t="n">
        <v>40</v>
      </c>
      <c r="J3326" s="52" t="n">
        <v>20</v>
      </c>
      <c r="K3326" s="52" t="n">
        <v>20</v>
      </c>
      <c r="L3326" s="52" t="n">
        <v>20</v>
      </c>
      <c r="M3326" s="52" t="n">
        <v>0</v>
      </c>
      <c r="N3326" s="53" t="n">
        <f aca="false">D3326*$D$6</f>
        <v>212.8</v>
      </c>
      <c r="O3326" s="53" t="n">
        <f aca="false">E3326*$E$6</f>
        <v>0</v>
      </c>
      <c r="P3326" s="53" t="n">
        <f aca="false">F3326*$F$6</f>
        <v>84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255.36</v>
      </c>
      <c r="T3326" s="53" t="n">
        <f aca="false">(O3326/100)*(K3326*$K$6)</f>
        <v>0</v>
      </c>
      <c r="U3326" s="53" t="n">
        <f aca="false">(P3326/100)*(K3326*$K$6)+(P3326/100)*(L3326*$L$6)</f>
        <v>67.2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468.16</v>
      </c>
      <c r="Y3326" s="53" t="n">
        <f aca="false">O3326+T3326</f>
        <v>0</v>
      </c>
      <c r="Z3326" s="53" t="n">
        <f aca="false">P3326+U3326</f>
        <v>151.2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619.4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1" t="n">
        <v>20</v>
      </c>
      <c r="C3327" s="50" t="s">
        <v>8</v>
      </c>
      <c r="D3327" s="51" t="n">
        <v>152</v>
      </c>
      <c r="E3327" s="51" t="n">
        <v>0</v>
      </c>
      <c r="F3327" s="51" t="n">
        <v>60</v>
      </c>
      <c r="G3327" s="51" t="n">
        <v>0</v>
      </c>
      <c r="H3327" s="51" t="n">
        <v>0</v>
      </c>
      <c r="I3327" s="52" t="n">
        <v>40</v>
      </c>
      <c r="J3327" s="52" t="n">
        <v>20</v>
      </c>
      <c r="K3327" s="52" t="n">
        <v>20</v>
      </c>
      <c r="L3327" s="52" t="n">
        <v>20</v>
      </c>
      <c r="M3327" s="52" t="n">
        <v>0</v>
      </c>
      <c r="N3327" s="53" t="n">
        <f aca="false">D3327*$D$7</f>
        <v>212.8</v>
      </c>
      <c r="O3327" s="53" t="n">
        <f aca="false">E3327*$E$7</f>
        <v>0</v>
      </c>
      <c r="P3327" s="53" t="n">
        <f aca="false">F3327*$F$7</f>
        <v>84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255.36</v>
      </c>
      <c r="T3327" s="53" t="n">
        <f aca="false">(O3327/100)*(K3327*$K$7)</f>
        <v>0</v>
      </c>
      <c r="U3327" s="53" t="n">
        <f aca="false">(P3327/100)*(K3327*$K$7)+(P3327/100)*(L3327*$L$7)</f>
        <v>67.2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468.16</v>
      </c>
      <c r="Y3327" s="53" t="n">
        <f aca="false">O3327+T3327</f>
        <v>0</v>
      </c>
      <c r="Z3327" s="53" t="n">
        <f aca="false">P3327+U3327</f>
        <v>151.2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619.4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1"/>
      <c r="C3328" s="50" t="s">
        <v>9</v>
      </c>
      <c r="D3328" s="51" t="n">
        <v>152</v>
      </c>
      <c r="E3328" s="51" t="n">
        <v>0</v>
      </c>
      <c r="F3328" s="51" t="n">
        <v>60</v>
      </c>
      <c r="G3328" s="51" t="n">
        <v>0</v>
      </c>
      <c r="H3328" s="51" t="n">
        <v>0</v>
      </c>
      <c r="I3328" s="52" t="n">
        <v>40</v>
      </c>
      <c r="J3328" s="52" t="n">
        <v>20</v>
      </c>
      <c r="K3328" s="52" t="n">
        <v>20</v>
      </c>
      <c r="L3328" s="52" t="n">
        <v>20</v>
      </c>
      <c r="M3328" s="52" t="n">
        <v>0</v>
      </c>
      <c r="N3328" s="53" t="n">
        <f aca="false">D3328*$D$8</f>
        <v>212.8</v>
      </c>
      <c r="O3328" s="53" t="n">
        <f aca="false">E3328*$E$8</f>
        <v>0</v>
      </c>
      <c r="P3328" s="53" t="n">
        <f aca="false">F3328*$F$8</f>
        <v>84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255.36</v>
      </c>
      <c r="T3328" s="53" t="n">
        <f aca="false">(O3328/100)*(K3328*$K$8)</f>
        <v>0</v>
      </c>
      <c r="U3328" s="53" t="n">
        <f aca="false">(P3328/100)*(K3328*$K$8)+(P3328/100)*(L3328*$L$8)</f>
        <v>67.2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468.16</v>
      </c>
      <c r="Y3328" s="53" t="n">
        <f aca="false">O3328+T3328</f>
        <v>0</v>
      </c>
      <c r="Z3328" s="53" t="n">
        <f aca="false">P3328+U3328</f>
        <v>151.2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619.4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1"/>
      <c r="C3329" s="50" t="s">
        <v>10</v>
      </c>
      <c r="D3329" s="51" t="n">
        <v>76</v>
      </c>
      <c r="E3329" s="51" t="n">
        <v>152</v>
      </c>
      <c r="F3329" s="51" t="n">
        <v>0</v>
      </c>
      <c r="G3329" s="51" t="n">
        <v>0</v>
      </c>
      <c r="H3329" s="51" t="n">
        <v>0</v>
      </c>
      <c r="I3329" s="52" t="n">
        <v>40</v>
      </c>
      <c r="J3329" s="52" t="n">
        <v>20</v>
      </c>
      <c r="K3329" s="52" t="n">
        <v>110</v>
      </c>
      <c r="L3329" s="52" t="n">
        <v>0</v>
      </c>
      <c r="M3329" s="52" t="n">
        <v>0</v>
      </c>
      <c r="N3329" s="53" t="n">
        <f aca="false">D3329*$D$9</f>
        <v>102.6</v>
      </c>
      <c r="O3329" s="53" t="n">
        <f aca="false">E3329*$E$9</f>
        <v>205.2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61.56</v>
      </c>
      <c r="T3329" s="53" t="n">
        <f aca="false">(O3329/100)*(K3329*$K$9)</f>
        <v>316.008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164.16</v>
      </c>
      <c r="Y3329" s="53" t="n">
        <f aca="false">O3329+T3329</f>
        <v>521.208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685.4</v>
      </c>
      <c r="AD3329" s="55" t="n">
        <f aca="false">(ROUND(AC3329-AC3323,1)/AC3323)</f>
        <v>0.106554730384243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1"/>
      <c r="C3330" s="50" t="s">
        <v>11</v>
      </c>
      <c r="D3330" s="51" t="n">
        <v>76</v>
      </c>
      <c r="E3330" s="51" t="n">
        <v>0</v>
      </c>
      <c r="F3330" s="51" t="n">
        <v>152</v>
      </c>
      <c r="G3330" s="51" t="n">
        <v>0</v>
      </c>
      <c r="H3330" s="51" t="n">
        <v>0</v>
      </c>
      <c r="I3330" s="52" t="n">
        <v>40</v>
      </c>
      <c r="J3330" s="52" t="n">
        <v>20</v>
      </c>
      <c r="K3330" s="52" t="n">
        <v>60</v>
      </c>
      <c r="L3330" s="52" t="n">
        <v>60</v>
      </c>
      <c r="M3330" s="52" t="n">
        <v>0</v>
      </c>
      <c r="N3330" s="53" t="n">
        <f aca="false">D3330*$D$10</f>
        <v>102.6</v>
      </c>
      <c r="O3330" s="53" t="n">
        <f aca="false">E3330*$E$10</f>
        <v>0</v>
      </c>
      <c r="P3330" s="53" t="n">
        <f aca="false">F3330*$F$10</f>
        <v>205.2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61.56</v>
      </c>
      <c r="T3330" s="53" t="n">
        <f aca="false">(O3330/100)*(K3330*$J$10)</f>
        <v>0</v>
      </c>
      <c r="U3330" s="53" t="n">
        <f aca="false">(P3330/100)*(K3330*$K$10)+(P3330/100)*(L3330*$L$10)</f>
        <v>344.736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164.16</v>
      </c>
      <c r="Y3330" s="53" t="n">
        <f aca="false">O3330+T3330</f>
        <v>0</v>
      </c>
      <c r="Z3330" s="53" t="n">
        <f aca="false">P3330+U3330</f>
        <v>549.936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714.1</v>
      </c>
      <c r="AD3330" s="55" t="n">
        <f aca="false">(ROUND(AC3330-AC3323,1)/AC3323)</f>
        <v>0.15288989344527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1"/>
      <c r="C3331" s="50" t="s">
        <v>12</v>
      </c>
      <c r="D3331" s="51" t="n">
        <v>76</v>
      </c>
      <c r="E3331" s="51" t="n">
        <v>0</v>
      </c>
      <c r="F3331" s="51" t="n">
        <v>0</v>
      </c>
      <c r="G3331" s="51" t="n">
        <v>152</v>
      </c>
      <c r="H3331" s="51" t="n">
        <v>0</v>
      </c>
      <c r="I3331" s="52" t="n">
        <v>40</v>
      </c>
      <c r="J3331" s="52" t="n">
        <v>20</v>
      </c>
      <c r="K3331" s="52" t="n">
        <v>0</v>
      </c>
      <c r="L3331" s="52" t="n">
        <v>110</v>
      </c>
      <c r="M3331" s="52" t="n">
        <v>0</v>
      </c>
      <c r="N3331" s="53" t="n">
        <f aca="false">D3331*$D$11</f>
        <v>102.6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205.2</v>
      </c>
      <c r="R3331" s="53" t="n">
        <f aca="false">H3331*$H$11</f>
        <v>0</v>
      </c>
      <c r="S3331" s="53" t="n">
        <f aca="false">(N3331/100)*(I3331*$I$11)+(N3331/100)*(J3331*$J$11)</f>
        <v>61.56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316.008</v>
      </c>
      <c r="W3331" s="53" t="n">
        <f aca="false">(R3331/100)*(K3331*$K$11)+(R3331/100)*(L3331*$L$11)</f>
        <v>0</v>
      </c>
      <c r="X3331" s="53" t="n">
        <f aca="false">N3331+S3331</f>
        <v>164.16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521.208</v>
      </c>
      <c r="AB3331" s="53" t="n">
        <f aca="false">R3331+W3331</f>
        <v>0</v>
      </c>
      <c r="AC3331" s="54" t="n">
        <f aca="false">ROUND(X3331+Y3331+Z3331+AA3331+AB3331,1)</f>
        <v>685.4</v>
      </c>
      <c r="AD3331" s="55" t="n">
        <f aca="false">(ROUND(AC3331-AC3323,1)/AC3323)</f>
        <v>0.106554730384243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1"/>
      <c r="C3332" s="50" t="s">
        <v>13</v>
      </c>
      <c r="D3332" s="51" t="n">
        <v>76</v>
      </c>
      <c r="E3332" s="51" t="n">
        <v>0</v>
      </c>
      <c r="F3332" s="51" t="n">
        <v>0</v>
      </c>
      <c r="G3332" s="51" t="n">
        <v>0</v>
      </c>
      <c r="H3332" s="51" t="n">
        <v>152</v>
      </c>
      <c r="I3332" s="52" t="n">
        <v>40</v>
      </c>
      <c r="J3332" s="52" t="n">
        <v>20</v>
      </c>
      <c r="K3332" s="52" t="n">
        <v>55</v>
      </c>
      <c r="L3332" s="52" t="n">
        <v>55</v>
      </c>
      <c r="M3332" s="52" t="n">
        <v>0</v>
      </c>
      <c r="N3332" s="53" t="n">
        <f aca="false">D3332*$D$12</f>
        <v>102.6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205.2</v>
      </c>
      <c r="S3332" s="53" t="n">
        <f aca="false">(N3332/100)*(I3332*$I$12)+(N3332/100)*(J3332*$J$12)</f>
        <v>61.56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316.008</v>
      </c>
      <c r="X3332" s="53" t="n">
        <f aca="false">N3332+S3332</f>
        <v>164.16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521.208</v>
      </c>
      <c r="AC3332" s="54" t="n">
        <f aca="false">ROUND(X3332+Y3332+Z3332+AA3332+AB3332,1)</f>
        <v>685.4</v>
      </c>
      <c r="AD3332" s="55" t="n">
        <f aca="false">(ROUND(AC3332-AC3323,1)/AC3323)</f>
        <v>0.106554730384243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1"/>
      <c r="C3333" s="50" t="s">
        <v>14</v>
      </c>
      <c r="D3333" s="51" t="n">
        <v>152</v>
      </c>
      <c r="E3333" s="51" t="n">
        <v>0</v>
      </c>
      <c r="F3333" s="51" t="n">
        <v>60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84</v>
      </c>
      <c r="N3333" s="53" t="n">
        <f aca="false">D3333*$D$13</f>
        <v>205.2</v>
      </c>
      <c r="O3333" s="53" t="n">
        <f aca="false">E3333*$E$13</f>
        <v>0</v>
      </c>
      <c r="P3333" s="53" t="n">
        <f aca="false">F3333*$F$13</f>
        <v>81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344.736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136.08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549.936</v>
      </c>
      <c r="Y3333" s="53" t="n">
        <f aca="false">O3333+T3333</f>
        <v>0</v>
      </c>
      <c r="Z3333" s="53" t="n">
        <f aca="false">P3333+U3333</f>
        <v>217.08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767</v>
      </c>
      <c r="AD3333" s="55" t="n">
        <f aca="false">(ROUND(AC3333-AC3323,1)/AC3323)</f>
        <v>0.238295124313852</v>
      </c>
      <c r="AE3333" s="46"/>
      <c r="AF3333" s="47"/>
    </row>
    <row r="3334" customFormat="false" ht="15" hidden="false" customHeight="false" outlineLevel="0" collapsed="false">
      <c r="A3334" s="48" t="s">
        <v>39</v>
      </c>
      <c r="B3334" s="61"/>
      <c r="C3334" s="50" t="s">
        <v>15</v>
      </c>
      <c r="D3334" s="51" t="n">
        <v>152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40</v>
      </c>
      <c r="J3334" s="52" t="n">
        <v>20</v>
      </c>
      <c r="K3334" s="52" t="n">
        <v>100</v>
      </c>
      <c r="L3334" s="52" t="n">
        <v>0</v>
      </c>
      <c r="M3334" s="52" t="n">
        <v>0</v>
      </c>
      <c r="N3334" s="53" t="n">
        <f aca="false">D3334*$D$14</f>
        <v>205.2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533.52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738.72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738.7</v>
      </c>
      <c r="AD3334" s="55" t="n">
        <f aca="false">(ROUND(AC3334-AC3323,1)/AC3323)</f>
        <v>0.192605747497578</v>
      </c>
      <c r="AE3334" s="46"/>
      <c r="AF3334" s="47"/>
    </row>
    <row r="3335" customFormat="false" ht="15" hidden="false" customHeight="false" outlineLevel="0" collapsed="false">
      <c r="A3335" s="48"/>
      <c r="B3335" s="61"/>
      <c r="C3335" s="50" t="s">
        <v>16</v>
      </c>
      <c r="D3335" s="51" t="n">
        <v>152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40</v>
      </c>
      <c r="J3335" s="52" t="n">
        <v>20</v>
      </c>
      <c r="K3335" s="52" t="n">
        <v>0</v>
      </c>
      <c r="L3335" s="52" t="n">
        <v>100</v>
      </c>
      <c r="M3335" s="52" t="n">
        <v>0</v>
      </c>
      <c r="N3335" s="53" t="n">
        <f aca="false">D3335*$D$15</f>
        <v>205.2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533.52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738.72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738.7</v>
      </c>
      <c r="AD3335" s="55" t="n">
        <f aca="false">(ROUND(AC3335-AC3323,1)/AC3323)</f>
        <v>0.192605747497578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1"/>
      <c r="C3336" s="50" t="s">
        <v>17</v>
      </c>
      <c r="D3336" s="51" t="n">
        <v>152</v>
      </c>
      <c r="E3336" s="51" t="n">
        <v>0</v>
      </c>
      <c r="F3336" s="51" t="n">
        <v>60</v>
      </c>
      <c r="G3336" s="51" t="n">
        <v>0</v>
      </c>
      <c r="H3336" s="51" t="n">
        <v>0</v>
      </c>
      <c r="I3336" s="52" t="n">
        <v>40</v>
      </c>
      <c r="J3336" s="52" t="n">
        <v>60</v>
      </c>
      <c r="K3336" s="52" t="n">
        <v>20</v>
      </c>
      <c r="L3336" s="52" t="n">
        <v>20</v>
      </c>
      <c r="M3336" s="52" t="n">
        <v>0</v>
      </c>
      <c r="N3336" s="53" t="n">
        <f aca="false">D3336*$D$16</f>
        <v>205.2</v>
      </c>
      <c r="O3336" s="53" t="n">
        <f aca="false">E3336*$E$16</f>
        <v>0</v>
      </c>
      <c r="P3336" s="53" t="n">
        <f aca="false">F3336*$F$16</f>
        <v>81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389.88</v>
      </c>
      <c r="T3336" s="53" t="n">
        <f aca="false">(O3336/100)*(K3336*$K$16)</f>
        <v>0</v>
      </c>
      <c r="U3336" s="53" t="n">
        <f aca="false">(P3336/100)*(K3336*$K$16)+(P3336/100)*(L3336*$L$16)</f>
        <v>32.4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595.08</v>
      </c>
      <c r="Y3336" s="53" t="n">
        <f aca="false">O3336+T3336</f>
        <v>0</v>
      </c>
      <c r="Z3336" s="53" t="n">
        <f aca="false">P3336+U3336</f>
        <v>113.4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708.5</v>
      </c>
      <c r="AD3336" s="55" t="n">
        <f aca="false">(ROUND(AC3336-AC3323,1)/AC3323)</f>
        <v>0.143848886018728</v>
      </c>
      <c r="AE3336" s="46"/>
      <c r="AF3336" s="47"/>
    </row>
    <row r="3337" customFormat="false" ht="15" hidden="false" customHeight="false" outlineLevel="0" collapsed="false">
      <c r="A3337" s="48"/>
      <c r="B3337" s="61"/>
      <c r="C3337" s="50" t="s">
        <v>18</v>
      </c>
      <c r="D3337" s="51" t="n">
        <v>152</v>
      </c>
      <c r="E3337" s="51" t="n">
        <v>0</v>
      </c>
      <c r="F3337" s="51" t="n">
        <v>60</v>
      </c>
      <c r="G3337" s="51" t="n">
        <v>0</v>
      </c>
      <c r="H3337" s="51" t="n">
        <v>0</v>
      </c>
      <c r="I3337" s="52" t="n">
        <v>80</v>
      </c>
      <c r="J3337" s="52" t="n">
        <v>20</v>
      </c>
      <c r="K3337" s="52" t="n">
        <v>20</v>
      </c>
      <c r="L3337" s="52" t="n">
        <v>20</v>
      </c>
      <c r="M3337" s="52" t="n">
        <v>0</v>
      </c>
      <c r="N3337" s="53" t="n">
        <f aca="false">D3337*$D$17</f>
        <v>205.2</v>
      </c>
      <c r="O3337" s="53" t="n">
        <f aca="false">E3337*$E$17</f>
        <v>0</v>
      </c>
      <c r="P3337" s="53" t="n">
        <f aca="false">F3337*$F$17</f>
        <v>81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451.44</v>
      </c>
      <c r="T3337" s="53" t="n">
        <f aca="false">(O3337/100)*(K3337*$K$17)</f>
        <v>0</v>
      </c>
      <c r="U3337" s="53" t="n">
        <f aca="false">(P3337/100)*(K3337*$K$17)+(P3337/100)*(L3337*$L$17)</f>
        <v>32.4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656.64</v>
      </c>
      <c r="Y3337" s="53" t="n">
        <f aca="false">O3337+T3337</f>
        <v>0</v>
      </c>
      <c r="Z3337" s="53" t="n">
        <f aca="false">P3337+U3337</f>
        <v>113.4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770</v>
      </c>
      <c r="AD3337" s="55" t="n">
        <f aca="false">(ROUND(AC3337-AC3323,1)/AC3323)</f>
        <v>0.243138521149499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2" t="s">
        <v>280</v>
      </c>
      <c r="C3338" s="40" t="s">
        <v>50</v>
      </c>
      <c r="D3338" s="41" t="n">
        <v>150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40</v>
      </c>
      <c r="J3338" s="42" t="n">
        <v>10</v>
      </c>
      <c r="K3338" s="42" t="n">
        <v>0</v>
      </c>
      <c r="L3338" s="42" t="n">
        <v>50</v>
      </c>
      <c r="M3338" s="42" t="n">
        <v>0</v>
      </c>
      <c r="N3338" s="43" t="n">
        <f aca="false">D3338*$D$3</f>
        <v>210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(N3338/100)*(I3338*$I$3)+(N3338/100)*(J3338*$J$3)+(N3338/100)*(L3338*$L$3)</f>
        <v>420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630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630</v>
      </c>
      <c r="AD3338" s="45" t="s">
        <v>16</v>
      </c>
      <c r="AE3338" s="46"/>
      <c r="AF3338" s="47"/>
    </row>
    <row r="3339" customFormat="false" ht="15" hidden="false" customHeight="false" outlineLevel="0" collapsed="false">
      <c r="A3339" s="48" t="s">
        <v>29</v>
      </c>
      <c r="B3339" s="63" t="n">
        <v>30</v>
      </c>
      <c r="C3339" s="50" t="s">
        <v>5</v>
      </c>
      <c r="D3339" s="51" t="n">
        <v>150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55</v>
      </c>
      <c r="J3339" s="52" t="n">
        <v>30</v>
      </c>
      <c r="K3339" s="52" t="n">
        <v>0</v>
      </c>
      <c r="L3339" s="52" t="n">
        <v>50</v>
      </c>
      <c r="M3339" s="52" t="n">
        <v>0</v>
      </c>
      <c r="N3339" s="53" t="n">
        <f aca="false">D3339*$D$4</f>
        <v>202.5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(N3339/100)*(I3339*$I$4)+(N3339/100)*(J3339*$J$4)+(N3339/100)*(L3339*$L$4)</f>
        <v>546.75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749.25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749.3</v>
      </c>
      <c r="AD3339" s="55" t="n">
        <f aca="false">(ROUND(AC3339-AC3338,1)/AC3338)</f>
        <v>0.189365079365079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3" t="n">
        <v>0</v>
      </c>
      <c r="C3340" s="50" t="s">
        <v>6</v>
      </c>
      <c r="D3340" s="51" t="n">
        <v>150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40</v>
      </c>
      <c r="J3340" s="52" t="n">
        <v>10</v>
      </c>
      <c r="K3340" s="52" t="n">
        <v>0</v>
      </c>
      <c r="L3340" s="52" t="n">
        <v>50</v>
      </c>
      <c r="M3340" s="52" t="n">
        <v>0</v>
      </c>
      <c r="N3340" s="53" t="n">
        <f aca="false">D3340*$D$5</f>
        <v>210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(N3340/100)*(I3340*$I$5)+(N3340/100)*(J3340*$J$5)+(N3340/100)*(L3340*$L$5)</f>
        <v>420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630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630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3" t="n">
        <v>0</v>
      </c>
      <c r="C3341" s="50" t="s">
        <v>7</v>
      </c>
      <c r="D3341" s="51" t="n">
        <v>150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40</v>
      </c>
      <c r="J3341" s="52" t="n">
        <v>10</v>
      </c>
      <c r="K3341" s="52" t="n">
        <v>0</v>
      </c>
      <c r="L3341" s="52" t="n">
        <v>50</v>
      </c>
      <c r="M3341" s="52" t="n">
        <v>0</v>
      </c>
      <c r="N3341" s="53" t="n">
        <f aca="false">D3341*$D$6</f>
        <v>210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(N3341/100)*(I3341*$I$6)+(N3341/100)*(J3341*$J$6)+(N3341/100)*(L3341*$L$6)</f>
        <v>420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630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630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3" t="n">
        <v>40</v>
      </c>
      <c r="C3342" s="50" t="s">
        <v>8</v>
      </c>
      <c r="D3342" s="51" t="n">
        <v>150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40</v>
      </c>
      <c r="J3342" s="52" t="n">
        <v>10</v>
      </c>
      <c r="K3342" s="52" t="n">
        <v>0</v>
      </c>
      <c r="L3342" s="52" t="n">
        <v>50</v>
      </c>
      <c r="M3342" s="52" t="n">
        <v>0</v>
      </c>
      <c r="N3342" s="53" t="n">
        <f aca="false">D3342*$D$7</f>
        <v>210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(N3342/100)*(I3342*$I$7)+(N3342/100)*(J3342*$J$7)+(N3342/100)*(L3342*$L$7)</f>
        <v>420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630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630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3"/>
      <c r="C3343" s="50" t="s">
        <v>9</v>
      </c>
      <c r="D3343" s="51" t="n">
        <v>150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40</v>
      </c>
      <c r="J3343" s="52" t="n">
        <v>10</v>
      </c>
      <c r="K3343" s="52" t="n">
        <v>0</v>
      </c>
      <c r="L3343" s="52" t="n">
        <v>50</v>
      </c>
      <c r="M3343" s="52" t="n">
        <v>0</v>
      </c>
      <c r="N3343" s="53" t="n">
        <f aca="false">D3343*$D$8</f>
        <v>210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(N3343/100)*(I3343*$I$8)+(N3343/100)*(J3343*$J$8)+(N3343/100)*(L3343*$L$8)</f>
        <v>420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630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630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3"/>
      <c r="C3344" s="50" t="s">
        <v>10</v>
      </c>
      <c r="D3344" s="51" t="n">
        <v>75</v>
      </c>
      <c r="E3344" s="51" t="n">
        <v>150</v>
      </c>
      <c r="F3344" s="51" t="n">
        <v>0</v>
      </c>
      <c r="G3344" s="51" t="n">
        <v>0</v>
      </c>
      <c r="H3344" s="51" t="n">
        <v>0</v>
      </c>
      <c r="I3344" s="52" t="n">
        <v>40</v>
      </c>
      <c r="J3344" s="52" t="n">
        <v>10</v>
      </c>
      <c r="K3344" s="52" t="n">
        <v>128</v>
      </c>
      <c r="L3344" s="52" t="n">
        <v>0</v>
      </c>
      <c r="M3344" s="52" t="n">
        <v>0</v>
      </c>
      <c r="N3344" s="53" t="n">
        <f aca="false">D3344*$D$9</f>
        <v>101.25</v>
      </c>
      <c r="O3344" s="53" t="n">
        <f aca="false">E3344*$E$9</f>
        <v>202.5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(N3344/100)*(I3344*$I$9)+(N3344/100)*(J3344*$J$9)+(N3344/100)*(L3344*$L$9)</f>
        <v>50.625</v>
      </c>
      <c r="T3344" s="53" t="n">
        <f aca="false">(O3344/100)*(K3344*$K$9)</f>
        <v>362.88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151.875</v>
      </c>
      <c r="Y3344" s="53" t="n">
        <f aca="false">O3344+T3344</f>
        <v>565.38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717.3</v>
      </c>
      <c r="AD3344" s="55" t="n">
        <f aca="false">(ROUND(AC3344-AC3338,1)/AC3338)</f>
        <v>0.138571428571429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3"/>
      <c r="C3345" s="50" t="s">
        <v>11</v>
      </c>
      <c r="D3345" s="51" t="n">
        <v>75</v>
      </c>
      <c r="E3345" s="51" t="n">
        <v>0</v>
      </c>
      <c r="F3345" s="51" t="n">
        <v>150</v>
      </c>
      <c r="G3345" s="51" t="n">
        <v>0</v>
      </c>
      <c r="H3345" s="51" t="n">
        <v>0</v>
      </c>
      <c r="I3345" s="52" t="n">
        <v>40</v>
      </c>
      <c r="J3345" s="52" t="n">
        <v>10</v>
      </c>
      <c r="K3345" s="52" t="n">
        <v>52.5</v>
      </c>
      <c r="L3345" s="52" t="n">
        <v>52.5</v>
      </c>
      <c r="M3345" s="52" t="n">
        <v>0</v>
      </c>
      <c r="N3345" s="53" t="n">
        <f aca="false">D3345*$D$10</f>
        <v>101.25</v>
      </c>
      <c r="O3345" s="53" t="n">
        <f aca="false">E3345*$E$10</f>
        <v>0</v>
      </c>
      <c r="P3345" s="53" t="n">
        <f aca="false">F3345*$F$10</f>
        <v>202.5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(N3345/100)*(I3345*$I$10)+(N3345/100)*(J3345*$J$10)+(N3345/100)*(L3345*$L$10)</f>
        <v>125.04375</v>
      </c>
      <c r="T3345" s="53" t="n">
        <f aca="false">(O3345/100)*(K3345*$J$10)</f>
        <v>0</v>
      </c>
      <c r="U3345" s="53" t="n">
        <f aca="false">(P3345/100)*(K3345*$K$10)+(P3345/100)*(L3345*$L$10)</f>
        <v>297.675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226.29375</v>
      </c>
      <c r="Y3345" s="53" t="n">
        <f aca="false">O3345+T3345</f>
        <v>0</v>
      </c>
      <c r="Z3345" s="53" t="n">
        <f aca="false">P3345+U3345</f>
        <v>500.175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726.5</v>
      </c>
      <c r="AD3345" s="55" t="n">
        <f aca="false">(ROUND(AC3345-AC3338,1)/AC3338)</f>
        <v>0.153174603174603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3"/>
      <c r="C3346" s="50" t="s">
        <v>12</v>
      </c>
      <c r="D3346" s="51" t="n">
        <v>75</v>
      </c>
      <c r="E3346" s="51" t="n">
        <v>0</v>
      </c>
      <c r="F3346" s="51" t="n">
        <v>0</v>
      </c>
      <c r="G3346" s="51" t="n">
        <v>150</v>
      </c>
      <c r="H3346" s="51" t="n">
        <v>0</v>
      </c>
      <c r="I3346" s="52" t="n">
        <v>40</v>
      </c>
      <c r="J3346" s="52" t="n">
        <v>10</v>
      </c>
      <c r="K3346" s="52" t="n">
        <v>0</v>
      </c>
      <c r="L3346" s="52" t="n">
        <v>89</v>
      </c>
      <c r="M3346" s="52" t="n">
        <v>0</v>
      </c>
      <c r="N3346" s="53" t="n">
        <f aca="false">D3346*$D$11</f>
        <v>101.25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202.5</v>
      </c>
      <c r="R3346" s="53" t="n">
        <f aca="false">H3346*$H$11</f>
        <v>0</v>
      </c>
      <c r="S3346" s="53" t="n">
        <f aca="false">(N3346/100)*(I3346*$I$11)+(N3346/100)*(J3346*$J$11)+(N3346/100)*(L3346*$L$11)</f>
        <v>176.7825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252.315</v>
      </c>
      <c r="W3346" s="53" t="n">
        <f aca="false">(R3346/100)*(K3346*$K$11)+(R3346/100)*(L3346*$L$11)</f>
        <v>0</v>
      </c>
      <c r="X3346" s="53" t="n">
        <f aca="false">N3346+S3346</f>
        <v>278.0325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454.815</v>
      </c>
      <c r="AB3346" s="53" t="n">
        <f aca="false">R3346+W3346</f>
        <v>0</v>
      </c>
      <c r="AC3346" s="54" t="n">
        <f aca="false">ROUND(X3346+Y3346+Z3346+AA3346+AB3346,1)</f>
        <v>732.8</v>
      </c>
      <c r="AD3346" s="55" t="n">
        <f aca="false">(ROUND(AC3346-AC3338,1)/AC3338)</f>
        <v>0.163174603174603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3"/>
      <c r="C3347" s="50" t="s">
        <v>13</v>
      </c>
      <c r="D3347" s="51" t="n">
        <v>75</v>
      </c>
      <c r="E3347" s="51" t="n">
        <v>0</v>
      </c>
      <c r="F3347" s="51" t="n">
        <v>0</v>
      </c>
      <c r="G3347" s="51" t="n">
        <v>0</v>
      </c>
      <c r="H3347" s="51" t="n">
        <v>150</v>
      </c>
      <c r="I3347" s="52" t="n">
        <v>40</v>
      </c>
      <c r="J3347" s="52" t="n">
        <v>10</v>
      </c>
      <c r="K3347" s="52" t="n">
        <v>52.5</v>
      </c>
      <c r="L3347" s="52" t="n">
        <v>52.5</v>
      </c>
      <c r="M3347" s="52" t="n">
        <v>0</v>
      </c>
      <c r="N3347" s="53" t="n">
        <f aca="false">D3347*$D$12</f>
        <v>101.25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202.5</v>
      </c>
      <c r="S3347" s="53" t="n">
        <f aca="false">(N3347/100)*(I3347*$I$12)+(N3347/100)*(J3347*$J$12)+(N3347/100)*(L3347*$L$12)</f>
        <v>125.04375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297.675</v>
      </c>
      <c r="X3347" s="53" t="n">
        <f aca="false">N3347+S3347</f>
        <v>226.29375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500.175</v>
      </c>
      <c r="AC3347" s="54" t="n">
        <f aca="false">ROUND(X3347+Y3347+Z3347+AA3347+AB3347,1)</f>
        <v>726.5</v>
      </c>
      <c r="AD3347" s="55" t="n">
        <f aca="false">(ROUND(AC3347-AC3338,1)/AC3338)</f>
        <v>0.153174603174603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3"/>
      <c r="C3348" s="50" t="s">
        <v>14</v>
      </c>
      <c r="D3348" s="51" t="n">
        <v>150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142</v>
      </c>
      <c r="N3348" s="53" t="n">
        <f aca="false">D3348*$D$13</f>
        <v>202.5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(N3348/100)*(I3348*$I$13)+(N3348/100)*(J3348*$J$13)+(N3348/100)*(M3348*$M$13)+(N3348/100)*(L3348*$L$13)</f>
        <v>575.1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777.6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777.6</v>
      </c>
      <c r="AD3348" s="55" t="n">
        <f aca="false">(ROUND(AC3348-AC3338,1)/AC3338)</f>
        <v>0.234285714285714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3"/>
      <c r="C3349" s="50" t="s">
        <v>15</v>
      </c>
      <c r="D3349" s="51" t="n">
        <v>150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40</v>
      </c>
      <c r="J3349" s="52" t="n">
        <v>10</v>
      </c>
      <c r="K3349" s="52" t="n">
        <v>84</v>
      </c>
      <c r="L3349" s="52" t="n">
        <v>0</v>
      </c>
      <c r="M3349" s="52" t="n">
        <v>0</v>
      </c>
      <c r="N3349" s="53" t="n">
        <f aca="false">D3349*$D$14</f>
        <v>202.5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441.45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643.95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644</v>
      </c>
      <c r="AD3349" s="55" t="n">
        <f aca="false">(ROUND(AC3349-AC3338,1)/AC3338)</f>
        <v>0.0222222222222222</v>
      </c>
      <c r="AE3349" s="46"/>
      <c r="AF3349" s="47"/>
    </row>
    <row r="3350" customFormat="false" ht="15" hidden="false" customHeight="false" outlineLevel="0" collapsed="false">
      <c r="A3350" s="48"/>
      <c r="B3350" s="63"/>
      <c r="C3350" s="50" t="s">
        <v>16</v>
      </c>
      <c r="D3350" s="51" t="n">
        <v>150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40</v>
      </c>
      <c r="J3350" s="52" t="n">
        <v>10</v>
      </c>
      <c r="K3350" s="52" t="n">
        <v>0</v>
      </c>
      <c r="L3350" s="52" t="n">
        <v>84</v>
      </c>
      <c r="M3350" s="52" t="n">
        <v>0</v>
      </c>
      <c r="N3350" s="53" t="n">
        <f aca="false">D3350*$D$15</f>
        <v>202.5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441.45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643.95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644</v>
      </c>
      <c r="AD3350" s="55" t="n">
        <f aca="false">(ROUND(AC3350-AC3338,1)/AC3338)</f>
        <v>0.0222222222222222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3"/>
      <c r="C3351" s="50" t="s">
        <v>17</v>
      </c>
      <c r="D3351" s="51" t="n">
        <v>150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40</v>
      </c>
      <c r="J3351" s="52" t="n">
        <v>60</v>
      </c>
      <c r="K3351" s="52" t="n">
        <v>0</v>
      </c>
      <c r="L3351" s="52" t="n">
        <v>50</v>
      </c>
      <c r="M3351" s="52" t="n">
        <v>0</v>
      </c>
      <c r="N3351" s="53" t="n">
        <f aca="false">D3351*$D$16</f>
        <v>202.5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(N3351/100)*(I3351*$I$16)+(N3351/100)*(J3351*$J$16)+(N3351/100)*(L3351*$L$16)</f>
        <v>486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688.5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688.5</v>
      </c>
      <c r="AD3351" s="55" t="n">
        <f aca="false">(ROUND(AC3351-AC3338,1)/AC3338)</f>
        <v>0.0928571428571429</v>
      </c>
      <c r="AE3351" s="46"/>
      <c r="AF3351" s="47"/>
    </row>
    <row r="3352" customFormat="false" ht="15" hidden="false" customHeight="false" outlineLevel="0" collapsed="false">
      <c r="A3352" s="48"/>
      <c r="B3352" s="63"/>
      <c r="C3352" s="50" t="s">
        <v>18</v>
      </c>
      <c r="D3352" s="51" t="n">
        <v>150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90</v>
      </c>
      <c r="J3352" s="52" t="n">
        <v>10</v>
      </c>
      <c r="K3352" s="52" t="n">
        <v>0</v>
      </c>
      <c r="L3352" s="52" t="n">
        <v>50</v>
      </c>
      <c r="M3352" s="52" t="n">
        <v>0</v>
      </c>
      <c r="N3352" s="53" t="n">
        <f aca="false">D3352*$D$17</f>
        <v>202.5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(N3352/100)*(I3352*$I$17)+(N3352/100)*(J3352*$J$17)+(N3352/100)*(L3352*$L$17)</f>
        <v>577.125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779.625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779.6</v>
      </c>
      <c r="AD3352" s="55" t="n">
        <f aca="false">(ROUND(AC3352-AC3338,1)/AC3338)</f>
        <v>0.237460317460317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0" t="s">
        <v>281</v>
      </c>
      <c r="C3353" s="40" t="s">
        <v>50</v>
      </c>
      <c r="D3353" s="41" t="n">
        <v>175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80</v>
      </c>
      <c r="J3353" s="42" t="n">
        <v>0</v>
      </c>
      <c r="K3353" s="42" t="n">
        <v>0</v>
      </c>
      <c r="L3353" s="42" t="n">
        <v>0</v>
      </c>
      <c r="M3353" s="42" t="n">
        <v>0</v>
      </c>
      <c r="N3353" s="43" t="n">
        <f aca="false">D3353*$D$3</f>
        <v>245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</f>
        <v>392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637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637</v>
      </c>
      <c r="AD3353" s="45"/>
      <c r="AE3353" s="46"/>
      <c r="AF3353" s="47"/>
    </row>
    <row r="3354" customFormat="false" ht="15" hidden="false" customHeight="false" outlineLevel="0" collapsed="false">
      <c r="A3354" s="48" t="s">
        <v>29</v>
      </c>
      <c r="B3354" s="61" t="n">
        <v>50</v>
      </c>
      <c r="C3354" s="50" t="s">
        <v>5</v>
      </c>
      <c r="D3354" s="51" t="n">
        <v>175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85</v>
      </c>
      <c r="J3354" s="52" t="n">
        <v>20</v>
      </c>
      <c r="K3354" s="52" t="n">
        <v>0</v>
      </c>
      <c r="L3354" s="52" t="n">
        <v>0</v>
      </c>
      <c r="M3354" s="52" t="n">
        <v>0</v>
      </c>
      <c r="N3354" s="53" t="n">
        <f aca="false">D3354*$D$4</f>
        <v>236.25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</f>
        <v>496.125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732.375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732.4</v>
      </c>
      <c r="AD3354" s="55" t="n">
        <f aca="false">(ROUND(AC3354-AC3353,1)/AC3353)</f>
        <v>0.149764521193093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1" t="n">
        <v>0</v>
      </c>
      <c r="C3355" s="50" t="s">
        <v>6</v>
      </c>
      <c r="D3355" s="51" t="n">
        <v>175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80</v>
      </c>
      <c r="J3355" s="52" t="n">
        <v>0</v>
      </c>
      <c r="K3355" s="52" t="n">
        <v>0</v>
      </c>
      <c r="L3355" s="52" t="n">
        <v>0</v>
      </c>
      <c r="M3355" s="52" t="n">
        <v>0</v>
      </c>
      <c r="N3355" s="53" t="n">
        <f aca="false">D3355*$D$5</f>
        <v>245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</f>
        <v>392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637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637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1" t="n">
        <v>0</v>
      </c>
      <c r="C3356" s="50" t="s">
        <v>7</v>
      </c>
      <c r="D3356" s="51" t="n">
        <v>175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80</v>
      </c>
      <c r="J3356" s="52" t="n">
        <v>0</v>
      </c>
      <c r="K3356" s="52" t="n">
        <v>0</v>
      </c>
      <c r="L3356" s="52" t="n">
        <v>0</v>
      </c>
      <c r="M3356" s="52" t="n">
        <v>0</v>
      </c>
      <c r="N3356" s="53" t="n">
        <f aca="false">D3356*$D$6</f>
        <v>245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</f>
        <v>392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637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637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1" t="n">
        <v>0</v>
      </c>
      <c r="C3357" s="50" t="s">
        <v>8</v>
      </c>
      <c r="D3357" s="51" t="n">
        <v>175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80</v>
      </c>
      <c r="J3357" s="52" t="n">
        <v>0</v>
      </c>
      <c r="K3357" s="52" t="n">
        <v>0</v>
      </c>
      <c r="L3357" s="52" t="n">
        <v>0</v>
      </c>
      <c r="M3357" s="52" t="n">
        <v>0</v>
      </c>
      <c r="N3357" s="53" t="n">
        <f aca="false">D3357*$D$7</f>
        <v>245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</f>
        <v>392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637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637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1"/>
      <c r="C3358" s="50" t="s">
        <v>9</v>
      </c>
      <c r="D3358" s="51" t="n">
        <v>175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80</v>
      </c>
      <c r="J3358" s="52" t="n">
        <v>0</v>
      </c>
      <c r="K3358" s="52" t="n">
        <v>0</v>
      </c>
      <c r="L3358" s="52" t="n">
        <v>0</v>
      </c>
      <c r="M3358" s="52" t="n">
        <v>0</v>
      </c>
      <c r="N3358" s="53" t="n">
        <f aca="false">D3358*$D$8</f>
        <v>245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</f>
        <v>392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637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637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1"/>
      <c r="C3359" s="50" t="s">
        <v>10</v>
      </c>
      <c r="D3359" s="51" t="n">
        <v>87</v>
      </c>
      <c r="E3359" s="51" t="n">
        <v>175</v>
      </c>
      <c r="F3359" s="51" t="n">
        <v>0</v>
      </c>
      <c r="G3359" s="51" t="n">
        <v>0</v>
      </c>
      <c r="H3359" s="51" t="n">
        <v>0</v>
      </c>
      <c r="I3359" s="52" t="n">
        <v>80</v>
      </c>
      <c r="J3359" s="52" t="n">
        <v>0</v>
      </c>
      <c r="K3359" s="52" t="n">
        <v>85</v>
      </c>
      <c r="L3359" s="52" t="n">
        <v>0</v>
      </c>
      <c r="M3359" s="52" t="n">
        <v>0</v>
      </c>
      <c r="N3359" s="53" t="n">
        <f aca="false">D3359*$D$9</f>
        <v>117.45</v>
      </c>
      <c r="O3359" s="53" t="n">
        <f aca="false">E3359*$E$9</f>
        <v>236.25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</f>
        <v>93.96</v>
      </c>
      <c r="T3359" s="53" t="n">
        <f aca="false">(O3359/100)*(K3359*$K$9)</f>
        <v>281.1375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211.41</v>
      </c>
      <c r="Y3359" s="53" t="n">
        <f aca="false">O3359+T3359</f>
        <v>517.3875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728.8</v>
      </c>
      <c r="AD3359" s="55" t="n">
        <f aca="false">(ROUND(AC3359-AC3353,1)/AC3353)</f>
        <v>0.144113029827316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1"/>
      <c r="C3360" s="50" t="s">
        <v>11</v>
      </c>
      <c r="D3360" s="51" t="n">
        <v>87</v>
      </c>
      <c r="E3360" s="51" t="n">
        <v>0</v>
      </c>
      <c r="F3360" s="51" t="n">
        <v>175</v>
      </c>
      <c r="G3360" s="51" t="n">
        <v>0</v>
      </c>
      <c r="H3360" s="51" t="n">
        <v>0</v>
      </c>
      <c r="I3360" s="52" t="n">
        <v>80</v>
      </c>
      <c r="J3360" s="52" t="n">
        <v>0</v>
      </c>
      <c r="K3360" s="52" t="n">
        <v>42.5</v>
      </c>
      <c r="L3360" s="52" t="n">
        <v>42.5</v>
      </c>
      <c r="M3360" s="52" t="n">
        <v>0</v>
      </c>
      <c r="N3360" s="53" t="n">
        <f aca="false">D3360*$D$10</f>
        <v>117.45</v>
      </c>
      <c r="O3360" s="53" t="n">
        <f aca="false">E3360*$E$10</f>
        <v>0</v>
      </c>
      <c r="P3360" s="53" t="n">
        <f aca="false">F3360*$F$10</f>
        <v>236.25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</f>
        <v>93.96</v>
      </c>
      <c r="T3360" s="53" t="n">
        <f aca="false">(O3360/100)*(K3360*$J$10)</f>
        <v>0</v>
      </c>
      <c r="U3360" s="53" t="n">
        <f aca="false">(P3360/100)*(K3360*$K$10)+(P3360/100)*(L3360*$L$10)</f>
        <v>281.1375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211.41</v>
      </c>
      <c r="Y3360" s="53" t="n">
        <f aca="false">O3360+T3360</f>
        <v>0</v>
      </c>
      <c r="Z3360" s="53" t="n">
        <f aca="false">P3360+U3360</f>
        <v>517.3875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728.8</v>
      </c>
      <c r="AD3360" s="55" t="n">
        <f aca="false">(ROUND(AC3360-AC3353,1)/AC3353)</f>
        <v>0.144113029827316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1"/>
      <c r="C3361" s="50" t="s">
        <v>12</v>
      </c>
      <c r="D3361" s="51" t="n">
        <v>87</v>
      </c>
      <c r="E3361" s="51" t="n">
        <v>0</v>
      </c>
      <c r="F3361" s="51" t="n">
        <v>0</v>
      </c>
      <c r="G3361" s="51" t="n">
        <v>175</v>
      </c>
      <c r="H3361" s="51" t="n">
        <v>0</v>
      </c>
      <c r="I3361" s="52" t="n">
        <v>80</v>
      </c>
      <c r="J3361" s="52" t="n">
        <v>0</v>
      </c>
      <c r="K3361" s="52" t="n">
        <v>0</v>
      </c>
      <c r="L3361" s="52" t="n">
        <v>85</v>
      </c>
      <c r="M3361" s="52" t="n">
        <v>0</v>
      </c>
      <c r="N3361" s="53" t="n">
        <f aca="false">D3361*$D$11</f>
        <v>117.45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236.25</v>
      </c>
      <c r="R3361" s="53" t="n">
        <f aca="false">H3361*$H$11</f>
        <v>0</v>
      </c>
      <c r="S3361" s="53" t="n">
        <f aca="false">(N3361/100)*(I3361*$I$11)+(N3361/100)*(J3361*$J$11)</f>
        <v>93.96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281.1375</v>
      </c>
      <c r="W3361" s="53" t="n">
        <f aca="false">(R3361/100)*(K3361*$K$11)+(R3361/100)*(L3361*$L$11)</f>
        <v>0</v>
      </c>
      <c r="X3361" s="53" t="n">
        <f aca="false">N3361+S3361</f>
        <v>211.41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517.3875</v>
      </c>
      <c r="AB3361" s="53" t="n">
        <f aca="false">R3361+W3361</f>
        <v>0</v>
      </c>
      <c r="AC3361" s="54" t="n">
        <f aca="false">ROUND(X3361+Y3361+Z3361+AA3361+AB3361,1)</f>
        <v>728.8</v>
      </c>
      <c r="AD3361" s="55" t="n">
        <f aca="false">(ROUND(AC3361-AC3353,1)/AC3353)</f>
        <v>0.144113029827316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1"/>
      <c r="C3362" s="50" t="s">
        <v>13</v>
      </c>
      <c r="D3362" s="51" t="n">
        <v>87</v>
      </c>
      <c r="E3362" s="51" t="n">
        <v>0</v>
      </c>
      <c r="F3362" s="51" t="n">
        <v>0</v>
      </c>
      <c r="G3362" s="51" t="n">
        <v>0</v>
      </c>
      <c r="H3362" s="51" t="n">
        <v>175</v>
      </c>
      <c r="I3362" s="52" t="n">
        <v>80</v>
      </c>
      <c r="J3362" s="52" t="n">
        <v>0</v>
      </c>
      <c r="K3362" s="52" t="n">
        <v>42.5</v>
      </c>
      <c r="L3362" s="52" t="n">
        <v>42.5</v>
      </c>
      <c r="M3362" s="52" t="n">
        <v>0</v>
      </c>
      <c r="N3362" s="53" t="n">
        <f aca="false">D3362*$D$12</f>
        <v>117.45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236.25</v>
      </c>
      <c r="S3362" s="53" t="n">
        <f aca="false">(N3362/100)*(I3362*$I$12)+(N3362/100)*(J3362*$J$12)</f>
        <v>93.96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281.1375</v>
      </c>
      <c r="X3362" s="53" t="n">
        <f aca="false">N3362+S3362</f>
        <v>211.41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517.3875</v>
      </c>
      <c r="AC3362" s="54" t="n">
        <f aca="false">ROUND(X3362+Y3362+Z3362+AA3362+AB3362,1)</f>
        <v>728.8</v>
      </c>
      <c r="AD3362" s="55" t="n">
        <f aca="false">(ROUND(AC3362-AC3353,1)/AC3353)</f>
        <v>0.144113029827316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1"/>
      <c r="C3363" s="50" t="s">
        <v>14</v>
      </c>
      <c r="D3363" s="51" t="n">
        <v>175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110</v>
      </c>
      <c r="N3363" s="53" t="n">
        <f aca="false">D3363*$D$13</f>
        <v>236.25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</f>
        <v>519.75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756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756</v>
      </c>
      <c r="AD3363" s="55" t="n">
        <f aca="false">(ROUND(AC3363-AC3353,1)/AC3353)</f>
        <v>0.186813186813187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1"/>
      <c r="C3364" s="50" t="s">
        <v>15</v>
      </c>
      <c r="D3364" s="51" t="n">
        <v>175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80</v>
      </c>
      <c r="J3364" s="52" t="n">
        <v>0</v>
      </c>
      <c r="K3364" s="52" t="n">
        <v>70</v>
      </c>
      <c r="L3364" s="52" t="n">
        <v>0</v>
      </c>
      <c r="M3364" s="52" t="n">
        <v>0</v>
      </c>
      <c r="N3364" s="53" t="n">
        <f aca="false">D3364*$D$14</f>
        <v>236.25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519.75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756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756</v>
      </c>
      <c r="AD3364" s="55" t="n">
        <f aca="false">(ROUND(AC3364-AC3353,1)/AC3353)</f>
        <v>0.186813186813187</v>
      </c>
      <c r="AE3364" s="46"/>
      <c r="AF3364" s="47"/>
    </row>
    <row r="3365" customFormat="false" ht="15" hidden="false" customHeight="false" outlineLevel="0" collapsed="false">
      <c r="A3365" s="48"/>
      <c r="B3365" s="61"/>
      <c r="C3365" s="50" t="s">
        <v>16</v>
      </c>
      <c r="D3365" s="51" t="n">
        <v>175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80</v>
      </c>
      <c r="J3365" s="52" t="n">
        <v>0</v>
      </c>
      <c r="K3365" s="52" t="n">
        <v>0</v>
      </c>
      <c r="L3365" s="52" t="n">
        <v>70</v>
      </c>
      <c r="M3365" s="52" t="n">
        <v>0</v>
      </c>
      <c r="N3365" s="53" t="n">
        <f aca="false">D3365*$D$15</f>
        <v>236.25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519.75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756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756</v>
      </c>
      <c r="AD3365" s="55" t="n">
        <f aca="false">(ROUND(AC3365-AC3353,1)/AC3353)</f>
        <v>0.186813186813187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1"/>
      <c r="C3366" s="50" t="s">
        <v>17</v>
      </c>
      <c r="D3366" s="51" t="n">
        <v>175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80</v>
      </c>
      <c r="J3366" s="52" t="n">
        <v>45</v>
      </c>
      <c r="K3366" s="52" t="n">
        <v>0</v>
      </c>
      <c r="L3366" s="52" t="n">
        <v>0</v>
      </c>
      <c r="M3366" s="52" t="n">
        <v>0</v>
      </c>
      <c r="N3366" s="53" t="n">
        <f aca="false">D3366*$D$16</f>
        <v>236.25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</f>
        <v>454.78125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691.03125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691</v>
      </c>
      <c r="AD3366" s="55" t="n">
        <f aca="false">(ROUND(AC3366-AC3353,1)/AC3353)</f>
        <v>0.0847723704866562</v>
      </c>
      <c r="AE3366" s="46"/>
      <c r="AF3366" s="47"/>
    </row>
    <row r="3367" customFormat="false" ht="15" hidden="false" customHeight="false" outlineLevel="0" collapsed="false">
      <c r="A3367" s="48"/>
      <c r="B3367" s="61"/>
      <c r="C3367" s="50" t="s">
        <v>18</v>
      </c>
      <c r="D3367" s="51" t="n">
        <v>175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100</v>
      </c>
      <c r="J3367" s="52" t="n">
        <v>0</v>
      </c>
      <c r="K3367" s="52" t="n">
        <v>0</v>
      </c>
      <c r="L3367" s="52" t="n">
        <v>0</v>
      </c>
      <c r="M3367" s="52" t="n">
        <v>0</v>
      </c>
      <c r="N3367" s="53" t="n">
        <f aca="false">D3367*$D$17</f>
        <v>236.25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</f>
        <v>590.625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826.875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826.9</v>
      </c>
      <c r="AD3367" s="55" t="n">
        <f aca="false">(ROUND(AC3367-AC3353,1)/AC3353)</f>
        <v>0.298116169544741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2" t="s">
        <v>282</v>
      </c>
      <c r="C3368" s="40" t="s">
        <v>50</v>
      </c>
      <c r="D3368" s="41" t="n">
        <v>165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65</v>
      </c>
      <c r="J3368" s="42" t="n">
        <v>20</v>
      </c>
      <c r="K3368" s="42" t="n">
        <v>0</v>
      </c>
      <c r="L3368" s="42" t="n">
        <v>0</v>
      </c>
      <c r="M3368" s="42" t="n">
        <v>0</v>
      </c>
      <c r="N3368" s="43" t="n">
        <f aca="false">D3368*$D$3</f>
        <v>231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</f>
        <v>392.7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623.7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623.7</v>
      </c>
      <c r="AD3368" s="45"/>
      <c r="AE3368" s="46"/>
      <c r="AF3368" s="47"/>
    </row>
    <row r="3369" customFormat="false" ht="15" hidden="false" customHeight="false" outlineLevel="0" collapsed="false">
      <c r="A3369" s="48" t="s">
        <v>29</v>
      </c>
      <c r="B3369" s="63" t="n">
        <v>40</v>
      </c>
      <c r="C3369" s="50" t="s">
        <v>5</v>
      </c>
      <c r="D3369" s="51" t="n">
        <v>165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80</v>
      </c>
      <c r="J3369" s="52" t="n">
        <v>35</v>
      </c>
      <c r="K3369" s="52" t="n">
        <v>0</v>
      </c>
      <c r="L3369" s="52" t="n">
        <v>0</v>
      </c>
      <c r="M3369" s="52" t="n">
        <v>0</v>
      </c>
      <c r="N3369" s="53" t="n">
        <f aca="false">D3369*$D$4</f>
        <v>222.75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</f>
        <v>512.325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735.075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735.1</v>
      </c>
      <c r="AD3369" s="55" t="n">
        <f aca="false">(ROUND(AC3369-AC3368,1)/AC3368)</f>
        <v>0.178611511944845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3" t="n">
        <v>0</v>
      </c>
      <c r="C3370" s="50" t="s">
        <v>6</v>
      </c>
      <c r="D3370" s="51" t="n">
        <v>165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65</v>
      </c>
      <c r="J3370" s="52" t="n">
        <v>20</v>
      </c>
      <c r="K3370" s="52" t="n">
        <v>0</v>
      </c>
      <c r="L3370" s="52" t="n">
        <v>0</v>
      </c>
      <c r="M3370" s="52" t="n">
        <v>0</v>
      </c>
      <c r="N3370" s="53" t="n">
        <f aca="false">D3370*$D$5</f>
        <v>231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</f>
        <v>392.7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623.7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623.7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3" t="n">
        <v>0</v>
      </c>
      <c r="C3371" s="50" t="s">
        <v>7</v>
      </c>
      <c r="D3371" s="51" t="n">
        <v>165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65</v>
      </c>
      <c r="J3371" s="52" t="n">
        <v>20</v>
      </c>
      <c r="K3371" s="52" t="n">
        <v>0</v>
      </c>
      <c r="L3371" s="52" t="n">
        <v>0</v>
      </c>
      <c r="M3371" s="52" t="n">
        <v>0</v>
      </c>
      <c r="N3371" s="53" t="n">
        <f aca="false">D3371*$D$6</f>
        <v>231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</f>
        <v>392.7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623.7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623.7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3" t="n">
        <v>0</v>
      </c>
      <c r="C3372" s="50" t="s">
        <v>8</v>
      </c>
      <c r="D3372" s="51" t="n">
        <v>165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65</v>
      </c>
      <c r="J3372" s="52" t="n">
        <v>20</v>
      </c>
      <c r="K3372" s="52" t="n">
        <v>0</v>
      </c>
      <c r="L3372" s="52" t="n">
        <v>0</v>
      </c>
      <c r="M3372" s="52" t="n">
        <v>0</v>
      </c>
      <c r="N3372" s="53" t="n">
        <f aca="false">D3372*$D$7</f>
        <v>231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</f>
        <v>392.7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623.7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623.7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3"/>
      <c r="C3373" s="50" t="s">
        <v>9</v>
      </c>
      <c r="D3373" s="51" t="n">
        <v>165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65</v>
      </c>
      <c r="J3373" s="52" t="n">
        <v>20</v>
      </c>
      <c r="K3373" s="52" t="n">
        <v>0</v>
      </c>
      <c r="L3373" s="52" t="n">
        <v>0</v>
      </c>
      <c r="M3373" s="52" t="n">
        <v>0</v>
      </c>
      <c r="N3373" s="53" t="n">
        <f aca="false">D3373*$D$8</f>
        <v>231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</f>
        <v>392.7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623.7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623.7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3"/>
      <c r="C3374" s="50" t="s">
        <v>10</v>
      </c>
      <c r="D3374" s="51" t="n">
        <v>82</v>
      </c>
      <c r="E3374" s="51" t="n">
        <v>165</v>
      </c>
      <c r="F3374" s="51" t="n">
        <v>0</v>
      </c>
      <c r="G3374" s="51" t="n">
        <v>0</v>
      </c>
      <c r="H3374" s="51" t="n">
        <v>0</v>
      </c>
      <c r="I3374" s="52" t="n">
        <v>65</v>
      </c>
      <c r="J3374" s="52" t="n">
        <v>20</v>
      </c>
      <c r="K3374" s="52" t="n">
        <v>90</v>
      </c>
      <c r="L3374" s="52" t="n">
        <v>0</v>
      </c>
      <c r="M3374" s="52" t="n">
        <v>0</v>
      </c>
      <c r="N3374" s="53" t="n">
        <f aca="false">D3374*$D$9</f>
        <v>110.7</v>
      </c>
      <c r="O3374" s="53" t="n">
        <f aca="false">E3374*$E$9</f>
        <v>222.75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</f>
        <v>94.095</v>
      </c>
      <c r="T3374" s="53" t="n">
        <f aca="false">(O3374/100)*(K3374*$K$9)</f>
        <v>280.665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204.795</v>
      </c>
      <c r="Y3374" s="53" t="n">
        <f aca="false">O3374+T3374</f>
        <v>503.415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708.2</v>
      </c>
      <c r="AD3374" s="55" t="n">
        <f aca="false">(ROUND(AC3374-AC3368,1)/AC3368)</f>
        <v>0.135481802148469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3"/>
      <c r="C3375" s="50" t="s">
        <v>11</v>
      </c>
      <c r="D3375" s="51" t="n">
        <v>82</v>
      </c>
      <c r="E3375" s="51" t="n">
        <v>0</v>
      </c>
      <c r="F3375" s="51" t="n">
        <v>165</v>
      </c>
      <c r="G3375" s="51" t="n">
        <v>0</v>
      </c>
      <c r="H3375" s="51" t="n">
        <v>0</v>
      </c>
      <c r="I3375" s="52" t="n">
        <v>65</v>
      </c>
      <c r="J3375" s="52" t="n">
        <v>20</v>
      </c>
      <c r="K3375" s="52" t="n">
        <v>45</v>
      </c>
      <c r="L3375" s="52" t="n">
        <v>45</v>
      </c>
      <c r="M3375" s="52" t="n">
        <v>0</v>
      </c>
      <c r="N3375" s="53" t="n">
        <f aca="false">D3375*$D$10</f>
        <v>110.7</v>
      </c>
      <c r="O3375" s="53" t="n">
        <f aca="false">E3375*$E$10</f>
        <v>0</v>
      </c>
      <c r="P3375" s="53" t="n">
        <f aca="false">F3375*$F$10</f>
        <v>222.75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</f>
        <v>94.095</v>
      </c>
      <c r="T3375" s="53" t="n">
        <f aca="false">(O3375/100)*(K3375*$J$10)</f>
        <v>0</v>
      </c>
      <c r="U3375" s="53" t="n">
        <f aca="false">(P3375/100)*(K3375*$K$10)+(P3375/100)*(L3375*$L$10)</f>
        <v>280.665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204.795</v>
      </c>
      <c r="Y3375" s="53" t="n">
        <f aca="false">O3375+T3375</f>
        <v>0</v>
      </c>
      <c r="Z3375" s="53" t="n">
        <f aca="false">P3375+U3375</f>
        <v>503.415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708.2</v>
      </c>
      <c r="AD3375" s="55" t="n">
        <f aca="false">(ROUND(AC3375-AC3368,1)/AC3368)</f>
        <v>0.135481802148469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3"/>
      <c r="C3376" s="50" t="s">
        <v>12</v>
      </c>
      <c r="D3376" s="51" t="n">
        <v>82</v>
      </c>
      <c r="E3376" s="51" t="n">
        <v>0</v>
      </c>
      <c r="F3376" s="51" t="n">
        <v>0</v>
      </c>
      <c r="G3376" s="51" t="n">
        <v>165</v>
      </c>
      <c r="H3376" s="51" t="n">
        <v>0</v>
      </c>
      <c r="I3376" s="52" t="n">
        <v>65</v>
      </c>
      <c r="J3376" s="52" t="n">
        <v>20</v>
      </c>
      <c r="K3376" s="52" t="n">
        <v>0</v>
      </c>
      <c r="L3376" s="52" t="n">
        <v>90</v>
      </c>
      <c r="M3376" s="52" t="n">
        <v>0</v>
      </c>
      <c r="N3376" s="53" t="n">
        <f aca="false">D3376*$D$11</f>
        <v>110.7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222.75</v>
      </c>
      <c r="R3376" s="53" t="n">
        <f aca="false">H3376*$H$11</f>
        <v>0</v>
      </c>
      <c r="S3376" s="53" t="n">
        <f aca="false">(N3376/100)*(I3376*$I$11)+(N3376/100)*(J3376*$J$11)</f>
        <v>94.095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280.665</v>
      </c>
      <c r="W3376" s="53" t="n">
        <f aca="false">(R3376/100)*(K3376*$K$11)+(R3376/100)*(L3376*$L$11)</f>
        <v>0</v>
      </c>
      <c r="X3376" s="53" t="n">
        <f aca="false">N3376+S3376</f>
        <v>204.795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503.415</v>
      </c>
      <c r="AB3376" s="53" t="n">
        <f aca="false">R3376+W3376</f>
        <v>0</v>
      </c>
      <c r="AC3376" s="54" t="n">
        <f aca="false">ROUND(X3376+Y3376+Z3376+AA3376+AB3376,1)</f>
        <v>708.2</v>
      </c>
      <c r="AD3376" s="55" t="n">
        <f aca="false">(ROUND(AC3376-AC3368,1)/AC3368)</f>
        <v>0.135481802148469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3"/>
      <c r="C3377" s="50" t="s">
        <v>13</v>
      </c>
      <c r="D3377" s="51" t="n">
        <v>82</v>
      </c>
      <c r="E3377" s="51" t="n">
        <v>0</v>
      </c>
      <c r="F3377" s="51" t="n">
        <v>0</v>
      </c>
      <c r="G3377" s="51" t="n">
        <v>0</v>
      </c>
      <c r="H3377" s="51" t="n">
        <v>165</v>
      </c>
      <c r="I3377" s="52" t="n">
        <v>65</v>
      </c>
      <c r="J3377" s="52" t="n">
        <v>20</v>
      </c>
      <c r="K3377" s="52" t="n">
        <v>45</v>
      </c>
      <c r="L3377" s="52" t="n">
        <v>45</v>
      </c>
      <c r="M3377" s="52" t="n">
        <v>0</v>
      </c>
      <c r="N3377" s="53" t="n">
        <f aca="false">D3377*$D$12</f>
        <v>110.7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222.75</v>
      </c>
      <c r="S3377" s="53" t="n">
        <f aca="false">(N3377/100)*(I3377*$I$12)+(N3377/100)*(J3377*$J$12)</f>
        <v>94.095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280.665</v>
      </c>
      <c r="X3377" s="53" t="n">
        <f aca="false">N3377+S3377</f>
        <v>204.795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503.415</v>
      </c>
      <c r="AC3377" s="54" t="n">
        <f aca="false">ROUND(X3377+Y3377+Z3377+AA3377+AB3377,1)</f>
        <v>708.2</v>
      </c>
      <c r="AD3377" s="55" t="n">
        <f aca="false">(ROUND(AC3377-AC3368,1)/AC3368)</f>
        <v>0.135481802148469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3"/>
      <c r="C3378" s="50" t="s">
        <v>14</v>
      </c>
      <c r="D3378" s="51" t="n">
        <v>165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115</v>
      </c>
      <c r="N3378" s="53" t="n">
        <f aca="false">D3378*$D$13</f>
        <v>222.75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</f>
        <v>512.325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735.075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735.1</v>
      </c>
      <c r="AD3378" s="55" t="n">
        <f aca="false">(ROUND(AC3378-AC3368,1)/AC3368)</f>
        <v>0.178611511944845</v>
      </c>
      <c r="AE3378" s="46"/>
      <c r="AF3378" s="47"/>
    </row>
    <row r="3379" customFormat="false" ht="15" hidden="false" customHeight="false" outlineLevel="0" collapsed="false">
      <c r="A3379" s="48" t="s">
        <v>39</v>
      </c>
      <c r="B3379" s="63"/>
      <c r="C3379" s="50" t="s">
        <v>15</v>
      </c>
      <c r="D3379" s="51" t="n">
        <v>165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65</v>
      </c>
      <c r="J3379" s="52" t="n">
        <v>20</v>
      </c>
      <c r="K3379" s="52" t="n">
        <v>72</v>
      </c>
      <c r="L3379" s="52" t="n">
        <v>0</v>
      </c>
      <c r="M3379" s="52" t="n">
        <v>0</v>
      </c>
      <c r="N3379" s="53" t="n">
        <f aca="false">D3379*$D$14</f>
        <v>222.75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510.0975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732.8475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732.8</v>
      </c>
      <c r="AD3379" s="55" t="n">
        <f aca="false">(ROUND(AC3379-AC3368,1)/AC3368)</f>
        <v>0.174923841590508</v>
      </c>
      <c r="AE3379" s="46"/>
      <c r="AF3379" s="47"/>
    </row>
    <row r="3380" customFormat="false" ht="15" hidden="false" customHeight="false" outlineLevel="0" collapsed="false">
      <c r="A3380" s="48"/>
      <c r="B3380" s="63"/>
      <c r="C3380" s="50" t="s">
        <v>16</v>
      </c>
      <c r="D3380" s="51" t="n">
        <v>165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65</v>
      </c>
      <c r="J3380" s="52" t="n">
        <v>20</v>
      </c>
      <c r="K3380" s="52" t="n">
        <v>0</v>
      </c>
      <c r="L3380" s="52" t="n">
        <v>72</v>
      </c>
      <c r="M3380" s="52" t="n">
        <v>0</v>
      </c>
      <c r="N3380" s="53" t="n">
        <f aca="false">D3380*$D$15</f>
        <v>222.75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510.0975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732.8475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732.8</v>
      </c>
      <c r="AD3380" s="55" t="n">
        <f aca="false">(ROUND(AC3380-AC3368,1)/AC3368)</f>
        <v>0.174923841590508</v>
      </c>
      <c r="AE3380" s="46" t="s">
        <v>28</v>
      </c>
      <c r="AF3380" s="47"/>
    </row>
    <row r="3381" customFormat="false" ht="15" hidden="false" customHeight="false" outlineLevel="0" collapsed="false">
      <c r="A3381" s="48"/>
      <c r="B3381" s="63"/>
      <c r="C3381" s="50" t="s">
        <v>17</v>
      </c>
      <c r="D3381" s="51" t="n">
        <v>165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65</v>
      </c>
      <c r="J3381" s="52" t="n">
        <v>55</v>
      </c>
      <c r="K3381" s="52" t="n">
        <v>0</v>
      </c>
      <c r="L3381" s="52" t="n">
        <v>0</v>
      </c>
      <c r="M3381" s="52" t="n">
        <v>0</v>
      </c>
      <c r="N3381" s="53" t="n">
        <f aca="false">D3381*$D$16</f>
        <v>222.75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</f>
        <v>451.06875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673.81875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673.8</v>
      </c>
      <c r="AD3381" s="55" t="n">
        <f aca="false">(ROUND(AC3381-AC3368,1)/AC3368)</f>
        <v>0.0803270803270803</v>
      </c>
      <c r="AE3381" s="46"/>
      <c r="AF3381" s="47"/>
    </row>
    <row r="3382" customFormat="false" ht="15" hidden="false" customHeight="false" outlineLevel="0" collapsed="false">
      <c r="A3382" s="48"/>
      <c r="B3382" s="63"/>
      <c r="C3382" s="50" t="s">
        <v>18</v>
      </c>
      <c r="D3382" s="51" t="n">
        <v>165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90</v>
      </c>
      <c r="J3382" s="52" t="n">
        <v>20</v>
      </c>
      <c r="K3382" s="52" t="n">
        <v>0</v>
      </c>
      <c r="L3382" s="52" t="n">
        <v>0</v>
      </c>
      <c r="M3382" s="52" t="n">
        <v>0</v>
      </c>
      <c r="N3382" s="53" t="n">
        <f aca="false">D3382*$D$17</f>
        <v>222.75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</f>
        <v>545.7375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768.4875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768.5</v>
      </c>
      <c r="AD3382" s="55" t="n">
        <f aca="false">(ROUND(AC3382-AC3368,1)/AC3368)</f>
        <v>0.232162898829566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0" t="s">
        <v>283</v>
      </c>
      <c r="C3383" s="40" t="s">
        <v>50</v>
      </c>
      <c r="D3383" s="41" t="n">
        <v>200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65</v>
      </c>
      <c r="J3383" s="42" t="n">
        <v>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280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364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644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644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1" t="n">
        <v>50</v>
      </c>
      <c r="C3384" s="50" t="s">
        <v>5</v>
      </c>
      <c r="D3384" s="51" t="n">
        <v>200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70</v>
      </c>
      <c r="J3384" s="52" t="n">
        <v>20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270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486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756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756</v>
      </c>
      <c r="AD3384" s="55" t="n">
        <f aca="false">(ROUND(AC3384-AC3383,1)/AC3383)</f>
        <v>0.173913043478261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1" t="n">
        <v>0</v>
      </c>
      <c r="C3385" s="50" t="s">
        <v>6</v>
      </c>
      <c r="D3385" s="51" t="n">
        <v>200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65</v>
      </c>
      <c r="J3385" s="52" t="n">
        <v>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280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364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644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644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1" t="n">
        <v>0</v>
      </c>
      <c r="C3386" s="50" t="s">
        <v>7</v>
      </c>
      <c r="D3386" s="51" t="n">
        <v>200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65</v>
      </c>
      <c r="J3386" s="52" t="n">
        <v>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280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364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644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644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1" t="n">
        <v>0</v>
      </c>
      <c r="C3387" s="50" t="s">
        <v>8</v>
      </c>
      <c r="D3387" s="51" t="n">
        <v>200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65</v>
      </c>
      <c r="J3387" s="52" t="n">
        <v>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280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364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644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644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1"/>
      <c r="C3388" s="50" t="s">
        <v>9</v>
      </c>
      <c r="D3388" s="51" t="n">
        <v>200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65</v>
      </c>
      <c r="J3388" s="52" t="n">
        <v>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280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364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644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644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1"/>
      <c r="C3389" s="50" t="s">
        <v>10</v>
      </c>
      <c r="D3389" s="51" t="n">
        <v>100</v>
      </c>
      <c r="E3389" s="51" t="n">
        <v>200</v>
      </c>
      <c r="F3389" s="51" t="n">
        <v>0</v>
      </c>
      <c r="G3389" s="51" t="n">
        <v>0</v>
      </c>
      <c r="H3389" s="51" t="n">
        <v>0</v>
      </c>
      <c r="I3389" s="52" t="n">
        <v>65</v>
      </c>
      <c r="J3389" s="52" t="n">
        <v>0</v>
      </c>
      <c r="K3389" s="52" t="n">
        <v>70</v>
      </c>
      <c r="L3389" s="52" t="n">
        <v>0</v>
      </c>
      <c r="M3389" s="52" t="n">
        <v>0</v>
      </c>
      <c r="N3389" s="53" t="n">
        <f aca="false">D3389*$D$9</f>
        <v>135</v>
      </c>
      <c r="O3389" s="53" t="n">
        <f aca="false">E3389*$E$9</f>
        <v>270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87.75</v>
      </c>
      <c r="T3389" s="53" t="n">
        <f aca="false">(O3389/100)*(K3389*$K$9)</f>
        <v>264.6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222.75</v>
      </c>
      <c r="Y3389" s="53" t="n">
        <f aca="false">O3389+T3389</f>
        <v>534.6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757.4</v>
      </c>
      <c r="AD3389" s="55" t="n">
        <f aca="false">(ROUND(AC3389-AC3383,1)/AC3383)</f>
        <v>0.176086956521739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1"/>
      <c r="C3390" s="50" t="s">
        <v>11</v>
      </c>
      <c r="D3390" s="51" t="n">
        <v>100</v>
      </c>
      <c r="E3390" s="51" t="n">
        <v>0</v>
      </c>
      <c r="F3390" s="51" t="n">
        <v>200</v>
      </c>
      <c r="G3390" s="51" t="n">
        <v>0</v>
      </c>
      <c r="H3390" s="51" t="n">
        <v>0</v>
      </c>
      <c r="I3390" s="52" t="n">
        <v>65</v>
      </c>
      <c r="J3390" s="52" t="n">
        <v>0</v>
      </c>
      <c r="K3390" s="52" t="n">
        <v>35</v>
      </c>
      <c r="L3390" s="52" t="n">
        <v>35</v>
      </c>
      <c r="M3390" s="52" t="n">
        <v>0</v>
      </c>
      <c r="N3390" s="53" t="n">
        <f aca="false">D3390*$D$10</f>
        <v>135</v>
      </c>
      <c r="O3390" s="53" t="n">
        <f aca="false">E3390*$E$10</f>
        <v>0</v>
      </c>
      <c r="P3390" s="53" t="n">
        <f aca="false">F3390*$F$10</f>
        <v>270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87.75</v>
      </c>
      <c r="T3390" s="53" t="n">
        <f aca="false">(O3390/100)*(K3390*$J$10)</f>
        <v>0</v>
      </c>
      <c r="U3390" s="53" t="n">
        <f aca="false">(P3390/100)*(K3390*$K$10)+(P3390/100)*(L3390*$L$10)</f>
        <v>264.6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222.75</v>
      </c>
      <c r="Y3390" s="53" t="n">
        <f aca="false">O3390+T3390</f>
        <v>0</v>
      </c>
      <c r="Z3390" s="53" t="n">
        <f aca="false">P3390+U3390</f>
        <v>534.6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757.4</v>
      </c>
      <c r="AD3390" s="55" t="n">
        <f aca="false">(ROUND(AC3390-AC3383,1)/AC3383)</f>
        <v>0.176086956521739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1"/>
      <c r="C3391" s="50" t="s">
        <v>12</v>
      </c>
      <c r="D3391" s="51" t="n">
        <v>100</v>
      </c>
      <c r="E3391" s="51" t="n">
        <v>0</v>
      </c>
      <c r="F3391" s="51" t="n">
        <v>0</v>
      </c>
      <c r="G3391" s="51" t="n">
        <v>200</v>
      </c>
      <c r="H3391" s="51" t="n">
        <v>0</v>
      </c>
      <c r="I3391" s="52" t="n">
        <v>65</v>
      </c>
      <c r="J3391" s="52" t="n">
        <v>0</v>
      </c>
      <c r="K3391" s="52" t="n">
        <v>0</v>
      </c>
      <c r="L3391" s="52" t="n">
        <v>70</v>
      </c>
      <c r="M3391" s="52" t="n">
        <v>0</v>
      </c>
      <c r="N3391" s="53" t="n">
        <f aca="false">D3391*$D$11</f>
        <v>135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270</v>
      </c>
      <c r="R3391" s="53" t="n">
        <f aca="false">H3391*$H$11</f>
        <v>0</v>
      </c>
      <c r="S3391" s="53" t="n">
        <f aca="false">(N3391/100)*(I3391*$I$11)+(N3391/100)*(J3391*$J$11)</f>
        <v>87.75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264.6</v>
      </c>
      <c r="W3391" s="53" t="n">
        <f aca="false">(R3391/100)*(K3391*$K$11)+(R3391/100)*(L3391*$L$11)</f>
        <v>0</v>
      </c>
      <c r="X3391" s="53" t="n">
        <f aca="false">N3391+S3391</f>
        <v>222.75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534.6</v>
      </c>
      <c r="AB3391" s="53" t="n">
        <f aca="false">R3391+W3391</f>
        <v>0</v>
      </c>
      <c r="AC3391" s="54" t="n">
        <f aca="false">ROUND(X3391+Y3391+Z3391+AA3391+AB3391,1)</f>
        <v>757.4</v>
      </c>
      <c r="AD3391" s="55" t="n">
        <f aca="false">(ROUND(AC3391-AC3383,1)/AC3383)</f>
        <v>0.176086956521739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1"/>
      <c r="C3392" s="50" t="s">
        <v>13</v>
      </c>
      <c r="D3392" s="51" t="n">
        <v>100</v>
      </c>
      <c r="E3392" s="51" t="n">
        <v>0</v>
      </c>
      <c r="F3392" s="51" t="n">
        <v>0</v>
      </c>
      <c r="G3392" s="51" t="n">
        <v>0</v>
      </c>
      <c r="H3392" s="51" t="n">
        <v>200</v>
      </c>
      <c r="I3392" s="52" t="n">
        <v>65</v>
      </c>
      <c r="J3392" s="52" t="n">
        <v>0</v>
      </c>
      <c r="K3392" s="52" t="n">
        <v>35</v>
      </c>
      <c r="L3392" s="52" t="n">
        <v>35</v>
      </c>
      <c r="M3392" s="52" t="n">
        <v>0</v>
      </c>
      <c r="N3392" s="53" t="n">
        <f aca="false">D3392*$D$12</f>
        <v>135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270</v>
      </c>
      <c r="S3392" s="53" t="n">
        <f aca="false">(N3392/100)*(I3392*$I$12)+(N3392/100)*(J3392*$J$12)</f>
        <v>87.75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264.6</v>
      </c>
      <c r="X3392" s="53" t="n">
        <f aca="false">N3392+S3392</f>
        <v>222.75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534.6</v>
      </c>
      <c r="AC3392" s="54" t="n">
        <f aca="false">ROUND(X3392+Y3392+Z3392+AA3392+AB3392,1)</f>
        <v>757.4</v>
      </c>
      <c r="AD3392" s="55" t="n">
        <f aca="false">(ROUND(AC3392-AC3383,1)/AC3383)</f>
        <v>0.176086956521739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1"/>
      <c r="C3393" s="50" t="s">
        <v>14</v>
      </c>
      <c r="D3393" s="51" t="n">
        <v>200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95</v>
      </c>
      <c r="N3393" s="53" t="n">
        <f aca="false">D3393*$D$13</f>
        <v>270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513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783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783</v>
      </c>
      <c r="AD3393" s="55" t="n">
        <f aca="false">(ROUND(AC3393-AC3383,1)/AC3383)</f>
        <v>0.21583850931677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1"/>
      <c r="C3394" s="50" t="s">
        <v>15</v>
      </c>
      <c r="D3394" s="51" t="n">
        <v>200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65</v>
      </c>
      <c r="J3394" s="52" t="n">
        <v>0</v>
      </c>
      <c r="K3394" s="52" t="n">
        <v>62</v>
      </c>
      <c r="L3394" s="52" t="n">
        <v>0</v>
      </c>
      <c r="M3394" s="52" t="n">
        <v>0</v>
      </c>
      <c r="N3394" s="53" t="n">
        <f aca="false">D3394*$D$14</f>
        <v>270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510.3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780.3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780.3</v>
      </c>
      <c r="AD3394" s="55" t="n">
        <f aca="false">(ROUND(AC3394-AC3383,1)/AC3383)</f>
        <v>0.211645962732919</v>
      </c>
      <c r="AE3394" s="46"/>
      <c r="AF3394" s="47"/>
    </row>
    <row r="3395" customFormat="false" ht="15" hidden="false" customHeight="false" outlineLevel="0" collapsed="false">
      <c r="A3395" s="48"/>
      <c r="B3395" s="61"/>
      <c r="C3395" s="50" t="s">
        <v>16</v>
      </c>
      <c r="D3395" s="51" t="n">
        <v>200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65</v>
      </c>
      <c r="J3395" s="52" t="n">
        <v>0</v>
      </c>
      <c r="K3395" s="52" t="n">
        <v>0</v>
      </c>
      <c r="L3395" s="52" t="n">
        <v>62</v>
      </c>
      <c r="M3395" s="52" t="n">
        <v>0</v>
      </c>
      <c r="N3395" s="53" t="n">
        <f aca="false">D3395*$D$15</f>
        <v>270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510.3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780.3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780.3</v>
      </c>
      <c r="AD3395" s="55" t="n">
        <f aca="false">(ROUND(AC3395-AC3383,1)/AC3383)</f>
        <v>0.211645962732919</v>
      </c>
      <c r="AE3395" s="46" t="s">
        <v>28</v>
      </c>
      <c r="AF3395" s="47"/>
    </row>
    <row r="3396" customFormat="false" ht="15" hidden="false" customHeight="false" outlineLevel="0" collapsed="false">
      <c r="A3396" s="48"/>
      <c r="B3396" s="61"/>
      <c r="C3396" s="50" t="s">
        <v>17</v>
      </c>
      <c r="D3396" s="51" t="n">
        <v>200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65</v>
      </c>
      <c r="J3396" s="52" t="n">
        <v>40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270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445.5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715.5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715.5</v>
      </c>
      <c r="AD3396" s="55" t="n">
        <f aca="false">(ROUND(AC3396-AC3383,1)/AC3383)</f>
        <v>0.111024844720497</v>
      </c>
      <c r="AE3396" s="46"/>
      <c r="AF3396" s="47"/>
    </row>
    <row r="3397" customFormat="false" ht="15" hidden="false" customHeight="false" outlineLevel="0" collapsed="false">
      <c r="A3397" s="48"/>
      <c r="B3397" s="61"/>
      <c r="C3397" s="50" t="s">
        <v>18</v>
      </c>
      <c r="D3397" s="51" t="n">
        <v>200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85</v>
      </c>
      <c r="J3397" s="52" t="n">
        <v>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270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573.75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843.75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843.8</v>
      </c>
      <c r="AD3397" s="55" t="n">
        <f aca="false">(ROUND(AC3397-AC3383,1)/AC3383)</f>
        <v>0.310248447204969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2" t="s">
        <v>284</v>
      </c>
      <c r="C3398" s="40" t="s">
        <v>53</v>
      </c>
      <c r="D3398" s="41" t="n">
        <v>155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70</v>
      </c>
      <c r="J3398" s="42" t="n">
        <v>20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217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390.6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607.6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607.6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3" t="n">
        <v>32</v>
      </c>
      <c r="C3399" s="50" t="s">
        <v>5</v>
      </c>
      <c r="D3399" s="51" t="n">
        <v>155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85</v>
      </c>
      <c r="J3399" s="52" t="n">
        <v>35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209.25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502.2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711.45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711.5</v>
      </c>
      <c r="AD3399" s="55" t="n">
        <f aca="false">(ROUND(AC3399-AC3398,1)/AC3398)</f>
        <v>0.171000658327847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3" t="n">
        <v>0</v>
      </c>
      <c r="C3400" s="50" t="s">
        <v>6</v>
      </c>
      <c r="D3400" s="51" t="n">
        <v>155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70</v>
      </c>
      <c r="J3400" s="52" t="n">
        <v>20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217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390.6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607.6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607.6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3" t="n">
        <v>0</v>
      </c>
      <c r="C3401" s="50" t="s">
        <v>7</v>
      </c>
      <c r="D3401" s="51" t="n">
        <v>155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70</v>
      </c>
      <c r="J3401" s="52" t="n">
        <v>20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217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390.6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607.6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607.6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3" t="n">
        <v>0</v>
      </c>
      <c r="C3402" s="50" t="s">
        <v>8</v>
      </c>
      <c r="D3402" s="51" t="n">
        <v>155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70</v>
      </c>
      <c r="J3402" s="52" t="n">
        <v>20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217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390.6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607.6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607.6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3"/>
      <c r="C3403" s="50" t="s">
        <v>9</v>
      </c>
      <c r="D3403" s="51" t="n">
        <v>155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70</v>
      </c>
      <c r="J3403" s="52" t="n">
        <v>20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217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390.6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607.6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607.6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3"/>
      <c r="C3404" s="50" t="s">
        <v>10</v>
      </c>
      <c r="D3404" s="51" t="n">
        <v>78</v>
      </c>
      <c r="E3404" s="51" t="n">
        <v>155</v>
      </c>
      <c r="F3404" s="51" t="n">
        <v>0</v>
      </c>
      <c r="G3404" s="51" t="n">
        <v>0</v>
      </c>
      <c r="H3404" s="51" t="n">
        <v>0</v>
      </c>
      <c r="I3404" s="52" t="n">
        <v>70</v>
      </c>
      <c r="J3404" s="52" t="n">
        <v>20</v>
      </c>
      <c r="K3404" s="52" t="n">
        <v>95</v>
      </c>
      <c r="L3404" s="52" t="n">
        <v>0</v>
      </c>
      <c r="M3404" s="52" t="n">
        <v>0</v>
      </c>
      <c r="N3404" s="53" t="n">
        <f aca="false">D3404*$D$9</f>
        <v>105.3</v>
      </c>
      <c r="O3404" s="53" t="n">
        <f aca="false">E3404*$E$9</f>
        <v>209.25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94.77</v>
      </c>
      <c r="T3404" s="53" t="n">
        <f aca="false">(O3404/100)*(K3404*$K$9)</f>
        <v>278.3025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200.07</v>
      </c>
      <c r="Y3404" s="53" t="n">
        <f aca="false">O3404+T3404</f>
        <v>487.5525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687.6</v>
      </c>
      <c r="AD3404" s="55" t="n">
        <f aca="false">(ROUND(AC3404-AC3398,1)/AC3398)</f>
        <v>0.131665569453588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3"/>
      <c r="C3405" s="50" t="s">
        <v>11</v>
      </c>
      <c r="D3405" s="51" t="n">
        <v>78</v>
      </c>
      <c r="E3405" s="51" t="n">
        <v>0</v>
      </c>
      <c r="F3405" s="51" t="n">
        <v>155</v>
      </c>
      <c r="G3405" s="51" t="n">
        <v>0</v>
      </c>
      <c r="H3405" s="51" t="n">
        <v>0</v>
      </c>
      <c r="I3405" s="52" t="n">
        <v>70</v>
      </c>
      <c r="J3405" s="52" t="n">
        <v>20</v>
      </c>
      <c r="K3405" s="52" t="n">
        <v>47.5</v>
      </c>
      <c r="L3405" s="52" t="n">
        <v>47.5</v>
      </c>
      <c r="M3405" s="52" t="n">
        <v>0</v>
      </c>
      <c r="N3405" s="53" t="n">
        <f aca="false">D3405*$D$10</f>
        <v>105.3</v>
      </c>
      <c r="O3405" s="53" t="n">
        <f aca="false">E3405*$E$10</f>
        <v>0</v>
      </c>
      <c r="P3405" s="53" t="n">
        <f aca="false">F3405*$F$10</f>
        <v>209.25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94.77</v>
      </c>
      <c r="T3405" s="53" t="n">
        <f aca="false">(O3405/100)*(K3405*$J$10)</f>
        <v>0</v>
      </c>
      <c r="U3405" s="53" t="n">
        <f aca="false">(P3405/100)*(K3405*$K$10)+(P3405/100)*(L3405*$L$10)</f>
        <v>278.3025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200.07</v>
      </c>
      <c r="Y3405" s="53" t="n">
        <f aca="false">O3405+T3405</f>
        <v>0</v>
      </c>
      <c r="Z3405" s="53" t="n">
        <f aca="false">P3405+U3405</f>
        <v>487.5525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687.6</v>
      </c>
      <c r="AD3405" s="55" t="n">
        <f aca="false">(ROUND(AC3405-AC3398,1)/AC3398)</f>
        <v>0.131665569453588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3"/>
      <c r="C3406" s="50" t="s">
        <v>12</v>
      </c>
      <c r="D3406" s="51" t="n">
        <v>78</v>
      </c>
      <c r="E3406" s="51" t="n">
        <v>0</v>
      </c>
      <c r="F3406" s="51" t="n">
        <v>0</v>
      </c>
      <c r="G3406" s="51" t="n">
        <v>155</v>
      </c>
      <c r="H3406" s="51" t="n">
        <v>0</v>
      </c>
      <c r="I3406" s="52" t="n">
        <v>70</v>
      </c>
      <c r="J3406" s="52" t="n">
        <v>20</v>
      </c>
      <c r="K3406" s="52" t="n">
        <v>0</v>
      </c>
      <c r="L3406" s="52" t="n">
        <v>95</v>
      </c>
      <c r="M3406" s="52" t="n">
        <v>0</v>
      </c>
      <c r="N3406" s="53" t="n">
        <f aca="false">D3406*$D$11</f>
        <v>105.3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209.25</v>
      </c>
      <c r="R3406" s="53" t="n">
        <f aca="false">H3406*$H$11</f>
        <v>0</v>
      </c>
      <c r="S3406" s="53" t="n">
        <f aca="false">(N3406/100)*(I3406*$I$11)+(N3406/100)*(J3406*$J$11)</f>
        <v>94.77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278.3025</v>
      </c>
      <c r="W3406" s="53" t="n">
        <f aca="false">(R3406/100)*(K3406*$K$11)+(R3406/100)*(L3406*$L$11)</f>
        <v>0</v>
      </c>
      <c r="X3406" s="53" t="n">
        <f aca="false">N3406+S3406</f>
        <v>200.07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487.5525</v>
      </c>
      <c r="AB3406" s="53" t="n">
        <f aca="false">R3406+W3406</f>
        <v>0</v>
      </c>
      <c r="AC3406" s="54" t="n">
        <f aca="false">ROUND(X3406+Y3406+Z3406+AA3406+AB3406,1)</f>
        <v>687.6</v>
      </c>
      <c r="AD3406" s="55" t="n">
        <f aca="false">(ROUND(AC3406-AC3398,1)/AC3398)</f>
        <v>0.131665569453588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3"/>
      <c r="C3407" s="50" t="s">
        <v>13</v>
      </c>
      <c r="D3407" s="51" t="n">
        <v>78</v>
      </c>
      <c r="E3407" s="51" t="n">
        <v>0</v>
      </c>
      <c r="F3407" s="51" t="n">
        <v>0</v>
      </c>
      <c r="G3407" s="51" t="n">
        <v>0</v>
      </c>
      <c r="H3407" s="51" t="n">
        <v>155</v>
      </c>
      <c r="I3407" s="52" t="n">
        <v>70</v>
      </c>
      <c r="J3407" s="52" t="n">
        <v>20</v>
      </c>
      <c r="K3407" s="52" t="n">
        <v>47.5</v>
      </c>
      <c r="L3407" s="52" t="n">
        <v>47.5</v>
      </c>
      <c r="M3407" s="52" t="n">
        <v>0</v>
      </c>
      <c r="N3407" s="53" t="n">
        <f aca="false">D3407*$D$12</f>
        <v>105.3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209.25</v>
      </c>
      <c r="S3407" s="53" t="n">
        <f aca="false">(N3407/100)*(I3407*$I$12)+(N3407/100)*(J3407*$J$12)</f>
        <v>94.77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278.3025</v>
      </c>
      <c r="X3407" s="53" t="n">
        <f aca="false">N3407+S3407</f>
        <v>200.07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487.5525</v>
      </c>
      <c r="AC3407" s="54" t="n">
        <f aca="false">ROUND(X3407+Y3407+Z3407+AA3407+AB3407,1)</f>
        <v>687.6</v>
      </c>
      <c r="AD3407" s="55" t="n">
        <f aca="false">(ROUND(AC3407-AC3398,1)/AC3398)</f>
        <v>0.131665569453588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3"/>
      <c r="C3408" s="50" t="s">
        <v>14</v>
      </c>
      <c r="D3408" s="51" t="n">
        <v>155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120</v>
      </c>
      <c r="N3408" s="53" t="n">
        <f aca="false">D3408*$D$13</f>
        <v>209.25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502.2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711.45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711.5</v>
      </c>
      <c r="AD3408" s="55" t="n">
        <f aca="false">(ROUND(AC3408-AC3398,1)/AC3398)</f>
        <v>0.171000658327847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3"/>
      <c r="C3409" s="50" t="s">
        <v>15</v>
      </c>
      <c r="D3409" s="51" t="n">
        <v>155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70</v>
      </c>
      <c r="J3409" s="52" t="n">
        <v>20</v>
      </c>
      <c r="K3409" s="52" t="n">
        <v>75</v>
      </c>
      <c r="L3409" s="52" t="n">
        <v>0</v>
      </c>
      <c r="M3409" s="52" t="n">
        <v>0</v>
      </c>
      <c r="N3409" s="53" t="n">
        <f aca="false">D3409*$D$14</f>
        <v>209.25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502.2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711.45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711.5</v>
      </c>
      <c r="AD3409" s="55" t="n">
        <f aca="false">(ROUND(AC3409-AC3398,1)/AC3398)</f>
        <v>0.171000658327847</v>
      </c>
      <c r="AE3409" s="46"/>
      <c r="AF3409" s="47"/>
    </row>
    <row r="3410" customFormat="false" ht="15" hidden="false" customHeight="false" outlineLevel="0" collapsed="false">
      <c r="A3410" s="48"/>
      <c r="B3410" s="63"/>
      <c r="C3410" s="50" t="s">
        <v>16</v>
      </c>
      <c r="D3410" s="51" t="n">
        <v>155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70</v>
      </c>
      <c r="J3410" s="52" t="n">
        <v>20</v>
      </c>
      <c r="K3410" s="52" t="n">
        <v>0</v>
      </c>
      <c r="L3410" s="52" t="n">
        <v>75</v>
      </c>
      <c r="M3410" s="52" t="n">
        <v>0</v>
      </c>
      <c r="N3410" s="53" t="n">
        <f aca="false">D3410*$D$15</f>
        <v>209.25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502.2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711.45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711.5</v>
      </c>
      <c r="AD3410" s="55" t="n">
        <f aca="false">(ROUND(AC3410-AC3398,1)/AC3398)</f>
        <v>0.171000658327847</v>
      </c>
      <c r="AE3410" s="46" t="s">
        <v>28</v>
      </c>
      <c r="AF3410" s="47"/>
    </row>
    <row r="3411" customFormat="false" ht="15" hidden="false" customHeight="false" outlineLevel="0" collapsed="false">
      <c r="A3411" s="48"/>
      <c r="B3411" s="63"/>
      <c r="C3411" s="50" t="s">
        <v>17</v>
      </c>
      <c r="D3411" s="51" t="n">
        <v>155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70</v>
      </c>
      <c r="J3411" s="52" t="n">
        <v>60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209.25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460.35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669.6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669.6</v>
      </c>
      <c r="AD3411" s="55" t="n">
        <f aca="false">(ROUND(AC3411-AC3398,1)/AC3398)</f>
        <v>0.102040816326531</v>
      </c>
      <c r="AE3411" s="46"/>
      <c r="AF3411" s="47"/>
    </row>
    <row r="3412" customFormat="false" ht="15" hidden="false" customHeight="false" outlineLevel="0" collapsed="false">
      <c r="A3412" s="48"/>
      <c r="B3412" s="63"/>
      <c r="C3412" s="50" t="s">
        <v>18</v>
      </c>
      <c r="D3412" s="51" t="n">
        <v>155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95</v>
      </c>
      <c r="J3412" s="52" t="n">
        <v>20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209.25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538.81875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748.06875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748.1</v>
      </c>
      <c r="AD3412" s="55" t="n">
        <f aca="false">(ROUND(AC3412-AC3398,1)/AC3398)</f>
        <v>0.231237656352864</v>
      </c>
      <c r="AE3412" s="46"/>
      <c r="AF3412" s="47"/>
    </row>
    <row r="3413" customFormat="false" ht="15" hidden="false" customHeight="false" outlineLevel="0" collapsed="false">
      <c r="A3413" s="56" t="s">
        <v>19</v>
      </c>
      <c r="B3413" s="60" t="s">
        <v>285</v>
      </c>
      <c r="C3413" s="40" t="s">
        <v>53</v>
      </c>
      <c r="D3413" s="41" t="n">
        <v>160</v>
      </c>
      <c r="E3413" s="41" t="n">
        <v>0</v>
      </c>
      <c r="F3413" s="41" t="n">
        <v>65</v>
      </c>
      <c r="G3413" s="41" t="n">
        <v>0</v>
      </c>
      <c r="H3413" s="41" t="n">
        <v>0</v>
      </c>
      <c r="I3413" s="42" t="n">
        <v>40</v>
      </c>
      <c r="J3413" s="42" t="n">
        <v>10</v>
      </c>
      <c r="K3413" s="42" t="n">
        <v>25</v>
      </c>
      <c r="L3413" s="42" t="n">
        <v>25</v>
      </c>
      <c r="M3413" s="42" t="n">
        <v>0</v>
      </c>
      <c r="N3413" s="43" t="n">
        <f aca="false">D3413*$D$3</f>
        <v>224</v>
      </c>
      <c r="O3413" s="43" t="n">
        <f aca="false">E3413*$E$3</f>
        <v>0</v>
      </c>
      <c r="P3413" s="43" t="n">
        <f aca="false">F3413*$F$3</f>
        <v>91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</f>
        <v>224</v>
      </c>
      <c r="T3413" s="43" t="n">
        <f aca="false">(O3413/100)*(K3413*$K$3)</f>
        <v>0</v>
      </c>
      <c r="U3413" s="43" t="n">
        <f aca="false">(P3413/100)*(K3413*$K$3)+(P3413/100)*(L3413*$L$3)</f>
        <v>91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448</v>
      </c>
      <c r="Y3413" s="43" t="n">
        <f aca="false">O3413+T3413</f>
        <v>0</v>
      </c>
      <c r="Z3413" s="43" t="n">
        <f aca="false">P3413+U3413</f>
        <v>182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630</v>
      </c>
      <c r="AD3413" s="45"/>
      <c r="AE3413" s="46"/>
      <c r="AF3413" s="47"/>
    </row>
    <row r="3414" customFormat="false" ht="15" hidden="false" customHeight="false" outlineLevel="0" collapsed="false">
      <c r="A3414" s="48" t="s">
        <v>29</v>
      </c>
      <c r="B3414" s="61" t="n">
        <v>32</v>
      </c>
      <c r="C3414" s="50" t="s">
        <v>5</v>
      </c>
      <c r="D3414" s="51" t="n">
        <v>160</v>
      </c>
      <c r="E3414" s="51" t="n">
        <v>0</v>
      </c>
      <c r="F3414" s="51" t="n">
        <v>65</v>
      </c>
      <c r="G3414" s="51" t="n">
        <v>0</v>
      </c>
      <c r="H3414" s="51" t="n">
        <v>0</v>
      </c>
      <c r="I3414" s="52" t="n">
        <v>55</v>
      </c>
      <c r="J3414" s="52" t="n">
        <v>30</v>
      </c>
      <c r="K3414" s="52" t="n">
        <v>25</v>
      </c>
      <c r="L3414" s="52" t="n">
        <v>25</v>
      </c>
      <c r="M3414" s="52" t="n">
        <v>0</v>
      </c>
      <c r="N3414" s="53" t="n">
        <f aca="false">D3414*$D$4</f>
        <v>216</v>
      </c>
      <c r="O3414" s="53" t="n">
        <f aca="false">E3414*$E$4</f>
        <v>0</v>
      </c>
      <c r="P3414" s="53" t="n">
        <f aca="false">F3414*$F$4</f>
        <v>87.75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</f>
        <v>367.2</v>
      </c>
      <c r="T3414" s="53" t="n">
        <f aca="false">(O3414/100)*(K3414*$K$4)</f>
        <v>0</v>
      </c>
      <c r="U3414" s="53" t="n">
        <f aca="false">(P3414/100)*(K3414*$K$4)+(P3414/100)*(L3414*$L$4)</f>
        <v>87.75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583.2</v>
      </c>
      <c r="Y3414" s="53" t="n">
        <f aca="false">O3414+T3414</f>
        <v>0</v>
      </c>
      <c r="Z3414" s="53" t="n">
        <f aca="false">P3414+U3414</f>
        <v>175.5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758.7</v>
      </c>
      <c r="AD3414" s="55" t="n">
        <f aca="false">(ROUND(AC3414-AC3413,1)/AC3413)</f>
        <v>0.204285714285714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1" t="n">
        <v>0</v>
      </c>
      <c r="C3415" s="50" t="s">
        <v>6</v>
      </c>
      <c r="D3415" s="51" t="n">
        <v>160</v>
      </c>
      <c r="E3415" s="51" t="n">
        <v>0</v>
      </c>
      <c r="F3415" s="51" t="n">
        <v>65</v>
      </c>
      <c r="G3415" s="51" t="n">
        <v>0</v>
      </c>
      <c r="H3415" s="51" t="n">
        <v>0</v>
      </c>
      <c r="I3415" s="52" t="n">
        <v>40</v>
      </c>
      <c r="J3415" s="52" t="n">
        <v>10</v>
      </c>
      <c r="K3415" s="52" t="n">
        <v>25</v>
      </c>
      <c r="L3415" s="52" t="n">
        <v>25</v>
      </c>
      <c r="M3415" s="52" t="n">
        <v>0</v>
      </c>
      <c r="N3415" s="53" t="n">
        <f aca="false">D3415*$D$5</f>
        <v>224</v>
      </c>
      <c r="O3415" s="53" t="n">
        <f aca="false">E3415*$E$5</f>
        <v>0</v>
      </c>
      <c r="P3415" s="53" t="n">
        <f aca="false">F3415*$F$5</f>
        <v>91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</f>
        <v>224</v>
      </c>
      <c r="T3415" s="53" t="n">
        <f aca="false">(O3415/100)*(K3415*$K$5)</f>
        <v>0</v>
      </c>
      <c r="U3415" s="53" t="n">
        <f aca="false">(P3415/100)*(K3415*$K$5)+(P3415/100)*(L3415*$L$5)</f>
        <v>91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448</v>
      </c>
      <c r="Y3415" s="53" t="n">
        <f aca="false">O3415+T3415</f>
        <v>0</v>
      </c>
      <c r="Z3415" s="53" t="n">
        <f aca="false">P3415+U3415</f>
        <v>182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630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1" t="n">
        <v>20</v>
      </c>
      <c r="C3416" s="50" t="s">
        <v>7</v>
      </c>
      <c r="D3416" s="51" t="n">
        <v>160</v>
      </c>
      <c r="E3416" s="51" t="n">
        <v>0</v>
      </c>
      <c r="F3416" s="51" t="n">
        <v>65</v>
      </c>
      <c r="G3416" s="51" t="n">
        <v>0</v>
      </c>
      <c r="H3416" s="51" t="n">
        <v>0</v>
      </c>
      <c r="I3416" s="52" t="n">
        <v>40</v>
      </c>
      <c r="J3416" s="52" t="n">
        <v>10</v>
      </c>
      <c r="K3416" s="52" t="n">
        <v>25</v>
      </c>
      <c r="L3416" s="52" t="n">
        <v>25</v>
      </c>
      <c r="M3416" s="52" t="n">
        <v>0</v>
      </c>
      <c r="N3416" s="53" t="n">
        <f aca="false">D3416*$D$6</f>
        <v>224</v>
      </c>
      <c r="O3416" s="53" t="n">
        <f aca="false">E3416*$E$6</f>
        <v>0</v>
      </c>
      <c r="P3416" s="53" t="n">
        <f aca="false">F3416*$F$6</f>
        <v>91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</f>
        <v>224</v>
      </c>
      <c r="T3416" s="53" t="n">
        <f aca="false">(O3416/100)*(K3416*$K$6)</f>
        <v>0</v>
      </c>
      <c r="U3416" s="53" t="n">
        <f aca="false">(P3416/100)*(K3416*$K$6)+(P3416/100)*(L3416*$L$6)</f>
        <v>91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448</v>
      </c>
      <c r="Y3416" s="53" t="n">
        <f aca="false">O3416+T3416</f>
        <v>0</v>
      </c>
      <c r="Z3416" s="53" t="n">
        <f aca="false">P3416+U3416</f>
        <v>182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630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1" t="n">
        <v>20</v>
      </c>
      <c r="C3417" s="50" t="s">
        <v>8</v>
      </c>
      <c r="D3417" s="51" t="n">
        <v>160</v>
      </c>
      <c r="E3417" s="51" t="n">
        <v>0</v>
      </c>
      <c r="F3417" s="51" t="n">
        <v>65</v>
      </c>
      <c r="G3417" s="51" t="n">
        <v>0</v>
      </c>
      <c r="H3417" s="51" t="n">
        <v>0</v>
      </c>
      <c r="I3417" s="52" t="n">
        <v>40</v>
      </c>
      <c r="J3417" s="52" t="n">
        <v>10</v>
      </c>
      <c r="K3417" s="52" t="n">
        <v>25</v>
      </c>
      <c r="L3417" s="52" t="n">
        <v>25</v>
      </c>
      <c r="M3417" s="52" t="n">
        <v>0</v>
      </c>
      <c r="N3417" s="53" t="n">
        <f aca="false">D3417*$D$7</f>
        <v>224</v>
      </c>
      <c r="O3417" s="53" t="n">
        <f aca="false">E3417*$E$7</f>
        <v>0</v>
      </c>
      <c r="P3417" s="53" t="n">
        <f aca="false">F3417*$F$7</f>
        <v>91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</f>
        <v>224</v>
      </c>
      <c r="T3417" s="53" t="n">
        <f aca="false">(O3417/100)*(K3417*$K$7)</f>
        <v>0</v>
      </c>
      <c r="U3417" s="53" t="n">
        <f aca="false">(P3417/100)*(K3417*$K$7)+(P3417/100)*(L3417*$L$7)</f>
        <v>91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448</v>
      </c>
      <c r="Y3417" s="53" t="n">
        <f aca="false">O3417+T3417</f>
        <v>0</v>
      </c>
      <c r="Z3417" s="53" t="n">
        <f aca="false">P3417+U3417</f>
        <v>182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630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1"/>
      <c r="C3418" s="50" t="s">
        <v>9</v>
      </c>
      <c r="D3418" s="51" t="n">
        <v>160</v>
      </c>
      <c r="E3418" s="51" t="n">
        <v>0</v>
      </c>
      <c r="F3418" s="51" t="n">
        <v>65</v>
      </c>
      <c r="G3418" s="51" t="n">
        <v>0</v>
      </c>
      <c r="H3418" s="51" t="n">
        <v>0</v>
      </c>
      <c r="I3418" s="52" t="n">
        <v>40</v>
      </c>
      <c r="J3418" s="52" t="n">
        <v>10</v>
      </c>
      <c r="K3418" s="52" t="n">
        <v>25</v>
      </c>
      <c r="L3418" s="52" t="n">
        <v>25</v>
      </c>
      <c r="M3418" s="52" t="n">
        <v>0</v>
      </c>
      <c r="N3418" s="53" t="n">
        <f aca="false">D3418*$D$8</f>
        <v>224</v>
      </c>
      <c r="O3418" s="53" t="n">
        <f aca="false">E3418*$E$8</f>
        <v>0</v>
      </c>
      <c r="P3418" s="53" t="n">
        <f aca="false">F3418*$F$8</f>
        <v>91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</f>
        <v>224</v>
      </c>
      <c r="T3418" s="53" t="n">
        <f aca="false">(O3418/100)*(K3418*$K$8)</f>
        <v>0</v>
      </c>
      <c r="U3418" s="53" t="n">
        <f aca="false">(P3418/100)*(K3418*$K$8)+(P3418/100)*(L3418*$L$8)</f>
        <v>91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448</v>
      </c>
      <c r="Y3418" s="53" t="n">
        <f aca="false">O3418+T3418</f>
        <v>0</v>
      </c>
      <c r="Z3418" s="53" t="n">
        <f aca="false">P3418+U3418</f>
        <v>182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630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1"/>
      <c r="C3419" s="50" t="s">
        <v>10</v>
      </c>
      <c r="D3419" s="51" t="n">
        <v>80</v>
      </c>
      <c r="E3419" s="51" t="n">
        <v>160</v>
      </c>
      <c r="F3419" s="51" t="n">
        <v>0</v>
      </c>
      <c r="G3419" s="51" t="n">
        <v>0</v>
      </c>
      <c r="H3419" s="51" t="n">
        <v>0</v>
      </c>
      <c r="I3419" s="52" t="n">
        <v>40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108</v>
      </c>
      <c r="O3419" s="53" t="n">
        <f aca="false">E3419*$E$9</f>
        <v>216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</f>
        <v>54</v>
      </c>
      <c r="T3419" s="53" t="n">
        <f aca="false">(O3419/100)*(K3419*$K$9)</f>
        <v>362.88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162</v>
      </c>
      <c r="Y3419" s="53" t="n">
        <f aca="false">O3419+T3419</f>
        <v>578.88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740.9</v>
      </c>
      <c r="AD3419" s="55" t="n">
        <f aca="false">(ROUND(AC3419-AC3413,1)/AC3413)</f>
        <v>0.176031746031746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1"/>
      <c r="C3420" s="50" t="s">
        <v>11</v>
      </c>
      <c r="D3420" s="51" t="n">
        <v>80</v>
      </c>
      <c r="E3420" s="51" t="n">
        <v>0</v>
      </c>
      <c r="F3420" s="51" t="n">
        <v>160</v>
      </c>
      <c r="G3420" s="51" t="n">
        <v>0</v>
      </c>
      <c r="H3420" s="51" t="n">
        <v>0</v>
      </c>
      <c r="I3420" s="52" t="n">
        <v>40</v>
      </c>
      <c r="J3420" s="52" t="n">
        <v>10</v>
      </c>
      <c r="K3420" s="52" t="n">
        <v>70</v>
      </c>
      <c r="L3420" s="52" t="n">
        <v>70</v>
      </c>
      <c r="M3420" s="52" t="n">
        <v>0</v>
      </c>
      <c r="N3420" s="53" t="n">
        <f aca="false">D3420*$D$10</f>
        <v>108</v>
      </c>
      <c r="O3420" s="53" t="n">
        <f aca="false">E3420*$E$10</f>
        <v>0</v>
      </c>
      <c r="P3420" s="53" t="n">
        <f aca="false">F3420*$F$10</f>
        <v>216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</f>
        <v>54</v>
      </c>
      <c r="T3420" s="53" t="n">
        <f aca="false">(O3420/100)*(K3420*$J$10)</f>
        <v>0</v>
      </c>
      <c r="U3420" s="53" t="n">
        <f aca="false">(P3420/100)*(K3420*$K$10)+(P3420/100)*(L3420*$L$10)</f>
        <v>423.36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162</v>
      </c>
      <c r="Y3420" s="53" t="n">
        <f aca="false">O3420+T3420</f>
        <v>0</v>
      </c>
      <c r="Z3420" s="53" t="n">
        <f aca="false">P3420+U3420</f>
        <v>639.36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801.4</v>
      </c>
      <c r="AD3420" s="55" t="n">
        <f aca="false">(ROUND(AC3420-AC3413,1)/AC3413)</f>
        <v>0.272063492063492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1"/>
      <c r="C3421" s="50" t="s">
        <v>12</v>
      </c>
      <c r="D3421" s="51" t="n">
        <v>80</v>
      </c>
      <c r="E3421" s="51" t="n">
        <v>0</v>
      </c>
      <c r="F3421" s="51" t="n">
        <v>0</v>
      </c>
      <c r="G3421" s="51" t="n">
        <v>160</v>
      </c>
      <c r="H3421" s="51" t="n">
        <v>0</v>
      </c>
      <c r="I3421" s="52" t="n">
        <v>40</v>
      </c>
      <c r="J3421" s="52" t="n">
        <v>10</v>
      </c>
      <c r="K3421" s="52" t="n">
        <v>0</v>
      </c>
      <c r="L3421" s="52" t="n">
        <v>120</v>
      </c>
      <c r="M3421" s="52" t="n">
        <v>0</v>
      </c>
      <c r="N3421" s="53" t="n">
        <f aca="false">D3421*$D$11</f>
        <v>108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216</v>
      </c>
      <c r="R3421" s="53" t="n">
        <f aca="false">H3421*$H$11</f>
        <v>0</v>
      </c>
      <c r="S3421" s="53" t="n">
        <f aca="false">(N3421/100)*(I3421*$I$11)+(N3421/100)*(J3421*$J$11)</f>
        <v>54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362.88</v>
      </c>
      <c r="W3421" s="53" t="n">
        <f aca="false">(R3421/100)*(K3421*$K$11)+(R3421/100)*(L3421*$L$11)</f>
        <v>0</v>
      </c>
      <c r="X3421" s="53" t="n">
        <f aca="false">N3421+S3421</f>
        <v>162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578.88</v>
      </c>
      <c r="AB3421" s="53" t="n">
        <f aca="false">R3421+W3421</f>
        <v>0</v>
      </c>
      <c r="AC3421" s="54" t="n">
        <f aca="false">ROUND(X3421+Y3421+Z3421+AA3421+AB3421,1)</f>
        <v>740.9</v>
      </c>
      <c r="AD3421" s="55" t="n">
        <f aca="false">(ROUND(AC3421-AC3413,1)/AC3413)</f>
        <v>0.176031746031746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1"/>
      <c r="C3422" s="50" t="s">
        <v>13</v>
      </c>
      <c r="D3422" s="51" t="n">
        <v>80</v>
      </c>
      <c r="E3422" s="51" t="n">
        <v>0</v>
      </c>
      <c r="F3422" s="51" t="n">
        <v>0</v>
      </c>
      <c r="G3422" s="51" t="n">
        <v>0</v>
      </c>
      <c r="H3422" s="51" t="n">
        <v>160</v>
      </c>
      <c r="I3422" s="52" t="n">
        <v>40</v>
      </c>
      <c r="J3422" s="52" t="n">
        <v>10</v>
      </c>
      <c r="K3422" s="52" t="n">
        <v>60</v>
      </c>
      <c r="L3422" s="52" t="n">
        <v>60</v>
      </c>
      <c r="M3422" s="52" t="n">
        <v>0</v>
      </c>
      <c r="N3422" s="53" t="n">
        <f aca="false">D3422*$D$12</f>
        <v>108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216</v>
      </c>
      <c r="S3422" s="53" t="n">
        <f aca="false">(N3422/100)*(I3422*$I$12)+(N3422/100)*(J3422*$J$12)</f>
        <v>54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362.88</v>
      </c>
      <c r="X3422" s="53" t="n">
        <f aca="false">N3422+S3422</f>
        <v>162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578.88</v>
      </c>
      <c r="AC3422" s="54" t="n">
        <f aca="false">ROUND(X3422+Y3422+Z3422+AA3422+AB3422,1)</f>
        <v>740.9</v>
      </c>
      <c r="AD3422" s="55" t="n">
        <f aca="false">(ROUND(AC3422-AC3413,1)/AC3413)</f>
        <v>0.176031746031746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1"/>
      <c r="C3423" s="50" t="s">
        <v>14</v>
      </c>
      <c r="D3423" s="51" t="n">
        <v>160</v>
      </c>
      <c r="E3423" s="51" t="n">
        <v>0</v>
      </c>
      <c r="F3423" s="51" t="n">
        <v>65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82</v>
      </c>
      <c r="N3423" s="53" t="n">
        <f aca="false">D3423*$D$13</f>
        <v>216</v>
      </c>
      <c r="O3423" s="53" t="n">
        <f aca="false">E3423*$E$13</f>
        <v>0</v>
      </c>
      <c r="P3423" s="53" t="n">
        <f aca="false">F3423*$F$13</f>
        <v>87.75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</f>
        <v>354.24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143.91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570.24</v>
      </c>
      <c r="Y3423" s="53" t="n">
        <f aca="false">O3423+T3423</f>
        <v>0</v>
      </c>
      <c r="Z3423" s="53" t="n">
        <f aca="false">P3423+U3423</f>
        <v>231.66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801.9</v>
      </c>
      <c r="AD3423" s="55" t="n">
        <f aca="false">(ROUND(AC3423-AC3413,1)/AC3413)</f>
        <v>0.272857142857143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1"/>
      <c r="C3424" s="50" t="s">
        <v>15</v>
      </c>
      <c r="D3424" s="51" t="n">
        <v>160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40</v>
      </c>
      <c r="J3424" s="52" t="n">
        <v>10</v>
      </c>
      <c r="K3424" s="52" t="n">
        <v>90</v>
      </c>
      <c r="L3424" s="52" t="n">
        <v>0</v>
      </c>
      <c r="M3424" s="52" t="n">
        <v>0</v>
      </c>
      <c r="N3424" s="53" t="n">
        <f aca="false">D3424*$D$14</f>
        <v>216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496.8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712.8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712.8</v>
      </c>
      <c r="AD3424" s="55" t="n">
        <f aca="false">(ROUND(AC3424-AC3413,1)/AC3413)</f>
        <v>0.131428571428571</v>
      </c>
      <c r="AE3424" s="46"/>
      <c r="AF3424" s="47"/>
    </row>
    <row r="3425" customFormat="false" ht="15" hidden="false" customHeight="false" outlineLevel="0" collapsed="false">
      <c r="A3425" s="48"/>
      <c r="B3425" s="61"/>
      <c r="C3425" s="50" t="s">
        <v>16</v>
      </c>
      <c r="D3425" s="51" t="n">
        <v>160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40</v>
      </c>
      <c r="J3425" s="52" t="n">
        <v>10</v>
      </c>
      <c r="K3425" s="52" t="n">
        <v>0</v>
      </c>
      <c r="L3425" s="52" t="n">
        <v>90</v>
      </c>
      <c r="M3425" s="52" t="n">
        <v>0</v>
      </c>
      <c r="N3425" s="53" t="n">
        <f aca="false">D3425*$D$15</f>
        <v>216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496.8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712.8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712.8</v>
      </c>
      <c r="AD3425" s="55" t="n">
        <f aca="false">(ROUND(AC3425-AC3413,1)/AC3413)</f>
        <v>0.131428571428571</v>
      </c>
      <c r="AE3425" s="46" t="s">
        <v>28</v>
      </c>
      <c r="AF3425" s="47"/>
    </row>
    <row r="3426" customFormat="false" ht="15" hidden="false" customHeight="false" outlineLevel="0" collapsed="false">
      <c r="A3426" s="48"/>
      <c r="B3426" s="61"/>
      <c r="C3426" s="50" t="s">
        <v>17</v>
      </c>
      <c r="D3426" s="51" t="n">
        <v>160</v>
      </c>
      <c r="E3426" s="51" t="n">
        <v>0</v>
      </c>
      <c r="F3426" s="51" t="n">
        <v>65</v>
      </c>
      <c r="G3426" s="51" t="n">
        <v>0</v>
      </c>
      <c r="H3426" s="51" t="n">
        <v>0</v>
      </c>
      <c r="I3426" s="52" t="n">
        <v>40</v>
      </c>
      <c r="J3426" s="52" t="n">
        <v>45</v>
      </c>
      <c r="K3426" s="52" t="n">
        <v>25</v>
      </c>
      <c r="L3426" s="52" t="n">
        <v>25</v>
      </c>
      <c r="M3426" s="52" t="n">
        <v>0</v>
      </c>
      <c r="N3426" s="53" t="n">
        <f aca="false">D3426*$D$16</f>
        <v>216</v>
      </c>
      <c r="O3426" s="53" t="n">
        <f aca="false">E3426*$E$16</f>
        <v>0</v>
      </c>
      <c r="P3426" s="53" t="n">
        <f aca="false">F3426*$F$16</f>
        <v>87.75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</f>
        <v>329.4</v>
      </c>
      <c r="T3426" s="53" t="n">
        <f aca="false">(O3426/100)*(K3426*$K$16)</f>
        <v>0</v>
      </c>
      <c r="U3426" s="53" t="n">
        <f aca="false">(P3426/100)*(K3426*$K$16)+(P3426/100)*(L3426*$L$16)</f>
        <v>43.875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545.4</v>
      </c>
      <c r="Y3426" s="53" t="n">
        <f aca="false">O3426+T3426</f>
        <v>0</v>
      </c>
      <c r="Z3426" s="53" t="n">
        <f aca="false">P3426+U3426</f>
        <v>131.625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677</v>
      </c>
      <c r="AD3426" s="55" t="n">
        <f aca="false">(ROUND(AC3426-AC3413,1)/AC3413)</f>
        <v>0.0746031746031746</v>
      </c>
      <c r="AE3426" s="46"/>
      <c r="AF3426" s="47"/>
    </row>
    <row r="3427" customFormat="false" ht="15" hidden="false" customHeight="false" outlineLevel="0" collapsed="false">
      <c r="A3427" s="48"/>
      <c r="B3427" s="61"/>
      <c r="C3427" s="50" t="s">
        <v>18</v>
      </c>
      <c r="D3427" s="51" t="n">
        <v>160</v>
      </c>
      <c r="E3427" s="51" t="n">
        <v>0</v>
      </c>
      <c r="F3427" s="51" t="n">
        <v>65</v>
      </c>
      <c r="G3427" s="51" t="n">
        <v>0</v>
      </c>
      <c r="H3427" s="51" t="n">
        <v>0</v>
      </c>
      <c r="I3427" s="52" t="n">
        <v>80</v>
      </c>
      <c r="J3427" s="52" t="n">
        <v>10</v>
      </c>
      <c r="K3427" s="52" t="n">
        <v>25</v>
      </c>
      <c r="L3427" s="52" t="n">
        <v>25</v>
      </c>
      <c r="M3427" s="52" t="n">
        <v>0</v>
      </c>
      <c r="N3427" s="53" t="n">
        <f aca="false">D3427*$D$17</f>
        <v>216</v>
      </c>
      <c r="O3427" s="53" t="n">
        <f aca="false">E3427*$E$17</f>
        <v>0</v>
      </c>
      <c r="P3427" s="53" t="n">
        <f aca="false">F3427*$F$17</f>
        <v>87.75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</f>
        <v>453.6</v>
      </c>
      <c r="T3427" s="53" t="n">
        <f aca="false">(O3427/100)*(K3427*$K$17)</f>
        <v>0</v>
      </c>
      <c r="U3427" s="53" t="n">
        <f aca="false">(P3427/100)*(K3427*$K$17)+(P3427/100)*(L3427*$L$17)</f>
        <v>43.875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669.6</v>
      </c>
      <c r="Y3427" s="53" t="n">
        <f aca="false">O3427+T3427</f>
        <v>0</v>
      </c>
      <c r="Z3427" s="53" t="n">
        <f aca="false">P3427+U3427</f>
        <v>131.625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801.2</v>
      </c>
      <c r="AD3427" s="55" t="n">
        <f aca="false">(ROUND(AC3427-AC3413,1)/AC3413)</f>
        <v>0.271746031746032</v>
      </c>
      <c r="AE3427" s="46"/>
      <c r="AF3427" s="47"/>
    </row>
    <row r="3428" customFormat="false" ht="15" hidden="false" customHeight="false" outlineLevel="0" collapsed="false">
      <c r="A3428" s="56" t="s">
        <v>19</v>
      </c>
      <c r="B3428" s="62" t="s">
        <v>286</v>
      </c>
      <c r="C3428" s="40" t="s">
        <v>53</v>
      </c>
      <c r="D3428" s="41" t="n">
        <v>230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50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322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322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644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644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3" t="n">
        <v>60</v>
      </c>
      <c r="C3429" s="50" t="s">
        <v>5</v>
      </c>
      <c r="D3429" s="51" t="n">
        <v>230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60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310.5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434.7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745.2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745.2</v>
      </c>
      <c r="AD3429" s="55" t="n">
        <f aca="false">(ROUND(AC3429-AC3428,1)/AC3428)</f>
        <v>0.157142857142857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3" t="n">
        <v>0</v>
      </c>
      <c r="C3430" s="50" t="s">
        <v>6</v>
      </c>
      <c r="D3430" s="51" t="n">
        <v>230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50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322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322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644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644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3" t="n">
        <v>0</v>
      </c>
      <c r="C3431" s="50" t="s">
        <v>7</v>
      </c>
      <c r="D3431" s="51" t="n">
        <v>230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50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322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322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644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644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3" t="n">
        <v>0</v>
      </c>
      <c r="C3432" s="50" t="s">
        <v>8</v>
      </c>
      <c r="D3432" s="51" t="n">
        <v>230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50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322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322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644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644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3"/>
      <c r="C3433" s="50" t="s">
        <v>9</v>
      </c>
      <c r="D3433" s="51" t="n">
        <v>230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50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322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322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644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644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3"/>
      <c r="C3434" s="50" t="s">
        <v>10</v>
      </c>
      <c r="D3434" s="51" t="n">
        <v>115</v>
      </c>
      <c r="E3434" s="51" t="n">
        <v>230</v>
      </c>
      <c r="F3434" s="51" t="n">
        <v>0</v>
      </c>
      <c r="G3434" s="51" t="n">
        <v>0</v>
      </c>
      <c r="H3434" s="51" t="n">
        <v>0</v>
      </c>
      <c r="I3434" s="52" t="n">
        <v>50</v>
      </c>
      <c r="J3434" s="52" t="n">
        <v>0</v>
      </c>
      <c r="K3434" s="52" t="n">
        <v>60</v>
      </c>
      <c r="L3434" s="52" t="n">
        <v>0</v>
      </c>
      <c r="M3434" s="52" t="n">
        <v>0</v>
      </c>
      <c r="N3434" s="53" t="n">
        <f aca="false">D3434*$D$9</f>
        <v>155.25</v>
      </c>
      <c r="O3434" s="53" t="n">
        <f aca="false">E3434*$E$9</f>
        <v>310.5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77.625</v>
      </c>
      <c r="T3434" s="53" t="n">
        <f aca="false">(O3434/100)*(K3434*$K$9)</f>
        <v>260.82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232.875</v>
      </c>
      <c r="Y3434" s="53" t="n">
        <f aca="false">O3434+T3434</f>
        <v>571.32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804.2</v>
      </c>
      <c r="AD3434" s="55" t="n">
        <f aca="false">(ROUND(AC3434-AC3428,1)/AC3428)</f>
        <v>0.248757763975155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3"/>
      <c r="C3435" s="50" t="s">
        <v>11</v>
      </c>
      <c r="D3435" s="51" t="n">
        <v>115</v>
      </c>
      <c r="E3435" s="51" t="n">
        <v>0</v>
      </c>
      <c r="F3435" s="51" t="n">
        <v>230</v>
      </c>
      <c r="G3435" s="51" t="n">
        <v>0</v>
      </c>
      <c r="H3435" s="51" t="n">
        <v>0</v>
      </c>
      <c r="I3435" s="52" t="n">
        <v>50</v>
      </c>
      <c r="J3435" s="52" t="n">
        <v>0</v>
      </c>
      <c r="K3435" s="52" t="n">
        <v>30</v>
      </c>
      <c r="L3435" s="52" t="n">
        <v>30</v>
      </c>
      <c r="M3435" s="52" t="n">
        <v>0</v>
      </c>
      <c r="N3435" s="53" t="n">
        <f aca="false">D3435*$D$10</f>
        <v>155.25</v>
      </c>
      <c r="O3435" s="53" t="n">
        <f aca="false">E3435*$E$10</f>
        <v>0</v>
      </c>
      <c r="P3435" s="53" t="n">
        <f aca="false">F3435*$F$10</f>
        <v>310.5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77.625</v>
      </c>
      <c r="T3435" s="53" t="n">
        <f aca="false">(O3435/100)*(K3435*$J$10)</f>
        <v>0</v>
      </c>
      <c r="U3435" s="53" t="n">
        <f aca="false">(P3435/100)*(K3435*$K$10)+(P3435/100)*(L3435*$L$10)</f>
        <v>260.82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232.875</v>
      </c>
      <c r="Y3435" s="53" t="n">
        <f aca="false">O3435+T3435</f>
        <v>0</v>
      </c>
      <c r="Z3435" s="53" t="n">
        <f aca="false">P3435+U3435</f>
        <v>571.32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804.2</v>
      </c>
      <c r="AD3435" s="55" t="n">
        <f aca="false">(ROUND(AC3435-AC3428,1)/AC3428)</f>
        <v>0.248757763975155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3"/>
      <c r="C3436" s="50" t="s">
        <v>12</v>
      </c>
      <c r="D3436" s="51" t="n">
        <v>115</v>
      </c>
      <c r="E3436" s="51" t="n">
        <v>0</v>
      </c>
      <c r="F3436" s="51" t="n">
        <v>0</v>
      </c>
      <c r="G3436" s="51" t="n">
        <v>230</v>
      </c>
      <c r="H3436" s="51" t="n">
        <v>0</v>
      </c>
      <c r="I3436" s="52" t="n">
        <v>50</v>
      </c>
      <c r="J3436" s="52" t="n">
        <v>0</v>
      </c>
      <c r="K3436" s="52" t="n">
        <v>0</v>
      </c>
      <c r="L3436" s="52" t="n">
        <v>60</v>
      </c>
      <c r="M3436" s="52" t="n">
        <v>0</v>
      </c>
      <c r="N3436" s="53" t="n">
        <f aca="false">D3436*$D$11</f>
        <v>155.25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310.5</v>
      </c>
      <c r="R3436" s="53" t="n">
        <f aca="false">H3436*$H$11</f>
        <v>0</v>
      </c>
      <c r="S3436" s="53" t="n">
        <f aca="false">(N3436/100)*(I3436*$I$11)+(N3436/100)*(J3436*$J$11)</f>
        <v>77.625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260.82</v>
      </c>
      <c r="W3436" s="53" t="n">
        <f aca="false">(R3436/100)*(K3436*$K$11)+(R3436/100)*(L3436*$L$11)</f>
        <v>0</v>
      </c>
      <c r="X3436" s="53" t="n">
        <f aca="false">N3436+S3436</f>
        <v>232.875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571.32</v>
      </c>
      <c r="AB3436" s="53" t="n">
        <f aca="false">R3436+W3436</f>
        <v>0</v>
      </c>
      <c r="AC3436" s="54" t="n">
        <f aca="false">ROUND(X3436+Y3436+Z3436+AA3436+AB3436,1)</f>
        <v>804.2</v>
      </c>
      <c r="AD3436" s="55" t="n">
        <f aca="false">(ROUND(AC3436-AC3428,1)/AC3428)</f>
        <v>0.248757763975155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3"/>
      <c r="C3437" s="50" t="s">
        <v>13</v>
      </c>
      <c r="D3437" s="51" t="n">
        <v>115</v>
      </c>
      <c r="E3437" s="51" t="n">
        <v>0</v>
      </c>
      <c r="F3437" s="51" t="n">
        <v>0</v>
      </c>
      <c r="G3437" s="51" t="n">
        <v>0</v>
      </c>
      <c r="H3437" s="51" t="n">
        <v>230</v>
      </c>
      <c r="I3437" s="52" t="n">
        <v>50</v>
      </c>
      <c r="J3437" s="52" t="n">
        <v>0</v>
      </c>
      <c r="K3437" s="52" t="n">
        <v>30</v>
      </c>
      <c r="L3437" s="52" t="n">
        <v>30</v>
      </c>
      <c r="M3437" s="52" t="n">
        <v>0</v>
      </c>
      <c r="N3437" s="53" t="n">
        <f aca="false">D3437*$D$12</f>
        <v>155.25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310.5</v>
      </c>
      <c r="S3437" s="53" t="n">
        <f aca="false">(N3437/100)*(I3437*$I$12)+(N3437/100)*(J3437*$J$12)</f>
        <v>77.625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260.82</v>
      </c>
      <c r="X3437" s="53" t="n">
        <f aca="false">N3437+S3437</f>
        <v>232.875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571.32</v>
      </c>
      <c r="AC3437" s="54" t="n">
        <f aca="false">ROUND(X3437+Y3437+Z3437+AA3437+AB3437,1)</f>
        <v>804.2</v>
      </c>
      <c r="AD3437" s="55" t="n">
        <f aca="false">(ROUND(AC3437-AC3428,1)/AC3428)</f>
        <v>0.248757763975155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3"/>
      <c r="C3438" s="50" t="s">
        <v>14</v>
      </c>
      <c r="D3438" s="51" t="n">
        <v>230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81</v>
      </c>
      <c r="N3438" s="53" t="n">
        <f aca="false">D3438*$D$13</f>
        <v>310.5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503.01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813.51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813.5</v>
      </c>
      <c r="AD3438" s="55" t="n">
        <f aca="false">(ROUND(AC3438-AC3428,1)/AC3428)</f>
        <v>0.263198757763975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3"/>
      <c r="C3439" s="50" t="s">
        <v>15</v>
      </c>
      <c r="D3439" s="51" t="n">
        <v>230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50</v>
      </c>
      <c r="J3439" s="52" t="n">
        <v>0</v>
      </c>
      <c r="K3439" s="52" t="n">
        <v>50</v>
      </c>
      <c r="L3439" s="52" t="n">
        <v>0</v>
      </c>
      <c r="M3439" s="52" t="n">
        <v>0</v>
      </c>
      <c r="N3439" s="53" t="n">
        <f aca="false">D3439*$D$14</f>
        <v>310.5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465.75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776.25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776.3</v>
      </c>
      <c r="AD3439" s="55" t="n">
        <f aca="false">(ROUND(AC3439-AC3428,1)/AC3428)</f>
        <v>0.205434782608696</v>
      </c>
      <c r="AE3439" s="46"/>
      <c r="AF3439" s="47"/>
    </row>
    <row r="3440" customFormat="false" ht="15" hidden="false" customHeight="false" outlineLevel="0" collapsed="false">
      <c r="A3440" s="48"/>
      <c r="B3440" s="63"/>
      <c r="C3440" s="50" t="s">
        <v>16</v>
      </c>
      <c r="D3440" s="51" t="n">
        <v>230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50</v>
      </c>
      <c r="J3440" s="52" t="n">
        <v>0</v>
      </c>
      <c r="K3440" s="52" t="n">
        <v>0</v>
      </c>
      <c r="L3440" s="52" t="n">
        <v>50</v>
      </c>
      <c r="M3440" s="52" t="n">
        <v>0</v>
      </c>
      <c r="N3440" s="53" t="n">
        <f aca="false">D3440*$D$15</f>
        <v>310.5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465.75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776.25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776.3</v>
      </c>
      <c r="AD3440" s="55" t="n">
        <f aca="false">(ROUND(AC3440-AC3428,1)/AC3428)</f>
        <v>0.205434782608696</v>
      </c>
      <c r="AE3440" s="46" t="s">
        <v>28</v>
      </c>
      <c r="AF3440" s="47"/>
    </row>
    <row r="3441" customFormat="false" ht="15" hidden="false" customHeight="false" outlineLevel="0" collapsed="false">
      <c r="A3441" s="48"/>
      <c r="B3441" s="63"/>
      <c r="C3441" s="50" t="s">
        <v>17</v>
      </c>
      <c r="D3441" s="51" t="n">
        <v>230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50</v>
      </c>
      <c r="J3441" s="52" t="n">
        <v>35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310.5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426.9375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737.4375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737.4</v>
      </c>
      <c r="AD3441" s="55" t="n">
        <f aca="false">(ROUND(AC3441-AC3428,1)/AC3428)</f>
        <v>0.145031055900621</v>
      </c>
      <c r="AE3441" s="46"/>
      <c r="AF3441" s="47"/>
    </row>
    <row r="3442" customFormat="false" ht="15" hidden="false" customHeight="false" outlineLevel="0" collapsed="false">
      <c r="A3442" s="48"/>
      <c r="B3442" s="63"/>
      <c r="C3442" s="50" t="s">
        <v>18</v>
      </c>
      <c r="D3442" s="51" t="n">
        <v>230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65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310.5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504.5625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815.0625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815.1</v>
      </c>
      <c r="AD3442" s="55" t="n">
        <f aca="false">(ROUND(AC3442-AC3428,1)/AC3428)</f>
        <v>0.265683229813665</v>
      </c>
      <c r="AE3442" s="46"/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155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80</v>
      </c>
      <c r="J3443" s="42" t="n">
        <v>20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217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434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651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651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40</v>
      </c>
      <c r="C3444" s="50" t="s">
        <v>5</v>
      </c>
      <c r="D3444" s="51" t="n">
        <v>155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95</v>
      </c>
      <c r="J3444" s="52" t="n">
        <v>35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209.25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544.05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753.3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753.3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155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80</v>
      </c>
      <c r="J3445" s="52" t="n">
        <v>20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217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434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651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651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155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80</v>
      </c>
      <c r="J3446" s="52" t="n">
        <v>20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217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434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651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651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155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80</v>
      </c>
      <c r="J3447" s="52" t="n">
        <v>20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217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434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651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651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155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80</v>
      </c>
      <c r="J3448" s="52" t="n">
        <v>20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217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434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651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651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78</v>
      </c>
      <c r="E3449" s="51" t="n">
        <v>155</v>
      </c>
      <c r="F3449" s="51" t="n">
        <v>0</v>
      </c>
      <c r="G3449" s="51" t="n">
        <v>0</v>
      </c>
      <c r="H3449" s="51" t="n">
        <v>0</v>
      </c>
      <c r="I3449" s="52" t="n">
        <v>80</v>
      </c>
      <c r="J3449" s="52" t="n">
        <v>20</v>
      </c>
      <c r="K3449" s="52" t="n">
        <v>105</v>
      </c>
      <c r="L3449" s="52" t="n">
        <v>0</v>
      </c>
      <c r="M3449" s="52" t="n">
        <v>0</v>
      </c>
      <c r="N3449" s="53" t="n">
        <f aca="false">D3449*$D$9</f>
        <v>105.3</v>
      </c>
      <c r="O3449" s="53" t="n">
        <f aca="false">E3449*$E$9</f>
        <v>209.25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105.3</v>
      </c>
      <c r="T3449" s="53" t="n">
        <f aca="false">(O3449/100)*(K3449*$K$9)</f>
        <v>307.5975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210.6</v>
      </c>
      <c r="Y3449" s="53" t="n">
        <f aca="false">O3449+T3449</f>
        <v>516.8475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727.4</v>
      </c>
      <c r="AD3449" s="55" t="n">
        <f aca="false">(ROUND(AC3449-AC3443,1)/AC3443)</f>
        <v>0.117357910906298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78</v>
      </c>
      <c r="E3450" s="51" t="n">
        <v>0</v>
      </c>
      <c r="F3450" s="51" t="n">
        <v>155</v>
      </c>
      <c r="G3450" s="51" t="n">
        <v>0</v>
      </c>
      <c r="H3450" s="51" t="n">
        <v>0</v>
      </c>
      <c r="I3450" s="52" t="n">
        <v>80</v>
      </c>
      <c r="J3450" s="52" t="n">
        <v>20</v>
      </c>
      <c r="K3450" s="52" t="n">
        <v>52.5</v>
      </c>
      <c r="L3450" s="52" t="n">
        <v>52.5</v>
      </c>
      <c r="M3450" s="52" t="n">
        <v>0</v>
      </c>
      <c r="N3450" s="53" t="n">
        <f aca="false">D3450*$D$10</f>
        <v>105.3</v>
      </c>
      <c r="O3450" s="53" t="n">
        <f aca="false">E3450*$E$10</f>
        <v>0</v>
      </c>
      <c r="P3450" s="53" t="n">
        <f aca="false">F3450*$F$10</f>
        <v>209.25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105.3</v>
      </c>
      <c r="T3450" s="53" t="n">
        <f aca="false">(O3450/100)*(K3450*$J$10)</f>
        <v>0</v>
      </c>
      <c r="U3450" s="53" t="n">
        <f aca="false">(P3450/100)*(K3450*$K$10)+(P3450/100)*(L3450*$L$10)</f>
        <v>307.5975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210.6</v>
      </c>
      <c r="Y3450" s="53" t="n">
        <f aca="false">O3450+T3450</f>
        <v>0</v>
      </c>
      <c r="Z3450" s="53" t="n">
        <f aca="false">P3450+U3450</f>
        <v>516.8475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727.4</v>
      </c>
      <c r="AD3450" s="55" t="n">
        <f aca="false">(ROUND(AC3450-AC3443,1)/AC3443)</f>
        <v>0.117357910906298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78</v>
      </c>
      <c r="E3451" s="51" t="n">
        <v>0</v>
      </c>
      <c r="F3451" s="51" t="n">
        <v>0</v>
      </c>
      <c r="G3451" s="51" t="n">
        <v>155</v>
      </c>
      <c r="H3451" s="51" t="n">
        <v>0</v>
      </c>
      <c r="I3451" s="52" t="n">
        <v>80</v>
      </c>
      <c r="J3451" s="52" t="n">
        <v>20</v>
      </c>
      <c r="K3451" s="52" t="n">
        <v>0</v>
      </c>
      <c r="L3451" s="52" t="n">
        <v>105</v>
      </c>
      <c r="M3451" s="52" t="n">
        <v>0</v>
      </c>
      <c r="N3451" s="53" t="n">
        <f aca="false">D3451*$D$11</f>
        <v>105.3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209.25</v>
      </c>
      <c r="R3451" s="53" t="n">
        <f aca="false">H3451*$H$11</f>
        <v>0</v>
      </c>
      <c r="S3451" s="53" t="n">
        <f aca="false">(N3451/100)*(I3451*$I$11)+(N3451/100)*(J3451*$J$11)</f>
        <v>105.3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307.5975</v>
      </c>
      <c r="W3451" s="53" t="n">
        <f aca="false">(R3451/100)*(K3451*$K$11)+(R3451/100)*(L3451*$L$11)</f>
        <v>0</v>
      </c>
      <c r="X3451" s="53" t="n">
        <f aca="false">N3451+S3451</f>
        <v>210.6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516.8475</v>
      </c>
      <c r="AB3451" s="53" t="n">
        <f aca="false">R3451+W3451</f>
        <v>0</v>
      </c>
      <c r="AC3451" s="54" t="n">
        <f aca="false">ROUND(X3451+Y3451+Z3451+AA3451+AB3451,1)</f>
        <v>727.4</v>
      </c>
      <c r="AD3451" s="55" t="n">
        <f aca="false">(ROUND(AC3451-AC3443,1)/AC3443)</f>
        <v>0.117357910906298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78</v>
      </c>
      <c r="E3452" s="51" t="n">
        <v>0</v>
      </c>
      <c r="F3452" s="51" t="n">
        <v>0</v>
      </c>
      <c r="G3452" s="51" t="n">
        <v>0</v>
      </c>
      <c r="H3452" s="51" t="n">
        <v>155</v>
      </c>
      <c r="I3452" s="52" t="n">
        <v>80</v>
      </c>
      <c r="J3452" s="52" t="n">
        <v>20</v>
      </c>
      <c r="K3452" s="52" t="n">
        <v>52.5</v>
      </c>
      <c r="L3452" s="52" t="n">
        <v>52.5</v>
      </c>
      <c r="M3452" s="52" t="n">
        <v>0</v>
      </c>
      <c r="N3452" s="53" t="n">
        <f aca="false">D3452*$D$12</f>
        <v>105.3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209.25</v>
      </c>
      <c r="S3452" s="53" t="n">
        <f aca="false">(N3452/100)*(I3452*$I$12)+(N3452/100)*(J3452*$J$12)</f>
        <v>105.3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307.5975</v>
      </c>
      <c r="X3452" s="53" t="n">
        <f aca="false">N3452+S3452</f>
        <v>210.6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516.8475</v>
      </c>
      <c r="AC3452" s="54" t="n">
        <f aca="false">ROUND(X3452+Y3452+Z3452+AA3452+AB3452,1)</f>
        <v>727.4</v>
      </c>
      <c r="AD3452" s="55" t="n">
        <f aca="false">(ROUND(AC3452-AC3443,1)/AC3443)</f>
        <v>0.117357910906298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155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130</v>
      </c>
      <c r="N3453" s="53" t="n">
        <f aca="false">D3453*$D$13</f>
        <v>209.25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544.05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753.3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753.3</v>
      </c>
      <c r="AD3453" s="55" t="n">
        <f aca="false">(ROUND(AC3453-AC3443,1)/AC3443)</f>
        <v>0.157142857142857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155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80</v>
      </c>
      <c r="J3454" s="52" t="n">
        <v>20</v>
      </c>
      <c r="K3454" s="52" t="n">
        <v>80</v>
      </c>
      <c r="L3454" s="52" t="n">
        <v>0</v>
      </c>
      <c r="M3454" s="52" t="n">
        <v>0</v>
      </c>
      <c r="N3454" s="53" t="n">
        <f aca="false">D3454*$D$14</f>
        <v>209.25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544.05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753.3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753.3</v>
      </c>
      <c r="AD3454" s="55" t="n">
        <f aca="false">(ROUND(AC3454-AC3443,1)/AC3443)</f>
        <v>0.157142857142857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155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80</v>
      </c>
      <c r="J3455" s="52" t="n">
        <v>20</v>
      </c>
      <c r="K3455" s="52" t="n">
        <v>0</v>
      </c>
      <c r="L3455" s="52" t="n">
        <v>80</v>
      </c>
      <c r="M3455" s="52" t="n">
        <v>0</v>
      </c>
      <c r="N3455" s="53" t="n">
        <f aca="false">D3455*$D$15</f>
        <v>209.25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544.05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753.3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753.3</v>
      </c>
      <c r="AD3455" s="55" t="n">
        <f aca="false">(ROUND(AC3455-AC3443,1)/AC3443)</f>
        <v>0.157142857142857</v>
      </c>
      <c r="AE3455" s="46" t="s">
        <v>28</v>
      </c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155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80</v>
      </c>
      <c r="J3456" s="52" t="n">
        <v>65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209.25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507.43125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716.68125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716.7</v>
      </c>
      <c r="AD3456" s="55" t="n">
        <f aca="false">(ROUND(AC3456-AC3443,1)/AC3443)</f>
        <v>0.100921658986175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155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110</v>
      </c>
      <c r="J3457" s="52" t="n">
        <v>20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209.25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617.2875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826.5375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826.5</v>
      </c>
      <c r="AD3457" s="55" t="n">
        <f aca="false">(ROUND(AC3457-AC3443,1)/AC3443)</f>
        <v>0.269585253456221</v>
      </c>
      <c r="AE3457" s="46"/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150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60</v>
      </c>
      <c r="J3458" s="42" t="n">
        <v>35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210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399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609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609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28</v>
      </c>
      <c r="C3459" s="50" t="s">
        <v>5</v>
      </c>
      <c r="D3459" s="51" t="n">
        <v>150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75</v>
      </c>
      <c r="J3459" s="52" t="n">
        <v>50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202.5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506.25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708.75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708.8</v>
      </c>
      <c r="AD3459" s="55" t="n">
        <f aca="false">(ROUND(AC3459-AC3458,1)/AC3458)</f>
        <v>0.163875205254516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10</v>
      </c>
      <c r="C3460" s="50" t="s">
        <v>6</v>
      </c>
      <c r="D3460" s="51" t="n">
        <v>150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60</v>
      </c>
      <c r="J3460" s="52" t="n">
        <v>35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210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399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609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609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150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60</v>
      </c>
      <c r="J3461" s="52" t="n">
        <v>35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210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399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609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609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150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60</v>
      </c>
      <c r="J3462" s="52" t="n">
        <v>35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210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399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609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609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150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60</v>
      </c>
      <c r="J3463" s="52" t="n">
        <v>35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210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399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609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609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75</v>
      </c>
      <c r="E3464" s="51" t="n">
        <v>150</v>
      </c>
      <c r="F3464" s="51" t="n">
        <v>0</v>
      </c>
      <c r="G3464" s="51" t="n">
        <v>0</v>
      </c>
      <c r="H3464" s="51" t="n">
        <v>0</v>
      </c>
      <c r="I3464" s="52" t="n">
        <v>60</v>
      </c>
      <c r="J3464" s="52" t="n">
        <v>35</v>
      </c>
      <c r="K3464" s="52" t="n">
        <v>100</v>
      </c>
      <c r="L3464" s="52" t="n">
        <v>0</v>
      </c>
      <c r="M3464" s="52" t="n">
        <v>0</v>
      </c>
      <c r="N3464" s="53" t="n">
        <f aca="false">D3464*$D$9</f>
        <v>101.25</v>
      </c>
      <c r="O3464" s="53" t="n">
        <f aca="false">E3464*$E$9</f>
        <v>202.5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96.1875</v>
      </c>
      <c r="T3464" s="53" t="n">
        <f aca="false">(O3464/100)*(K3464*$K$9)</f>
        <v>283.5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197.4375</v>
      </c>
      <c r="Y3464" s="53" t="n">
        <f aca="false">O3464+T3464</f>
        <v>486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683.4</v>
      </c>
      <c r="AD3464" s="55" t="n">
        <f aca="false">(ROUND(AC3464-AC3458,1)/AC3458)</f>
        <v>0.122167487684729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75</v>
      </c>
      <c r="E3465" s="51" t="n">
        <v>0</v>
      </c>
      <c r="F3465" s="51" t="n">
        <v>150</v>
      </c>
      <c r="G3465" s="51" t="n">
        <v>0</v>
      </c>
      <c r="H3465" s="51" t="n">
        <v>0</v>
      </c>
      <c r="I3465" s="52" t="n">
        <v>60</v>
      </c>
      <c r="J3465" s="52" t="n">
        <v>35</v>
      </c>
      <c r="K3465" s="52" t="n">
        <v>50</v>
      </c>
      <c r="L3465" s="52" t="n">
        <v>50</v>
      </c>
      <c r="M3465" s="52" t="n">
        <v>0</v>
      </c>
      <c r="N3465" s="53" t="n">
        <f aca="false">D3465*$D$10</f>
        <v>101.25</v>
      </c>
      <c r="O3465" s="53" t="n">
        <f aca="false">E3465*$E$10</f>
        <v>0</v>
      </c>
      <c r="P3465" s="53" t="n">
        <f aca="false">F3465*$F$10</f>
        <v>202.5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96.1875</v>
      </c>
      <c r="T3465" s="53" t="n">
        <f aca="false">(O3465/100)*(K3465*$J$10)</f>
        <v>0</v>
      </c>
      <c r="U3465" s="53" t="n">
        <f aca="false">(P3465/100)*(K3465*$K$10)+(P3465/100)*(L3465*$L$10)</f>
        <v>283.5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197.4375</v>
      </c>
      <c r="Y3465" s="53" t="n">
        <f aca="false">O3465+T3465</f>
        <v>0</v>
      </c>
      <c r="Z3465" s="53" t="n">
        <f aca="false">P3465+U3465</f>
        <v>486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683.4</v>
      </c>
      <c r="AD3465" s="55" t="n">
        <f aca="false">(ROUND(AC3465-AC3458,1)/AC3458)</f>
        <v>0.122167487684729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75</v>
      </c>
      <c r="E3466" s="51" t="n">
        <v>0</v>
      </c>
      <c r="F3466" s="51" t="n">
        <v>0</v>
      </c>
      <c r="G3466" s="51" t="n">
        <v>150</v>
      </c>
      <c r="H3466" s="51" t="n">
        <v>0</v>
      </c>
      <c r="I3466" s="52" t="n">
        <v>60</v>
      </c>
      <c r="J3466" s="52" t="n">
        <v>35</v>
      </c>
      <c r="K3466" s="52" t="n">
        <v>0</v>
      </c>
      <c r="L3466" s="52" t="n">
        <v>100</v>
      </c>
      <c r="M3466" s="52" t="n">
        <v>0</v>
      </c>
      <c r="N3466" s="53" t="n">
        <f aca="false">D3466*$D$11</f>
        <v>101.25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202.5</v>
      </c>
      <c r="R3466" s="53" t="n">
        <f aca="false">H3466*$H$11</f>
        <v>0</v>
      </c>
      <c r="S3466" s="53" t="n">
        <f aca="false">(N3466/100)*(I3466*$I$11)+(N3466/100)*(J3466*$J$11)</f>
        <v>96.1875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283.5</v>
      </c>
      <c r="W3466" s="53" t="n">
        <f aca="false">(R3466/100)*(K3466*$K$11)+(R3466/100)*(L3466*$L$11)</f>
        <v>0</v>
      </c>
      <c r="X3466" s="53" t="n">
        <f aca="false">N3466+S3466</f>
        <v>197.4375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486</v>
      </c>
      <c r="AB3466" s="53" t="n">
        <f aca="false">R3466+W3466</f>
        <v>0</v>
      </c>
      <c r="AC3466" s="54" t="n">
        <f aca="false">ROUND(X3466+Y3466+Z3466+AA3466+AB3466,1)</f>
        <v>683.4</v>
      </c>
      <c r="AD3466" s="55" t="n">
        <f aca="false">(ROUND(AC3466-AC3458,1)/AC3458)</f>
        <v>0.122167487684729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75</v>
      </c>
      <c r="E3467" s="51" t="n">
        <v>0</v>
      </c>
      <c r="F3467" s="51" t="n">
        <v>0</v>
      </c>
      <c r="G3467" s="51" t="n">
        <v>0</v>
      </c>
      <c r="H3467" s="51" t="n">
        <v>150</v>
      </c>
      <c r="I3467" s="52" t="n">
        <v>60</v>
      </c>
      <c r="J3467" s="52" t="n">
        <v>35</v>
      </c>
      <c r="K3467" s="52" t="n">
        <v>50</v>
      </c>
      <c r="L3467" s="52" t="n">
        <v>50</v>
      </c>
      <c r="M3467" s="52" t="n">
        <v>0</v>
      </c>
      <c r="N3467" s="53" t="n">
        <f aca="false">D3467*$D$12</f>
        <v>101.25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202.5</v>
      </c>
      <c r="S3467" s="53" t="n">
        <f aca="false">(N3467/100)*(I3467*$I$12)+(N3467/100)*(J3467*$J$12)</f>
        <v>96.1875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283.5</v>
      </c>
      <c r="X3467" s="53" t="n">
        <f aca="false">N3467+S3467</f>
        <v>197.4375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486</v>
      </c>
      <c r="AC3467" s="54" t="n">
        <f aca="false">ROUND(X3467+Y3467+Z3467+AA3467+AB3467,1)</f>
        <v>683.4</v>
      </c>
      <c r="AD3467" s="55" t="n">
        <f aca="false">(ROUND(AC3467-AC3458,1)/AC3458)</f>
        <v>0.122167487684729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150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125</v>
      </c>
      <c r="N3468" s="53" t="n">
        <f aca="false">D3468*$D$13</f>
        <v>202.5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506.25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708.75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708.8</v>
      </c>
      <c r="AD3468" s="55" t="n">
        <f aca="false">(ROUND(AC3468-AC3458,1)/AC3458)</f>
        <v>0.163875205254516</v>
      </c>
      <c r="AE3468" s="46"/>
      <c r="AF3468" s="15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150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60</v>
      </c>
      <c r="J3469" s="52" t="n">
        <v>35</v>
      </c>
      <c r="K3469" s="52" t="n">
        <v>77</v>
      </c>
      <c r="L3469" s="52" t="n">
        <v>0</v>
      </c>
      <c r="M3469" s="52" t="n">
        <v>0</v>
      </c>
      <c r="N3469" s="53" t="n">
        <f aca="false">D3469*$D$14</f>
        <v>202.5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504.225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706.725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706.7</v>
      </c>
      <c r="AD3469" s="55" t="n">
        <f aca="false">(ROUND(AC3469-AC3458,1)/AC3458)</f>
        <v>0.160426929392447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150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60</v>
      </c>
      <c r="J3470" s="52" t="n">
        <v>35</v>
      </c>
      <c r="K3470" s="52" t="n">
        <v>0</v>
      </c>
      <c r="L3470" s="52" t="n">
        <v>77</v>
      </c>
      <c r="M3470" s="52" t="n">
        <v>0</v>
      </c>
      <c r="N3470" s="53" t="n">
        <f aca="false">D3470*$D$15</f>
        <v>202.5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504.225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706.725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706.7</v>
      </c>
      <c r="AD3470" s="55" t="n">
        <f aca="false">(ROUND(AC3470-AC3458,1)/AC3458)</f>
        <v>0.160426929392447</v>
      </c>
      <c r="AE3470" s="46" t="s">
        <v>28</v>
      </c>
      <c r="AF3470" s="47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150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60</v>
      </c>
      <c r="J3471" s="52" t="n">
        <v>65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202.5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450.5625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653.0625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653.1</v>
      </c>
      <c r="AD3471" s="55" t="n">
        <f aca="false">(ROUND(AC3471-AC3458,1)/AC3458)</f>
        <v>0.0724137931034483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150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35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202.5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526.5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729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729</v>
      </c>
      <c r="AD3472" s="55" t="n">
        <f aca="false">(ROUND(AC3472-AC3458,1)/AC3458)</f>
        <v>0.197044334975369</v>
      </c>
      <c r="AE3472" s="46"/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160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25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224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425.6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649.6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649.6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35</v>
      </c>
      <c r="C3474" s="50" t="s">
        <v>5</v>
      </c>
      <c r="D3474" s="51" t="n">
        <v>160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85</v>
      </c>
      <c r="J3474" s="52" t="n">
        <v>42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216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548.64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764.64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764.6</v>
      </c>
      <c r="AD3474" s="55" t="n">
        <f aca="false">(ROUND(AC3474-AC3473,1)/AC3473)</f>
        <v>0.177032019704434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160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25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224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425.6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649.6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649.6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160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25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224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425.6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649.6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649.6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160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25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224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425.6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649.6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649.6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160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25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224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425.6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649.6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649.6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80</v>
      </c>
      <c r="E3479" s="51" t="n">
        <v>160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25</v>
      </c>
      <c r="K3479" s="52" t="n">
        <v>100</v>
      </c>
      <c r="L3479" s="52" t="n">
        <v>0</v>
      </c>
      <c r="M3479" s="52" t="n">
        <v>0</v>
      </c>
      <c r="N3479" s="53" t="n">
        <f aca="false">D3479*$D$9</f>
        <v>108</v>
      </c>
      <c r="O3479" s="53" t="n">
        <f aca="false">E3479*$E$9</f>
        <v>216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102.6</v>
      </c>
      <c r="T3479" s="53" t="n">
        <f aca="false">(O3479/100)*(K3479*$K$9)</f>
        <v>302.4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210.6</v>
      </c>
      <c r="Y3479" s="53" t="n">
        <f aca="false">O3479+T3479</f>
        <v>518.4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729</v>
      </c>
      <c r="AD3479" s="55" t="n">
        <f aca="false">(ROUND(AC3479-AC3473,1)/AC3473)</f>
        <v>0.122229064039409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80</v>
      </c>
      <c r="E3480" s="51" t="n">
        <v>0</v>
      </c>
      <c r="F3480" s="51" t="n">
        <v>160</v>
      </c>
      <c r="G3480" s="51" t="n">
        <v>0</v>
      </c>
      <c r="H3480" s="51" t="n">
        <v>0</v>
      </c>
      <c r="I3480" s="52" t="n">
        <v>70</v>
      </c>
      <c r="J3480" s="52" t="n">
        <v>25</v>
      </c>
      <c r="K3480" s="52" t="n">
        <v>50</v>
      </c>
      <c r="L3480" s="52" t="n">
        <v>50</v>
      </c>
      <c r="M3480" s="52" t="n">
        <v>0</v>
      </c>
      <c r="N3480" s="53" t="n">
        <f aca="false">D3480*$D$10</f>
        <v>108</v>
      </c>
      <c r="O3480" s="53" t="n">
        <f aca="false">E3480*$E$10</f>
        <v>0</v>
      </c>
      <c r="P3480" s="53" t="n">
        <f aca="false">F3480*$F$10</f>
        <v>216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102.6</v>
      </c>
      <c r="T3480" s="53" t="n">
        <f aca="false">(O3480/100)*(K3480*$J$10)</f>
        <v>0</v>
      </c>
      <c r="U3480" s="53" t="n">
        <f aca="false">(P3480/100)*(K3480*$K$10)+(P3480/100)*(L3480*$L$10)</f>
        <v>302.4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210.6</v>
      </c>
      <c r="Y3480" s="53" t="n">
        <f aca="false">O3480+T3480</f>
        <v>0</v>
      </c>
      <c r="Z3480" s="53" t="n">
        <f aca="false">P3480+U3480</f>
        <v>518.4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729</v>
      </c>
      <c r="AD3480" s="55" t="n">
        <f aca="false">(ROUND(AC3480-AC3473,1)/AC3473)</f>
        <v>0.122229064039409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80</v>
      </c>
      <c r="E3481" s="51" t="n">
        <v>0</v>
      </c>
      <c r="F3481" s="51" t="n">
        <v>0</v>
      </c>
      <c r="G3481" s="51" t="n">
        <v>160</v>
      </c>
      <c r="H3481" s="51" t="n">
        <v>0</v>
      </c>
      <c r="I3481" s="52" t="n">
        <v>70</v>
      </c>
      <c r="J3481" s="52" t="n">
        <v>25</v>
      </c>
      <c r="K3481" s="52" t="n">
        <v>0</v>
      </c>
      <c r="L3481" s="52" t="n">
        <v>100</v>
      </c>
      <c r="M3481" s="52" t="n">
        <v>0</v>
      </c>
      <c r="N3481" s="53" t="n">
        <f aca="false">D3481*$D$11</f>
        <v>108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216</v>
      </c>
      <c r="R3481" s="53" t="n">
        <f aca="false">H3481*$H$11</f>
        <v>0</v>
      </c>
      <c r="S3481" s="53" t="n">
        <f aca="false">(N3481/100)*(I3481*$I$11)+(N3481/100)*(J3481*$J$11)</f>
        <v>102.6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302.4</v>
      </c>
      <c r="W3481" s="53" t="n">
        <f aca="false">(R3481/100)*(K3481*$K$11)+(R3481/100)*(L3481*$L$11)</f>
        <v>0</v>
      </c>
      <c r="X3481" s="53" t="n">
        <f aca="false">N3481+S3481</f>
        <v>210.6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518.4</v>
      </c>
      <c r="AB3481" s="53" t="n">
        <f aca="false">R3481+W3481</f>
        <v>0</v>
      </c>
      <c r="AC3481" s="54" t="n">
        <f aca="false">ROUND(X3481+Y3481+Z3481+AA3481+AB3481,1)</f>
        <v>729</v>
      </c>
      <c r="AD3481" s="55" t="n">
        <f aca="false">(ROUND(AC3481-AC3473,1)/AC3473)</f>
        <v>0.122229064039409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80</v>
      </c>
      <c r="E3482" s="51" t="n">
        <v>0</v>
      </c>
      <c r="F3482" s="51" t="n">
        <v>0</v>
      </c>
      <c r="G3482" s="51" t="n">
        <v>0</v>
      </c>
      <c r="H3482" s="51" t="n">
        <v>160</v>
      </c>
      <c r="I3482" s="52" t="n">
        <v>70</v>
      </c>
      <c r="J3482" s="52" t="n">
        <v>25</v>
      </c>
      <c r="K3482" s="52" t="n">
        <v>50</v>
      </c>
      <c r="L3482" s="52" t="n">
        <v>50</v>
      </c>
      <c r="M3482" s="52" t="n">
        <v>0</v>
      </c>
      <c r="N3482" s="53" t="n">
        <f aca="false">D3482*$D$12</f>
        <v>108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216</v>
      </c>
      <c r="S3482" s="53" t="n">
        <f aca="false">(N3482/100)*(I3482*$I$12)+(N3482/100)*(J3482*$J$12)</f>
        <v>102.6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302.4</v>
      </c>
      <c r="X3482" s="53" t="n">
        <f aca="false">N3482+S3482</f>
        <v>210.6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518.4</v>
      </c>
      <c r="AC3482" s="54" t="n">
        <f aca="false">ROUND(X3482+Y3482+Z3482+AA3482+AB3482,1)</f>
        <v>729</v>
      </c>
      <c r="AD3482" s="55" t="n">
        <f aca="false">(ROUND(AC3482-AC3473,1)/AC3473)</f>
        <v>0.122229064039409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160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125</v>
      </c>
      <c r="N3483" s="53" t="n">
        <f aca="false">D3483*$D$13</f>
        <v>216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540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756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756</v>
      </c>
      <c r="AD3483" s="55" t="n">
        <f aca="false">(ROUND(AC3483-AC3473,1)/AC3473)</f>
        <v>0.163793103448276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160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25</v>
      </c>
      <c r="K3484" s="52" t="n">
        <v>77</v>
      </c>
      <c r="L3484" s="52" t="n">
        <v>0</v>
      </c>
      <c r="M3484" s="52" t="n">
        <v>0</v>
      </c>
      <c r="N3484" s="53" t="n">
        <f aca="false">D3484*$D$14</f>
        <v>216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537.84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753.84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753.8</v>
      </c>
      <c r="AD3484" s="55" t="n">
        <f aca="false">(ROUND(AC3484-AC3473,1)/AC3473)</f>
        <v>0.160406403940887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160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25</v>
      </c>
      <c r="K3485" s="52" t="n">
        <v>0</v>
      </c>
      <c r="L3485" s="52" t="n">
        <v>77</v>
      </c>
      <c r="M3485" s="52" t="n">
        <v>0</v>
      </c>
      <c r="N3485" s="53" t="n">
        <f aca="false">D3485*$D$15</f>
        <v>216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537.84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753.84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753.8</v>
      </c>
      <c r="AD3485" s="55" t="n">
        <f aca="false">(ROUND(AC3485-AC3473,1)/AC3473)</f>
        <v>0.160406403940887</v>
      </c>
      <c r="AE3485" s="46" t="s">
        <v>28</v>
      </c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160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63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216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491.4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707.4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707.4</v>
      </c>
      <c r="AD3486" s="55" t="n">
        <f aca="false">(ROUND(AC3486-AC3473,1)/AC3473)</f>
        <v>0.0889778325123153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160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95</v>
      </c>
      <c r="J3487" s="52" t="n">
        <v>25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216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567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783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783</v>
      </c>
      <c r="AD3487" s="55" t="n">
        <f aca="false">(ROUND(AC3487-AC3473,1)/AC3473)</f>
        <v>0.205357142857143</v>
      </c>
      <c r="AE3487" s="46"/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155</v>
      </c>
      <c r="E3488" s="41" t="n">
        <v>0</v>
      </c>
      <c r="F3488" s="41" t="n">
        <v>0</v>
      </c>
      <c r="G3488" s="41" t="n">
        <v>0</v>
      </c>
      <c r="H3488" s="41" t="n">
        <v>0</v>
      </c>
      <c r="I3488" s="42" t="n">
        <v>20</v>
      </c>
      <c r="J3488" s="42" t="n">
        <v>40</v>
      </c>
      <c r="K3488" s="42" t="n">
        <v>0</v>
      </c>
      <c r="L3488" s="42" t="n">
        <v>40</v>
      </c>
      <c r="M3488" s="42" t="n">
        <v>0</v>
      </c>
      <c r="N3488" s="43" t="n">
        <f aca="false">D3488*$D$3</f>
        <v>217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0</v>
      </c>
      <c r="S3488" s="43" t="n">
        <f aca="false">(N3488/100)*(I3488*$I$3)+(N3488/100)*(J3488*$J$3)+(N3488/100)*(L3488*$L$3)</f>
        <v>434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0</v>
      </c>
      <c r="X3488" s="43" t="n">
        <f aca="false">N3488+S3488</f>
        <v>651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0</v>
      </c>
      <c r="AC3488" s="44" t="n">
        <f aca="false">ROUND(X3488+Y3488+Z3488+AA3488+AB3488,1)</f>
        <v>651</v>
      </c>
      <c r="AD3488" s="45" t="s">
        <v>16</v>
      </c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25</v>
      </c>
      <c r="C3489" s="50" t="s">
        <v>5</v>
      </c>
      <c r="D3489" s="51" t="n">
        <v>155</v>
      </c>
      <c r="E3489" s="51" t="n">
        <v>0</v>
      </c>
      <c r="F3489" s="51" t="n">
        <v>0</v>
      </c>
      <c r="G3489" s="51" t="n">
        <v>0</v>
      </c>
      <c r="H3489" s="51" t="n">
        <v>0</v>
      </c>
      <c r="I3489" s="52" t="n">
        <v>40</v>
      </c>
      <c r="J3489" s="52" t="n">
        <v>60</v>
      </c>
      <c r="K3489" s="52" t="n">
        <v>0</v>
      </c>
      <c r="L3489" s="52" t="n">
        <v>40</v>
      </c>
      <c r="M3489" s="52" t="n">
        <v>0</v>
      </c>
      <c r="N3489" s="53" t="n">
        <f aca="false">D3489*$D$4</f>
        <v>209.25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0</v>
      </c>
      <c r="S3489" s="53" t="n">
        <f aca="false">(N3489/100)*(I3489*$I$4)+(N3489/100)*(J3489*$J$4)+(N3489/100)*(L3489*$L$4)</f>
        <v>585.9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0</v>
      </c>
      <c r="X3489" s="53" t="n">
        <f aca="false">N3489+S3489</f>
        <v>795.15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0</v>
      </c>
      <c r="AC3489" s="54" t="n">
        <f aca="false">ROUND(X3489+Y3489+Z3489+AA3489+AB3489,1)</f>
        <v>795.2</v>
      </c>
      <c r="AD3489" s="55" t="n">
        <f aca="false">(ROUND(AC3489-AC3488,1)/AC3488)</f>
        <v>0.221505376344086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0</v>
      </c>
      <c r="C3490" s="50" t="s">
        <v>6</v>
      </c>
      <c r="D3490" s="51" t="n">
        <v>155</v>
      </c>
      <c r="E3490" s="51" t="n">
        <v>0</v>
      </c>
      <c r="F3490" s="51" t="n">
        <v>0</v>
      </c>
      <c r="G3490" s="51" t="n">
        <v>0</v>
      </c>
      <c r="H3490" s="51" t="n">
        <v>0</v>
      </c>
      <c r="I3490" s="52" t="n">
        <v>20</v>
      </c>
      <c r="J3490" s="52" t="n">
        <v>40</v>
      </c>
      <c r="K3490" s="52" t="n">
        <v>0</v>
      </c>
      <c r="L3490" s="52" t="n">
        <v>40</v>
      </c>
      <c r="M3490" s="52" t="n">
        <v>0</v>
      </c>
      <c r="N3490" s="53" t="n">
        <f aca="false">D3490*$D$5</f>
        <v>217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0</v>
      </c>
      <c r="S3490" s="53" t="n">
        <f aca="false">(N3490/100)*(I3490*$I$5)+(N3490/100)*(J3490*$J$5)+(N3490/100)*(L3490*$L$5)</f>
        <v>434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0</v>
      </c>
      <c r="X3490" s="53" t="n">
        <f aca="false">N3490+S3490</f>
        <v>651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0</v>
      </c>
      <c r="AC3490" s="54" t="n">
        <f aca="false">ROUND(X3490+Y3490+Z3490+AA3490+AB3490,1)</f>
        <v>651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0</v>
      </c>
      <c r="C3491" s="50" t="s">
        <v>7</v>
      </c>
      <c r="D3491" s="51" t="n">
        <v>155</v>
      </c>
      <c r="E3491" s="51" t="n">
        <v>0</v>
      </c>
      <c r="F3491" s="51" t="n">
        <v>0</v>
      </c>
      <c r="G3491" s="51" t="n">
        <v>0</v>
      </c>
      <c r="H3491" s="51" t="n">
        <v>0</v>
      </c>
      <c r="I3491" s="52" t="n">
        <v>20</v>
      </c>
      <c r="J3491" s="52" t="n">
        <v>40</v>
      </c>
      <c r="K3491" s="52" t="n">
        <v>0</v>
      </c>
      <c r="L3491" s="52" t="n">
        <v>40</v>
      </c>
      <c r="M3491" s="52" t="n">
        <v>0</v>
      </c>
      <c r="N3491" s="53" t="n">
        <f aca="false">D3491*$D$6</f>
        <v>217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0</v>
      </c>
      <c r="S3491" s="53" t="n">
        <f aca="false">(N3491/100)*(I3491*$I$6)+(N3491/100)*(J3491*$J$6)+(N3491/100)*(L3491*$L$6)</f>
        <v>434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0</v>
      </c>
      <c r="X3491" s="53" t="n">
        <f aca="false">N3491+S3491</f>
        <v>651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0</v>
      </c>
      <c r="AC3491" s="54" t="n">
        <f aca="false">ROUND(X3491+Y3491+Z3491+AA3491+AB3491,1)</f>
        <v>651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32</v>
      </c>
      <c r="C3492" s="50" t="s">
        <v>8</v>
      </c>
      <c r="D3492" s="51" t="n">
        <v>155</v>
      </c>
      <c r="E3492" s="51" t="n">
        <v>0</v>
      </c>
      <c r="F3492" s="51" t="n">
        <v>0</v>
      </c>
      <c r="G3492" s="51" t="n">
        <v>0</v>
      </c>
      <c r="H3492" s="51" t="n">
        <v>0</v>
      </c>
      <c r="I3492" s="52" t="n">
        <v>20</v>
      </c>
      <c r="J3492" s="52" t="n">
        <v>40</v>
      </c>
      <c r="K3492" s="52" t="n">
        <v>0</v>
      </c>
      <c r="L3492" s="52" t="n">
        <v>40</v>
      </c>
      <c r="M3492" s="52" t="n">
        <v>0</v>
      </c>
      <c r="N3492" s="53" t="n">
        <f aca="false">D3492*$D$7</f>
        <v>217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0</v>
      </c>
      <c r="S3492" s="53" t="n">
        <f aca="false">(N3492/100)*(I3492*$I$7)+(N3492/100)*(J3492*$J$7)+(N3492/100)*(L3492*$L$7)</f>
        <v>434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0</v>
      </c>
      <c r="X3492" s="53" t="n">
        <f aca="false">N3492+S3492</f>
        <v>651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0</v>
      </c>
      <c r="AC3492" s="54" t="n">
        <f aca="false">ROUND(X3492+Y3492+Z3492+AA3492+AB3492,1)</f>
        <v>651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155</v>
      </c>
      <c r="E3493" s="51" t="n">
        <v>0</v>
      </c>
      <c r="F3493" s="51" t="n">
        <v>0</v>
      </c>
      <c r="G3493" s="51" t="n">
        <v>0</v>
      </c>
      <c r="H3493" s="51" t="n">
        <v>0</v>
      </c>
      <c r="I3493" s="52" t="n">
        <v>20</v>
      </c>
      <c r="J3493" s="52" t="n">
        <v>40</v>
      </c>
      <c r="K3493" s="52" t="n">
        <v>0</v>
      </c>
      <c r="L3493" s="52" t="n">
        <v>40</v>
      </c>
      <c r="M3493" s="52" t="n">
        <v>0</v>
      </c>
      <c r="N3493" s="53" t="n">
        <f aca="false">D3493*$D$8</f>
        <v>217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0</v>
      </c>
      <c r="S3493" s="53" t="n">
        <f aca="false">(N3493/100)*(I3493*$I$8)+(N3493/100)*(J3493*$J$8)+(N3493/100)*(L3493*$L$8)</f>
        <v>434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0</v>
      </c>
      <c r="X3493" s="53" t="n">
        <f aca="false">N3493+S3493</f>
        <v>651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0</v>
      </c>
      <c r="AC3493" s="54" t="n">
        <f aca="false">ROUND(X3493+Y3493+Z3493+AA3493+AB3493,1)</f>
        <v>651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78</v>
      </c>
      <c r="E3494" s="51" t="n">
        <v>155</v>
      </c>
      <c r="F3494" s="51" t="n">
        <v>0</v>
      </c>
      <c r="G3494" s="51" t="n">
        <v>0</v>
      </c>
      <c r="H3494" s="51" t="n">
        <v>0</v>
      </c>
      <c r="I3494" s="52" t="n">
        <v>20</v>
      </c>
      <c r="J3494" s="52" t="n">
        <v>40</v>
      </c>
      <c r="K3494" s="52" t="n">
        <v>120</v>
      </c>
      <c r="L3494" s="52" t="n">
        <v>0</v>
      </c>
      <c r="M3494" s="52" t="n">
        <v>0</v>
      </c>
      <c r="N3494" s="53" t="n">
        <f aca="false">D3494*$D$9</f>
        <v>105.3</v>
      </c>
      <c r="O3494" s="53" t="n">
        <f aca="false">E3494*$E$9</f>
        <v>209.25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(N3494/100)*(I3494*$I$9)+(N3494/100)*(J3494*$J$9)+(N3494/100)*(L3494*$L$9)</f>
        <v>63.18</v>
      </c>
      <c r="T3494" s="53" t="n">
        <f aca="false">(O3494/100)*(K3494*$K$9)</f>
        <v>351.54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168.48</v>
      </c>
      <c r="Y3494" s="53" t="n">
        <f aca="false">O3494+T3494</f>
        <v>560.79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729.3</v>
      </c>
      <c r="AD3494" s="55" t="n">
        <f aca="false">(ROUND(AC3494-AC3488,1)/AC3488)</f>
        <v>0.120276497695853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78</v>
      </c>
      <c r="E3495" s="51" t="n">
        <v>0</v>
      </c>
      <c r="F3495" s="51" t="n">
        <v>155</v>
      </c>
      <c r="G3495" s="51" t="n">
        <v>0</v>
      </c>
      <c r="H3495" s="51" t="n">
        <v>0</v>
      </c>
      <c r="I3495" s="52" t="n">
        <v>20</v>
      </c>
      <c r="J3495" s="52" t="n">
        <v>40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105.3</v>
      </c>
      <c r="O3495" s="53" t="n">
        <f aca="false">E3495*$E$10</f>
        <v>0</v>
      </c>
      <c r="P3495" s="53" t="n">
        <f aca="false">F3495*$F$10</f>
        <v>209.25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(N3495/100)*(I3495*$I$10)+(N3495/100)*(J3495*$J$10)+(N3495/100)*(L3495*$L$10)</f>
        <v>136.89</v>
      </c>
      <c r="T3495" s="53" t="n">
        <f aca="false">(O3495/100)*(K3495*$J$10)</f>
        <v>0</v>
      </c>
      <c r="U3495" s="53" t="n">
        <f aca="false">(P3495/100)*(K3495*$K$10)+(P3495/100)*(L3495*$L$10)</f>
        <v>292.95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242.19</v>
      </c>
      <c r="Y3495" s="53" t="n">
        <f aca="false">O3495+T3495</f>
        <v>0</v>
      </c>
      <c r="Z3495" s="53" t="n">
        <f aca="false">P3495+U3495</f>
        <v>502.2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744.4</v>
      </c>
      <c r="AD3495" s="55" t="n">
        <f aca="false">(ROUND(AC3495-AC3488,1)/AC3488)</f>
        <v>0.14347158218126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78</v>
      </c>
      <c r="E3496" s="51" t="n">
        <v>0</v>
      </c>
      <c r="F3496" s="51" t="n">
        <v>0</v>
      </c>
      <c r="G3496" s="51" t="n">
        <v>155</v>
      </c>
      <c r="H3496" s="51" t="n">
        <v>0</v>
      </c>
      <c r="I3496" s="52" t="n">
        <v>20</v>
      </c>
      <c r="J3496" s="52" t="n">
        <v>40</v>
      </c>
      <c r="K3496" s="52" t="n">
        <v>0</v>
      </c>
      <c r="L3496" s="52" t="n">
        <v>80</v>
      </c>
      <c r="M3496" s="52" t="n">
        <v>0</v>
      </c>
      <c r="N3496" s="53" t="n">
        <f aca="false">D3496*$D$11</f>
        <v>105.3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209.25</v>
      </c>
      <c r="R3496" s="53" t="n">
        <f aca="false">H3496*$H$11</f>
        <v>0</v>
      </c>
      <c r="S3496" s="53" t="n">
        <f aca="false">(N3496/100)*(I3496*$I$11)+(N3496/100)*(J3496*$J$11)+(N3496/100)*(L3496*$L$11)</f>
        <v>181.116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234.36</v>
      </c>
      <c r="W3496" s="53" t="n">
        <f aca="false">(R3496/100)*(K3496*$K$11)+(R3496/100)*(L3496*$L$11)</f>
        <v>0</v>
      </c>
      <c r="X3496" s="53" t="n">
        <f aca="false">N3496+S3496</f>
        <v>286.416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443.61</v>
      </c>
      <c r="AB3496" s="53" t="n">
        <f aca="false">R3496+W3496</f>
        <v>0</v>
      </c>
      <c r="AC3496" s="54" t="n">
        <f aca="false">ROUND(X3496+Y3496+Z3496+AA3496+AB3496,1)</f>
        <v>730</v>
      </c>
      <c r="AD3496" s="55" t="n">
        <f aca="false">(ROUND(AC3496-AC3488,1)/AC3488)</f>
        <v>0.121351766513057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78</v>
      </c>
      <c r="E3497" s="51" t="n">
        <v>0</v>
      </c>
      <c r="F3497" s="51" t="n">
        <v>0</v>
      </c>
      <c r="G3497" s="51" t="n">
        <v>0</v>
      </c>
      <c r="H3497" s="51" t="n">
        <v>155</v>
      </c>
      <c r="I3497" s="52" t="n">
        <v>20</v>
      </c>
      <c r="J3497" s="52" t="n">
        <v>40</v>
      </c>
      <c r="K3497" s="52" t="n">
        <v>50</v>
      </c>
      <c r="L3497" s="52" t="n">
        <v>50</v>
      </c>
      <c r="M3497" s="52" t="n">
        <v>0</v>
      </c>
      <c r="N3497" s="53" t="n">
        <f aca="false">D3497*$D$12</f>
        <v>105.3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209.25</v>
      </c>
      <c r="S3497" s="53" t="n">
        <f aca="false">(N3497/100)*(I3497*$I$12)+(N3497/100)*(J3497*$J$12)+(N3497/100)*(L3497*$L$12)</f>
        <v>136.89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292.95</v>
      </c>
      <c r="X3497" s="53" t="n">
        <f aca="false">N3497+S3497</f>
        <v>242.19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502.2</v>
      </c>
      <c r="AC3497" s="54" t="n">
        <f aca="false">ROUND(X3497+Y3497+Z3497+AA3497+AB3497,1)</f>
        <v>744.4</v>
      </c>
      <c r="AD3497" s="55" t="n">
        <f aca="false">(ROUND(AC3497-AC3488,1)/AC3488)</f>
        <v>0.14347158218126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155</v>
      </c>
      <c r="E3498" s="51" t="n">
        <v>0</v>
      </c>
      <c r="F3498" s="51" t="n">
        <v>0</v>
      </c>
      <c r="G3498" s="51" t="n">
        <v>0</v>
      </c>
      <c r="H3498" s="51" t="n">
        <v>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135</v>
      </c>
      <c r="N3498" s="53" t="n">
        <f aca="false">D3498*$D$13</f>
        <v>209.25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0</v>
      </c>
      <c r="S3498" s="53" t="n">
        <f aca="false">(N3498/100)*(I3498*$I$13)+(N3498/100)*(J3498*$J$13)+(N3498/100)*(M3498*$M$13)+(N3498/100)*(L3498*$L$13)</f>
        <v>564.975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0</v>
      </c>
      <c r="X3498" s="53" t="n">
        <f aca="false">N3498+S3498</f>
        <v>774.225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0</v>
      </c>
      <c r="AC3498" s="54" t="n">
        <f aca="false">ROUND(X3498+Y3498+Z3498+AA3498+AB3498,1)</f>
        <v>774.2</v>
      </c>
      <c r="AD3498" s="55" t="n">
        <f aca="false">(ROUND(AC3498-AC3488,1)/AC3488)</f>
        <v>0.189247311827957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155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20</v>
      </c>
      <c r="J3499" s="52" t="n">
        <v>40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209.25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544.05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753.3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753.3</v>
      </c>
      <c r="AD3499" s="55" t="n">
        <f aca="false">(ROUND(AC3499-AC3488,1)/AC3488)</f>
        <v>0.157142857142857</v>
      </c>
      <c r="AE3499" s="46"/>
      <c r="AF3499" s="15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155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20</v>
      </c>
      <c r="J3500" s="52" t="n">
        <v>40</v>
      </c>
      <c r="K3500" s="52" t="n">
        <v>0</v>
      </c>
      <c r="L3500" s="52" t="n">
        <v>120</v>
      </c>
      <c r="M3500" s="52" t="n">
        <v>0</v>
      </c>
      <c r="N3500" s="53" t="n">
        <f aca="false">D3500*$D$15</f>
        <v>209.25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627.75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837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837</v>
      </c>
      <c r="AD3500" s="55" t="n">
        <f aca="false">(ROUND(AC3500-AC3488,1)/AC3488)</f>
        <v>0.285714285714286</v>
      </c>
      <c r="AE3500" s="46" t="s">
        <v>28</v>
      </c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155</v>
      </c>
      <c r="E3501" s="51" t="n">
        <v>0</v>
      </c>
      <c r="F3501" s="51" t="n">
        <v>0</v>
      </c>
      <c r="G3501" s="51" t="n">
        <v>0</v>
      </c>
      <c r="H3501" s="51" t="n">
        <v>0</v>
      </c>
      <c r="I3501" s="52" t="n">
        <v>20</v>
      </c>
      <c r="J3501" s="52" t="n">
        <v>85</v>
      </c>
      <c r="K3501" s="52" t="n">
        <v>0</v>
      </c>
      <c r="L3501" s="52" t="n">
        <v>40</v>
      </c>
      <c r="M3501" s="52" t="n">
        <v>0</v>
      </c>
      <c r="N3501" s="53" t="n">
        <f aca="false">D3501*$D$16</f>
        <v>209.25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0</v>
      </c>
      <c r="S3501" s="53" t="n">
        <f aca="false">(N3501/100)*(I3501*$I$16)+(N3501/100)*(J3501*$J$16)+(N3501/100)*(L3501*$L$16)</f>
        <v>570.20625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0</v>
      </c>
      <c r="X3501" s="53" t="n">
        <f aca="false">N3501+S3501</f>
        <v>779.45625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0</v>
      </c>
      <c r="AC3501" s="54" t="n">
        <f aca="false">ROUND(X3501+Y3501+Z3501+AA3501+AB3501,1)</f>
        <v>779.5</v>
      </c>
      <c r="AD3501" s="55" t="n">
        <f aca="false">(ROUND(AC3501-AC3488,1)/AC3488)</f>
        <v>0.197388632872504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155</v>
      </c>
      <c r="E3502" s="51" t="n">
        <v>0</v>
      </c>
      <c r="F3502" s="51" t="n">
        <v>0</v>
      </c>
      <c r="G3502" s="51" t="n">
        <v>0</v>
      </c>
      <c r="H3502" s="51" t="n">
        <v>0</v>
      </c>
      <c r="I3502" s="52" t="n">
        <v>65</v>
      </c>
      <c r="J3502" s="52" t="n">
        <v>40</v>
      </c>
      <c r="K3502" s="52" t="n">
        <v>0</v>
      </c>
      <c r="L3502" s="52" t="n">
        <v>40</v>
      </c>
      <c r="M3502" s="52" t="n">
        <v>0</v>
      </c>
      <c r="N3502" s="53" t="n">
        <f aca="false">D3502*$D$17</f>
        <v>209.25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0</v>
      </c>
      <c r="S3502" s="53" t="n">
        <f aca="false">(N3502/100)*(I3502*$I$17)+(N3502/100)*(J3502*$J$17)+(N3502/100)*(L3502*$L$17)</f>
        <v>507.43125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0</v>
      </c>
      <c r="X3502" s="53" t="n">
        <f aca="false">N3502+S3502</f>
        <v>716.68125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0</v>
      </c>
      <c r="AC3502" s="54" t="n">
        <f aca="false">ROUND(X3502+Y3502+Z3502+AA3502+AB3502,1)</f>
        <v>716.7</v>
      </c>
      <c r="AD3502" s="55" t="n">
        <f aca="false">(ROUND(AC3502-AC3488,1)/AC3488)</f>
        <v>0.100921658986175</v>
      </c>
      <c r="AE3502" s="46"/>
      <c r="AF3502" s="47"/>
    </row>
    <row r="3503" customFormat="false" ht="15" hidden="false" customHeight="false" outlineLevel="0" collapsed="false">
      <c r="A3503" s="56" t="s">
        <v>19</v>
      </c>
      <c r="B3503" s="60" t="s">
        <v>291</v>
      </c>
      <c r="C3503" s="40" t="s">
        <v>50</v>
      </c>
      <c r="D3503" s="41" t="n">
        <v>160</v>
      </c>
      <c r="E3503" s="41" t="n">
        <v>0</v>
      </c>
      <c r="F3503" s="41" t="n">
        <v>0</v>
      </c>
      <c r="G3503" s="41" t="n">
        <v>0</v>
      </c>
      <c r="H3503" s="41" t="n">
        <v>0</v>
      </c>
      <c r="I3503" s="42" t="n">
        <v>40</v>
      </c>
      <c r="J3503" s="42" t="n">
        <v>15</v>
      </c>
      <c r="K3503" s="42" t="n">
        <v>0</v>
      </c>
      <c r="L3503" s="42" t="n">
        <v>40</v>
      </c>
      <c r="M3503" s="42" t="n">
        <v>0</v>
      </c>
      <c r="N3503" s="43" t="n">
        <f aca="false">D3503*$D$3</f>
        <v>224</v>
      </c>
      <c r="O3503" s="43" t="n">
        <f aca="false">E3503*$E$3</f>
        <v>0</v>
      </c>
      <c r="P3503" s="43" t="n">
        <f aca="false">F3503*$F$3</f>
        <v>0</v>
      </c>
      <c r="Q3503" s="43" t="n">
        <f aca="false">G3503*$G$3</f>
        <v>0</v>
      </c>
      <c r="R3503" s="43" t="n">
        <f aca="false">H3503*$H$3</f>
        <v>0</v>
      </c>
      <c r="S3503" s="43" t="n">
        <f aca="false">(N3503/100)*(I3503*$I$3)+(N3503/100)*(J3503*$J$3)+(N3503/100)*(L3503*$L$3)</f>
        <v>425.6</v>
      </c>
      <c r="T3503" s="43" t="n">
        <f aca="false">(O3503/100)*(K3503*$K$3)</f>
        <v>0</v>
      </c>
      <c r="U3503" s="43" t="n">
        <f aca="false">(P3503/100)*(K3503*$K$3)+(P3503/100)*(L3503*$L$3)</f>
        <v>0</v>
      </c>
      <c r="V3503" s="43" t="n">
        <f aca="false">(Q3503/100)*(L3503*$L$3)</f>
        <v>0</v>
      </c>
      <c r="W3503" s="43" t="n">
        <f aca="false">(R3503/100)*(K3503*$K$3)+(R3503/100)*(L3503*$L$3)</f>
        <v>0</v>
      </c>
      <c r="X3503" s="43" t="n">
        <f aca="false">N3503+S3503</f>
        <v>649.6</v>
      </c>
      <c r="Y3503" s="43" t="n">
        <f aca="false">O3503+T3503</f>
        <v>0</v>
      </c>
      <c r="Z3503" s="43" t="n">
        <f aca="false">P3503+U3503</f>
        <v>0</v>
      </c>
      <c r="AA3503" s="43" t="n">
        <f aca="false">Q3503+V3503</f>
        <v>0</v>
      </c>
      <c r="AB3503" s="43" t="n">
        <f aca="false">R3503+W3503</f>
        <v>0</v>
      </c>
      <c r="AC3503" s="44" t="n">
        <f aca="false">ROUND(X3503+Y3503+Z3503+AA3503+AB3503,1)</f>
        <v>649.6</v>
      </c>
      <c r="AD3503" s="45" t="s">
        <v>16</v>
      </c>
      <c r="AE3503" s="46"/>
      <c r="AF3503" s="47"/>
    </row>
    <row r="3504" customFormat="false" ht="15" hidden="false" customHeight="false" outlineLevel="0" collapsed="false">
      <c r="A3504" s="48" t="s">
        <v>29</v>
      </c>
      <c r="B3504" s="61" t="n">
        <v>22</v>
      </c>
      <c r="C3504" s="50" t="s">
        <v>5</v>
      </c>
      <c r="D3504" s="51" t="n">
        <v>160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50</v>
      </c>
      <c r="J3504" s="52" t="n">
        <v>30</v>
      </c>
      <c r="K3504" s="52" t="n">
        <v>0</v>
      </c>
      <c r="L3504" s="52" t="n">
        <v>40</v>
      </c>
      <c r="M3504" s="52" t="n">
        <v>0</v>
      </c>
      <c r="N3504" s="53" t="n">
        <f aca="false">D3504*$D$4</f>
        <v>216</v>
      </c>
      <c r="O3504" s="53" t="n">
        <f aca="false">E3504*$E$4</f>
        <v>0</v>
      </c>
      <c r="P3504" s="53" t="n">
        <f aca="false">F3504*$F$4</f>
        <v>0</v>
      </c>
      <c r="Q3504" s="53" t="n">
        <f aca="false">G3504*$G$4</f>
        <v>0</v>
      </c>
      <c r="R3504" s="53" t="n">
        <f aca="false">H3504*$H$4</f>
        <v>0</v>
      </c>
      <c r="S3504" s="53" t="n">
        <f aca="false">(N3504/100)*(I3504*$I$4)+(N3504/100)*(J3504*$J$4)+(N3504/100)*(L3504*$L$4)</f>
        <v>518.4</v>
      </c>
      <c r="T3504" s="53" t="n">
        <f aca="false">(O3504/100)*(K3504*$K$4)</f>
        <v>0</v>
      </c>
      <c r="U3504" s="53" t="n">
        <f aca="false">(P3504/100)*(K3504*$K$4)+(P3504/100)*(L3504*$L$4)</f>
        <v>0</v>
      </c>
      <c r="V3504" s="53" t="n">
        <f aca="false">(Q3504/100)*(L3504*$L$4)</f>
        <v>0</v>
      </c>
      <c r="W3504" s="53" t="n">
        <f aca="false">(R3504/100)*(K3504*$K$4)+(R3504/100)*(L3504*$L$4)</f>
        <v>0</v>
      </c>
      <c r="X3504" s="53" t="n">
        <f aca="false">N3504+S3504</f>
        <v>734.4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734.4</v>
      </c>
      <c r="AD3504" s="55" t="n">
        <f aca="false">(ROUND(AC3504-AC3503,1)/AC3503)</f>
        <v>0.130541871921182</v>
      </c>
      <c r="AE3504" s="46"/>
      <c r="AF3504" s="47"/>
    </row>
    <row r="3505" customFormat="false" ht="15" hidden="false" customHeight="false" outlineLevel="0" collapsed="false">
      <c r="A3505" s="48" t="s">
        <v>30</v>
      </c>
      <c r="B3505" s="61" t="n">
        <v>14</v>
      </c>
      <c r="C3505" s="50" t="s">
        <v>6</v>
      </c>
      <c r="D3505" s="51" t="n">
        <v>160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40</v>
      </c>
      <c r="J3505" s="52" t="n">
        <v>15</v>
      </c>
      <c r="K3505" s="52" t="n">
        <v>0</v>
      </c>
      <c r="L3505" s="52" t="n">
        <v>40</v>
      </c>
      <c r="M3505" s="52" t="n">
        <v>0</v>
      </c>
      <c r="N3505" s="53" t="n">
        <f aca="false">D3505*$D$5</f>
        <v>224</v>
      </c>
      <c r="O3505" s="53" t="n">
        <f aca="false">E3505*$E$5</f>
        <v>0</v>
      </c>
      <c r="P3505" s="53" t="n">
        <f aca="false">F3505*$F$5</f>
        <v>0</v>
      </c>
      <c r="Q3505" s="53" t="n">
        <f aca="false">G3505*$G$5</f>
        <v>0</v>
      </c>
      <c r="R3505" s="53" t="n">
        <f aca="false">H3505*$H$5</f>
        <v>0</v>
      </c>
      <c r="S3505" s="53" t="n">
        <f aca="false">(N3505/100)*(I3505*$I$5)+(N3505/100)*(J3505*$J$5)+(N3505/100)*(L3505*$L$5)</f>
        <v>425.6</v>
      </c>
      <c r="T3505" s="53" t="n">
        <f aca="false">(O3505/100)*(K3505*$K$5)</f>
        <v>0</v>
      </c>
      <c r="U3505" s="53" t="n">
        <f aca="false">(P3505/100)*(K3505*$K$5)+(P3505/100)*(L3505*$L$5)</f>
        <v>0</v>
      </c>
      <c r="V3505" s="53" t="n">
        <f aca="false">(Q3505/100)*(L3505*$L$5)</f>
        <v>0</v>
      </c>
      <c r="W3505" s="53" t="n">
        <f aca="false">(R3505/100)*(K3505*$K$5)+(R3505/100)*(L3505*$L$5)</f>
        <v>0</v>
      </c>
      <c r="X3505" s="53" t="n">
        <f aca="false">N3505+S3505</f>
        <v>649.6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649.6</v>
      </c>
      <c r="AD3505" s="55" t="n">
        <f aca="false">(ROUND(AC3505-AC3503,1)/AC3503)</f>
        <v>0</v>
      </c>
      <c r="AE3505" s="46"/>
      <c r="AF3505" s="47"/>
    </row>
    <row r="3506" customFormat="false" ht="15" hidden="false" customHeight="false" outlineLevel="0" collapsed="false">
      <c r="A3506" s="48" t="s">
        <v>31</v>
      </c>
      <c r="B3506" s="61" t="n">
        <v>0</v>
      </c>
      <c r="C3506" s="50" t="s">
        <v>7</v>
      </c>
      <c r="D3506" s="51" t="n">
        <v>160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40</v>
      </c>
      <c r="J3506" s="52" t="n">
        <v>15</v>
      </c>
      <c r="K3506" s="52" t="n">
        <v>0</v>
      </c>
      <c r="L3506" s="52" t="n">
        <v>40</v>
      </c>
      <c r="M3506" s="52" t="n">
        <v>0</v>
      </c>
      <c r="N3506" s="53" t="n">
        <f aca="false">D3506*$D$6</f>
        <v>224</v>
      </c>
      <c r="O3506" s="53" t="n">
        <f aca="false">E3506*$E$6</f>
        <v>0</v>
      </c>
      <c r="P3506" s="53" t="n">
        <f aca="false">F3506*$F$6</f>
        <v>0</v>
      </c>
      <c r="Q3506" s="53" t="n">
        <f aca="false">G3506*$G$6</f>
        <v>0</v>
      </c>
      <c r="R3506" s="53" t="n">
        <f aca="false">H3506*$H$6</f>
        <v>0</v>
      </c>
      <c r="S3506" s="53" t="n">
        <f aca="false">(N3506/100)*(I3506*$I$6)+(N3506/100)*(J3506*$J$6)+(N3506/100)*(L3506*$L$6)</f>
        <v>425.6</v>
      </c>
      <c r="T3506" s="53" t="n">
        <f aca="false">(O3506/100)*(K3506*$K$6)</f>
        <v>0</v>
      </c>
      <c r="U3506" s="53" t="n">
        <f aca="false">(P3506/100)*(K3506*$K$6)+(P3506/100)*(L3506*$L$6)</f>
        <v>0</v>
      </c>
      <c r="V3506" s="53" t="n">
        <f aca="false">(Q3506/100)*(L3506*$L$6)</f>
        <v>0</v>
      </c>
      <c r="W3506" s="53" t="n">
        <f aca="false">(R3506/100)*(K3506*$K$6)+(R3506/100)*(L3506*$L$6)</f>
        <v>0</v>
      </c>
      <c r="X3506" s="53" t="n">
        <f aca="false">N3506+S3506</f>
        <v>649.6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649.6</v>
      </c>
      <c r="AD3506" s="55" t="n">
        <f aca="false">(ROUND(AC3506-AC3503,1)/AC3503)</f>
        <v>0</v>
      </c>
      <c r="AE3506" s="46"/>
      <c r="AF3506" s="47"/>
    </row>
    <row r="3507" customFormat="false" ht="15" hidden="false" customHeight="false" outlineLevel="0" collapsed="false">
      <c r="A3507" s="48" t="s">
        <v>32</v>
      </c>
      <c r="B3507" s="61" t="n">
        <v>32</v>
      </c>
      <c r="C3507" s="50" t="s">
        <v>8</v>
      </c>
      <c r="D3507" s="51" t="n">
        <v>160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40</v>
      </c>
      <c r="J3507" s="52" t="n">
        <v>15</v>
      </c>
      <c r="K3507" s="52" t="n">
        <v>0</v>
      </c>
      <c r="L3507" s="52" t="n">
        <v>40</v>
      </c>
      <c r="M3507" s="52" t="n">
        <v>0</v>
      </c>
      <c r="N3507" s="53" t="n">
        <f aca="false">D3507*$D$7</f>
        <v>224</v>
      </c>
      <c r="O3507" s="53" t="n">
        <f aca="false">E3507*$E$7</f>
        <v>0</v>
      </c>
      <c r="P3507" s="53" t="n">
        <f aca="false">F3507*$F$7</f>
        <v>0</v>
      </c>
      <c r="Q3507" s="53" t="n">
        <f aca="false">G3507*$G$7</f>
        <v>0</v>
      </c>
      <c r="R3507" s="53" t="n">
        <f aca="false">H3507*$H$7</f>
        <v>0</v>
      </c>
      <c r="S3507" s="53" t="n">
        <f aca="false">(N3507/100)*(I3507*$I$7)+(N3507/100)*(J3507*$J$7)+(N3507/100)*(L3507*$L$7)</f>
        <v>425.6</v>
      </c>
      <c r="T3507" s="53" t="n">
        <f aca="false">(O3507/100)*(K3507*$K$7)</f>
        <v>0</v>
      </c>
      <c r="U3507" s="53" t="n">
        <f aca="false">(P3507/100)*(K3507*$K$7)+(P3507/100)*(L3507*$L$7)</f>
        <v>0</v>
      </c>
      <c r="V3507" s="53" t="n">
        <f aca="false">(Q3507/100)*(L3507*$L$7)</f>
        <v>0</v>
      </c>
      <c r="W3507" s="53" t="n">
        <f aca="false">(R3507/100)*(K3507*$K$7)+(R3507/100)*(L3507*$L$7)</f>
        <v>0</v>
      </c>
      <c r="X3507" s="53" t="n">
        <f aca="false">N3507+S3507</f>
        <v>649.6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649.6</v>
      </c>
      <c r="AD3507" s="55" t="n">
        <f aca="false">(ROUND(AC3507-AC3503,1)/AC3503)</f>
        <v>0</v>
      </c>
      <c r="AE3507" s="46"/>
      <c r="AF3507" s="47"/>
    </row>
    <row r="3508" customFormat="false" ht="15" hidden="false" customHeight="false" outlineLevel="0" collapsed="false">
      <c r="A3508" s="48" t="s">
        <v>33</v>
      </c>
      <c r="B3508" s="61"/>
      <c r="C3508" s="50" t="s">
        <v>9</v>
      </c>
      <c r="D3508" s="51" t="n">
        <v>160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40</v>
      </c>
      <c r="J3508" s="52" t="n">
        <v>15</v>
      </c>
      <c r="K3508" s="52" t="n">
        <v>0</v>
      </c>
      <c r="L3508" s="52" t="n">
        <v>40</v>
      </c>
      <c r="M3508" s="52" t="n">
        <v>0</v>
      </c>
      <c r="N3508" s="53" t="n">
        <f aca="false">D3508*$D$8</f>
        <v>224</v>
      </c>
      <c r="O3508" s="53" t="n">
        <f aca="false">E3508*$E$8</f>
        <v>0</v>
      </c>
      <c r="P3508" s="53" t="n">
        <f aca="false">F3508*$F$8</f>
        <v>0</v>
      </c>
      <c r="Q3508" s="53" t="n">
        <f aca="false">G3508*$G$8</f>
        <v>0</v>
      </c>
      <c r="R3508" s="53" t="n">
        <f aca="false">H3508*$H$8</f>
        <v>0</v>
      </c>
      <c r="S3508" s="53" t="n">
        <f aca="false">(N3508/100)*(I3508*$I$8)+(N3508/100)*(J3508*$J$8)+(N3508/100)*(L3508*$L$8)</f>
        <v>425.6</v>
      </c>
      <c r="T3508" s="53" t="n">
        <f aca="false">(O3508/100)*(K3508*$K$8)</f>
        <v>0</v>
      </c>
      <c r="U3508" s="53" t="n">
        <f aca="false">(P3508/100)*(K3508*$K$8)+(P3508/100)*(L3508*$L$8)</f>
        <v>0</v>
      </c>
      <c r="V3508" s="53" t="n">
        <f aca="false">(Q3508/100)*(L3508*$L$8)</f>
        <v>0</v>
      </c>
      <c r="W3508" s="53" t="n">
        <f aca="false">(R3508/100)*(K3508*$K$8)+(R3508/100)*(L3508*$L$8)</f>
        <v>0</v>
      </c>
      <c r="X3508" s="53" t="n">
        <f aca="false">N3508+S3508</f>
        <v>649.6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649.6</v>
      </c>
      <c r="AD3508" s="55" t="n">
        <f aca="false">(ROUND(AC3508-AC3503,1)/AC3503)</f>
        <v>0</v>
      </c>
      <c r="AE3508" s="46"/>
      <c r="AF3508" s="47"/>
    </row>
    <row r="3509" customFormat="false" ht="15" hidden="false" customHeight="false" outlineLevel="0" collapsed="false">
      <c r="A3509" s="48" t="s">
        <v>34</v>
      </c>
      <c r="B3509" s="61"/>
      <c r="C3509" s="50" t="s">
        <v>10</v>
      </c>
      <c r="D3509" s="51" t="n">
        <v>80</v>
      </c>
      <c r="E3509" s="51" t="n">
        <v>160</v>
      </c>
      <c r="F3509" s="51" t="n">
        <v>0</v>
      </c>
      <c r="G3509" s="51" t="n">
        <v>0</v>
      </c>
      <c r="H3509" s="51" t="n">
        <v>0</v>
      </c>
      <c r="I3509" s="52" t="n">
        <v>40</v>
      </c>
      <c r="J3509" s="52" t="n">
        <v>15</v>
      </c>
      <c r="K3509" s="52" t="n">
        <v>120</v>
      </c>
      <c r="L3509" s="52" t="n">
        <v>0</v>
      </c>
      <c r="M3509" s="52" t="n">
        <v>0</v>
      </c>
      <c r="N3509" s="53" t="n">
        <f aca="false">D3509*$D$9</f>
        <v>108</v>
      </c>
      <c r="O3509" s="53" t="n">
        <f aca="false">E3509*$E$9</f>
        <v>216</v>
      </c>
      <c r="P3509" s="53" t="n">
        <f aca="false">F3509*$F$9</f>
        <v>0</v>
      </c>
      <c r="Q3509" s="53" t="n">
        <f aca="false">G3509*$G$9</f>
        <v>0</v>
      </c>
      <c r="R3509" s="53" t="n">
        <f aca="false">H3509*$H$9</f>
        <v>0</v>
      </c>
      <c r="S3509" s="53" t="n">
        <f aca="false">(N3509/100)*(I3509*$I$9)+(N3509/100)*(J3509*$J$9)+(N3509/100)*(L3509*$L$9)</f>
        <v>59.4</v>
      </c>
      <c r="T3509" s="53" t="n">
        <f aca="false">(O3509/100)*(K3509*$K$9)</f>
        <v>362.88</v>
      </c>
      <c r="U3509" s="53" t="n">
        <f aca="false">(P3509/100)*(K3509*$K$9)+(P3509/100)*(L3509*$L$9)</f>
        <v>0</v>
      </c>
      <c r="V3509" s="53" t="n">
        <f aca="false">(Q3509/100)*(L3509*$L$9)</f>
        <v>0</v>
      </c>
      <c r="W3509" s="53" t="n">
        <f aca="false">(R3509/100)*(K3509*$K$9)+(R3509/100)*(L3509*$L$9)</f>
        <v>0</v>
      </c>
      <c r="X3509" s="53" t="n">
        <f aca="false">N3509+S3509</f>
        <v>167.4</v>
      </c>
      <c r="Y3509" s="53" t="n">
        <f aca="false">O3509+T3509</f>
        <v>578.88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746.3</v>
      </c>
      <c r="AD3509" s="55" t="n">
        <f aca="false">(ROUND(AC3509-AC3503,1)/AC3503)</f>
        <v>0.148860837438424</v>
      </c>
      <c r="AE3509" s="46"/>
      <c r="AF3509" s="47"/>
    </row>
    <row r="3510" customFormat="false" ht="15" hidden="false" customHeight="false" outlineLevel="0" collapsed="false">
      <c r="A3510" s="48" t="s">
        <v>35</v>
      </c>
      <c r="B3510" s="61"/>
      <c r="C3510" s="50" t="s">
        <v>11</v>
      </c>
      <c r="D3510" s="51" t="n">
        <v>80</v>
      </c>
      <c r="E3510" s="51" t="n">
        <v>0</v>
      </c>
      <c r="F3510" s="51" t="n">
        <v>160</v>
      </c>
      <c r="G3510" s="51" t="n">
        <v>0</v>
      </c>
      <c r="H3510" s="51" t="n">
        <v>0</v>
      </c>
      <c r="I3510" s="52" t="n">
        <v>40</v>
      </c>
      <c r="J3510" s="52" t="n">
        <v>15</v>
      </c>
      <c r="K3510" s="52" t="n">
        <v>50</v>
      </c>
      <c r="L3510" s="52" t="n">
        <v>50</v>
      </c>
      <c r="M3510" s="52" t="n">
        <v>0</v>
      </c>
      <c r="N3510" s="53" t="n">
        <f aca="false">D3510*$D$10</f>
        <v>108</v>
      </c>
      <c r="O3510" s="53" t="n">
        <f aca="false">E3510*$E$10</f>
        <v>0</v>
      </c>
      <c r="P3510" s="53" t="n">
        <f aca="false">F3510*$F$10</f>
        <v>216</v>
      </c>
      <c r="Q3510" s="53" t="n">
        <f aca="false">G3510*$G$10</f>
        <v>0</v>
      </c>
      <c r="R3510" s="53" t="n">
        <f aca="false">H3510*$H$10</f>
        <v>0</v>
      </c>
      <c r="S3510" s="53" t="n">
        <f aca="false">(N3510/100)*(I3510*$I$10)+(N3510/100)*(J3510*$J$10)+(N3510/100)*(L3510*$L$10)</f>
        <v>135</v>
      </c>
      <c r="T3510" s="53" t="n">
        <f aca="false">(O3510/100)*(K3510*$J$10)</f>
        <v>0</v>
      </c>
      <c r="U3510" s="53" t="n">
        <f aca="false">(P3510/100)*(K3510*$K$10)+(P3510/100)*(L3510*$L$10)</f>
        <v>302.4</v>
      </c>
      <c r="V3510" s="53" t="n">
        <f aca="false">(Q3510/100)*(L3510*$L$10)</f>
        <v>0</v>
      </c>
      <c r="W3510" s="53" t="n">
        <f aca="false">(R3510/100)*(K3510*$K$10)+(R3510/100)*(L3510*$L$10)</f>
        <v>0</v>
      </c>
      <c r="X3510" s="53" t="n">
        <f aca="false">N3510+S3510</f>
        <v>243</v>
      </c>
      <c r="Y3510" s="53" t="n">
        <f aca="false">O3510+T3510</f>
        <v>0</v>
      </c>
      <c r="Z3510" s="53" t="n">
        <f aca="false">P3510+U3510</f>
        <v>518.4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761.4</v>
      </c>
      <c r="AD3510" s="55" t="n">
        <f aca="false">(ROUND(AC3510-AC3503,1)/AC3503)</f>
        <v>0.172105911330049</v>
      </c>
      <c r="AE3510" s="46"/>
      <c r="AF3510" s="47"/>
    </row>
    <row r="3511" customFormat="false" ht="15" hidden="false" customHeight="false" outlineLevel="0" collapsed="false">
      <c r="A3511" s="48" t="s">
        <v>36</v>
      </c>
      <c r="B3511" s="61"/>
      <c r="C3511" s="50" t="s">
        <v>12</v>
      </c>
      <c r="D3511" s="51" t="n">
        <v>80</v>
      </c>
      <c r="E3511" s="51" t="n">
        <v>0</v>
      </c>
      <c r="F3511" s="51" t="n">
        <v>0</v>
      </c>
      <c r="G3511" s="51" t="n">
        <v>160</v>
      </c>
      <c r="H3511" s="51" t="n">
        <v>0</v>
      </c>
      <c r="I3511" s="52" t="n">
        <v>40</v>
      </c>
      <c r="J3511" s="52" t="n">
        <v>15</v>
      </c>
      <c r="K3511" s="52" t="n">
        <v>0</v>
      </c>
      <c r="L3511" s="52" t="n">
        <v>80</v>
      </c>
      <c r="M3511" s="52" t="n">
        <v>0</v>
      </c>
      <c r="N3511" s="53" t="n">
        <f aca="false">D3511*$D$11</f>
        <v>108</v>
      </c>
      <c r="O3511" s="53" t="n">
        <f aca="false">E3511*$E$11</f>
        <v>0</v>
      </c>
      <c r="P3511" s="53" t="n">
        <f aca="false">F3511*$F$11</f>
        <v>0</v>
      </c>
      <c r="Q3511" s="53" t="n">
        <f aca="false">G3511*$G$11</f>
        <v>216</v>
      </c>
      <c r="R3511" s="53" t="n">
        <f aca="false">H3511*$H$11</f>
        <v>0</v>
      </c>
      <c r="S3511" s="53" t="n">
        <f aca="false">(N3511/100)*(I3511*$I$11)+(N3511/100)*(J3511*$J$11)+(N3511/100)*(L3511*$L$11)</f>
        <v>180.36</v>
      </c>
      <c r="T3511" s="53" t="n">
        <f aca="false">(O3511/100)*(K3511*$K$11)</f>
        <v>0</v>
      </c>
      <c r="U3511" s="53" t="n">
        <f aca="false">(P3511/100)*(K3511*$K$11)+(P3511/100)*(L3511*$L$11)</f>
        <v>0</v>
      </c>
      <c r="V3511" s="53" t="n">
        <f aca="false">(Q3511/100)*(L3511*$L$11)</f>
        <v>241.92</v>
      </c>
      <c r="W3511" s="53" t="n">
        <f aca="false">(R3511/100)*(K3511*$K$11)+(R3511/100)*(L3511*$L$11)</f>
        <v>0</v>
      </c>
      <c r="X3511" s="53" t="n">
        <f aca="false">N3511+S3511</f>
        <v>288.36</v>
      </c>
      <c r="Y3511" s="53" t="n">
        <f aca="false">O3511+T3511</f>
        <v>0</v>
      </c>
      <c r="Z3511" s="53" t="n">
        <f aca="false">P3511+U3511</f>
        <v>0</v>
      </c>
      <c r="AA3511" s="53" t="n">
        <f aca="false">Q3511+V3511</f>
        <v>457.92</v>
      </c>
      <c r="AB3511" s="53" t="n">
        <f aca="false">R3511+W3511</f>
        <v>0</v>
      </c>
      <c r="AC3511" s="54" t="n">
        <f aca="false">ROUND(X3511+Y3511+Z3511+AA3511+AB3511,1)</f>
        <v>746.3</v>
      </c>
      <c r="AD3511" s="55" t="n">
        <f aca="false">(ROUND(AC3511-AC3503,1)/AC3503)</f>
        <v>0.148860837438424</v>
      </c>
      <c r="AE3511" s="46"/>
      <c r="AF3511" s="47"/>
    </row>
    <row r="3512" customFormat="false" ht="15" hidden="false" customHeight="false" outlineLevel="0" collapsed="false">
      <c r="A3512" s="48" t="s">
        <v>37</v>
      </c>
      <c r="B3512" s="61"/>
      <c r="C3512" s="50" t="s">
        <v>13</v>
      </c>
      <c r="D3512" s="51" t="n">
        <v>80</v>
      </c>
      <c r="E3512" s="51" t="n">
        <v>0</v>
      </c>
      <c r="F3512" s="51" t="n">
        <v>0</v>
      </c>
      <c r="G3512" s="51" t="n">
        <v>0</v>
      </c>
      <c r="H3512" s="51" t="n">
        <v>160</v>
      </c>
      <c r="I3512" s="52" t="n">
        <v>40</v>
      </c>
      <c r="J3512" s="52" t="n">
        <v>15</v>
      </c>
      <c r="K3512" s="52" t="n">
        <v>50</v>
      </c>
      <c r="L3512" s="52" t="n">
        <v>50</v>
      </c>
      <c r="M3512" s="52" t="n">
        <v>0</v>
      </c>
      <c r="N3512" s="53" t="n">
        <f aca="false">D3512*$D$12</f>
        <v>108</v>
      </c>
      <c r="O3512" s="53" t="n">
        <f aca="false">E3512*$E$12</f>
        <v>0</v>
      </c>
      <c r="P3512" s="53" t="n">
        <f aca="false">F3512*$F$12</f>
        <v>0</v>
      </c>
      <c r="Q3512" s="53" t="n">
        <f aca="false">G3512*$G$12</f>
        <v>0</v>
      </c>
      <c r="R3512" s="53" t="n">
        <f aca="false">H3512*$H$12</f>
        <v>216</v>
      </c>
      <c r="S3512" s="53" t="n">
        <f aca="false">(N3512/100)*(I3512*$I$12)+(N3512/100)*(J3512*$J$12)+(N3512/100)*(L3512*$L$12)</f>
        <v>135</v>
      </c>
      <c r="T3512" s="53" t="n">
        <f aca="false">(O3512/100)*(K3512*$K$12)</f>
        <v>0</v>
      </c>
      <c r="U3512" s="53" t="n">
        <f aca="false">(P3512/100)*(K3512*$K$12)+(P3512/100)*(L3512*$L$12)</f>
        <v>0</v>
      </c>
      <c r="V3512" s="53" t="n">
        <f aca="false">(Q3512/100)*(L3512*$L$12)</f>
        <v>0</v>
      </c>
      <c r="W3512" s="53" t="n">
        <f aca="false">(R3512/100)*(K3512*$K$12)+(R3512/100)*(L3512*$L$12)</f>
        <v>302.4</v>
      </c>
      <c r="X3512" s="53" t="n">
        <f aca="false">N3512+S3512</f>
        <v>243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0</v>
      </c>
      <c r="AB3512" s="53" t="n">
        <f aca="false">R3512+W3512</f>
        <v>518.4</v>
      </c>
      <c r="AC3512" s="54" t="n">
        <f aca="false">ROUND(X3512+Y3512+Z3512+AA3512+AB3512,1)</f>
        <v>761.4</v>
      </c>
      <c r="AD3512" s="55" t="n">
        <f aca="false">(ROUND(AC3512-AC3503,1)/AC3503)</f>
        <v>0.172105911330049</v>
      </c>
      <c r="AE3512" s="46"/>
      <c r="AF3512" s="47"/>
    </row>
    <row r="3513" customFormat="false" ht="15" hidden="false" customHeight="false" outlineLevel="0" collapsed="false">
      <c r="A3513" s="48" t="s">
        <v>38</v>
      </c>
      <c r="B3513" s="61"/>
      <c r="C3513" s="50" t="s">
        <v>14</v>
      </c>
      <c r="D3513" s="51" t="n">
        <v>160</v>
      </c>
      <c r="E3513" s="51" t="n">
        <v>0</v>
      </c>
      <c r="F3513" s="51" t="n">
        <v>0</v>
      </c>
      <c r="G3513" s="51" t="n">
        <v>0</v>
      </c>
      <c r="H3513" s="51" t="n">
        <v>0</v>
      </c>
      <c r="I3513" s="52" t="n">
        <v>0</v>
      </c>
      <c r="J3513" s="52" t="n">
        <v>0</v>
      </c>
      <c r="K3513" s="52" t="n">
        <v>0</v>
      </c>
      <c r="L3513" s="52" t="n">
        <v>0</v>
      </c>
      <c r="M3513" s="52" t="n">
        <v>139</v>
      </c>
      <c r="N3513" s="53" t="n">
        <f aca="false">D3513*$D$13</f>
        <v>216</v>
      </c>
      <c r="O3513" s="53" t="n">
        <f aca="false">E3513*$E$13</f>
        <v>0</v>
      </c>
      <c r="P3513" s="53" t="n">
        <f aca="false">F3513*$F$13</f>
        <v>0</v>
      </c>
      <c r="Q3513" s="53" t="n">
        <f aca="false">G3513*$G$13</f>
        <v>0</v>
      </c>
      <c r="R3513" s="53" t="n">
        <f aca="false">H3513*$H$13</f>
        <v>0</v>
      </c>
      <c r="S3513" s="53" t="n">
        <f aca="false">(N3513/100)*(I3513*$I$13)+(N3513/100)*(J3513*$J$13)+(N3513/100)*(M3513*$M$13)+(N3513/100)*(L3513*$L$13)</f>
        <v>600.48</v>
      </c>
      <c r="T3513" s="53" t="n">
        <f aca="false">(O3513/100)*(K3513*$K$13)+(O3513/100)*(M3513*$M$13)</f>
        <v>0</v>
      </c>
      <c r="U3513" s="53" t="n">
        <f aca="false">(P3513/100)*(K3513*$K$13)+(P3513/100)*(L3513*$L$13)+(P3513/100)*(M3513*$M$13)</f>
        <v>0</v>
      </c>
      <c r="V3513" s="53" t="n">
        <f aca="false">(Q3513/100)*(L3513*$L$13)+(Q3513/100)*(M3513*$M$13)</f>
        <v>0</v>
      </c>
      <c r="W3513" s="53" t="n">
        <f aca="false">(R3513/100)*(K3513*$K$13)+(R3513/100)*(L3513*$L$13)+(R3513/100)*(M3513*$M$13)</f>
        <v>0</v>
      </c>
      <c r="X3513" s="53" t="n">
        <f aca="false">N3513+S3513</f>
        <v>816.48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0</v>
      </c>
      <c r="AC3513" s="54" t="n">
        <f aca="false">ROUND(X3513+Y3513+Z3513+AA3513+AB3513,1)</f>
        <v>816.5</v>
      </c>
      <c r="AD3513" s="55" t="n">
        <f aca="false">(ROUND(AC3513-AC3503,1)/AC3503)</f>
        <v>0.256927339901478</v>
      </c>
      <c r="AE3513" s="37"/>
      <c r="AF3513" s="47"/>
    </row>
    <row r="3514" customFormat="false" ht="15" hidden="false" customHeight="false" outlineLevel="0" collapsed="false">
      <c r="A3514" s="48" t="s">
        <v>39</v>
      </c>
      <c r="B3514" s="61"/>
      <c r="C3514" s="50" t="s">
        <v>15</v>
      </c>
      <c r="D3514" s="51" t="n">
        <v>160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40</v>
      </c>
      <c r="J3514" s="52" t="n">
        <v>15</v>
      </c>
      <c r="K3514" s="52" t="n">
        <v>100</v>
      </c>
      <c r="L3514" s="52" t="n">
        <v>0</v>
      </c>
      <c r="M3514" s="52" t="n">
        <v>0</v>
      </c>
      <c r="N3514" s="53" t="n">
        <f aca="false">D3514*$D$14</f>
        <v>216</v>
      </c>
      <c r="O3514" s="53" t="n">
        <f aca="false">E3514*$E$14</f>
        <v>0</v>
      </c>
      <c r="P3514" s="53" t="n">
        <f aca="false">F3514*$F$14</f>
        <v>0</v>
      </c>
      <c r="Q3514" s="53" t="n">
        <f aca="false">G3514*$G$14</f>
        <v>0</v>
      </c>
      <c r="R3514" s="53" t="n">
        <f aca="false">H3514*$H$14</f>
        <v>0</v>
      </c>
      <c r="S3514" s="53" t="n">
        <f aca="false">(N3514/100)*(I3514*$I$14)+(N3514/100)*(J3514*$J$14)+(N3514/100)*(K3514*$K$14)</f>
        <v>550.8</v>
      </c>
      <c r="T3514" s="53" t="n">
        <f aca="false">(O3514/100)*(K3514*$K$14)</f>
        <v>0</v>
      </c>
      <c r="U3514" s="53" t="n">
        <f aca="false">(P3514/100)*(K3514*$K$14)+(P3514/100)*(L3514*$L$14)</f>
        <v>0</v>
      </c>
      <c r="V3514" s="53" t="n">
        <f aca="false">(Q3514/100)*(L3514*$L$14)</f>
        <v>0</v>
      </c>
      <c r="W3514" s="53" t="n">
        <f aca="false">(R3514/100)*(K3514*$L$14)+(R3514/100)*(L3514*$M$14)</f>
        <v>0</v>
      </c>
      <c r="X3514" s="53" t="n">
        <f aca="false">N3514+S3514</f>
        <v>766.8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766.8</v>
      </c>
      <c r="AD3514" s="55" t="n">
        <f aca="false">(ROUND(AC3514-AC3503,1)/AC3503)</f>
        <v>0.180418719211823</v>
      </c>
      <c r="AE3514" s="46"/>
      <c r="AF3514" s="47"/>
    </row>
    <row r="3515" customFormat="false" ht="15" hidden="false" customHeight="false" outlineLevel="0" collapsed="false">
      <c r="A3515" s="48"/>
      <c r="B3515" s="61"/>
      <c r="C3515" s="50" t="s">
        <v>16</v>
      </c>
      <c r="D3515" s="51" t="n">
        <v>160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40</v>
      </c>
      <c r="J3515" s="52" t="n">
        <v>15</v>
      </c>
      <c r="K3515" s="52" t="n">
        <v>0</v>
      </c>
      <c r="L3515" s="52" t="n">
        <v>112</v>
      </c>
      <c r="M3515" s="52" t="n">
        <v>0</v>
      </c>
      <c r="N3515" s="53" t="n">
        <f aca="false">D3515*$D$15</f>
        <v>216</v>
      </c>
      <c r="O3515" s="53" t="n">
        <f aca="false">E3515*$E$15</f>
        <v>0</v>
      </c>
      <c r="P3515" s="53" t="n">
        <f aca="false">F3515*$F$15</f>
        <v>0</v>
      </c>
      <c r="Q3515" s="53" t="n">
        <f aca="false">G3515*$G$15</f>
        <v>0</v>
      </c>
      <c r="R3515" s="53" t="n">
        <f aca="false">H3515*$H$15</f>
        <v>0</v>
      </c>
      <c r="S3515" s="53" t="n">
        <f aca="false">(N3515/100)*(I3515*$I$15)+(N3515/100)*(J3515*$J$15)+(N3515/100)*(L3515*$L$15)</f>
        <v>602.64</v>
      </c>
      <c r="T3515" s="53" t="n">
        <f aca="false">(O3515/100)*(K3515*$K$15)</f>
        <v>0</v>
      </c>
      <c r="U3515" s="53" t="n">
        <f aca="false">(P3515/100)*(K3515*$K$15)+(P3515/100)*(L3515*$L$15)</f>
        <v>0</v>
      </c>
      <c r="V3515" s="53" t="n">
        <f aca="false">(Q3515/100)*(L3515*$L$15)</f>
        <v>0</v>
      </c>
      <c r="W3515" s="53" t="n">
        <f aca="false">(R3515/100)*(K3515*$K$15)+(R3515/100)*(L3515*$L$15)</f>
        <v>0</v>
      </c>
      <c r="X3515" s="53" t="n">
        <f aca="false">N3515+S3515</f>
        <v>818.64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818.6</v>
      </c>
      <c r="AD3515" s="55" t="n">
        <f aca="false">(ROUND(AC3515-AC3503,1)/AC3503)</f>
        <v>0.260160098522167</v>
      </c>
      <c r="AE3515" s="46"/>
      <c r="AF3515" s="47"/>
    </row>
    <row r="3516" customFormat="false" ht="15" hidden="false" customHeight="false" outlineLevel="0" collapsed="false">
      <c r="A3516" s="48"/>
      <c r="B3516" s="61"/>
      <c r="C3516" s="50" t="s">
        <v>17</v>
      </c>
      <c r="D3516" s="51" t="n">
        <v>160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40</v>
      </c>
      <c r="J3516" s="52" t="n">
        <v>60</v>
      </c>
      <c r="K3516" s="52" t="n">
        <v>0</v>
      </c>
      <c r="L3516" s="52" t="n">
        <v>40</v>
      </c>
      <c r="M3516" s="52" t="n">
        <v>0</v>
      </c>
      <c r="N3516" s="53" t="n">
        <f aca="false">D3516*$D$16</f>
        <v>216</v>
      </c>
      <c r="O3516" s="53" t="n">
        <f aca="false">E3516*$E$16</f>
        <v>0</v>
      </c>
      <c r="P3516" s="53" t="n">
        <f aca="false">F3516*$F$16</f>
        <v>0</v>
      </c>
      <c r="Q3516" s="53" t="n">
        <f aca="false">G3516*$G$16</f>
        <v>0</v>
      </c>
      <c r="R3516" s="53" t="n">
        <f aca="false">H3516*$H$16</f>
        <v>0</v>
      </c>
      <c r="S3516" s="53" t="n">
        <f aca="false">(N3516/100)*(I3516*$I$16)+(N3516/100)*(J3516*$J$16)+(N3516/100)*(L3516*$L$16)</f>
        <v>496.8</v>
      </c>
      <c r="T3516" s="53" t="n">
        <f aca="false">(O3516/100)*(K3516*$K$16)</f>
        <v>0</v>
      </c>
      <c r="U3516" s="53" t="n">
        <f aca="false">(P3516/100)*(K3516*$K$16)+(P3516/100)*(L3516*$L$16)</f>
        <v>0</v>
      </c>
      <c r="V3516" s="53" t="n">
        <f aca="false">(Q3516/100)*(L3516*$L$16)</f>
        <v>0</v>
      </c>
      <c r="W3516" s="53" t="n">
        <f aca="false">(R3516/100)*(K3516*$K$16)+(R3516/100)*(L3516*$L$16)</f>
        <v>0</v>
      </c>
      <c r="X3516" s="53" t="n">
        <f aca="false">N3516+S3516</f>
        <v>712.8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712.8</v>
      </c>
      <c r="AD3516" s="55" t="n">
        <f aca="false">(ROUND(AC3516-AC3503,1)/AC3503)</f>
        <v>0.0972906403940887</v>
      </c>
      <c r="AE3516" s="46" t="s">
        <v>28</v>
      </c>
      <c r="AF3516" s="47"/>
    </row>
    <row r="3517" customFormat="false" ht="15" hidden="false" customHeight="false" outlineLevel="0" collapsed="false">
      <c r="A3517" s="48"/>
      <c r="B3517" s="61"/>
      <c r="C3517" s="50" t="s">
        <v>18</v>
      </c>
      <c r="D3517" s="51" t="n">
        <v>160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85</v>
      </c>
      <c r="J3517" s="52" t="n">
        <v>15</v>
      </c>
      <c r="K3517" s="52" t="n">
        <v>0</v>
      </c>
      <c r="L3517" s="52" t="n">
        <v>40</v>
      </c>
      <c r="M3517" s="52" t="n">
        <v>0</v>
      </c>
      <c r="N3517" s="53" t="n">
        <f aca="false">D3517*$D$17</f>
        <v>216</v>
      </c>
      <c r="O3517" s="53" t="n">
        <f aca="false">E3517*$E$17</f>
        <v>0</v>
      </c>
      <c r="P3517" s="53" t="n">
        <f aca="false">F3517*$F$17</f>
        <v>0</v>
      </c>
      <c r="Q3517" s="53" t="n">
        <f aca="false">G3517*$G$17</f>
        <v>0</v>
      </c>
      <c r="R3517" s="53" t="n">
        <f aca="false">H3517*$H$17</f>
        <v>0</v>
      </c>
      <c r="S3517" s="53" t="n">
        <f aca="false">(N3517/100)*(I3517*$I$17)+(N3517/100)*(J3517*$J$17)+(N3517/100)*(L3517*$L$17)</f>
        <v>577.8</v>
      </c>
      <c r="T3517" s="53" t="n">
        <f aca="false">(O3517/100)*(K3517*$K$17)</f>
        <v>0</v>
      </c>
      <c r="U3517" s="53" t="n">
        <f aca="false">(P3517/100)*(K3517*$K$17)+(P3517/100)*(L3517*$L$17)</f>
        <v>0</v>
      </c>
      <c r="V3517" s="53" t="n">
        <f aca="false">(Q3517/100)*(L3517*$L$17)</f>
        <v>0</v>
      </c>
      <c r="W3517" s="53" t="n">
        <f aca="false">(R3517/100)*(K3517*$K$17)+(R3517/100)*(L3517*$L$17)</f>
        <v>0</v>
      </c>
      <c r="X3517" s="53" t="n">
        <f aca="false">N3517+S3517</f>
        <v>793.8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793.8</v>
      </c>
      <c r="AD3517" s="55" t="n">
        <f aca="false">(ROUND(AC3517-AC3503,1)/AC3503)</f>
        <v>0.22198275862069</v>
      </c>
      <c r="AE3517" s="46"/>
      <c r="AF3517" s="47"/>
    </row>
    <row r="3518" customFormat="false" ht="15" hidden="false" customHeight="false" outlineLevel="0" collapsed="false">
      <c r="A3518" s="56" t="s">
        <v>19</v>
      </c>
      <c r="B3518" s="62" t="s">
        <v>292</v>
      </c>
      <c r="C3518" s="40" t="s">
        <v>53</v>
      </c>
      <c r="D3518" s="41" t="n">
        <v>175</v>
      </c>
      <c r="E3518" s="41" t="n">
        <v>0</v>
      </c>
      <c r="F3518" s="41" t="n">
        <v>0</v>
      </c>
      <c r="G3518" s="41" t="n">
        <v>0</v>
      </c>
      <c r="H3518" s="41" t="n">
        <v>0</v>
      </c>
      <c r="I3518" s="42" t="n">
        <v>60</v>
      </c>
      <c r="J3518" s="42" t="n">
        <v>20</v>
      </c>
      <c r="K3518" s="42" t="n">
        <v>0</v>
      </c>
      <c r="L3518" s="42" t="n">
        <v>0</v>
      </c>
      <c r="M3518" s="42" t="n">
        <v>0</v>
      </c>
      <c r="N3518" s="43" t="n">
        <f aca="false">D3518*$D$3</f>
        <v>245</v>
      </c>
      <c r="O3518" s="43" t="n">
        <f aca="false">E3518*$E$3</f>
        <v>0</v>
      </c>
      <c r="P3518" s="43" t="n">
        <f aca="false">F3518*$F$3</f>
        <v>0</v>
      </c>
      <c r="Q3518" s="43" t="n">
        <f aca="false">G3518*$G$3</f>
        <v>0</v>
      </c>
      <c r="R3518" s="43" t="n">
        <f aca="false">H3518*$H$3</f>
        <v>0</v>
      </c>
      <c r="S3518" s="43" t="n">
        <f aca="false">(N3518/100)*(I3518*$I$3)+(N3518/100)*(J3518*$J$3)</f>
        <v>392</v>
      </c>
      <c r="T3518" s="43" t="n">
        <f aca="false">(O3518/100)*(K3518*$K$3)</f>
        <v>0</v>
      </c>
      <c r="U3518" s="43" t="n">
        <f aca="false">(P3518/100)*(K3518*$K$3)+(P3518/100)*(L3518*$L$3)</f>
        <v>0</v>
      </c>
      <c r="V3518" s="43" t="n">
        <f aca="false">(Q3518/100)*(L3518*$L$3)</f>
        <v>0</v>
      </c>
      <c r="W3518" s="43" t="n">
        <f aca="false">(R3518/100)*(K3518*$K$3)+(R3518/100)*(L3518*$L$3)</f>
        <v>0</v>
      </c>
      <c r="X3518" s="43" t="n">
        <f aca="false">N3518+S3518</f>
        <v>637</v>
      </c>
      <c r="Y3518" s="43" t="n">
        <f aca="false">O3518+T3518</f>
        <v>0</v>
      </c>
      <c r="Z3518" s="43" t="n">
        <f aca="false">P3518+U3518</f>
        <v>0</v>
      </c>
      <c r="AA3518" s="43" t="n">
        <f aca="false">Q3518+V3518</f>
        <v>0</v>
      </c>
      <c r="AB3518" s="43" t="n">
        <f aca="false">R3518+W3518</f>
        <v>0</v>
      </c>
      <c r="AC3518" s="44" t="n">
        <f aca="false">ROUND(X3518+Y3518+Z3518+AA3518+AB3518,1)</f>
        <v>637</v>
      </c>
      <c r="AD3518" s="45"/>
      <c r="AE3518" s="46"/>
      <c r="AF3518" s="47"/>
    </row>
    <row r="3519" customFormat="false" ht="15" hidden="false" customHeight="false" outlineLevel="0" collapsed="false">
      <c r="A3519" s="48" t="s">
        <v>29</v>
      </c>
      <c r="B3519" s="63" t="n">
        <v>40</v>
      </c>
      <c r="C3519" s="50" t="s">
        <v>5</v>
      </c>
      <c r="D3519" s="51" t="n">
        <v>175</v>
      </c>
      <c r="E3519" s="51" t="n">
        <v>0</v>
      </c>
      <c r="F3519" s="51" t="n">
        <v>0</v>
      </c>
      <c r="G3519" s="51" t="n">
        <v>0</v>
      </c>
      <c r="H3519" s="51" t="n">
        <v>0</v>
      </c>
      <c r="I3519" s="52" t="n">
        <v>75</v>
      </c>
      <c r="J3519" s="52" t="n">
        <v>35</v>
      </c>
      <c r="K3519" s="52" t="n">
        <v>0</v>
      </c>
      <c r="L3519" s="52" t="n">
        <v>0</v>
      </c>
      <c r="M3519" s="52" t="n">
        <v>0</v>
      </c>
      <c r="N3519" s="53" t="n">
        <f aca="false">D3519*$D$4</f>
        <v>236.25</v>
      </c>
      <c r="O3519" s="53" t="n">
        <f aca="false">E3519*$E$4</f>
        <v>0</v>
      </c>
      <c r="P3519" s="53" t="n">
        <f aca="false">F3519*$F$4</f>
        <v>0</v>
      </c>
      <c r="Q3519" s="53" t="n">
        <f aca="false">G3519*$G$4</f>
        <v>0</v>
      </c>
      <c r="R3519" s="53" t="n">
        <f aca="false">H3519*$H$4</f>
        <v>0</v>
      </c>
      <c r="S3519" s="53" t="n">
        <f aca="false">(N3519/100)*(I3519*$I$4)+(N3519/100)*(J3519*$J$4)</f>
        <v>519.75</v>
      </c>
      <c r="T3519" s="53" t="n">
        <f aca="false">(O3519/100)*(K3519*$K$4)</f>
        <v>0</v>
      </c>
      <c r="U3519" s="53" t="n">
        <f aca="false">(P3519/100)*(K3519*$K$4)+(P3519/100)*(L3519*$L$4)</f>
        <v>0</v>
      </c>
      <c r="V3519" s="53" t="n">
        <f aca="false">(Q3519/100)*(L3519*$L$4)</f>
        <v>0</v>
      </c>
      <c r="W3519" s="53" t="n">
        <f aca="false">(R3519/100)*(K3519*$K$4)+(R3519/100)*(L3519*$L$4)</f>
        <v>0</v>
      </c>
      <c r="X3519" s="53" t="n">
        <f aca="false">N3519+S3519</f>
        <v>756</v>
      </c>
      <c r="Y3519" s="53" t="n">
        <f aca="false">O3519+T3519</f>
        <v>0</v>
      </c>
      <c r="Z3519" s="53" t="n">
        <f aca="false">P3519+U3519</f>
        <v>0</v>
      </c>
      <c r="AA3519" s="53" t="n">
        <f aca="false">Q3519+V3519</f>
        <v>0</v>
      </c>
      <c r="AB3519" s="53" t="n">
        <f aca="false">R3519+W3519</f>
        <v>0</v>
      </c>
      <c r="AC3519" s="54" t="n">
        <f aca="false">ROUND(X3519+Y3519+Z3519+AA3519+AB3519,1)</f>
        <v>756</v>
      </c>
      <c r="AD3519" s="55" t="n">
        <f aca="false">(ROUND(AC3519-AC3518,1)/AC3518)</f>
        <v>0.186813186813187</v>
      </c>
      <c r="AE3519" s="46"/>
      <c r="AF3519" s="47"/>
    </row>
    <row r="3520" customFormat="false" ht="15" hidden="false" customHeight="false" outlineLevel="0" collapsed="false">
      <c r="A3520" s="48" t="s">
        <v>30</v>
      </c>
      <c r="B3520" s="63" t="n">
        <v>0</v>
      </c>
      <c r="C3520" s="50" t="s">
        <v>6</v>
      </c>
      <c r="D3520" s="51" t="n">
        <v>175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60</v>
      </c>
      <c r="J3520" s="52" t="n">
        <v>20</v>
      </c>
      <c r="K3520" s="52" t="n">
        <v>0</v>
      </c>
      <c r="L3520" s="52" t="n">
        <v>0</v>
      </c>
      <c r="M3520" s="52" t="n">
        <v>0</v>
      </c>
      <c r="N3520" s="53" t="n">
        <f aca="false">D3520*$D$5</f>
        <v>245</v>
      </c>
      <c r="O3520" s="53" t="n">
        <f aca="false">E3520*$E$5</f>
        <v>0</v>
      </c>
      <c r="P3520" s="53" t="n">
        <f aca="false">F3520*$F$5</f>
        <v>0</v>
      </c>
      <c r="Q3520" s="53" t="n">
        <f aca="false">G3520*$G$5</f>
        <v>0</v>
      </c>
      <c r="R3520" s="53" t="n">
        <f aca="false">H3520*$H$5</f>
        <v>0</v>
      </c>
      <c r="S3520" s="53" t="n">
        <f aca="false">(N3520/100)*(I3520*$I$5)+(N3520/100)*(J3520*$J$5)</f>
        <v>392</v>
      </c>
      <c r="T3520" s="53" t="n">
        <f aca="false">(O3520/100)*(K3520*$K$5)</f>
        <v>0</v>
      </c>
      <c r="U3520" s="53" t="n">
        <f aca="false">(P3520/100)*(K3520*$K$5)+(P3520/100)*(L3520*$L$5)</f>
        <v>0</v>
      </c>
      <c r="V3520" s="53" t="n">
        <f aca="false">(Q3520/100)*(L3520*$L$5)</f>
        <v>0</v>
      </c>
      <c r="W3520" s="53" t="n">
        <f aca="false">(R3520/100)*(K3520*$K$5)+(R3520/100)*(L3520*$L$5)</f>
        <v>0</v>
      </c>
      <c r="X3520" s="53" t="n">
        <f aca="false">N3520+S3520</f>
        <v>637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637</v>
      </c>
      <c r="AD3520" s="55" t="n">
        <f aca="false">(ROUND(AC3520-AC3518,1)/AC3518)</f>
        <v>0</v>
      </c>
      <c r="AE3520" s="46"/>
      <c r="AF3520" s="47"/>
    </row>
    <row r="3521" customFormat="false" ht="15" hidden="false" customHeight="false" outlineLevel="0" collapsed="false">
      <c r="A3521" s="48" t="s">
        <v>31</v>
      </c>
      <c r="B3521" s="63" t="n">
        <v>0</v>
      </c>
      <c r="C3521" s="50" t="s">
        <v>7</v>
      </c>
      <c r="D3521" s="51" t="n">
        <v>175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60</v>
      </c>
      <c r="J3521" s="52" t="n">
        <v>20</v>
      </c>
      <c r="K3521" s="52" t="n">
        <v>0</v>
      </c>
      <c r="L3521" s="52" t="n">
        <v>0</v>
      </c>
      <c r="M3521" s="52" t="n">
        <v>0</v>
      </c>
      <c r="N3521" s="53" t="n">
        <f aca="false">D3521*$D$6</f>
        <v>245</v>
      </c>
      <c r="O3521" s="53" t="n">
        <f aca="false">E3521*$E$6</f>
        <v>0</v>
      </c>
      <c r="P3521" s="53" t="n">
        <f aca="false">F3521*$F$6</f>
        <v>0</v>
      </c>
      <c r="Q3521" s="53" t="n">
        <f aca="false">G3521*$G$6</f>
        <v>0</v>
      </c>
      <c r="R3521" s="53" t="n">
        <f aca="false">H3521*$H$6</f>
        <v>0</v>
      </c>
      <c r="S3521" s="53" t="n">
        <f aca="false">(N3521/100)*(I3521*$I$6)+(N3521/100)*(J3521*$J$6)</f>
        <v>392</v>
      </c>
      <c r="T3521" s="53" t="n">
        <f aca="false">(O3521/100)*(K3521*$K$6)</f>
        <v>0</v>
      </c>
      <c r="U3521" s="53" t="n">
        <f aca="false">(P3521/100)*(K3521*$K$6)+(P3521/100)*(L3521*$L$6)</f>
        <v>0</v>
      </c>
      <c r="V3521" s="53" t="n">
        <f aca="false">(Q3521/100)*(L3521*$L$6)</f>
        <v>0</v>
      </c>
      <c r="W3521" s="53" t="n">
        <f aca="false">(R3521/100)*(K3521*$K$6)+(R3521/100)*(L3521*$L$6)</f>
        <v>0</v>
      </c>
      <c r="X3521" s="53" t="n">
        <f aca="false">N3521+S3521</f>
        <v>637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637</v>
      </c>
      <c r="AD3521" s="55" t="n">
        <f aca="false">(ROUND(AC3521-AC3518,1)/AC3518)</f>
        <v>0</v>
      </c>
      <c r="AE3521" s="46"/>
      <c r="AF3521" s="47"/>
    </row>
    <row r="3522" customFormat="false" ht="15" hidden="false" customHeight="false" outlineLevel="0" collapsed="false">
      <c r="A3522" s="48" t="s">
        <v>32</v>
      </c>
      <c r="B3522" s="63" t="n">
        <v>0</v>
      </c>
      <c r="C3522" s="50" t="s">
        <v>8</v>
      </c>
      <c r="D3522" s="51" t="n">
        <v>175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60</v>
      </c>
      <c r="J3522" s="52" t="n">
        <v>20</v>
      </c>
      <c r="K3522" s="52" t="n">
        <v>0</v>
      </c>
      <c r="L3522" s="52" t="n">
        <v>0</v>
      </c>
      <c r="M3522" s="52" t="n">
        <v>0</v>
      </c>
      <c r="N3522" s="53" t="n">
        <f aca="false">D3522*$D$7</f>
        <v>245</v>
      </c>
      <c r="O3522" s="53" t="n">
        <f aca="false">E3522*$E$7</f>
        <v>0</v>
      </c>
      <c r="P3522" s="53" t="n">
        <f aca="false">F3522*$F$7</f>
        <v>0</v>
      </c>
      <c r="Q3522" s="53" t="n">
        <f aca="false">G3522*$G$7</f>
        <v>0</v>
      </c>
      <c r="R3522" s="53" t="n">
        <f aca="false">H3522*$H$7</f>
        <v>0</v>
      </c>
      <c r="S3522" s="53" t="n">
        <f aca="false">(N3522/100)*(I3522*$I$7)+(N3522/100)*(J3522*$J$7)</f>
        <v>392</v>
      </c>
      <c r="T3522" s="53" t="n">
        <f aca="false">(O3522/100)*(K3522*$K$7)</f>
        <v>0</v>
      </c>
      <c r="U3522" s="53" t="n">
        <f aca="false">(P3522/100)*(K3522*$K$7)+(P3522/100)*(L3522*$L$7)</f>
        <v>0</v>
      </c>
      <c r="V3522" s="53" t="n">
        <f aca="false">(Q3522/100)*(L3522*$L$7)</f>
        <v>0</v>
      </c>
      <c r="W3522" s="53" t="n">
        <f aca="false">(R3522/100)*(K3522*$K$7)+(R3522/100)*(L3522*$L$7)</f>
        <v>0</v>
      </c>
      <c r="X3522" s="53" t="n">
        <f aca="false">N3522+S3522</f>
        <v>637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637</v>
      </c>
      <c r="AD3522" s="55" t="n">
        <f aca="false">(ROUND(AC3522-AC3518,1)/AC3518)</f>
        <v>0</v>
      </c>
      <c r="AE3522" s="46"/>
      <c r="AF3522" s="47"/>
    </row>
    <row r="3523" customFormat="false" ht="15" hidden="false" customHeight="false" outlineLevel="0" collapsed="false">
      <c r="A3523" s="48" t="s">
        <v>33</v>
      </c>
      <c r="B3523" s="63"/>
      <c r="C3523" s="50" t="s">
        <v>9</v>
      </c>
      <c r="D3523" s="51" t="n">
        <v>175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60</v>
      </c>
      <c r="J3523" s="52" t="n">
        <v>20</v>
      </c>
      <c r="K3523" s="52" t="n">
        <v>0</v>
      </c>
      <c r="L3523" s="52" t="n">
        <v>0</v>
      </c>
      <c r="M3523" s="52" t="n">
        <v>0</v>
      </c>
      <c r="N3523" s="53" t="n">
        <f aca="false">D3523*$D$8</f>
        <v>245</v>
      </c>
      <c r="O3523" s="53" t="n">
        <f aca="false">E3523*$E$8</f>
        <v>0</v>
      </c>
      <c r="P3523" s="53" t="n">
        <f aca="false">F3523*$F$8</f>
        <v>0</v>
      </c>
      <c r="Q3523" s="53" t="n">
        <f aca="false">G3523*$G$8</f>
        <v>0</v>
      </c>
      <c r="R3523" s="53" t="n">
        <f aca="false">H3523*$H$8</f>
        <v>0</v>
      </c>
      <c r="S3523" s="53" t="n">
        <f aca="false">(N3523/100)*(I3523*$I$8)+(N3523/100)*(J3523*$J$8)</f>
        <v>392</v>
      </c>
      <c r="T3523" s="53" t="n">
        <f aca="false">(O3523/100)*(K3523*$K$8)</f>
        <v>0</v>
      </c>
      <c r="U3523" s="53" t="n">
        <f aca="false">(P3523/100)*(K3523*$K$8)+(P3523/100)*(L3523*$L$8)</f>
        <v>0</v>
      </c>
      <c r="V3523" s="53" t="n">
        <f aca="false">(Q3523/100)*(L3523*$L$8)</f>
        <v>0</v>
      </c>
      <c r="W3523" s="53" t="n">
        <f aca="false">(R3523/100)*(K3523*$K$8)+(R3523/100)*(L3523*$L$8)</f>
        <v>0</v>
      </c>
      <c r="X3523" s="53" t="n">
        <f aca="false">N3523+S3523</f>
        <v>637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637</v>
      </c>
      <c r="AD3523" s="55" t="n">
        <f aca="false">(ROUND(AC3523-AC3518,1)/AC3518)</f>
        <v>0</v>
      </c>
      <c r="AE3523" s="46"/>
      <c r="AF3523" s="47"/>
    </row>
    <row r="3524" customFormat="false" ht="15" hidden="false" customHeight="false" outlineLevel="0" collapsed="false">
      <c r="A3524" s="48" t="s">
        <v>34</v>
      </c>
      <c r="B3524" s="63"/>
      <c r="C3524" s="50" t="s">
        <v>10</v>
      </c>
      <c r="D3524" s="51" t="n">
        <v>85</v>
      </c>
      <c r="E3524" s="51" t="n">
        <v>175</v>
      </c>
      <c r="F3524" s="51" t="n">
        <v>0</v>
      </c>
      <c r="G3524" s="51" t="n">
        <v>0</v>
      </c>
      <c r="H3524" s="51" t="n">
        <v>0</v>
      </c>
      <c r="I3524" s="52" t="n">
        <v>60</v>
      </c>
      <c r="J3524" s="52" t="n">
        <v>20</v>
      </c>
      <c r="K3524" s="52" t="n">
        <v>85</v>
      </c>
      <c r="L3524" s="52" t="n">
        <v>0</v>
      </c>
      <c r="M3524" s="52" t="n">
        <v>0</v>
      </c>
      <c r="N3524" s="53" t="n">
        <f aca="false">D3524*$D$9</f>
        <v>114.75</v>
      </c>
      <c r="O3524" s="53" t="n">
        <f aca="false">E3524*$E$9</f>
        <v>236.25</v>
      </c>
      <c r="P3524" s="53" t="n">
        <f aca="false">F3524*$F$9</f>
        <v>0</v>
      </c>
      <c r="Q3524" s="53" t="n">
        <f aca="false">G3524*$G$9</f>
        <v>0</v>
      </c>
      <c r="R3524" s="53" t="n">
        <f aca="false">H3524*$H$9</f>
        <v>0</v>
      </c>
      <c r="S3524" s="53" t="n">
        <f aca="false">(N3524/100)*(I3524*$I$9)+(N3524/100)*(J3524*$J$9)</f>
        <v>91.8</v>
      </c>
      <c r="T3524" s="53" t="n">
        <f aca="false">(O3524/100)*(K3524*$K$9)</f>
        <v>281.1375</v>
      </c>
      <c r="U3524" s="53" t="n">
        <f aca="false">(P3524/100)*(K3524*$K$9)+(P3524/100)*(L3524*$L$9)</f>
        <v>0</v>
      </c>
      <c r="V3524" s="53" t="n">
        <f aca="false">(Q3524/100)*(L3524*$L$9)</f>
        <v>0</v>
      </c>
      <c r="W3524" s="53" t="n">
        <f aca="false">(R3524/100)*(K3524*$K$9)+(R3524/100)*(L3524*$L$9)</f>
        <v>0</v>
      </c>
      <c r="X3524" s="53" t="n">
        <f aca="false">N3524+S3524</f>
        <v>206.55</v>
      </c>
      <c r="Y3524" s="53" t="n">
        <f aca="false">O3524+T3524</f>
        <v>517.3875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723.9</v>
      </c>
      <c r="AD3524" s="55" t="n">
        <f aca="false">(ROUND(AC3524-AC3518,1)/AC3518)</f>
        <v>0.136420722135008</v>
      </c>
      <c r="AE3524" s="46"/>
      <c r="AF3524" s="47"/>
    </row>
    <row r="3525" customFormat="false" ht="15" hidden="false" customHeight="false" outlineLevel="0" collapsed="false">
      <c r="A3525" s="48" t="s">
        <v>35</v>
      </c>
      <c r="B3525" s="63"/>
      <c r="C3525" s="50" t="s">
        <v>11</v>
      </c>
      <c r="D3525" s="51" t="n">
        <v>85</v>
      </c>
      <c r="E3525" s="51" t="n">
        <v>0</v>
      </c>
      <c r="F3525" s="51" t="n">
        <v>175</v>
      </c>
      <c r="G3525" s="51" t="n">
        <v>0</v>
      </c>
      <c r="H3525" s="51" t="n">
        <v>0</v>
      </c>
      <c r="I3525" s="52" t="n">
        <v>60</v>
      </c>
      <c r="J3525" s="52" t="n">
        <v>20</v>
      </c>
      <c r="K3525" s="52" t="n">
        <v>42.5</v>
      </c>
      <c r="L3525" s="52" t="n">
        <v>42.5</v>
      </c>
      <c r="M3525" s="52" t="n">
        <v>0</v>
      </c>
      <c r="N3525" s="53" t="n">
        <f aca="false">D3525*$D$10</f>
        <v>114.75</v>
      </c>
      <c r="O3525" s="53" t="n">
        <f aca="false">E3525*$E$10</f>
        <v>0</v>
      </c>
      <c r="P3525" s="53" t="n">
        <f aca="false">F3525*$F$10</f>
        <v>236.25</v>
      </c>
      <c r="Q3525" s="53" t="n">
        <f aca="false">G3525*$G$10</f>
        <v>0</v>
      </c>
      <c r="R3525" s="53" t="n">
        <f aca="false">H3525*$H$10</f>
        <v>0</v>
      </c>
      <c r="S3525" s="53" t="n">
        <f aca="false">(N3525/100)*(I3525*$I$10)+(N3525/100)*(J3525*$J$10)</f>
        <v>91.8</v>
      </c>
      <c r="T3525" s="53" t="n">
        <f aca="false">(O3525/100)*(K3525*$J$10)</f>
        <v>0</v>
      </c>
      <c r="U3525" s="53" t="n">
        <f aca="false">(P3525/100)*(K3525*$K$10)+(P3525/100)*(L3525*$L$10)</f>
        <v>281.1375</v>
      </c>
      <c r="V3525" s="53" t="n">
        <f aca="false">(Q3525/100)*(L3525*$L$10)</f>
        <v>0</v>
      </c>
      <c r="W3525" s="53" t="n">
        <f aca="false">(R3525/100)*(K3525*$K$10)+(R3525/100)*(L3525*$L$10)</f>
        <v>0</v>
      </c>
      <c r="X3525" s="53" t="n">
        <f aca="false">N3525+S3525</f>
        <v>206.55</v>
      </c>
      <c r="Y3525" s="53" t="n">
        <f aca="false">O3525+T3525</f>
        <v>0</v>
      </c>
      <c r="Z3525" s="53" t="n">
        <f aca="false">P3525+U3525</f>
        <v>517.3875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723.9</v>
      </c>
      <c r="AD3525" s="55" t="n">
        <f aca="false">(ROUND(AC3525-AC3518,1)/AC3518)</f>
        <v>0.136420722135008</v>
      </c>
      <c r="AE3525" s="46"/>
      <c r="AF3525" s="47"/>
    </row>
    <row r="3526" customFormat="false" ht="15" hidden="false" customHeight="false" outlineLevel="0" collapsed="false">
      <c r="A3526" s="48" t="s">
        <v>36</v>
      </c>
      <c r="B3526" s="63"/>
      <c r="C3526" s="50" t="s">
        <v>12</v>
      </c>
      <c r="D3526" s="51" t="n">
        <v>85</v>
      </c>
      <c r="E3526" s="51" t="n">
        <v>0</v>
      </c>
      <c r="F3526" s="51" t="n">
        <v>0</v>
      </c>
      <c r="G3526" s="51" t="n">
        <v>175</v>
      </c>
      <c r="H3526" s="51" t="n">
        <v>0</v>
      </c>
      <c r="I3526" s="52" t="n">
        <v>60</v>
      </c>
      <c r="J3526" s="52" t="n">
        <v>20</v>
      </c>
      <c r="K3526" s="52" t="n">
        <v>0</v>
      </c>
      <c r="L3526" s="52" t="n">
        <v>85</v>
      </c>
      <c r="M3526" s="52" t="n">
        <v>0</v>
      </c>
      <c r="N3526" s="53" t="n">
        <f aca="false">D3526*$D$11</f>
        <v>114.75</v>
      </c>
      <c r="O3526" s="53" t="n">
        <f aca="false">E3526*$E$11</f>
        <v>0</v>
      </c>
      <c r="P3526" s="53" t="n">
        <f aca="false">F3526*$F$11</f>
        <v>0</v>
      </c>
      <c r="Q3526" s="53" t="n">
        <f aca="false">G3526*$G$11</f>
        <v>236.25</v>
      </c>
      <c r="R3526" s="53" t="n">
        <f aca="false">H3526*$H$11</f>
        <v>0</v>
      </c>
      <c r="S3526" s="53" t="n">
        <f aca="false">(N3526/100)*(I3526*$I$11)+(N3526/100)*(J3526*$J$11)</f>
        <v>91.8</v>
      </c>
      <c r="T3526" s="53" t="n">
        <f aca="false">(O3526/100)*(K3526*$K$11)</f>
        <v>0</v>
      </c>
      <c r="U3526" s="53" t="n">
        <f aca="false">(P3526/100)*(K3526*$K$11)+(P3526/100)*(L3526*$L$11)</f>
        <v>0</v>
      </c>
      <c r="V3526" s="53" t="n">
        <f aca="false">(Q3526/100)*(L3526*$L$11)</f>
        <v>281.1375</v>
      </c>
      <c r="W3526" s="53" t="n">
        <f aca="false">(R3526/100)*(K3526*$K$11)+(R3526/100)*(L3526*$L$11)</f>
        <v>0</v>
      </c>
      <c r="X3526" s="53" t="n">
        <f aca="false">N3526+S3526</f>
        <v>206.55</v>
      </c>
      <c r="Y3526" s="53" t="n">
        <f aca="false">O3526+T3526</f>
        <v>0</v>
      </c>
      <c r="Z3526" s="53" t="n">
        <f aca="false">P3526+U3526</f>
        <v>0</v>
      </c>
      <c r="AA3526" s="53" t="n">
        <f aca="false">Q3526+V3526</f>
        <v>517.3875</v>
      </c>
      <c r="AB3526" s="53" t="n">
        <f aca="false">R3526+W3526</f>
        <v>0</v>
      </c>
      <c r="AC3526" s="54" t="n">
        <f aca="false">ROUND(X3526+Y3526+Z3526+AA3526+AB3526,1)</f>
        <v>723.9</v>
      </c>
      <c r="AD3526" s="55" t="n">
        <f aca="false">(ROUND(AC3526-AC3518,1)/AC3518)</f>
        <v>0.136420722135008</v>
      </c>
      <c r="AE3526" s="46"/>
      <c r="AF3526" s="47"/>
    </row>
    <row r="3527" customFormat="false" ht="15" hidden="false" customHeight="false" outlineLevel="0" collapsed="false">
      <c r="A3527" s="48" t="s">
        <v>37</v>
      </c>
      <c r="B3527" s="63"/>
      <c r="C3527" s="50" t="s">
        <v>13</v>
      </c>
      <c r="D3527" s="51" t="n">
        <v>85</v>
      </c>
      <c r="E3527" s="51" t="n">
        <v>0</v>
      </c>
      <c r="F3527" s="51" t="n">
        <v>0</v>
      </c>
      <c r="G3527" s="51" t="n">
        <v>0</v>
      </c>
      <c r="H3527" s="51" t="n">
        <v>175</v>
      </c>
      <c r="I3527" s="52" t="n">
        <v>60</v>
      </c>
      <c r="J3527" s="52" t="n">
        <v>20</v>
      </c>
      <c r="K3527" s="52" t="n">
        <v>42.5</v>
      </c>
      <c r="L3527" s="52" t="n">
        <v>42.5</v>
      </c>
      <c r="M3527" s="52" t="n">
        <v>0</v>
      </c>
      <c r="N3527" s="53" t="n">
        <f aca="false">D3527*$D$12</f>
        <v>114.75</v>
      </c>
      <c r="O3527" s="53" t="n">
        <f aca="false">E3527*$E$12</f>
        <v>0</v>
      </c>
      <c r="P3527" s="53" t="n">
        <f aca="false">F3527*$F$12</f>
        <v>0</v>
      </c>
      <c r="Q3527" s="53" t="n">
        <f aca="false">G3527*$G$12</f>
        <v>0</v>
      </c>
      <c r="R3527" s="53" t="n">
        <f aca="false">H3527*$H$12</f>
        <v>236.25</v>
      </c>
      <c r="S3527" s="53" t="n">
        <f aca="false">(N3527/100)*(I3527*$I$12)+(N3527/100)*(J3527*$J$12)</f>
        <v>91.8</v>
      </c>
      <c r="T3527" s="53" t="n">
        <f aca="false">(O3527/100)*(K3527*$K$12)</f>
        <v>0</v>
      </c>
      <c r="U3527" s="53" t="n">
        <f aca="false">(P3527/100)*(K3527*$K$12)+(P3527/100)*(L3527*$L$12)</f>
        <v>0</v>
      </c>
      <c r="V3527" s="53" t="n">
        <f aca="false">(Q3527/100)*(L3527*$L$12)</f>
        <v>0</v>
      </c>
      <c r="W3527" s="53" t="n">
        <f aca="false">(R3527/100)*(K3527*$K$12)+(R3527/100)*(L3527*$L$12)</f>
        <v>281.1375</v>
      </c>
      <c r="X3527" s="53" t="n">
        <f aca="false">N3527+S3527</f>
        <v>206.55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0</v>
      </c>
      <c r="AB3527" s="53" t="n">
        <f aca="false">R3527+W3527</f>
        <v>517.3875</v>
      </c>
      <c r="AC3527" s="54" t="n">
        <f aca="false">ROUND(X3527+Y3527+Z3527+AA3527+AB3527,1)</f>
        <v>723.9</v>
      </c>
      <c r="AD3527" s="55" t="n">
        <f aca="false">(ROUND(AC3527-AC3518,1)/AC3518)</f>
        <v>0.136420722135008</v>
      </c>
      <c r="AE3527" s="46"/>
      <c r="AF3527" s="47"/>
    </row>
    <row r="3528" customFormat="false" ht="15" hidden="false" customHeight="false" outlineLevel="0" collapsed="false">
      <c r="A3528" s="48" t="s">
        <v>38</v>
      </c>
      <c r="B3528" s="63"/>
      <c r="C3528" s="50" t="s">
        <v>14</v>
      </c>
      <c r="D3528" s="51" t="n">
        <v>175</v>
      </c>
      <c r="E3528" s="51" t="n">
        <v>0</v>
      </c>
      <c r="F3528" s="51" t="n">
        <v>0</v>
      </c>
      <c r="G3528" s="51" t="n">
        <v>0</v>
      </c>
      <c r="H3528" s="51" t="n">
        <v>0</v>
      </c>
      <c r="I3528" s="52" t="n">
        <v>0</v>
      </c>
      <c r="J3528" s="52" t="n">
        <v>0</v>
      </c>
      <c r="K3528" s="52" t="n">
        <v>0</v>
      </c>
      <c r="L3528" s="52" t="n">
        <v>0</v>
      </c>
      <c r="M3528" s="52" t="n">
        <v>110</v>
      </c>
      <c r="N3528" s="53" t="n">
        <f aca="false">D3528*$D$13</f>
        <v>236.25</v>
      </c>
      <c r="O3528" s="53" t="n">
        <f aca="false">E3528*$E$13</f>
        <v>0</v>
      </c>
      <c r="P3528" s="53" t="n">
        <f aca="false">F3528*$F$13</f>
        <v>0</v>
      </c>
      <c r="Q3528" s="53" t="n">
        <f aca="false">G3528*$G$13</f>
        <v>0</v>
      </c>
      <c r="R3528" s="53" t="n">
        <f aca="false">H3528*$H$13</f>
        <v>0</v>
      </c>
      <c r="S3528" s="53" t="n">
        <f aca="false">(N3528/100)*(I3528*$I$13)+(N3528/100)*(J3528*$J$13)+(N3528/100)*(M3528*$M$13)</f>
        <v>519.75</v>
      </c>
      <c r="T3528" s="53" t="n">
        <f aca="false">(O3528/100)*(K3528*$K$13)+(O3528/100)*(M3528*$M$13)</f>
        <v>0</v>
      </c>
      <c r="U3528" s="53" t="n">
        <f aca="false">(P3528/100)*(K3528*$K$13)+(P3528/100)*(L3528*$L$13)+(P3528/100)*(M3528*$M$13)</f>
        <v>0</v>
      </c>
      <c r="V3528" s="53" t="n">
        <f aca="false">(Q3528/100)*(L3528*$L$13)+(Q3528/100)*(M3528*$M$13)</f>
        <v>0</v>
      </c>
      <c r="W3528" s="53" t="n">
        <f aca="false">(R3528/100)*(K3528*$K$13)+(R3528/100)*(L3528*$L$13)+(R3528/100)*(M3528*$M$13)</f>
        <v>0</v>
      </c>
      <c r="X3528" s="53" t="n">
        <f aca="false">N3528+S3528</f>
        <v>756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0</v>
      </c>
      <c r="AC3528" s="54" t="n">
        <f aca="false">ROUND(X3528+Y3528+Z3528+AA3528+AB3528,1)</f>
        <v>756</v>
      </c>
      <c r="AD3528" s="55" t="n">
        <f aca="false">(ROUND(AC3528-AC3518,1)/AC3518)</f>
        <v>0.186813186813187</v>
      </c>
      <c r="AE3528" s="46"/>
      <c r="AF3528" s="47"/>
    </row>
    <row r="3529" customFormat="false" ht="15" hidden="false" customHeight="false" outlineLevel="0" collapsed="false">
      <c r="A3529" s="48" t="s">
        <v>39</v>
      </c>
      <c r="B3529" s="63"/>
      <c r="C3529" s="50" t="s">
        <v>15</v>
      </c>
      <c r="D3529" s="51" t="n">
        <v>175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60</v>
      </c>
      <c r="J3529" s="52" t="n">
        <v>20</v>
      </c>
      <c r="K3529" s="52" t="n">
        <v>70</v>
      </c>
      <c r="L3529" s="52" t="n">
        <v>0</v>
      </c>
      <c r="M3529" s="52" t="n">
        <v>0</v>
      </c>
      <c r="N3529" s="53" t="n">
        <f aca="false">D3529*$D$14</f>
        <v>236.25</v>
      </c>
      <c r="O3529" s="53" t="n">
        <f aca="false">E3529*$E$14</f>
        <v>0</v>
      </c>
      <c r="P3529" s="53" t="n">
        <f aca="false">F3529*$F$14</f>
        <v>0</v>
      </c>
      <c r="Q3529" s="53" t="n">
        <f aca="false">G3529*$G$14</f>
        <v>0</v>
      </c>
      <c r="R3529" s="53" t="n">
        <f aca="false">H3529*$H$14</f>
        <v>0</v>
      </c>
      <c r="S3529" s="53" t="n">
        <f aca="false">(N3529/100)*(I3529*$I$14)+(N3529/100)*(J3529*$J$14)+(N3529/100)*(K3529*$K$14)</f>
        <v>519.75</v>
      </c>
      <c r="T3529" s="53" t="n">
        <f aca="false">(O3529/100)*(K3529*$K$14)</f>
        <v>0</v>
      </c>
      <c r="U3529" s="53" t="n">
        <f aca="false">(P3529/100)*(K3529*$K$14)+(P3529/100)*(L3529*$L$14)</f>
        <v>0</v>
      </c>
      <c r="V3529" s="53" t="n">
        <f aca="false">(Q3529/100)*(L3529*$L$14)</f>
        <v>0</v>
      </c>
      <c r="W3529" s="53" t="n">
        <f aca="false">(R3529/100)*(K3529*$L$14)+(R3529/100)*(L3529*$M$14)</f>
        <v>0</v>
      </c>
      <c r="X3529" s="53" t="n">
        <f aca="false">N3529+S3529</f>
        <v>756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756</v>
      </c>
      <c r="AD3529" s="55" t="n">
        <f aca="false">(ROUND(AC3529-AC3518,1)/AC3518)</f>
        <v>0.186813186813187</v>
      </c>
      <c r="AE3529" s="46"/>
      <c r="AF3529" s="47"/>
    </row>
    <row r="3530" customFormat="false" ht="15" hidden="false" customHeight="false" outlineLevel="0" collapsed="false">
      <c r="A3530" s="48"/>
      <c r="B3530" s="63"/>
      <c r="C3530" s="50" t="s">
        <v>16</v>
      </c>
      <c r="D3530" s="51" t="n">
        <v>175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60</v>
      </c>
      <c r="J3530" s="52" t="n">
        <v>20</v>
      </c>
      <c r="K3530" s="52" t="n">
        <v>0</v>
      </c>
      <c r="L3530" s="52" t="n">
        <v>70</v>
      </c>
      <c r="M3530" s="52" t="n">
        <v>0</v>
      </c>
      <c r="N3530" s="53" t="n">
        <f aca="false">D3530*$D$15</f>
        <v>236.25</v>
      </c>
      <c r="O3530" s="53" t="n">
        <f aca="false">E3530*$E$15</f>
        <v>0</v>
      </c>
      <c r="P3530" s="53" t="n">
        <f aca="false">F3530*$F$15</f>
        <v>0</v>
      </c>
      <c r="Q3530" s="53" t="n">
        <f aca="false">G3530*$G$15</f>
        <v>0</v>
      </c>
      <c r="R3530" s="53" t="n">
        <f aca="false">H3530*$H$15</f>
        <v>0</v>
      </c>
      <c r="S3530" s="53" t="n">
        <f aca="false">(N3530/100)*(I3530*$I$15)+(N3530/100)*(J3530*$J$15)+(N3530/100)*(L3530*$L$15)</f>
        <v>519.75</v>
      </c>
      <c r="T3530" s="53" t="n">
        <f aca="false">(O3530/100)*(K3530*$K$15)</f>
        <v>0</v>
      </c>
      <c r="U3530" s="53" t="n">
        <f aca="false">(P3530/100)*(K3530*$K$15)+(P3530/100)*(L3530*$L$15)</f>
        <v>0</v>
      </c>
      <c r="V3530" s="53" t="n">
        <f aca="false">(Q3530/100)*(L3530*$L$15)</f>
        <v>0</v>
      </c>
      <c r="W3530" s="53" t="n">
        <f aca="false">(R3530/100)*(K3530*$K$15)+(R3530/100)*(L3530*$L$15)</f>
        <v>0</v>
      </c>
      <c r="X3530" s="53" t="n">
        <f aca="false">N3530+S3530</f>
        <v>756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756</v>
      </c>
      <c r="AD3530" s="55" t="n">
        <f aca="false">(ROUND(AC3530-AC3518,1)/AC3518)</f>
        <v>0.186813186813187</v>
      </c>
      <c r="AE3530" s="46"/>
      <c r="AF3530" s="47"/>
    </row>
    <row r="3531" customFormat="false" ht="15" hidden="false" customHeight="false" outlineLevel="0" collapsed="false">
      <c r="A3531" s="48"/>
      <c r="B3531" s="63"/>
      <c r="C3531" s="50" t="s">
        <v>17</v>
      </c>
      <c r="D3531" s="51" t="n">
        <v>175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60</v>
      </c>
      <c r="J3531" s="52" t="n">
        <v>55</v>
      </c>
      <c r="K3531" s="52" t="n">
        <v>0</v>
      </c>
      <c r="L3531" s="52" t="n">
        <v>0</v>
      </c>
      <c r="M3531" s="52" t="n">
        <v>0</v>
      </c>
      <c r="N3531" s="53" t="n">
        <f aca="false">D3531*$D$16</f>
        <v>236.25</v>
      </c>
      <c r="O3531" s="53" t="n">
        <f aca="false">E3531*$E$16</f>
        <v>0</v>
      </c>
      <c r="P3531" s="53" t="n">
        <f aca="false">F3531*$F$16</f>
        <v>0</v>
      </c>
      <c r="Q3531" s="53" t="n">
        <f aca="false">G3531*$G$16</f>
        <v>0</v>
      </c>
      <c r="R3531" s="53" t="n">
        <f aca="false">H3531*$H$16</f>
        <v>0</v>
      </c>
      <c r="S3531" s="53" t="n">
        <f aca="false">(N3531/100)*(I3531*$I$16)+(N3531/100)*(J3531*$J$16)</f>
        <v>466.59375</v>
      </c>
      <c r="T3531" s="53" t="n">
        <f aca="false">(O3531/100)*(K3531*$K$16)</f>
        <v>0</v>
      </c>
      <c r="U3531" s="53" t="n">
        <f aca="false">(P3531/100)*(K3531*$K$16)+(P3531/100)*(L3531*$L$16)</f>
        <v>0</v>
      </c>
      <c r="V3531" s="53" t="n">
        <f aca="false">(Q3531/100)*(L3531*$L$16)</f>
        <v>0</v>
      </c>
      <c r="W3531" s="53" t="n">
        <f aca="false">(R3531/100)*(K3531*$K$16)+(R3531/100)*(L3531*$L$16)</f>
        <v>0</v>
      </c>
      <c r="X3531" s="53" t="n">
        <f aca="false">N3531+S3531</f>
        <v>702.84375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702.8</v>
      </c>
      <c r="AD3531" s="55" t="n">
        <f aca="false">(ROUND(AC3531-AC3518,1)/AC3518)</f>
        <v>0.103296703296703</v>
      </c>
      <c r="AE3531" s="46" t="s">
        <v>28</v>
      </c>
      <c r="AF3531" s="47"/>
    </row>
    <row r="3532" customFormat="false" ht="15" hidden="false" customHeight="false" outlineLevel="0" collapsed="false">
      <c r="A3532" s="48"/>
      <c r="B3532" s="63"/>
      <c r="C3532" s="50" t="s">
        <v>18</v>
      </c>
      <c r="D3532" s="51" t="n">
        <v>175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90</v>
      </c>
      <c r="J3532" s="52" t="n">
        <v>20</v>
      </c>
      <c r="K3532" s="52" t="n">
        <v>0</v>
      </c>
      <c r="L3532" s="52" t="n">
        <v>0</v>
      </c>
      <c r="M3532" s="52" t="n">
        <v>0</v>
      </c>
      <c r="N3532" s="53" t="n">
        <f aca="false">D3532*$D$17</f>
        <v>236.25</v>
      </c>
      <c r="O3532" s="53" t="n">
        <f aca="false">E3532*$E$17</f>
        <v>0</v>
      </c>
      <c r="P3532" s="53" t="n">
        <f aca="false">F3532*$F$17</f>
        <v>0</v>
      </c>
      <c r="Q3532" s="53" t="n">
        <f aca="false">G3532*$G$17</f>
        <v>0</v>
      </c>
      <c r="R3532" s="53" t="n">
        <f aca="false">H3532*$H$17</f>
        <v>0</v>
      </c>
      <c r="S3532" s="53" t="n">
        <f aca="false">(N3532/100)*(I3532*$I$17)+(N3532/100)*(J3532*$J$17)</f>
        <v>578.8125</v>
      </c>
      <c r="T3532" s="53" t="n">
        <f aca="false">(O3532/100)*(K3532*$K$17)</f>
        <v>0</v>
      </c>
      <c r="U3532" s="53" t="n">
        <f aca="false">(P3532/100)*(K3532*$K$17)+(P3532/100)*(L3532*$L$17)</f>
        <v>0</v>
      </c>
      <c r="V3532" s="53" t="n">
        <f aca="false">(Q3532/100)*(L3532*$L$17)</f>
        <v>0</v>
      </c>
      <c r="W3532" s="53" t="n">
        <f aca="false">(R3532/100)*(K3532*$K$17)+(R3532/100)*(L3532*$L$17)</f>
        <v>0</v>
      </c>
      <c r="X3532" s="53" t="n">
        <f aca="false">N3532+S3532</f>
        <v>815.0625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815.1</v>
      </c>
      <c r="AD3532" s="55" t="n">
        <f aca="false">(ROUND(AC3532-AC3518,1)/AC3518)</f>
        <v>0.279591836734694</v>
      </c>
      <c r="AE3532" s="46"/>
      <c r="AF3532" s="47"/>
    </row>
    <row r="3533" customFormat="false" ht="15" hidden="false" customHeight="false" outlineLevel="0" collapsed="false">
      <c r="A3533" s="56" t="s">
        <v>19</v>
      </c>
      <c r="B3533" s="60" t="s">
        <v>293</v>
      </c>
      <c r="C3533" s="40" t="s">
        <v>53</v>
      </c>
      <c r="D3533" s="41" t="n">
        <v>198</v>
      </c>
      <c r="E3533" s="41" t="n">
        <v>0</v>
      </c>
      <c r="F3533" s="41" t="n">
        <v>0</v>
      </c>
      <c r="G3533" s="41" t="n">
        <v>0</v>
      </c>
      <c r="H3533" s="41" t="n">
        <v>0</v>
      </c>
      <c r="I3533" s="42" t="n">
        <v>65</v>
      </c>
      <c r="J3533" s="42" t="n">
        <v>0</v>
      </c>
      <c r="K3533" s="42" t="n">
        <v>0</v>
      </c>
      <c r="L3533" s="42" t="n">
        <v>0</v>
      </c>
      <c r="M3533" s="42" t="n">
        <v>0</v>
      </c>
      <c r="N3533" s="43" t="n">
        <f aca="false">D3533*$D$3</f>
        <v>277.2</v>
      </c>
      <c r="O3533" s="43" t="n">
        <f aca="false">E3533*$E$3</f>
        <v>0</v>
      </c>
      <c r="P3533" s="43" t="n">
        <f aca="false">F3533*$F$3</f>
        <v>0</v>
      </c>
      <c r="Q3533" s="43" t="n">
        <f aca="false">G3533*$G$3</f>
        <v>0</v>
      </c>
      <c r="R3533" s="43" t="n">
        <f aca="false">H3533*$H$3</f>
        <v>0</v>
      </c>
      <c r="S3533" s="43" t="n">
        <f aca="false">(N3533/100)*(I3533*$I$3)+(N3533/100)*(J3533*$J$3)</f>
        <v>360.36</v>
      </c>
      <c r="T3533" s="43" t="n">
        <f aca="false">(O3533/100)*(K3533*$K$3)</f>
        <v>0</v>
      </c>
      <c r="U3533" s="43" t="n">
        <f aca="false">(P3533/100)*(K3533*$K$3)+(P3533/100)*(L3533*$L$3)</f>
        <v>0</v>
      </c>
      <c r="V3533" s="43" t="n">
        <f aca="false">(Q3533/100)*(L3533*$L$3)</f>
        <v>0</v>
      </c>
      <c r="W3533" s="43" t="n">
        <f aca="false">(R3533/100)*(K3533*$K$3)+(R3533/100)*(L3533*$L$3)</f>
        <v>0</v>
      </c>
      <c r="X3533" s="43" t="n">
        <f aca="false">N3533+S3533</f>
        <v>637.56</v>
      </c>
      <c r="Y3533" s="43" t="n">
        <f aca="false">O3533+T3533</f>
        <v>0</v>
      </c>
      <c r="Z3533" s="43" t="n">
        <f aca="false">P3533+U3533</f>
        <v>0</v>
      </c>
      <c r="AA3533" s="43" t="n">
        <f aca="false">Q3533+V3533</f>
        <v>0</v>
      </c>
      <c r="AB3533" s="43" t="n">
        <f aca="false">R3533+W3533</f>
        <v>0</v>
      </c>
      <c r="AC3533" s="44" t="n">
        <f aca="false">ROUND(X3533+Y3533+Z3533+AA3533+AB3533,1)</f>
        <v>637.6</v>
      </c>
      <c r="AD3533" s="45"/>
      <c r="AE3533" s="46"/>
      <c r="AF3533" s="47"/>
    </row>
    <row r="3534" customFormat="false" ht="15" hidden="false" customHeight="false" outlineLevel="0" collapsed="false">
      <c r="A3534" s="48" t="s">
        <v>29</v>
      </c>
      <c r="B3534" s="61" t="n">
        <v>36</v>
      </c>
      <c r="C3534" s="50" t="s">
        <v>5</v>
      </c>
      <c r="D3534" s="51" t="n">
        <v>198</v>
      </c>
      <c r="E3534" s="51" t="n">
        <v>0</v>
      </c>
      <c r="F3534" s="51" t="n">
        <v>0</v>
      </c>
      <c r="G3534" s="51" t="n">
        <v>0</v>
      </c>
      <c r="H3534" s="51" t="n">
        <v>0</v>
      </c>
      <c r="I3534" s="52" t="n">
        <v>80</v>
      </c>
      <c r="J3534" s="52" t="n">
        <v>14</v>
      </c>
      <c r="K3534" s="52" t="n">
        <v>0</v>
      </c>
      <c r="L3534" s="52" t="n">
        <v>0</v>
      </c>
      <c r="M3534" s="52" t="n">
        <v>0</v>
      </c>
      <c r="N3534" s="53" t="n">
        <f aca="false">D3534*$D$4</f>
        <v>267.3</v>
      </c>
      <c r="O3534" s="53" t="n">
        <f aca="false">E3534*$E$4</f>
        <v>0</v>
      </c>
      <c r="P3534" s="53" t="n">
        <f aca="false">F3534*$F$4</f>
        <v>0</v>
      </c>
      <c r="Q3534" s="53" t="n">
        <f aca="false">G3534*$G$4</f>
        <v>0</v>
      </c>
      <c r="R3534" s="53" t="n">
        <f aca="false">H3534*$H$4</f>
        <v>0</v>
      </c>
      <c r="S3534" s="53" t="n">
        <f aca="false">(N3534/100)*(I3534*$I$4)+(N3534/100)*(J3534*$J$4)</f>
        <v>502.524</v>
      </c>
      <c r="T3534" s="53" t="n">
        <f aca="false">(O3534/100)*(K3534*$K$4)</f>
        <v>0</v>
      </c>
      <c r="U3534" s="53" t="n">
        <f aca="false">(P3534/100)*(K3534*$K$4)+(P3534/100)*(L3534*$L$4)</f>
        <v>0</v>
      </c>
      <c r="V3534" s="53" t="n">
        <f aca="false">(Q3534/100)*(L3534*$L$4)</f>
        <v>0</v>
      </c>
      <c r="W3534" s="53" t="n">
        <f aca="false">(R3534/100)*(K3534*$K$4)+(R3534/100)*(L3534*$L$4)</f>
        <v>0</v>
      </c>
      <c r="X3534" s="53" t="n">
        <f aca="false">N3534+S3534</f>
        <v>769.824</v>
      </c>
      <c r="Y3534" s="53" t="n">
        <f aca="false">O3534+T3534</f>
        <v>0</v>
      </c>
      <c r="Z3534" s="53" t="n">
        <f aca="false">P3534+U3534</f>
        <v>0</v>
      </c>
      <c r="AA3534" s="53" t="n">
        <f aca="false">Q3534+V3534</f>
        <v>0</v>
      </c>
      <c r="AB3534" s="53" t="n">
        <f aca="false">R3534+W3534</f>
        <v>0</v>
      </c>
      <c r="AC3534" s="54" t="n">
        <f aca="false">ROUND(X3534+Y3534+Z3534+AA3534+AB3534,1)</f>
        <v>769.8</v>
      </c>
      <c r="AD3534" s="55" t="n">
        <f aca="false">(ROUND(AC3534-AC3533,1)/AC3533)</f>
        <v>0.207340025094103</v>
      </c>
      <c r="AE3534" s="46"/>
      <c r="AF3534" s="47"/>
    </row>
    <row r="3535" customFormat="false" ht="15" hidden="false" customHeight="false" outlineLevel="0" collapsed="false">
      <c r="A3535" s="48" t="s">
        <v>30</v>
      </c>
      <c r="B3535" s="61" t="n">
        <v>0</v>
      </c>
      <c r="C3535" s="50" t="s">
        <v>6</v>
      </c>
      <c r="D3535" s="51" t="n">
        <v>198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65</v>
      </c>
      <c r="J3535" s="52" t="n">
        <v>0</v>
      </c>
      <c r="K3535" s="52" t="n">
        <v>0</v>
      </c>
      <c r="L3535" s="52" t="n">
        <v>0</v>
      </c>
      <c r="M3535" s="52" t="n">
        <v>0</v>
      </c>
      <c r="N3535" s="53" t="n">
        <f aca="false">D3535*$D$5</f>
        <v>277.2</v>
      </c>
      <c r="O3535" s="53" t="n">
        <f aca="false">E3535*$E$5</f>
        <v>0</v>
      </c>
      <c r="P3535" s="53" t="n">
        <f aca="false">F3535*$F$5</f>
        <v>0</v>
      </c>
      <c r="Q3535" s="53" t="n">
        <f aca="false">G3535*$G$5</f>
        <v>0</v>
      </c>
      <c r="R3535" s="53" t="n">
        <f aca="false">H3535*$H$5</f>
        <v>0</v>
      </c>
      <c r="S3535" s="53" t="n">
        <f aca="false">(N3535/100)*(I3535*$I$5)+(N3535/100)*(J3535*$J$5)</f>
        <v>360.36</v>
      </c>
      <c r="T3535" s="53" t="n">
        <f aca="false">(O3535/100)*(K3535*$K$5)</f>
        <v>0</v>
      </c>
      <c r="U3535" s="53" t="n">
        <f aca="false">(P3535/100)*(K3535*$K$5)+(P3535/100)*(L3535*$L$5)</f>
        <v>0</v>
      </c>
      <c r="V3535" s="53" t="n">
        <f aca="false">(Q3535/100)*(L3535*$L$5)</f>
        <v>0</v>
      </c>
      <c r="W3535" s="53" t="n">
        <f aca="false">(R3535/100)*(K3535*$K$5)+(R3535/100)*(L3535*$L$5)</f>
        <v>0</v>
      </c>
      <c r="X3535" s="53" t="n">
        <f aca="false">N3535+S3535</f>
        <v>637.56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637.6</v>
      </c>
      <c r="AD3535" s="55" t="n">
        <f aca="false">(ROUND(AC3535-AC3533,1)/AC3533)</f>
        <v>0</v>
      </c>
      <c r="AE3535" s="46"/>
      <c r="AF3535" s="47"/>
    </row>
    <row r="3536" customFormat="false" ht="15" hidden="false" customHeight="false" outlineLevel="0" collapsed="false">
      <c r="A3536" s="48" t="s">
        <v>31</v>
      </c>
      <c r="B3536" s="61" t="n">
        <v>0</v>
      </c>
      <c r="C3536" s="50" t="s">
        <v>7</v>
      </c>
      <c r="D3536" s="51" t="n">
        <v>198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65</v>
      </c>
      <c r="J3536" s="52" t="n">
        <v>0</v>
      </c>
      <c r="K3536" s="52" t="n">
        <v>0</v>
      </c>
      <c r="L3536" s="52" t="n">
        <v>0</v>
      </c>
      <c r="M3536" s="52" t="n">
        <v>0</v>
      </c>
      <c r="N3536" s="53" t="n">
        <f aca="false">D3536*$D$6</f>
        <v>277.2</v>
      </c>
      <c r="O3536" s="53" t="n">
        <f aca="false">E3536*$E$6</f>
        <v>0</v>
      </c>
      <c r="P3536" s="53" t="n">
        <f aca="false">F3536*$F$6</f>
        <v>0</v>
      </c>
      <c r="Q3536" s="53" t="n">
        <f aca="false">G3536*$G$6</f>
        <v>0</v>
      </c>
      <c r="R3536" s="53" t="n">
        <f aca="false">H3536*$H$6</f>
        <v>0</v>
      </c>
      <c r="S3536" s="53" t="n">
        <f aca="false">(N3536/100)*(I3536*$I$6)+(N3536/100)*(J3536*$J$6)</f>
        <v>360.36</v>
      </c>
      <c r="T3536" s="53" t="n">
        <f aca="false">(O3536/100)*(K3536*$K$6)</f>
        <v>0</v>
      </c>
      <c r="U3536" s="53" t="n">
        <f aca="false">(P3536/100)*(K3536*$K$6)+(P3536/100)*(L3536*$L$6)</f>
        <v>0</v>
      </c>
      <c r="V3536" s="53" t="n">
        <f aca="false">(Q3536/100)*(L3536*$L$6)</f>
        <v>0</v>
      </c>
      <c r="W3536" s="53" t="n">
        <f aca="false">(R3536/100)*(K3536*$K$6)+(R3536/100)*(L3536*$L$6)</f>
        <v>0</v>
      </c>
      <c r="X3536" s="53" t="n">
        <f aca="false">N3536+S3536</f>
        <v>637.56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637.6</v>
      </c>
      <c r="AD3536" s="55" t="n">
        <f aca="false">(ROUND(AC3536-AC3533,1)/AC3533)</f>
        <v>0</v>
      </c>
      <c r="AE3536" s="46"/>
      <c r="AF3536" s="47"/>
    </row>
    <row r="3537" customFormat="false" ht="15" hidden="false" customHeight="false" outlineLevel="0" collapsed="false">
      <c r="A3537" s="48" t="s">
        <v>32</v>
      </c>
      <c r="B3537" s="61" t="n">
        <v>0</v>
      </c>
      <c r="C3537" s="50" t="s">
        <v>8</v>
      </c>
      <c r="D3537" s="51" t="n">
        <v>198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65</v>
      </c>
      <c r="J3537" s="52" t="n">
        <v>0</v>
      </c>
      <c r="K3537" s="52" t="n">
        <v>0</v>
      </c>
      <c r="L3537" s="52" t="n">
        <v>0</v>
      </c>
      <c r="M3537" s="52" t="n">
        <v>0</v>
      </c>
      <c r="N3537" s="53" t="n">
        <f aca="false">D3537*$D$7</f>
        <v>277.2</v>
      </c>
      <c r="O3537" s="53" t="n">
        <f aca="false">E3537*$E$7</f>
        <v>0</v>
      </c>
      <c r="P3537" s="53" t="n">
        <f aca="false">F3537*$F$7</f>
        <v>0</v>
      </c>
      <c r="Q3537" s="53" t="n">
        <f aca="false">G3537*$G$7</f>
        <v>0</v>
      </c>
      <c r="R3537" s="53" t="n">
        <f aca="false">H3537*$H$7</f>
        <v>0</v>
      </c>
      <c r="S3537" s="53" t="n">
        <f aca="false">(N3537/100)*(I3537*$I$7)+(N3537/100)*(J3537*$J$7)</f>
        <v>360.36</v>
      </c>
      <c r="T3537" s="53" t="n">
        <f aca="false">(O3537/100)*(K3537*$K$7)</f>
        <v>0</v>
      </c>
      <c r="U3537" s="53" t="n">
        <f aca="false">(P3537/100)*(K3537*$K$7)+(P3537/100)*(L3537*$L$7)</f>
        <v>0</v>
      </c>
      <c r="V3537" s="53" t="n">
        <f aca="false">(Q3537/100)*(L3537*$L$7)</f>
        <v>0</v>
      </c>
      <c r="W3537" s="53" t="n">
        <f aca="false">(R3537/100)*(K3537*$K$7)+(R3537/100)*(L3537*$L$7)</f>
        <v>0</v>
      </c>
      <c r="X3537" s="53" t="n">
        <f aca="false">N3537+S3537</f>
        <v>637.56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637.6</v>
      </c>
      <c r="AD3537" s="55" t="n">
        <f aca="false">(ROUND(AC3537-AC3533,1)/AC3533)</f>
        <v>0</v>
      </c>
      <c r="AE3537" s="46"/>
      <c r="AF3537" s="47"/>
    </row>
    <row r="3538" customFormat="false" ht="15" hidden="false" customHeight="false" outlineLevel="0" collapsed="false">
      <c r="A3538" s="48" t="s">
        <v>33</v>
      </c>
      <c r="B3538" s="61"/>
      <c r="C3538" s="50" t="s">
        <v>9</v>
      </c>
      <c r="D3538" s="51" t="n">
        <v>198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65</v>
      </c>
      <c r="J3538" s="52" t="n">
        <v>0</v>
      </c>
      <c r="K3538" s="52" t="n">
        <v>0</v>
      </c>
      <c r="L3538" s="52" t="n">
        <v>0</v>
      </c>
      <c r="M3538" s="52" t="n">
        <v>0</v>
      </c>
      <c r="N3538" s="53" t="n">
        <f aca="false">D3538*$D$8</f>
        <v>277.2</v>
      </c>
      <c r="O3538" s="53" t="n">
        <f aca="false">E3538*$E$8</f>
        <v>0</v>
      </c>
      <c r="P3538" s="53" t="n">
        <f aca="false">F3538*$F$8</f>
        <v>0</v>
      </c>
      <c r="Q3538" s="53" t="n">
        <f aca="false">G3538*$G$8</f>
        <v>0</v>
      </c>
      <c r="R3538" s="53" t="n">
        <f aca="false">H3538*$H$8</f>
        <v>0</v>
      </c>
      <c r="S3538" s="53" t="n">
        <f aca="false">(N3538/100)*(I3538*$I$8)+(N3538/100)*(J3538*$J$8)</f>
        <v>360.36</v>
      </c>
      <c r="T3538" s="53" t="n">
        <f aca="false">(O3538/100)*(K3538*$K$8)</f>
        <v>0</v>
      </c>
      <c r="U3538" s="53" t="n">
        <f aca="false">(P3538/100)*(K3538*$K$8)+(P3538/100)*(L3538*$L$8)</f>
        <v>0</v>
      </c>
      <c r="V3538" s="53" t="n">
        <f aca="false">(Q3538/100)*(L3538*$L$8)</f>
        <v>0</v>
      </c>
      <c r="W3538" s="53" t="n">
        <f aca="false">(R3538/100)*(K3538*$K$8)+(R3538/100)*(L3538*$L$8)</f>
        <v>0</v>
      </c>
      <c r="X3538" s="53" t="n">
        <f aca="false">N3538+S3538</f>
        <v>637.56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637.6</v>
      </c>
      <c r="AD3538" s="55" t="n">
        <f aca="false">(ROUND(AC3538-AC3533,1)/AC3533)</f>
        <v>0</v>
      </c>
      <c r="AE3538" s="46"/>
      <c r="AF3538" s="47"/>
    </row>
    <row r="3539" customFormat="false" ht="15" hidden="false" customHeight="false" outlineLevel="0" collapsed="false">
      <c r="A3539" s="48" t="s">
        <v>34</v>
      </c>
      <c r="B3539" s="61"/>
      <c r="C3539" s="50" t="s">
        <v>10</v>
      </c>
      <c r="D3539" s="51" t="n">
        <v>99</v>
      </c>
      <c r="E3539" s="51" t="n">
        <v>198</v>
      </c>
      <c r="F3539" s="51" t="n">
        <v>0</v>
      </c>
      <c r="G3539" s="51" t="n">
        <v>0</v>
      </c>
      <c r="H3539" s="51" t="n">
        <v>0</v>
      </c>
      <c r="I3539" s="52" t="n">
        <v>65</v>
      </c>
      <c r="J3539" s="52" t="n">
        <v>0</v>
      </c>
      <c r="K3539" s="52" t="n">
        <v>70</v>
      </c>
      <c r="L3539" s="52" t="n">
        <v>0</v>
      </c>
      <c r="M3539" s="52" t="n">
        <v>0</v>
      </c>
      <c r="N3539" s="53" t="n">
        <f aca="false">D3539*$D$9</f>
        <v>133.65</v>
      </c>
      <c r="O3539" s="53" t="n">
        <f aca="false">E3539*$E$9</f>
        <v>267.3</v>
      </c>
      <c r="P3539" s="53" t="n">
        <f aca="false">F3539*$F$9</f>
        <v>0</v>
      </c>
      <c r="Q3539" s="53" t="n">
        <f aca="false">G3539*$G$9</f>
        <v>0</v>
      </c>
      <c r="R3539" s="53" t="n">
        <f aca="false">H3539*$H$9</f>
        <v>0</v>
      </c>
      <c r="S3539" s="53" t="n">
        <f aca="false">(N3539/100)*(I3539*$I$9)+(N3539/100)*(J3539*$J$9)</f>
        <v>86.8725</v>
      </c>
      <c r="T3539" s="53" t="n">
        <f aca="false">(O3539/100)*(K3539*$K$9)</f>
        <v>261.954</v>
      </c>
      <c r="U3539" s="53" t="n">
        <f aca="false">(P3539/100)*(K3539*$K$9)+(P3539/100)*(L3539*$L$9)</f>
        <v>0</v>
      </c>
      <c r="V3539" s="53" t="n">
        <f aca="false">(Q3539/100)*(L3539*$L$9)</f>
        <v>0</v>
      </c>
      <c r="W3539" s="53" t="n">
        <f aca="false">(R3539/100)*(K3539*$K$9)+(R3539/100)*(L3539*$L$9)</f>
        <v>0</v>
      </c>
      <c r="X3539" s="53" t="n">
        <f aca="false">N3539+S3539</f>
        <v>220.5225</v>
      </c>
      <c r="Y3539" s="53" t="n">
        <f aca="false">O3539+T3539</f>
        <v>529.254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749.8</v>
      </c>
      <c r="AD3539" s="55" t="n">
        <f aca="false">(ROUND(AC3539-AC3533,1)/AC3533)</f>
        <v>0.175972396486826</v>
      </c>
      <c r="AE3539" s="46"/>
      <c r="AF3539" s="47"/>
    </row>
    <row r="3540" customFormat="false" ht="15" hidden="false" customHeight="false" outlineLevel="0" collapsed="false">
      <c r="A3540" s="48" t="s">
        <v>35</v>
      </c>
      <c r="B3540" s="61"/>
      <c r="C3540" s="50" t="s">
        <v>11</v>
      </c>
      <c r="D3540" s="51" t="n">
        <v>99</v>
      </c>
      <c r="E3540" s="51" t="n">
        <v>0</v>
      </c>
      <c r="F3540" s="51" t="n">
        <v>198</v>
      </c>
      <c r="G3540" s="51" t="n">
        <v>0</v>
      </c>
      <c r="H3540" s="51" t="n">
        <v>0</v>
      </c>
      <c r="I3540" s="52" t="n">
        <v>65</v>
      </c>
      <c r="J3540" s="52" t="n">
        <v>0</v>
      </c>
      <c r="K3540" s="52" t="n">
        <v>35</v>
      </c>
      <c r="L3540" s="52" t="n">
        <v>35</v>
      </c>
      <c r="M3540" s="52" t="n">
        <v>0</v>
      </c>
      <c r="N3540" s="53" t="n">
        <f aca="false">D3540*$D$10</f>
        <v>133.65</v>
      </c>
      <c r="O3540" s="53" t="n">
        <f aca="false">E3540*$E$10</f>
        <v>0</v>
      </c>
      <c r="P3540" s="53" t="n">
        <f aca="false">F3540*$F$10</f>
        <v>267.3</v>
      </c>
      <c r="Q3540" s="53" t="n">
        <f aca="false">G3540*$G$10</f>
        <v>0</v>
      </c>
      <c r="R3540" s="53" t="n">
        <f aca="false">H3540*$H$10</f>
        <v>0</v>
      </c>
      <c r="S3540" s="53" t="n">
        <f aca="false">(N3540/100)*(I3540*$I$10)+(N3540/100)*(J3540*$J$10)</f>
        <v>86.8725</v>
      </c>
      <c r="T3540" s="53" t="n">
        <f aca="false">(O3540/100)*(K3540*$J$10)</f>
        <v>0</v>
      </c>
      <c r="U3540" s="53" t="n">
        <f aca="false">(P3540/100)*(K3540*$K$10)+(P3540/100)*(L3540*$L$10)</f>
        <v>261.954</v>
      </c>
      <c r="V3540" s="53" t="n">
        <f aca="false">(Q3540/100)*(L3540*$L$10)</f>
        <v>0</v>
      </c>
      <c r="W3540" s="53" t="n">
        <f aca="false">(R3540/100)*(K3540*$K$10)+(R3540/100)*(L3540*$L$10)</f>
        <v>0</v>
      </c>
      <c r="X3540" s="53" t="n">
        <f aca="false">N3540+S3540</f>
        <v>220.5225</v>
      </c>
      <c r="Y3540" s="53" t="n">
        <f aca="false">O3540+T3540</f>
        <v>0</v>
      </c>
      <c r="Z3540" s="53" t="n">
        <f aca="false">P3540+U3540</f>
        <v>529.254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749.8</v>
      </c>
      <c r="AD3540" s="55" t="n">
        <f aca="false">(ROUND(AC3540-AC3533,1)/AC3533)</f>
        <v>0.175972396486826</v>
      </c>
      <c r="AE3540" s="46"/>
      <c r="AF3540" s="47"/>
    </row>
    <row r="3541" customFormat="false" ht="15" hidden="false" customHeight="false" outlineLevel="0" collapsed="false">
      <c r="A3541" s="48" t="s">
        <v>36</v>
      </c>
      <c r="B3541" s="61"/>
      <c r="C3541" s="50" t="s">
        <v>12</v>
      </c>
      <c r="D3541" s="51" t="n">
        <v>99</v>
      </c>
      <c r="E3541" s="51" t="n">
        <v>0</v>
      </c>
      <c r="F3541" s="51" t="n">
        <v>0</v>
      </c>
      <c r="G3541" s="51" t="n">
        <v>198</v>
      </c>
      <c r="H3541" s="51" t="n">
        <v>0</v>
      </c>
      <c r="I3541" s="52" t="n">
        <v>65</v>
      </c>
      <c r="J3541" s="52" t="n">
        <v>0</v>
      </c>
      <c r="K3541" s="52" t="n">
        <v>0</v>
      </c>
      <c r="L3541" s="52" t="n">
        <v>70</v>
      </c>
      <c r="M3541" s="52" t="n">
        <v>0</v>
      </c>
      <c r="N3541" s="53" t="n">
        <f aca="false">D3541*$D$11</f>
        <v>133.65</v>
      </c>
      <c r="O3541" s="53" t="n">
        <f aca="false">E3541*$E$11</f>
        <v>0</v>
      </c>
      <c r="P3541" s="53" t="n">
        <f aca="false">F3541*$F$11</f>
        <v>0</v>
      </c>
      <c r="Q3541" s="53" t="n">
        <f aca="false">G3541*$G$11</f>
        <v>267.3</v>
      </c>
      <c r="R3541" s="53" t="n">
        <f aca="false">H3541*$H$11</f>
        <v>0</v>
      </c>
      <c r="S3541" s="53" t="n">
        <f aca="false">(N3541/100)*(I3541*$I$11)+(N3541/100)*(J3541*$J$11)</f>
        <v>86.8725</v>
      </c>
      <c r="T3541" s="53" t="n">
        <f aca="false">(O3541/100)*(K3541*$K$11)</f>
        <v>0</v>
      </c>
      <c r="U3541" s="53" t="n">
        <f aca="false">(P3541/100)*(K3541*$K$11)+(P3541/100)*(L3541*$L$11)</f>
        <v>0</v>
      </c>
      <c r="V3541" s="53" t="n">
        <f aca="false">(Q3541/100)*(L3541*$L$11)</f>
        <v>261.954</v>
      </c>
      <c r="W3541" s="53" t="n">
        <f aca="false">(R3541/100)*(K3541*$K$11)+(R3541/100)*(L3541*$L$11)</f>
        <v>0</v>
      </c>
      <c r="X3541" s="53" t="n">
        <f aca="false">N3541+S3541</f>
        <v>220.5225</v>
      </c>
      <c r="Y3541" s="53" t="n">
        <f aca="false">O3541+T3541</f>
        <v>0</v>
      </c>
      <c r="Z3541" s="53" t="n">
        <f aca="false">P3541+U3541</f>
        <v>0</v>
      </c>
      <c r="AA3541" s="53" t="n">
        <f aca="false">Q3541+V3541</f>
        <v>529.254</v>
      </c>
      <c r="AB3541" s="53" t="n">
        <f aca="false">R3541+W3541</f>
        <v>0</v>
      </c>
      <c r="AC3541" s="54" t="n">
        <f aca="false">ROUND(X3541+Y3541+Z3541+AA3541+AB3541,1)</f>
        <v>749.8</v>
      </c>
      <c r="AD3541" s="55" t="n">
        <f aca="false">(ROUND(AC3541-AC3533,1)/AC3533)</f>
        <v>0.175972396486826</v>
      </c>
      <c r="AE3541" s="46"/>
      <c r="AF3541" s="47"/>
    </row>
    <row r="3542" customFormat="false" ht="15" hidden="false" customHeight="false" outlineLevel="0" collapsed="false">
      <c r="A3542" s="48" t="s">
        <v>37</v>
      </c>
      <c r="B3542" s="61"/>
      <c r="C3542" s="50" t="s">
        <v>13</v>
      </c>
      <c r="D3542" s="51" t="n">
        <v>99</v>
      </c>
      <c r="E3542" s="51" t="n">
        <v>0</v>
      </c>
      <c r="F3542" s="51" t="n">
        <v>0</v>
      </c>
      <c r="G3542" s="51" t="n">
        <v>0</v>
      </c>
      <c r="H3542" s="51" t="n">
        <v>198</v>
      </c>
      <c r="I3542" s="52" t="n">
        <v>65</v>
      </c>
      <c r="J3542" s="52" t="n">
        <v>0</v>
      </c>
      <c r="K3542" s="52" t="n">
        <v>35</v>
      </c>
      <c r="L3542" s="52" t="n">
        <v>35</v>
      </c>
      <c r="M3542" s="52" t="n">
        <v>0</v>
      </c>
      <c r="N3542" s="53" t="n">
        <f aca="false">D3542*$D$12</f>
        <v>133.65</v>
      </c>
      <c r="O3542" s="53" t="n">
        <f aca="false">E3542*$E$12</f>
        <v>0</v>
      </c>
      <c r="P3542" s="53" t="n">
        <f aca="false">F3542*$F$12</f>
        <v>0</v>
      </c>
      <c r="Q3542" s="53" t="n">
        <f aca="false">G3542*$G$12</f>
        <v>0</v>
      </c>
      <c r="R3542" s="53" t="n">
        <f aca="false">H3542*$H$12</f>
        <v>267.3</v>
      </c>
      <c r="S3542" s="53" t="n">
        <f aca="false">(N3542/100)*(I3542*$I$12)+(N3542/100)*(J3542*$J$12)</f>
        <v>86.8725</v>
      </c>
      <c r="T3542" s="53" t="n">
        <f aca="false">(O3542/100)*(K3542*$K$12)</f>
        <v>0</v>
      </c>
      <c r="U3542" s="53" t="n">
        <f aca="false">(P3542/100)*(K3542*$K$12)+(P3542/100)*(L3542*$L$12)</f>
        <v>0</v>
      </c>
      <c r="V3542" s="53" t="n">
        <f aca="false">(Q3542/100)*(L3542*$L$12)</f>
        <v>0</v>
      </c>
      <c r="W3542" s="53" t="n">
        <f aca="false">(R3542/100)*(K3542*$K$12)+(R3542/100)*(L3542*$L$12)</f>
        <v>261.954</v>
      </c>
      <c r="X3542" s="53" t="n">
        <f aca="false">N3542+S3542</f>
        <v>220.5225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0</v>
      </c>
      <c r="AB3542" s="53" t="n">
        <f aca="false">R3542+W3542</f>
        <v>529.254</v>
      </c>
      <c r="AC3542" s="54" t="n">
        <f aca="false">ROUND(X3542+Y3542+Z3542+AA3542+AB3542,1)</f>
        <v>749.8</v>
      </c>
      <c r="AD3542" s="55" t="n">
        <f aca="false">(ROUND(AC3542-AC3533,1)/AC3533)</f>
        <v>0.175972396486826</v>
      </c>
      <c r="AE3542" s="46"/>
      <c r="AF3542" s="47"/>
    </row>
    <row r="3543" customFormat="false" ht="15" hidden="false" customHeight="false" outlineLevel="0" collapsed="false">
      <c r="A3543" s="48" t="s">
        <v>38</v>
      </c>
      <c r="B3543" s="61"/>
      <c r="C3543" s="50" t="s">
        <v>14</v>
      </c>
      <c r="D3543" s="51" t="n">
        <v>198</v>
      </c>
      <c r="E3543" s="51" t="n">
        <v>0</v>
      </c>
      <c r="F3543" s="51" t="n">
        <v>0</v>
      </c>
      <c r="G3543" s="51" t="n">
        <v>0</v>
      </c>
      <c r="H3543" s="51" t="n">
        <v>0</v>
      </c>
      <c r="I3543" s="52" t="n">
        <v>0</v>
      </c>
      <c r="J3543" s="52" t="n">
        <v>0</v>
      </c>
      <c r="K3543" s="52" t="n">
        <v>0</v>
      </c>
      <c r="L3543" s="52" t="n">
        <v>0</v>
      </c>
      <c r="M3543" s="52" t="n">
        <v>92</v>
      </c>
      <c r="N3543" s="53" t="n">
        <f aca="false">D3543*$D$13</f>
        <v>267.3</v>
      </c>
      <c r="O3543" s="53" t="n">
        <f aca="false">E3543*$E$13</f>
        <v>0</v>
      </c>
      <c r="P3543" s="53" t="n">
        <f aca="false">F3543*$F$13</f>
        <v>0</v>
      </c>
      <c r="Q3543" s="53" t="n">
        <f aca="false">G3543*$G$13</f>
        <v>0</v>
      </c>
      <c r="R3543" s="53" t="n">
        <f aca="false">H3543*$H$13</f>
        <v>0</v>
      </c>
      <c r="S3543" s="53" t="n">
        <f aca="false">(N3543/100)*(I3543*$I$13)+(N3543/100)*(J3543*$J$13)+(N3543/100)*(M3543*$M$13)</f>
        <v>491.832</v>
      </c>
      <c r="T3543" s="53" t="n">
        <f aca="false">(O3543/100)*(K3543*$K$13)+(O3543/100)*(M3543*$M$13)</f>
        <v>0</v>
      </c>
      <c r="U3543" s="53" t="n">
        <f aca="false">(P3543/100)*(K3543*$K$13)+(P3543/100)*(L3543*$L$13)+(P3543/100)*(M3543*$M$13)</f>
        <v>0</v>
      </c>
      <c r="V3543" s="53" t="n">
        <f aca="false">(Q3543/100)*(L3543*$L$13)+(Q3543/100)*(M3543*$M$13)</f>
        <v>0</v>
      </c>
      <c r="W3543" s="53" t="n">
        <f aca="false">(R3543/100)*(K3543*$K$13)+(R3543/100)*(L3543*$L$13)+(R3543/100)*(M3543*$M$13)</f>
        <v>0</v>
      </c>
      <c r="X3543" s="53" t="n">
        <f aca="false">N3543+S3543</f>
        <v>759.132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0</v>
      </c>
      <c r="AC3543" s="54" t="n">
        <f aca="false">ROUND(X3543+Y3543+Z3543+AA3543+AB3543,1)</f>
        <v>759.1</v>
      </c>
      <c r="AD3543" s="55" t="n">
        <f aca="false">(ROUND(AC3543-AC3533,1)/AC3533)</f>
        <v>0.19055834378921</v>
      </c>
      <c r="AE3543" s="46"/>
      <c r="AF3543" s="47"/>
    </row>
    <row r="3544" customFormat="false" ht="15" hidden="false" customHeight="false" outlineLevel="0" collapsed="false">
      <c r="A3544" s="48" t="s">
        <v>39</v>
      </c>
      <c r="B3544" s="61"/>
      <c r="C3544" s="50" t="s">
        <v>15</v>
      </c>
      <c r="D3544" s="51" t="n">
        <v>198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65</v>
      </c>
      <c r="J3544" s="52" t="n">
        <v>0</v>
      </c>
      <c r="K3544" s="52" t="n">
        <v>60</v>
      </c>
      <c r="L3544" s="52" t="n">
        <v>0</v>
      </c>
      <c r="M3544" s="52" t="n">
        <v>0</v>
      </c>
      <c r="N3544" s="53" t="n">
        <f aca="false">D3544*$D$14</f>
        <v>267.3</v>
      </c>
      <c r="O3544" s="53" t="n">
        <f aca="false">E3544*$E$14</f>
        <v>0</v>
      </c>
      <c r="P3544" s="53" t="n">
        <f aca="false">F3544*$F$14</f>
        <v>0</v>
      </c>
      <c r="Q3544" s="53" t="n">
        <f aca="false">G3544*$G$14</f>
        <v>0</v>
      </c>
      <c r="R3544" s="53" t="n">
        <f aca="false">H3544*$H$14</f>
        <v>0</v>
      </c>
      <c r="S3544" s="53" t="n">
        <f aca="false">(N3544/100)*(I3544*$I$14)+(N3544/100)*(J3544*$J$14)+(N3544/100)*(K3544*$K$14)</f>
        <v>494.505</v>
      </c>
      <c r="T3544" s="53" t="n">
        <f aca="false">(O3544/100)*(K3544*$K$14)</f>
        <v>0</v>
      </c>
      <c r="U3544" s="53" t="n">
        <f aca="false">(P3544/100)*(K3544*$K$14)+(P3544/100)*(L3544*$L$14)</f>
        <v>0</v>
      </c>
      <c r="V3544" s="53" t="n">
        <f aca="false">(Q3544/100)*(L3544*$L$14)</f>
        <v>0</v>
      </c>
      <c r="W3544" s="53" t="n">
        <f aca="false">(R3544/100)*(K3544*$L$14)+(R3544/100)*(L3544*$M$14)</f>
        <v>0</v>
      </c>
      <c r="X3544" s="53" t="n">
        <f aca="false">N3544+S3544</f>
        <v>761.805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761.8</v>
      </c>
      <c r="AD3544" s="55" t="n">
        <f aca="false">(ROUND(AC3544-AC3533,1)/AC3533)</f>
        <v>0.194792973651192</v>
      </c>
      <c r="AE3544" s="37"/>
      <c r="AF3544" s="47"/>
    </row>
    <row r="3545" customFormat="false" ht="15" hidden="false" customHeight="false" outlineLevel="0" collapsed="false">
      <c r="A3545" s="48"/>
      <c r="B3545" s="61"/>
      <c r="C3545" s="50" t="s">
        <v>16</v>
      </c>
      <c r="D3545" s="51" t="n">
        <v>198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65</v>
      </c>
      <c r="J3545" s="52" t="n">
        <v>0</v>
      </c>
      <c r="K3545" s="52" t="n">
        <v>0</v>
      </c>
      <c r="L3545" s="52" t="n">
        <v>60</v>
      </c>
      <c r="M3545" s="52" t="n">
        <v>0</v>
      </c>
      <c r="N3545" s="53" t="n">
        <f aca="false">D3545*$D$15</f>
        <v>267.3</v>
      </c>
      <c r="O3545" s="53" t="n">
        <f aca="false">E3545*$E$15</f>
        <v>0</v>
      </c>
      <c r="P3545" s="53" t="n">
        <f aca="false">F3545*$F$15</f>
        <v>0</v>
      </c>
      <c r="Q3545" s="53" t="n">
        <f aca="false">G3545*$G$15</f>
        <v>0</v>
      </c>
      <c r="R3545" s="53" t="n">
        <f aca="false">H3545*$H$15</f>
        <v>0</v>
      </c>
      <c r="S3545" s="53" t="n">
        <f aca="false">(N3545/100)*(I3545*$I$15)+(N3545/100)*(J3545*$J$15)+(N3545/100)*(L3545*$L$15)</f>
        <v>494.505</v>
      </c>
      <c r="T3545" s="53" t="n">
        <f aca="false">(O3545/100)*(K3545*$K$15)</f>
        <v>0</v>
      </c>
      <c r="U3545" s="53" t="n">
        <f aca="false">(P3545/100)*(K3545*$K$15)+(P3545/100)*(L3545*$L$15)</f>
        <v>0</v>
      </c>
      <c r="V3545" s="53" t="n">
        <f aca="false">(Q3545/100)*(L3545*$L$15)</f>
        <v>0</v>
      </c>
      <c r="W3545" s="53" t="n">
        <f aca="false">(R3545/100)*(K3545*$K$15)+(R3545/100)*(L3545*$L$15)</f>
        <v>0</v>
      </c>
      <c r="X3545" s="53" t="n">
        <f aca="false">N3545+S3545</f>
        <v>761.805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761.8</v>
      </c>
      <c r="AD3545" s="55" t="n">
        <f aca="false">(ROUND(AC3545-AC3533,1)/AC3533)</f>
        <v>0.194792973651192</v>
      </c>
      <c r="AE3545" s="46"/>
      <c r="AF3545" s="47"/>
    </row>
    <row r="3546" customFormat="false" ht="15" hidden="false" customHeight="false" outlineLevel="0" collapsed="false">
      <c r="A3546" s="48"/>
      <c r="B3546" s="61"/>
      <c r="C3546" s="50" t="s">
        <v>17</v>
      </c>
      <c r="D3546" s="51" t="n">
        <v>198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65</v>
      </c>
      <c r="J3546" s="52" t="n">
        <v>40</v>
      </c>
      <c r="K3546" s="52" t="n">
        <v>0</v>
      </c>
      <c r="L3546" s="52" t="n">
        <v>0</v>
      </c>
      <c r="M3546" s="52" t="n">
        <v>0</v>
      </c>
      <c r="N3546" s="53" t="n">
        <f aca="false">D3546*$D$16</f>
        <v>267.3</v>
      </c>
      <c r="O3546" s="53" t="n">
        <f aca="false">E3546*$E$16</f>
        <v>0</v>
      </c>
      <c r="P3546" s="53" t="n">
        <f aca="false">F3546*$F$16</f>
        <v>0</v>
      </c>
      <c r="Q3546" s="53" t="n">
        <f aca="false">G3546*$G$16</f>
        <v>0</v>
      </c>
      <c r="R3546" s="53" t="n">
        <f aca="false">H3546*$H$16</f>
        <v>0</v>
      </c>
      <c r="S3546" s="53" t="n">
        <f aca="false">(N3546/100)*(I3546*$I$16)+(N3546/100)*(J3546*$J$16)</f>
        <v>441.045</v>
      </c>
      <c r="T3546" s="53" t="n">
        <f aca="false">(O3546/100)*(K3546*$K$16)</f>
        <v>0</v>
      </c>
      <c r="U3546" s="53" t="n">
        <f aca="false">(P3546/100)*(K3546*$K$16)+(P3546/100)*(L3546*$L$16)</f>
        <v>0</v>
      </c>
      <c r="V3546" s="53" t="n">
        <f aca="false">(Q3546/100)*(L3546*$L$16)</f>
        <v>0</v>
      </c>
      <c r="W3546" s="53" t="n">
        <f aca="false">(R3546/100)*(K3546*$K$16)+(R3546/100)*(L3546*$L$16)</f>
        <v>0</v>
      </c>
      <c r="X3546" s="53" t="n">
        <f aca="false">N3546+S3546</f>
        <v>708.345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708.3</v>
      </c>
      <c r="AD3546" s="55" t="n">
        <f aca="false">(ROUND(AC3546-AC3533,1)/AC3533)</f>
        <v>0.110884567126725</v>
      </c>
      <c r="AE3546" s="46"/>
      <c r="AF3546" s="47"/>
    </row>
    <row r="3547" customFormat="false" ht="15" hidden="false" customHeight="false" outlineLevel="0" collapsed="false">
      <c r="A3547" s="48"/>
      <c r="B3547" s="61"/>
      <c r="C3547" s="50" t="s">
        <v>18</v>
      </c>
      <c r="D3547" s="51" t="n">
        <v>198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80</v>
      </c>
      <c r="J3547" s="52" t="n">
        <v>0</v>
      </c>
      <c r="K3547" s="52" t="n">
        <v>0</v>
      </c>
      <c r="L3547" s="52" t="n">
        <v>0</v>
      </c>
      <c r="M3547" s="52" t="n">
        <v>0</v>
      </c>
      <c r="N3547" s="53" t="n">
        <f aca="false">D3547*$D$17</f>
        <v>267.3</v>
      </c>
      <c r="O3547" s="53" t="n">
        <f aca="false">E3547*$E$17</f>
        <v>0</v>
      </c>
      <c r="P3547" s="53" t="n">
        <f aca="false">F3547*$F$17</f>
        <v>0</v>
      </c>
      <c r="Q3547" s="53" t="n">
        <f aca="false">G3547*$G$17</f>
        <v>0</v>
      </c>
      <c r="R3547" s="53" t="n">
        <f aca="false">H3547*$H$17</f>
        <v>0</v>
      </c>
      <c r="S3547" s="53" t="n">
        <f aca="false">(N3547/100)*(I3547*$I$17)+(N3547/100)*(J3547*$J$17)</f>
        <v>534.6</v>
      </c>
      <c r="T3547" s="53" t="n">
        <f aca="false">(O3547/100)*(K3547*$K$17)</f>
        <v>0</v>
      </c>
      <c r="U3547" s="53" t="n">
        <f aca="false">(P3547/100)*(K3547*$K$17)+(P3547/100)*(L3547*$L$17)</f>
        <v>0</v>
      </c>
      <c r="V3547" s="53" t="n">
        <f aca="false">(Q3547/100)*(L3547*$L$17)</f>
        <v>0</v>
      </c>
      <c r="W3547" s="53" t="n">
        <f aca="false">(R3547/100)*(K3547*$K$17)+(R3547/100)*(L3547*$L$17)</f>
        <v>0</v>
      </c>
      <c r="X3547" s="53" t="n">
        <f aca="false">N3547+S3547</f>
        <v>801.9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801.9</v>
      </c>
      <c r="AD3547" s="55" t="n">
        <f aca="false">(ROUND(AC3547-AC3533,1)/AC3533)</f>
        <v>0.257685069008783</v>
      </c>
      <c r="AE3547" s="46" t="s">
        <v>28</v>
      </c>
      <c r="AF3547" s="47"/>
    </row>
    <row r="3548" customFormat="false" ht="15" hidden="false" customHeight="false" outlineLevel="0" collapsed="false">
      <c r="A3548" s="56" t="s">
        <v>19</v>
      </c>
      <c r="B3548" s="62" t="s">
        <v>294</v>
      </c>
      <c r="C3548" s="40" t="s">
        <v>50</v>
      </c>
      <c r="D3548" s="41" t="n">
        <v>155</v>
      </c>
      <c r="E3548" s="41" t="n">
        <v>0</v>
      </c>
      <c r="F3548" s="41" t="n">
        <v>0</v>
      </c>
      <c r="G3548" s="41" t="n">
        <v>0</v>
      </c>
      <c r="H3548" s="41" t="n">
        <v>0</v>
      </c>
      <c r="I3548" s="42" t="n">
        <v>50</v>
      </c>
      <c r="J3548" s="42" t="n">
        <v>10</v>
      </c>
      <c r="K3548" s="42" t="n">
        <v>0</v>
      </c>
      <c r="L3548" s="42" t="n">
        <v>40</v>
      </c>
      <c r="M3548" s="42" t="n">
        <v>0</v>
      </c>
      <c r="N3548" s="43" t="n">
        <f aca="false">D3548*$D$3</f>
        <v>217</v>
      </c>
      <c r="O3548" s="43" t="n">
        <f aca="false">E3548*$E$3</f>
        <v>0</v>
      </c>
      <c r="P3548" s="43" t="n">
        <f aca="false">F3548*$F$3</f>
        <v>0</v>
      </c>
      <c r="Q3548" s="43" t="n">
        <f aca="false">G3548*$G$3</f>
        <v>0</v>
      </c>
      <c r="R3548" s="43" t="n">
        <f aca="false">H3548*$H$3</f>
        <v>0</v>
      </c>
      <c r="S3548" s="43" t="n">
        <f aca="false">(N3548/100)*(I3548*$I$3)+(N3548/100)*(J3548*$J$3)+(N3548/100)*(L3548*$L$3)</f>
        <v>434</v>
      </c>
      <c r="T3548" s="43" t="n">
        <f aca="false">(O3548/100)*(K3548*$K$3)</f>
        <v>0</v>
      </c>
      <c r="U3548" s="43" t="n">
        <f aca="false">(P3548/100)*(K3548*$K$3)+(P3548/100)*(L3548*$L$3)</f>
        <v>0</v>
      </c>
      <c r="V3548" s="43" t="n">
        <f aca="false">(Q3548/100)*(L3548*$L$3)</f>
        <v>0</v>
      </c>
      <c r="W3548" s="43" t="n">
        <f aca="false">(R3548/100)*(K3548*$K$3)+(R3548/100)*(L3548*$L$3)</f>
        <v>0</v>
      </c>
      <c r="X3548" s="43" t="n">
        <f aca="false">N3548+S3548</f>
        <v>651</v>
      </c>
      <c r="Y3548" s="43" t="n">
        <f aca="false">O3548+T3548</f>
        <v>0</v>
      </c>
      <c r="Z3548" s="43" t="n">
        <f aca="false">P3548+U3548</f>
        <v>0</v>
      </c>
      <c r="AA3548" s="43" t="n">
        <f aca="false">Q3548+V3548</f>
        <v>0</v>
      </c>
      <c r="AB3548" s="43" t="n">
        <f aca="false">R3548+W3548</f>
        <v>0</v>
      </c>
      <c r="AC3548" s="44" t="n">
        <f aca="false">ROUND(X3548+Y3548+Z3548+AA3548+AB3548,1)</f>
        <v>651</v>
      </c>
      <c r="AD3548" s="45" t="s">
        <v>16</v>
      </c>
      <c r="AE3548" s="46"/>
      <c r="AF3548" s="47"/>
    </row>
    <row r="3549" customFormat="false" ht="15" hidden="false" customHeight="false" outlineLevel="0" collapsed="false">
      <c r="A3549" s="48" t="s">
        <v>29</v>
      </c>
      <c r="B3549" s="63" t="n">
        <v>32</v>
      </c>
      <c r="C3549" s="50" t="s">
        <v>5</v>
      </c>
      <c r="D3549" s="51" t="n">
        <v>155</v>
      </c>
      <c r="E3549" s="51" t="n">
        <v>0</v>
      </c>
      <c r="F3549" s="51" t="n">
        <v>0</v>
      </c>
      <c r="G3549" s="51" t="n">
        <v>0</v>
      </c>
      <c r="H3549" s="51" t="n">
        <v>0</v>
      </c>
      <c r="I3549" s="52" t="n">
        <v>65</v>
      </c>
      <c r="J3549" s="52" t="n">
        <v>30</v>
      </c>
      <c r="K3549" s="52" t="n">
        <v>0</v>
      </c>
      <c r="L3549" s="52" t="n">
        <v>40</v>
      </c>
      <c r="M3549" s="52" t="n">
        <v>0</v>
      </c>
      <c r="N3549" s="53" t="n">
        <f aca="false">D3549*$D$4</f>
        <v>209.25</v>
      </c>
      <c r="O3549" s="53" t="n">
        <f aca="false">E3549*$E$4</f>
        <v>0</v>
      </c>
      <c r="P3549" s="53" t="n">
        <f aca="false">F3549*$F$4</f>
        <v>0</v>
      </c>
      <c r="Q3549" s="53" t="n">
        <f aca="false">G3549*$G$4</f>
        <v>0</v>
      </c>
      <c r="R3549" s="53" t="n">
        <f aca="false">H3549*$H$4</f>
        <v>0</v>
      </c>
      <c r="S3549" s="53" t="n">
        <f aca="false">(N3549/100)*(I3549*$I$4)+(N3549/100)*(J3549*$J$4)+(N3549/100)*(L3549*$L$4)</f>
        <v>564.975</v>
      </c>
      <c r="T3549" s="53" t="n">
        <f aca="false">(O3549/100)*(K3549*$K$4)</f>
        <v>0</v>
      </c>
      <c r="U3549" s="53" t="n">
        <f aca="false">(P3549/100)*(K3549*$K$4)+(P3549/100)*(L3549*$L$4)</f>
        <v>0</v>
      </c>
      <c r="V3549" s="53" t="n">
        <f aca="false">(Q3549/100)*(L3549*$L$4)</f>
        <v>0</v>
      </c>
      <c r="W3549" s="53" t="n">
        <f aca="false">(R3549/100)*(K3549*$K$4)+(R3549/100)*(L3549*$L$4)</f>
        <v>0</v>
      </c>
      <c r="X3549" s="53" t="n">
        <f aca="false">N3549+S3549</f>
        <v>774.225</v>
      </c>
      <c r="Y3549" s="53" t="n">
        <f aca="false">O3549+T3549</f>
        <v>0</v>
      </c>
      <c r="Z3549" s="53" t="n">
        <f aca="false">P3549+U3549</f>
        <v>0</v>
      </c>
      <c r="AA3549" s="53" t="n">
        <f aca="false">Q3549+V3549</f>
        <v>0</v>
      </c>
      <c r="AB3549" s="53" t="n">
        <f aca="false">R3549+W3549</f>
        <v>0</v>
      </c>
      <c r="AC3549" s="54" t="n">
        <f aca="false">ROUND(X3549+Y3549+Z3549+AA3549+AB3549,1)</f>
        <v>774.2</v>
      </c>
      <c r="AD3549" s="55" t="n">
        <f aca="false">(ROUND(AC3549-AC3548,1)/AC3548)</f>
        <v>0.189247311827957</v>
      </c>
      <c r="AE3549" s="46"/>
      <c r="AF3549" s="47"/>
    </row>
    <row r="3550" customFormat="false" ht="15" hidden="false" customHeight="false" outlineLevel="0" collapsed="false">
      <c r="A3550" s="48" t="s">
        <v>30</v>
      </c>
      <c r="B3550" s="63" t="n">
        <v>0</v>
      </c>
      <c r="C3550" s="50" t="s">
        <v>6</v>
      </c>
      <c r="D3550" s="51" t="n">
        <v>155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50</v>
      </c>
      <c r="J3550" s="52" t="n">
        <v>10</v>
      </c>
      <c r="K3550" s="52" t="n">
        <v>0</v>
      </c>
      <c r="L3550" s="52" t="n">
        <v>40</v>
      </c>
      <c r="M3550" s="52" t="n">
        <v>0</v>
      </c>
      <c r="N3550" s="53" t="n">
        <f aca="false">D3550*$D$5</f>
        <v>217</v>
      </c>
      <c r="O3550" s="53" t="n">
        <f aca="false">E3550*$E$5</f>
        <v>0</v>
      </c>
      <c r="P3550" s="53" t="n">
        <f aca="false">F3550*$F$5</f>
        <v>0</v>
      </c>
      <c r="Q3550" s="53" t="n">
        <f aca="false">G3550*$G$5</f>
        <v>0</v>
      </c>
      <c r="R3550" s="53" t="n">
        <f aca="false">H3550*$H$5</f>
        <v>0</v>
      </c>
      <c r="S3550" s="53" t="n">
        <f aca="false">(N3550/100)*(I3550*$I$5)+(N3550/100)*(J3550*$J$5)+(N3550/100)*(L3550*$L$5)</f>
        <v>434</v>
      </c>
      <c r="T3550" s="53" t="n">
        <f aca="false">(O3550/100)*(K3550*$K$5)</f>
        <v>0</v>
      </c>
      <c r="U3550" s="53" t="n">
        <f aca="false">(P3550/100)*(K3550*$K$5)+(P3550/100)*(L3550*$L$5)</f>
        <v>0</v>
      </c>
      <c r="V3550" s="53" t="n">
        <f aca="false">(Q3550/100)*(L3550*$L$5)</f>
        <v>0</v>
      </c>
      <c r="W3550" s="53" t="n">
        <f aca="false">(R3550/100)*(K3550*$K$5)+(R3550/100)*(L3550*$L$5)</f>
        <v>0</v>
      </c>
      <c r="X3550" s="53" t="n">
        <f aca="false">N3550+S3550</f>
        <v>651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651</v>
      </c>
      <c r="AD3550" s="55" t="n">
        <f aca="false">(ROUND(AC3550-AC3548,1)/AC3548)</f>
        <v>0</v>
      </c>
      <c r="AE3550" s="46"/>
      <c r="AF3550" s="47"/>
    </row>
    <row r="3551" customFormat="false" ht="15" hidden="false" customHeight="false" outlineLevel="0" collapsed="false">
      <c r="A3551" s="48" t="s">
        <v>31</v>
      </c>
      <c r="B3551" s="63" t="n">
        <v>0</v>
      </c>
      <c r="C3551" s="50" t="s">
        <v>7</v>
      </c>
      <c r="D3551" s="51" t="n">
        <v>155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50</v>
      </c>
      <c r="J3551" s="52" t="n">
        <v>10</v>
      </c>
      <c r="K3551" s="52" t="n">
        <v>0</v>
      </c>
      <c r="L3551" s="52" t="n">
        <v>40</v>
      </c>
      <c r="M3551" s="52" t="n">
        <v>0</v>
      </c>
      <c r="N3551" s="53" t="n">
        <f aca="false">D3551*$D$6</f>
        <v>217</v>
      </c>
      <c r="O3551" s="53" t="n">
        <f aca="false">E3551*$E$6</f>
        <v>0</v>
      </c>
      <c r="P3551" s="53" t="n">
        <f aca="false">F3551*$F$6</f>
        <v>0</v>
      </c>
      <c r="Q3551" s="53" t="n">
        <f aca="false">G3551*$G$6</f>
        <v>0</v>
      </c>
      <c r="R3551" s="53" t="n">
        <f aca="false">H3551*$H$6</f>
        <v>0</v>
      </c>
      <c r="S3551" s="53" t="n">
        <f aca="false">(N3551/100)*(I3551*$I$6)+(N3551/100)*(J3551*$J$6)+(N3551/100)*(L3551*$L$6)</f>
        <v>434</v>
      </c>
      <c r="T3551" s="53" t="n">
        <f aca="false">(O3551/100)*(K3551*$K$6)</f>
        <v>0</v>
      </c>
      <c r="U3551" s="53" t="n">
        <f aca="false">(P3551/100)*(K3551*$K$6)+(P3551/100)*(L3551*$L$6)</f>
        <v>0</v>
      </c>
      <c r="V3551" s="53" t="n">
        <f aca="false">(Q3551/100)*(L3551*$L$6)</f>
        <v>0</v>
      </c>
      <c r="W3551" s="53" t="n">
        <f aca="false">(R3551/100)*(K3551*$K$6)+(R3551/100)*(L3551*$L$6)</f>
        <v>0</v>
      </c>
      <c r="X3551" s="53" t="n">
        <f aca="false">N3551+S3551</f>
        <v>651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651</v>
      </c>
      <c r="AD3551" s="55" t="n">
        <f aca="false">(ROUND(AC3551-AC3548,1)/AC3548)</f>
        <v>0</v>
      </c>
      <c r="AE3551" s="46"/>
      <c r="AF3551" s="47"/>
    </row>
    <row r="3552" customFormat="false" ht="15" hidden="false" customHeight="false" outlineLevel="0" collapsed="false">
      <c r="A3552" s="48" t="s">
        <v>32</v>
      </c>
      <c r="B3552" s="63" t="n">
        <v>40</v>
      </c>
      <c r="C3552" s="50" t="s">
        <v>8</v>
      </c>
      <c r="D3552" s="51" t="n">
        <v>155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50</v>
      </c>
      <c r="J3552" s="52" t="n">
        <v>10</v>
      </c>
      <c r="K3552" s="52" t="n">
        <v>0</v>
      </c>
      <c r="L3552" s="52" t="n">
        <v>40</v>
      </c>
      <c r="M3552" s="52" t="n">
        <v>0</v>
      </c>
      <c r="N3552" s="53" t="n">
        <f aca="false">D3552*$D$7</f>
        <v>217</v>
      </c>
      <c r="O3552" s="53" t="n">
        <f aca="false">E3552*$E$7</f>
        <v>0</v>
      </c>
      <c r="P3552" s="53" t="n">
        <f aca="false">F3552*$F$7</f>
        <v>0</v>
      </c>
      <c r="Q3552" s="53" t="n">
        <f aca="false">G3552*$G$7</f>
        <v>0</v>
      </c>
      <c r="R3552" s="53" t="n">
        <f aca="false">H3552*$H$7</f>
        <v>0</v>
      </c>
      <c r="S3552" s="53" t="n">
        <f aca="false">(N3552/100)*(I3552*$I$7)+(N3552/100)*(J3552*$J$7)+(N3552/100)*(L3552*$L$7)</f>
        <v>434</v>
      </c>
      <c r="T3552" s="53" t="n">
        <f aca="false">(O3552/100)*(K3552*$K$7)</f>
        <v>0</v>
      </c>
      <c r="U3552" s="53" t="n">
        <f aca="false">(P3552/100)*(K3552*$K$7)+(P3552/100)*(L3552*$L$7)</f>
        <v>0</v>
      </c>
      <c r="V3552" s="53" t="n">
        <f aca="false">(Q3552/100)*(L3552*$L$7)</f>
        <v>0</v>
      </c>
      <c r="W3552" s="53" t="n">
        <f aca="false">(R3552/100)*(K3552*$K$7)+(R3552/100)*(L3552*$L$7)</f>
        <v>0</v>
      </c>
      <c r="X3552" s="53" t="n">
        <f aca="false">N3552+S3552</f>
        <v>651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651</v>
      </c>
      <c r="AD3552" s="55" t="n">
        <f aca="false">(ROUND(AC3552-AC3548,1)/AC3548)</f>
        <v>0</v>
      </c>
      <c r="AE3552" s="46"/>
      <c r="AF3552" s="47"/>
    </row>
    <row r="3553" customFormat="false" ht="15" hidden="false" customHeight="false" outlineLevel="0" collapsed="false">
      <c r="A3553" s="48" t="s">
        <v>33</v>
      </c>
      <c r="B3553" s="63"/>
      <c r="C3553" s="50" t="s">
        <v>9</v>
      </c>
      <c r="D3553" s="51" t="n">
        <v>155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50</v>
      </c>
      <c r="J3553" s="52" t="n">
        <v>10</v>
      </c>
      <c r="K3553" s="52" t="n">
        <v>0</v>
      </c>
      <c r="L3553" s="52" t="n">
        <v>40</v>
      </c>
      <c r="M3553" s="52" t="n">
        <v>0</v>
      </c>
      <c r="N3553" s="53" t="n">
        <f aca="false">D3553*$D$8</f>
        <v>217</v>
      </c>
      <c r="O3553" s="53" t="n">
        <f aca="false">E3553*$E$8</f>
        <v>0</v>
      </c>
      <c r="P3553" s="53" t="n">
        <f aca="false">F3553*$F$8</f>
        <v>0</v>
      </c>
      <c r="Q3553" s="53" t="n">
        <f aca="false">G3553*$G$8</f>
        <v>0</v>
      </c>
      <c r="R3553" s="53" t="n">
        <f aca="false">H3553*$H$8</f>
        <v>0</v>
      </c>
      <c r="S3553" s="53" t="n">
        <f aca="false">(N3553/100)*(I3553*$I$8)+(N3553/100)*(J3553*$J$8)+(N3553/100)*(L3553*$L$8)</f>
        <v>434</v>
      </c>
      <c r="T3553" s="53" t="n">
        <f aca="false">(O3553/100)*(K3553*$K$8)</f>
        <v>0</v>
      </c>
      <c r="U3553" s="53" t="n">
        <f aca="false">(P3553/100)*(K3553*$K$8)+(P3553/100)*(L3553*$L$8)</f>
        <v>0</v>
      </c>
      <c r="V3553" s="53" t="n">
        <f aca="false">(Q3553/100)*(L3553*$L$8)</f>
        <v>0</v>
      </c>
      <c r="W3553" s="53" t="n">
        <f aca="false">(R3553/100)*(K3553*$K$8)+(R3553/100)*(L3553*$L$8)</f>
        <v>0</v>
      </c>
      <c r="X3553" s="53" t="n">
        <f aca="false">N3553+S3553</f>
        <v>651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651</v>
      </c>
      <c r="AD3553" s="55" t="n">
        <f aca="false">(ROUND(AC3553-AC3548,1)/AC3548)</f>
        <v>0</v>
      </c>
      <c r="AE3553" s="46"/>
      <c r="AF3553" s="47"/>
    </row>
    <row r="3554" customFormat="false" ht="15" hidden="false" customHeight="false" outlineLevel="0" collapsed="false">
      <c r="A3554" s="48" t="s">
        <v>34</v>
      </c>
      <c r="B3554" s="63"/>
      <c r="C3554" s="50" t="s">
        <v>10</v>
      </c>
      <c r="D3554" s="51" t="n">
        <v>78</v>
      </c>
      <c r="E3554" s="51" t="n">
        <v>155</v>
      </c>
      <c r="F3554" s="51" t="n">
        <v>0</v>
      </c>
      <c r="G3554" s="51" t="n">
        <v>0</v>
      </c>
      <c r="H3554" s="51" t="n">
        <v>0</v>
      </c>
      <c r="I3554" s="52" t="n">
        <v>50</v>
      </c>
      <c r="J3554" s="52" t="n">
        <v>10</v>
      </c>
      <c r="K3554" s="52" t="n">
        <v>120</v>
      </c>
      <c r="L3554" s="52" t="n">
        <v>0</v>
      </c>
      <c r="M3554" s="52" t="n">
        <v>0</v>
      </c>
      <c r="N3554" s="53" t="n">
        <f aca="false">D3554*$D$9</f>
        <v>105.3</v>
      </c>
      <c r="O3554" s="53" t="n">
        <f aca="false">E3554*$E$9</f>
        <v>209.25</v>
      </c>
      <c r="P3554" s="53" t="n">
        <f aca="false">F3554*$F$9</f>
        <v>0</v>
      </c>
      <c r="Q3554" s="53" t="n">
        <f aca="false">G3554*$G$9</f>
        <v>0</v>
      </c>
      <c r="R3554" s="53" t="n">
        <f aca="false">H3554*$H$9</f>
        <v>0</v>
      </c>
      <c r="S3554" s="53" t="n">
        <f aca="false">(N3554/100)*(I3554*$I$9)+(N3554/100)*(J3554*$J$9)+(N3554/100)*(L3554*$L$9)</f>
        <v>63.18</v>
      </c>
      <c r="T3554" s="53" t="n">
        <f aca="false">(O3554/100)*(K3554*$K$9)</f>
        <v>351.54</v>
      </c>
      <c r="U3554" s="53" t="n">
        <f aca="false">(P3554/100)*(K3554*$K$9)+(P3554/100)*(L3554*$L$9)</f>
        <v>0</v>
      </c>
      <c r="V3554" s="53" t="n">
        <f aca="false">(Q3554/100)*(L3554*$L$9)</f>
        <v>0</v>
      </c>
      <c r="W3554" s="53" t="n">
        <f aca="false">(R3554/100)*(K3554*$K$9)+(R3554/100)*(L3554*$L$9)</f>
        <v>0</v>
      </c>
      <c r="X3554" s="53" t="n">
        <f aca="false">N3554+S3554</f>
        <v>168.48</v>
      </c>
      <c r="Y3554" s="53" t="n">
        <f aca="false">O3554+T3554</f>
        <v>560.79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729.3</v>
      </c>
      <c r="AD3554" s="55" t="n">
        <f aca="false">(ROUND(AC3554-AC3548,1)/AC3548)</f>
        <v>0.120276497695853</v>
      </c>
      <c r="AE3554" s="46"/>
      <c r="AF3554" s="47"/>
    </row>
    <row r="3555" customFormat="false" ht="15" hidden="false" customHeight="false" outlineLevel="0" collapsed="false">
      <c r="A3555" s="48" t="s">
        <v>35</v>
      </c>
      <c r="B3555" s="63"/>
      <c r="C3555" s="50" t="s">
        <v>11</v>
      </c>
      <c r="D3555" s="51" t="n">
        <v>78</v>
      </c>
      <c r="E3555" s="51" t="n">
        <v>0</v>
      </c>
      <c r="F3555" s="51" t="n">
        <v>155</v>
      </c>
      <c r="G3555" s="51" t="n">
        <v>0</v>
      </c>
      <c r="H3555" s="51" t="n">
        <v>0</v>
      </c>
      <c r="I3555" s="52" t="n">
        <v>50</v>
      </c>
      <c r="J3555" s="52" t="n">
        <v>10</v>
      </c>
      <c r="K3555" s="52" t="n">
        <v>50</v>
      </c>
      <c r="L3555" s="52" t="n">
        <v>50</v>
      </c>
      <c r="M3555" s="52" t="n">
        <v>0</v>
      </c>
      <c r="N3555" s="53" t="n">
        <f aca="false">D3555*$D$10</f>
        <v>105.3</v>
      </c>
      <c r="O3555" s="53" t="n">
        <f aca="false">E3555*$E$10</f>
        <v>0</v>
      </c>
      <c r="P3555" s="53" t="n">
        <f aca="false">F3555*$F$10</f>
        <v>209.25</v>
      </c>
      <c r="Q3555" s="53" t="n">
        <f aca="false">G3555*$G$10</f>
        <v>0</v>
      </c>
      <c r="R3555" s="53" t="n">
        <f aca="false">H3555*$H$10</f>
        <v>0</v>
      </c>
      <c r="S3555" s="53" t="n">
        <f aca="false">(N3555/100)*(I3555*$I$10)+(N3555/100)*(J3555*$J$10)+(N3555/100)*(L3555*$L$10)</f>
        <v>136.89</v>
      </c>
      <c r="T3555" s="53" t="n">
        <f aca="false">(O3555/100)*(K3555*$J$10)</f>
        <v>0</v>
      </c>
      <c r="U3555" s="53" t="n">
        <f aca="false">(P3555/100)*(K3555*$K$10)+(P3555/100)*(L3555*$L$10)</f>
        <v>292.95</v>
      </c>
      <c r="V3555" s="53" t="n">
        <f aca="false">(Q3555/100)*(L3555*$L$10)</f>
        <v>0</v>
      </c>
      <c r="W3555" s="53" t="n">
        <f aca="false">(R3555/100)*(K3555*$K$10)+(R3555/100)*(L3555*$L$10)</f>
        <v>0</v>
      </c>
      <c r="X3555" s="53" t="n">
        <f aca="false">N3555+S3555</f>
        <v>242.19</v>
      </c>
      <c r="Y3555" s="53" t="n">
        <f aca="false">O3555+T3555</f>
        <v>0</v>
      </c>
      <c r="Z3555" s="53" t="n">
        <f aca="false">P3555+U3555</f>
        <v>502.2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744.4</v>
      </c>
      <c r="AD3555" s="55" t="n">
        <f aca="false">(ROUND(AC3555-AC3548,1)/AC3548)</f>
        <v>0.14347158218126</v>
      </c>
      <c r="AE3555" s="46"/>
      <c r="AF3555" s="47"/>
    </row>
    <row r="3556" customFormat="false" ht="15" hidden="false" customHeight="false" outlineLevel="0" collapsed="false">
      <c r="A3556" s="48" t="s">
        <v>36</v>
      </c>
      <c r="B3556" s="63"/>
      <c r="C3556" s="50" t="s">
        <v>12</v>
      </c>
      <c r="D3556" s="51" t="n">
        <v>78</v>
      </c>
      <c r="E3556" s="51" t="n">
        <v>0</v>
      </c>
      <c r="F3556" s="51" t="n">
        <v>0</v>
      </c>
      <c r="G3556" s="51" t="n">
        <v>155</v>
      </c>
      <c r="H3556" s="51" t="n">
        <v>0</v>
      </c>
      <c r="I3556" s="52" t="n">
        <v>50</v>
      </c>
      <c r="J3556" s="52" t="n">
        <v>10</v>
      </c>
      <c r="K3556" s="52" t="n">
        <v>0</v>
      </c>
      <c r="L3556" s="52" t="n">
        <v>80</v>
      </c>
      <c r="M3556" s="52" t="n">
        <v>0</v>
      </c>
      <c r="N3556" s="53" t="n">
        <f aca="false">D3556*$D$11</f>
        <v>105.3</v>
      </c>
      <c r="O3556" s="53" t="n">
        <f aca="false">E3556*$E$11</f>
        <v>0</v>
      </c>
      <c r="P3556" s="53" t="n">
        <f aca="false">F3556*$F$11</f>
        <v>0</v>
      </c>
      <c r="Q3556" s="53" t="n">
        <f aca="false">G3556*$G$11</f>
        <v>209.25</v>
      </c>
      <c r="R3556" s="53" t="n">
        <f aca="false">H3556*$H$11</f>
        <v>0</v>
      </c>
      <c r="S3556" s="53" t="n">
        <f aca="false">(N3556/100)*(I3556*$I$11)+(N3556/100)*(J3556*$J$11)+(N3556/100)*(L3556*$L$11)</f>
        <v>181.116</v>
      </c>
      <c r="T3556" s="53" t="n">
        <f aca="false">(O3556/100)*(K3556*$K$11)</f>
        <v>0</v>
      </c>
      <c r="U3556" s="53" t="n">
        <f aca="false">(P3556/100)*(K3556*$K$11)+(P3556/100)*(L3556*$L$11)</f>
        <v>0</v>
      </c>
      <c r="V3556" s="53" t="n">
        <f aca="false">(Q3556/100)*(L3556*$L$11)</f>
        <v>234.36</v>
      </c>
      <c r="W3556" s="53" t="n">
        <f aca="false">(R3556/100)*(K3556*$K$11)+(R3556/100)*(L3556*$L$11)</f>
        <v>0</v>
      </c>
      <c r="X3556" s="53" t="n">
        <f aca="false">N3556+S3556</f>
        <v>286.416</v>
      </c>
      <c r="Y3556" s="53" t="n">
        <f aca="false">O3556+T3556</f>
        <v>0</v>
      </c>
      <c r="Z3556" s="53" t="n">
        <f aca="false">P3556+U3556</f>
        <v>0</v>
      </c>
      <c r="AA3556" s="53" t="n">
        <f aca="false">Q3556+V3556</f>
        <v>443.61</v>
      </c>
      <c r="AB3556" s="53" t="n">
        <f aca="false">R3556+W3556</f>
        <v>0</v>
      </c>
      <c r="AC3556" s="54" t="n">
        <f aca="false">ROUND(X3556+Y3556+Z3556+AA3556+AB3556,1)</f>
        <v>730</v>
      </c>
      <c r="AD3556" s="55" t="n">
        <f aca="false">(ROUND(AC3556-AC3548,1)/AC3548)</f>
        <v>0.121351766513057</v>
      </c>
      <c r="AE3556" s="46"/>
      <c r="AF3556" s="47"/>
    </row>
    <row r="3557" customFormat="false" ht="15" hidden="false" customHeight="false" outlineLevel="0" collapsed="false">
      <c r="A3557" s="48" t="s">
        <v>37</v>
      </c>
      <c r="B3557" s="63"/>
      <c r="C3557" s="50" t="s">
        <v>13</v>
      </c>
      <c r="D3557" s="51" t="n">
        <v>78</v>
      </c>
      <c r="E3557" s="51" t="n">
        <v>0</v>
      </c>
      <c r="F3557" s="51" t="n">
        <v>0</v>
      </c>
      <c r="G3557" s="51" t="n">
        <v>0</v>
      </c>
      <c r="H3557" s="51" t="n">
        <v>155</v>
      </c>
      <c r="I3557" s="52" t="n">
        <v>50</v>
      </c>
      <c r="J3557" s="52" t="n">
        <v>10</v>
      </c>
      <c r="K3557" s="52" t="n">
        <v>50</v>
      </c>
      <c r="L3557" s="52" t="n">
        <v>50</v>
      </c>
      <c r="M3557" s="52" t="n">
        <v>0</v>
      </c>
      <c r="N3557" s="53" t="n">
        <f aca="false">D3557*$D$12</f>
        <v>105.3</v>
      </c>
      <c r="O3557" s="53" t="n">
        <f aca="false">E3557*$E$12</f>
        <v>0</v>
      </c>
      <c r="P3557" s="53" t="n">
        <f aca="false">F3557*$F$12</f>
        <v>0</v>
      </c>
      <c r="Q3557" s="53" t="n">
        <f aca="false">G3557*$G$12</f>
        <v>0</v>
      </c>
      <c r="R3557" s="53" t="n">
        <f aca="false">H3557*$H$12</f>
        <v>209.25</v>
      </c>
      <c r="S3557" s="53" t="n">
        <f aca="false">(N3557/100)*(I3557*$I$12)+(N3557/100)*(J3557*$J$12)+(N3557/100)*(L3557*$L$12)</f>
        <v>136.89</v>
      </c>
      <c r="T3557" s="53" t="n">
        <f aca="false">(O3557/100)*(K3557*$K$12)</f>
        <v>0</v>
      </c>
      <c r="U3557" s="53" t="n">
        <f aca="false">(P3557/100)*(K3557*$K$12)+(P3557/100)*(L3557*$L$12)</f>
        <v>0</v>
      </c>
      <c r="V3557" s="53" t="n">
        <f aca="false">(Q3557/100)*(L3557*$L$12)</f>
        <v>0</v>
      </c>
      <c r="W3557" s="53" t="n">
        <f aca="false">(R3557/100)*(K3557*$K$12)+(R3557/100)*(L3557*$L$12)</f>
        <v>292.95</v>
      </c>
      <c r="X3557" s="53" t="n">
        <f aca="false">N3557+S3557</f>
        <v>242.19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0</v>
      </c>
      <c r="AB3557" s="53" t="n">
        <f aca="false">R3557+W3557</f>
        <v>502.2</v>
      </c>
      <c r="AC3557" s="54" t="n">
        <f aca="false">ROUND(X3557+Y3557+Z3557+AA3557+AB3557,1)</f>
        <v>744.4</v>
      </c>
      <c r="AD3557" s="55" t="n">
        <f aca="false">(ROUND(AC3557-AC3548,1)/AC3548)</f>
        <v>0.14347158218126</v>
      </c>
      <c r="AE3557" s="46"/>
      <c r="AF3557" s="47"/>
    </row>
    <row r="3558" customFormat="false" ht="15" hidden="false" customHeight="false" outlineLevel="0" collapsed="false">
      <c r="A3558" s="48" t="s">
        <v>38</v>
      </c>
      <c r="B3558" s="63"/>
      <c r="C3558" s="50" t="s">
        <v>14</v>
      </c>
      <c r="D3558" s="51" t="n">
        <v>155</v>
      </c>
      <c r="E3558" s="51" t="n">
        <v>0</v>
      </c>
      <c r="F3558" s="51" t="n">
        <v>0</v>
      </c>
      <c r="G3558" s="51" t="n">
        <v>0</v>
      </c>
      <c r="H3558" s="51" t="n">
        <v>0</v>
      </c>
      <c r="I3558" s="52" t="n">
        <v>0</v>
      </c>
      <c r="J3558" s="52" t="n">
        <v>0</v>
      </c>
      <c r="K3558" s="52" t="n">
        <v>0</v>
      </c>
      <c r="L3558" s="52" t="n">
        <v>0</v>
      </c>
      <c r="M3558" s="52" t="n">
        <v>150</v>
      </c>
      <c r="N3558" s="53" t="n">
        <f aca="false">D3558*$D$13</f>
        <v>209.25</v>
      </c>
      <c r="O3558" s="53" t="n">
        <f aca="false">E3558*$E$13</f>
        <v>0</v>
      </c>
      <c r="P3558" s="53" t="n">
        <f aca="false">F3558*$F$13</f>
        <v>0</v>
      </c>
      <c r="Q3558" s="53" t="n">
        <f aca="false">G3558*$G$13</f>
        <v>0</v>
      </c>
      <c r="R3558" s="53" t="n">
        <f aca="false">H3558*$H$13</f>
        <v>0</v>
      </c>
      <c r="S3558" s="53" t="n">
        <f aca="false">(N3558/100)*(I3558*$I$13)+(N3558/100)*(J3558*$J$13)+(N3558/100)*(M3558*$M$13)+(N3558/100)*(L3558*$L$13)</f>
        <v>627.75</v>
      </c>
      <c r="T3558" s="53" t="n">
        <f aca="false">(O3558/100)*(K3558*$K$13)+(O3558/100)*(M3558*$M$13)</f>
        <v>0</v>
      </c>
      <c r="U3558" s="53" t="n">
        <f aca="false">(P3558/100)*(K3558*$K$13)+(P3558/100)*(L3558*$L$13)+(P3558/100)*(M3558*$M$13)</f>
        <v>0</v>
      </c>
      <c r="V3558" s="53" t="n">
        <f aca="false">(Q3558/100)*(L3558*$L$13)+(Q3558/100)*(M3558*$M$13)</f>
        <v>0</v>
      </c>
      <c r="W3558" s="53" t="n">
        <f aca="false">(R3558/100)*(K3558*$K$13)+(R3558/100)*(L3558*$L$13)+(R3558/100)*(M3558*$M$13)</f>
        <v>0</v>
      </c>
      <c r="X3558" s="53" t="n">
        <f aca="false">N3558+S3558</f>
        <v>837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0</v>
      </c>
      <c r="AC3558" s="54" t="n">
        <f aca="false">ROUND(X3558+Y3558+Z3558+AA3558+AB3558,1)</f>
        <v>837</v>
      </c>
      <c r="AD3558" s="55" t="n">
        <f aca="false">(ROUND(AC3558-AC3548,1)/AC3548)</f>
        <v>0.285714285714286</v>
      </c>
      <c r="AE3558" s="46"/>
      <c r="AF3558" s="47"/>
    </row>
    <row r="3559" customFormat="false" ht="15" hidden="false" customHeight="false" outlineLevel="0" collapsed="false">
      <c r="A3559" s="48" t="s">
        <v>39</v>
      </c>
      <c r="B3559" s="63"/>
      <c r="C3559" s="50" t="s">
        <v>15</v>
      </c>
      <c r="D3559" s="51" t="n">
        <v>155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50</v>
      </c>
      <c r="J3559" s="52" t="n">
        <v>10</v>
      </c>
      <c r="K3559" s="52" t="n">
        <v>100</v>
      </c>
      <c r="L3559" s="52" t="n">
        <v>0</v>
      </c>
      <c r="M3559" s="52" t="n">
        <v>0</v>
      </c>
      <c r="N3559" s="53" t="n">
        <f aca="false">D3559*$D$14</f>
        <v>209.25</v>
      </c>
      <c r="O3559" s="53" t="n">
        <f aca="false">E3559*$E$14</f>
        <v>0</v>
      </c>
      <c r="P3559" s="53" t="n">
        <f aca="false">F3559*$F$14</f>
        <v>0</v>
      </c>
      <c r="Q3559" s="53" t="n">
        <f aca="false">G3559*$G$14</f>
        <v>0</v>
      </c>
      <c r="R3559" s="53" t="n">
        <f aca="false">H3559*$H$14</f>
        <v>0</v>
      </c>
      <c r="S3559" s="53" t="n">
        <f aca="false">(N3559/100)*(I3559*$I$14)+(N3559/100)*(J3559*$J$14)+(N3559/100)*(K3559*$K$14)</f>
        <v>544.05</v>
      </c>
      <c r="T3559" s="53" t="n">
        <f aca="false">(O3559/100)*(K3559*$K$14)</f>
        <v>0</v>
      </c>
      <c r="U3559" s="53" t="n">
        <f aca="false">(P3559/100)*(K3559*$K$14)+(P3559/100)*(L3559*$L$14)</f>
        <v>0</v>
      </c>
      <c r="V3559" s="53" t="n">
        <f aca="false">(Q3559/100)*(L3559*$L$14)</f>
        <v>0</v>
      </c>
      <c r="W3559" s="53" t="n">
        <f aca="false">(R3559/100)*(K3559*$L$14)+(R3559/100)*(L3559*$M$14)</f>
        <v>0</v>
      </c>
      <c r="X3559" s="53" t="n">
        <f aca="false">N3559+S3559</f>
        <v>753.3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753.3</v>
      </c>
      <c r="AD3559" s="55" t="n">
        <f aca="false">(ROUND(AC3559-AC3548,1)/AC3548)</f>
        <v>0.157142857142857</v>
      </c>
      <c r="AE3559" s="46"/>
      <c r="AF3559" s="47"/>
    </row>
    <row r="3560" customFormat="false" ht="15" hidden="false" customHeight="false" outlineLevel="0" collapsed="false">
      <c r="A3560" s="48"/>
      <c r="B3560" s="63"/>
      <c r="C3560" s="50" t="s">
        <v>16</v>
      </c>
      <c r="D3560" s="51" t="n">
        <v>155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50</v>
      </c>
      <c r="J3560" s="52" t="n">
        <v>10</v>
      </c>
      <c r="K3560" s="52" t="n">
        <v>0</v>
      </c>
      <c r="L3560" s="52" t="n">
        <v>120</v>
      </c>
      <c r="M3560" s="52" t="n">
        <v>0</v>
      </c>
      <c r="N3560" s="53" t="n">
        <f aca="false">D3560*$D$15</f>
        <v>209.25</v>
      </c>
      <c r="O3560" s="53" t="n">
        <f aca="false">E3560*$E$15</f>
        <v>0</v>
      </c>
      <c r="P3560" s="53" t="n">
        <f aca="false">F3560*$F$15</f>
        <v>0</v>
      </c>
      <c r="Q3560" s="53" t="n">
        <f aca="false">G3560*$G$15</f>
        <v>0</v>
      </c>
      <c r="R3560" s="53" t="n">
        <f aca="false">H3560*$H$15</f>
        <v>0</v>
      </c>
      <c r="S3560" s="53" t="n">
        <f aca="false">(N3560/100)*(I3560*$I$15)+(N3560/100)*(J3560*$J$15)+(N3560/100)*(L3560*$L$15)</f>
        <v>627.75</v>
      </c>
      <c r="T3560" s="53" t="n">
        <f aca="false">(O3560/100)*(K3560*$K$15)</f>
        <v>0</v>
      </c>
      <c r="U3560" s="53" t="n">
        <f aca="false">(P3560/100)*(K3560*$K$15)+(P3560/100)*(L3560*$L$15)</f>
        <v>0</v>
      </c>
      <c r="V3560" s="53" t="n">
        <f aca="false">(Q3560/100)*(L3560*$L$15)</f>
        <v>0</v>
      </c>
      <c r="W3560" s="53" t="n">
        <f aca="false">(R3560/100)*(K3560*$K$15)+(R3560/100)*(L3560*$L$15)</f>
        <v>0</v>
      </c>
      <c r="X3560" s="53" t="n">
        <f aca="false">N3560+S3560</f>
        <v>837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837</v>
      </c>
      <c r="AD3560" s="55" t="n">
        <f aca="false">(ROUND(AC3560-AC3548,1)/AC3548)</f>
        <v>0.285714285714286</v>
      </c>
      <c r="AE3560" s="46"/>
      <c r="AF3560" s="47"/>
    </row>
    <row r="3561" customFormat="false" ht="15" hidden="false" customHeight="false" outlineLevel="0" collapsed="false">
      <c r="A3561" s="48"/>
      <c r="B3561" s="63"/>
      <c r="C3561" s="50" t="s">
        <v>17</v>
      </c>
      <c r="D3561" s="51" t="n">
        <v>155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50</v>
      </c>
      <c r="J3561" s="52" t="n">
        <v>60</v>
      </c>
      <c r="K3561" s="52" t="n">
        <v>0</v>
      </c>
      <c r="L3561" s="52" t="n">
        <v>40</v>
      </c>
      <c r="M3561" s="52" t="n">
        <v>0</v>
      </c>
      <c r="N3561" s="53" t="n">
        <f aca="false">D3561*$D$16</f>
        <v>209.25</v>
      </c>
      <c r="O3561" s="53" t="n">
        <f aca="false">E3561*$E$16</f>
        <v>0</v>
      </c>
      <c r="P3561" s="53" t="n">
        <f aca="false">F3561*$F$16</f>
        <v>0</v>
      </c>
      <c r="Q3561" s="53" t="n">
        <f aca="false">G3561*$G$16</f>
        <v>0</v>
      </c>
      <c r="R3561" s="53" t="n">
        <f aca="false">H3561*$H$16</f>
        <v>0</v>
      </c>
      <c r="S3561" s="53" t="n">
        <f aca="false">(N3561/100)*(I3561*$I$16)+(N3561/100)*(J3561*$J$16)+(N3561/100)*(L3561*$L$16)</f>
        <v>502.2</v>
      </c>
      <c r="T3561" s="53" t="n">
        <f aca="false">(O3561/100)*(K3561*$K$16)</f>
        <v>0</v>
      </c>
      <c r="U3561" s="53" t="n">
        <f aca="false">(P3561/100)*(K3561*$K$16)+(P3561/100)*(L3561*$L$16)</f>
        <v>0</v>
      </c>
      <c r="V3561" s="53" t="n">
        <f aca="false">(Q3561/100)*(L3561*$L$16)</f>
        <v>0</v>
      </c>
      <c r="W3561" s="53" t="n">
        <f aca="false">(R3561/100)*(K3561*$K$16)+(R3561/100)*(L3561*$L$16)</f>
        <v>0</v>
      </c>
      <c r="X3561" s="53" t="n">
        <f aca="false">N3561+S3561</f>
        <v>711.45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711.5</v>
      </c>
      <c r="AD3561" s="55" t="n">
        <f aca="false">(ROUND(AC3561-AC3548,1)/AC3548)</f>
        <v>0.0929339477726575</v>
      </c>
      <c r="AE3561" s="46"/>
      <c r="AF3561" s="47"/>
    </row>
    <row r="3562" customFormat="false" ht="15" hidden="false" customHeight="false" outlineLevel="0" collapsed="false">
      <c r="A3562" s="48"/>
      <c r="B3562" s="63"/>
      <c r="C3562" s="50" t="s">
        <v>18</v>
      </c>
      <c r="D3562" s="51" t="n">
        <v>155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95</v>
      </c>
      <c r="J3562" s="52" t="n">
        <v>10</v>
      </c>
      <c r="K3562" s="52" t="n">
        <v>0</v>
      </c>
      <c r="L3562" s="52" t="n">
        <v>40</v>
      </c>
      <c r="M3562" s="52" t="n">
        <v>0</v>
      </c>
      <c r="N3562" s="53" t="n">
        <f aca="false">D3562*$D$17</f>
        <v>209.25</v>
      </c>
      <c r="O3562" s="53" t="n">
        <f aca="false">E3562*$E$17</f>
        <v>0</v>
      </c>
      <c r="P3562" s="53" t="n">
        <f aca="false">F3562*$F$17</f>
        <v>0</v>
      </c>
      <c r="Q3562" s="53" t="n">
        <f aca="false">G3562*$G$17</f>
        <v>0</v>
      </c>
      <c r="R3562" s="53" t="n">
        <f aca="false">H3562*$H$17</f>
        <v>0</v>
      </c>
      <c r="S3562" s="53" t="n">
        <f aca="false">(N3562/100)*(I3562*$I$17)+(N3562/100)*(J3562*$J$17)+(N3562/100)*(L3562*$L$17)</f>
        <v>601.59375</v>
      </c>
      <c r="T3562" s="53" t="n">
        <f aca="false">(O3562/100)*(K3562*$K$17)</f>
        <v>0</v>
      </c>
      <c r="U3562" s="53" t="n">
        <f aca="false">(P3562/100)*(K3562*$K$17)+(P3562/100)*(L3562*$L$17)</f>
        <v>0</v>
      </c>
      <c r="V3562" s="53" t="n">
        <f aca="false">(Q3562/100)*(L3562*$L$17)</f>
        <v>0</v>
      </c>
      <c r="W3562" s="53" t="n">
        <f aca="false">(R3562/100)*(K3562*$K$17)+(R3562/100)*(L3562*$L$17)</f>
        <v>0</v>
      </c>
      <c r="X3562" s="53" t="n">
        <f aca="false">N3562+S3562</f>
        <v>810.84375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810.8</v>
      </c>
      <c r="AD3562" s="55" t="n">
        <f aca="false">(ROUND(AC3562-AC3548,1)/AC3548)</f>
        <v>0.245468509984639</v>
      </c>
      <c r="AE3562" s="46" t="s">
        <v>28</v>
      </c>
      <c r="AF3562" s="47"/>
    </row>
    <row r="3563" customFormat="false" ht="15" hidden="false" customHeight="false" outlineLevel="0" collapsed="false">
      <c r="A3563" s="56" t="s">
        <v>19</v>
      </c>
      <c r="B3563" s="60" t="s">
        <v>295</v>
      </c>
      <c r="C3563" s="40" t="s">
        <v>61</v>
      </c>
      <c r="D3563" s="41" t="n">
        <v>210</v>
      </c>
      <c r="E3563" s="41" t="n">
        <v>0</v>
      </c>
      <c r="F3563" s="41" t="n">
        <v>0</v>
      </c>
      <c r="G3563" s="41" t="n">
        <v>0</v>
      </c>
      <c r="H3563" s="41" t="n">
        <v>0</v>
      </c>
      <c r="I3563" s="42" t="n">
        <v>60</v>
      </c>
      <c r="J3563" s="42" t="n">
        <v>0</v>
      </c>
      <c r="K3563" s="42" t="n">
        <v>0</v>
      </c>
      <c r="L3563" s="42" t="n">
        <v>0</v>
      </c>
      <c r="M3563" s="42" t="n">
        <v>0</v>
      </c>
      <c r="N3563" s="43" t="n">
        <f aca="false">D3563*$D$3</f>
        <v>294</v>
      </c>
      <c r="O3563" s="43" t="n">
        <f aca="false">E3563*$E$3</f>
        <v>0</v>
      </c>
      <c r="P3563" s="43" t="n">
        <f aca="false">F3563*$F$3</f>
        <v>0</v>
      </c>
      <c r="Q3563" s="43" t="n">
        <f aca="false">G3563*$G$3</f>
        <v>0</v>
      </c>
      <c r="R3563" s="43" t="n">
        <f aca="false">H3563*$H$3</f>
        <v>0</v>
      </c>
      <c r="S3563" s="43" t="n">
        <f aca="false">(N3563/100)*(I3563*$I$3)+(N3563/100)*(J3563*$J$3)</f>
        <v>352.8</v>
      </c>
      <c r="T3563" s="43" t="n">
        <f aca="false">(O3563/100)*(K3563*$K$3)</f>
        <v>0</v>
      </c>
      <c r="U3563" s="43" t="n">
        <f aca="false">(P3563/100)*(K3563*$K$3)+(P3563/100)*(L3563*$L$3)</f>
        <v>0</v>
      </c>
      <c r="V3563" s="43" t="n">
        <f aca="false">(Q3563/100)*(L3563*$L$3)</f>
        <v>0</v>
      </c>
      <c r="W3563" s="43" t="n">
        <f aca="false">(R3563/100)*(K3563*$K$3)+(R3563/100)*(L3563*$L$3)</f>
        <v>0</v>
      </c>
      <c r="X3563" s="43" t="n">
        <f aca="false">N3563+S3563</f>
        <v>646.8</v>
      </c>
      <c r="Y3563" s="43" t="n">
        <f aca="false">O3563+T3563</f>
        <v>0</v>
      </c>
      <c r="Z3563" s="43" t="n">
        <f aca="false">P3563+U3563</f>
        <v>0</v>
      </c>
      <c r="AA3563" s="43" t="n">
        <f aca="false">Q3563+V3563</f>
        <v>0</v>
      </c>
      <c r="AB3563" s="43" t="n">
        <f aca="false">R3563+W3563</f>
        <v>0</v>
      </c>
      <c r="AC3563" s="44" t="n">
        <f aca="false">ROUND(X3563+Y3563+Z3563+AA3563+AB3563,1)</f>
        <v>646.8</v>
      </c>
      <c r="AD3563" s="45"/>
      <c r="AE3563" s="46"/>
      <c r="AF3563" s="47"/>
    </row>
    <row r="3564" customFormat="false" ht="15" hidden="false" customHeight="false" outlineLevel="0" collapsed="false">
      <c r="A3564" s="48" t="s">
        <v>29</v>
      </c>
      <c r="B3564" s="61" t="n">
        <v>40</v>
      </c>
      <c r="C3564" s="50" t="s">
        <v>5</v>
      </c>
      <c r="D3564" s="51" t="n">
        <v>210</v>
      </c>
      <c r="E3564" s="51" t="n">
        <v>0</v>
      </c>
      <c r="F3564" s="51" t="n">
        <v>0</v>
      </c>
      <c r="G3564" s="51" t="n">
        <v>0</v>
      </c>
      <c r="H3564" s="51" t="n">
        <v>0</v>
      </c>
      <c r="I3564" s="52" t="n">
        <v>70</v>
      </c>
      <c r="J3564" s="52" t="n">
        <v>10</v>
      </c>
      <c r="K3564" s="52" t="n">
        <v>0</v>
      </c>
      <c r="L3564" s="52" t="n">
        <v>0</v>
      </c>
      <c r="M3564" s="52" t="n">
        <v>0</v>
      </c>
      <c r="N3564" s="53" t="n">
        <f aca="false">D3564*$D$4</f>
        <v>283.5</v>
      </c>
      <c r="O3564" s="53" t="n">
        <f aca="false">E3564*$E$4</f>
        <v>0</v>
      </c>
      <c r="P3564" s="53" t="n">
        <f aca="false">F3564*$F$4</f>
        <v>0</v>
      </c>
      <c r="Q3564" s="53" t="n">
        <f aca="false">G3564*$G$4</f>
        <v>0</v>
      </c>
      <c r="R3564" s="53" t="n">
        <f aca="false">H3564*$H$4</f>
        <v>0</v>
      </c>
      <c r="S3564" s="53" t="n">
        <f aca="false">(N3564/100)*(I3564*$I$4)+(N3564/100)*(J3564*$J$4)</f>
        <v>453.6</v>
      </c>
      <c r="T3564" s="53" t="n">
        <f aca="false">(O3564/100)*(K3564*$K$4)</f>
        <v>0</v>
      </c>
      <c r="U3564" s="53" t="n">
        <f aca="false">(P3564/100)*(K3564*$K$4)+(P3564/100)*(L3564*$L$4)</f>
        <v>0</v>
      </c>
      <c r="V3564" s="53" t="n">
        <f aca="false">(Q3564/100)*(L3564*$L$4)</f>
        <v>0</v>
      </c>
      <c r="W3564" s="53" t="n">
        <f aca="false">(R3564/100)*(K3564*$K$4)+(R3564/100)*(L3564*$L$4)</f>
        <v>0</v>
      </c>
      <c r="X3564" s="53" t="n">
        <f aca="false">N3564+S3564</f>
        <v>737.1</v>
      </c>
      <c r="Y3564" s="53" t="n">
        <f aca="false">O3564+T3564</f>
        <v>0</v>
      </c>
      <c r="Z3564" s="53" t="n">
        <f aca="false">P3564+U3564</f>
        <v>0</v>
      </c>
      <c r="AA3564" s="53" t="n">
        <f aca="false">Q3564+V3564</f>
        <v>0</v>
      </c>
      <c r="AB3564" s="53" t="n">
        <f aca="false">R3564+W3564</f>
        <v>0</v>
      </c>
      <c r="AC3564" s="54" t="n">
        <f aca="false">ROUND(X3564+Y3564+Z3564+AA3564+AB3564,1)</f>
        <v>737.1</v>
      </c>
      <c r="AD3564" s="55" t="n">
        <f aca="false">(ROUND(AC3564-AC3563,1)/AC3563)</f>
        <v>0.13961038961039</v>
      </c>
      <c r="AE3564" s="46"/>
      <c r="AF3564" s="47"/>
    </row>
    <row r="3565" customFormat="false" ht="15" hidden="false" customHeight="false" outlineLevel="0" collapsed="false">
      <c r="A3565" s="48" t="s">
        <v>30</v>
      </c>
      <c r="B3565" s="61" t="n">
        <v>0</v>
      </c>
      <c r="C3565" s="50" t="s">
        <v>6</v>
      </c>
      <c r="D3565" s="51" t="n">
        <v>210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60</v>
      </c>
      <c r="J3565" s="52" t="n">
        <v>0</v>
      </c>
      <c r="K3565" s="52" t="n">
        <v>0</v>
      </c>
      <c r="L3565" s="52" t="n">
        <v>0</v>
      </c>
      <c r="M3565" s="52" t="n">
        <v>0</v>
      </c>
      <c r="N3565" s="53" t="n">
        <f aca="false">D3565*$D$5</f>
        <v>294</v>
      </c>
      <c r="O3565" s="53" t="n">
        <f aca="false">E3565*$E$5</f>
        <v>0</v>
      </c>
      <c r="P3565" s="53" t="n">
        <f aca="false">F3565*$F$5</f>
        <v>0</v>
      </c>
      <c r="Q3565" s="53" t="n">
        <f aca="false">G3565*$G$5</f>
        <v>0</v>
      </c>
      <c r="R3565" s="53" t="n">
        <f aca="false">H3565*$H$5</f>
        <v>0</v>
      </c>
      <c r="S3565" s="53" t="n">
        <f aca="false">(N3565/100)*(I3565*$I$5)+(N3565/100)*(J3565*$J$5)</f>
        <v>352.8</v>
      </c>
      <c r="T3565" s="53" t="n">
        <f aca="false">(O3565/100)*(K3565*$K$5)</f>
        <v>0</v>
      </c>
      <c r="U3565" s="53" t="n">
        <f aca="false">(P3565/100)*(K3565*$K$5)+(P3565/100)*(L3565*$L$5)</f>
        <v>0</v>
      </c>
      <c r="V3565" s="53" t="n">
        <f aca="false">(Q3565/100)*(L3565*$L$5)</f>
        <v>0</v>
      </c>
      <c r="W3565" s="53" t="n">
        <f aca="false">(R3565/100)*(K3565*$K$5)+(R3565/100)*(L3565*$L$5)</f>
        <v>0</v>
      </c>
      <c r="X3565" s="53" t="n">
        <f aca="false">N3565+S3565</f>
        <v>646.8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646.8</v>
      </c>
      <c r="AD3565" s="55" t="n">
        <f aca="false">(ROUND(AC3565-AC3563,1)/AC3563)</f>
        <v>0</v>
      </c>
      <c r="AE3565" s="46"/>
      <c r="AF3565" s="47"/>
    </row>
    <row r="3566" customFormat="false" ht="15" hidden="false" customHeight="false" outlineLevel="0" collapsed="false">
      <c r="A3566" s="48" t="s">
        <v>31</v>
      </c>
      <c r="B3566" s="61" t="n">
        <v>0</v>
      </c>
      <c r="C3566" s="50" t="s">
        <v>7</v>
      </c>
      <c r="D3566" s="51" t="n">
        <v>210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60</v>
      </c>
      <c r="J3566" s="52" t="n">
        <v>0</v>
      </c>
      <c r="K3566" s="52" t="n">
        <v>0</v>
      </c>
      <c r="L3566" s="52" t="n">
        <v>0</v>
      </c>
      <c r="M3566" s="52" t="n">
        <v>0</v>
      </c>
      <c r="N3566" s="53" t="n">
        <f aca="false">D3566*$D$6</f>
        <v>294</v>
      </c>
      <c r="O3566" s="53" t="n">
        <f aca="false">E3566*$E$6</f>
        <v>0</v>
      </c>
      <c r="P3566" s="53" t="n">
        <f aca="false">F3566*$F$6</f>
        <v>0</v>
      </c>
      <c r="Q3566" s="53" t="n">
        <f aca="false">G3566*$G$6</f>
        <v>0</v>
      </c>
      <c r="R3566" s="53" t="n">
        <f aca="false">H3566*$H$6</f>
        <v>0</v>
      </c>
      <c r="S3566" s="53" t="n">
        <f aca="false">(N3566/100)*(I3566*$I$6)+(N3566/100)*(J3566*$J$6)</f>
        <v>352.8</v>
      </c>
      <c r="T3566" s="53" t="n">
        <f aca="false">(O3566/100)*(K3566*$K$6)</f>
        <v>0</v>
      </c>
      <c r="U3566" s="53" t="n">
        <f aca="false">(P3566/100)*(K3566*$K$6)+(P3566/100)*(L3566*$L$6)</f>
        <v>0</v>
      </c>
      <c r="V3566" s="53" t="n">
        <f aca="false">(Q3566/100)*(L3566*$L$6)</f>
        <v>0</v>
      </c>
      <c r="W3566" s="53" t="n">
        <f aca="false">(R3566/100)*(K3566*$K$6)+(R3566/100)*(L3566*$L$6)</f>
        <v>0</v>
      </c>
      <c r="X3566" s="53" t="n">
        <f aca="false">N3566+S3566</f>
        <v>646.8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646.8</v>
      </c>
      <c r="AD3566" s="55" t="n">
        <f aca="false">(ROUND(AC3566-AC3563,1)/AC3563)</f>
        <v>0</v>
      </c>
      <c r="AE3566" s="46"/>
      <c r="AF3566" s="47"/>
    </row>
    <row r="3567" customFormat="false" ht="15" hidden="false" customHeight="false" outlineLevel="0" collapsed="false">
      <c r="A3567" s="48" t="s">
        <v>32</v>
      </c>
      <c r="B3567" s="61" t="n">
        <v>0</v>
      </c>
      <c r="C3567" s="50" t="s">
        <v>8</v>
      </c>
      <c r="D3567" s="51" t="n">
        <v>210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60</v>
      </c>
      <c r="J3567" s="52" t="n">
        <v>0</v>
      </c>
      <c r="K3567" s="52" t="n">
        <v>0</v>
      </c>
      <c r="L3567" s="52" t="n">
        <v>0</v>
      </c>
      <c r="M3567" s="52" t="n">
        <v>0</v>
      </c>
      <c r="N3567" s="53" t="n">
        <f aca="false">D3567*$D$7</f>
        <v>294</v>
      </c>
      <c r="O3567" s="53" t="n">
        <f aca="false">E3567*$E$7</f>
        <v>0</v>
      </c>
      <c r="P3567" s="53" t="n">
        <f aca="false">F3567*$F$7</f>
        <v>0</v>
      </c>
      <c r="Q3567" s="53" t="n">
        <f aca="false">G3567*$G$7</f>
        <v>0</v>
      </c>
      <c r="R3567" s="53" t="n">
        <f aca="false">H3567*$H$7</f>
        <v>0</v>
      </c>
      <c r="S3567" s="53" t="n">
        <f aca="false">(N3567/100)*(I3567*$I$7)+(N3567/100)*(J3567*$J$7)</f>
        <v>352.8</v>
      </c>
      <c r="T3567" s="53" t="n">
        <f aca="false">(O3567/100)*(K3567*$K$7)</f>
        <v>0</v>
      </c>
      <c r="U3567" s="53" t="n">
        <f aca="false">(P3567/100)*(K3567*$K$7)+(P3567/100)*(L3567*$L$7)</f>
        <v>0</v>
      </c>
      <c r="V3567" s="53" t="n">
        <f aca="false">(Q3567/100)*(L3567*$L$7)</f>
        <v>0</v>
      </c>
      <c r="W3567" s="53" t="n">
        <f aca="false">(R3567/100)*(K3567*$K$7)+(R3567/100)*(L3567*$L$7)</f>
        <v>0</v>
      </c>
      <c r="X3567" s="53" t="n">
        <f aca="false">N3567+S3567</f>
        <v>646.8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646.8</v>
      </c>
      <c r="AD3567" s="55" t="n">
        <f aca="false">(ROUND(AC3567-AC3563,1)/AC3563)</f>
        <v>0</v>
      </c>
      <c r="AE3567" s="46"/>
      <c r="AF3567" s="47"/>
    </row>
    <row r="3568" customFormat="false" ht="15" hidden="false" customHeight="false" outlineLevel="0" collapsed="false">
      <c r="A3568" s="48" t="s">
        <v>33</v>
      </c>
      <c r="B3568" s="61"/>
      <c r="C3568" s="50" t="s">
        <v>9</v>
      </c>
      <c r="D3568" s="51" t="n">
        <v>210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60</v>
      </c>
      <c r="J3568" s="52" t="n">
        <v>0</v>
      </c>
      <c r="K3568" s="52" t="n">
        <v>0</v>
      </c>
      <c r="L3568" s="52" t="n">
        <v>0</v>
      </c>
      <c r="M3568" s="52" t="n">
        <v>0</v>
      </c>
      <c r="N3568" s="53" t="n">
        <f aca="false">D3568*$D$8</f>
        <v>294</v>
      </c>
      <c r="O3568" s="53" t="n">
        <f aca="false">E3568*$E$8</f>
        <v>0</v>
      </c>
      <c r="P3568" s="53" t="n">
        <f aca="false">F3568*$F$8</f>
        <v>0</v>
      </c>
      <c r="Q3568" s="53" t="n">
        <f aca="false">G3568*$G$8</f>
        <v>0</v>
      </c>
      <c r="R3568" s="53" t="n">
        <f aca="false">H3568*$H$8</f>
        <v>0</v>
      </c>
      <c r="S3568" s="53" t="n">
        <f aca="false">(N3568/100)*(I3568*$I$8)+(N3568/100)*(J3568*$J$8)</f>
        <v>352.8</v>
      </c>
      <c r="T3568" s="53" t="n">
        <f aca="false">(O3568/100)*(K3568*$K$8)</f>
        <v>0</v>
      </c>
      <c r="U3568" s="53" t="n">
        <f aca="false">(P3568/100)*(K3568*$K$8)+(P3568/100)*(L3568*$L$8)</f>
        <v>0</v>
      </c>
      <c r="V3568" s="53" t="n">
        <f aca="false">(Q3568/100)*(L3568*$L$8)</f>
        <v>0</v>
      </c>
      <c r="W3568" s="53" t="n">
        <f aca="false">(R3568/100)*(K3568*$K$8)+(R3568/100)*(L3568*$L$8)</f>
        <v>0</v>
      </c>
      <c r="X3568" s="53" t="n">
        <f aca="false">N3568+S3568</f>
        <v>646.8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646.8</v>
      </c>
      <c r="AD3568" s="55" t="n">
        <f aca="false">(ROUND(AC3568-AC3563,1)/AC3563)</f>
        <v>0</v>
      </c>
      <c r="AE3568" s="46"/>
      <c r="AF3568" s="47"/>
    </row>
    <row r="3569" customFormat="false" ht="15" hidden="false" customHeight="false" outlineLevel="0" collapsed="false">
      <c r="A3569" s="48" t="s">
        <v>34</v>
      </c>
      <c r="B3569" s="61"/>
      <c r="C3569" s="50" t="s">
        <v>10</v>
      </c>
      <c r="D3569" s="51" t="n">
        <v>105</v>
      </c>
      <c r="E3569" s="51" t="n">
        <v>210</v>
      </c>
      <c r="F3569" s="51" t="n">
        <v>0</v>
      </c>
      <c r="G3569" s="51" t="n">
        <v>0</v>
      </c>
      <c r="H3569" s="51" t="n">
        <v>0</v>
      </c>
      <c r="I3569" s="52" t="n">
        <v>60</v>
      </c>
      <c r="J3569" s="52" t="n">
        <v>0</v>
      </c>
      <c r="K3569" s="52" t="n">
        <v>70</v>
      </c>
      <c r="L3569" s="52" t="n">
        <v>0</v>
      </c>
      <c r="M3569" s="52" t="n">
        <v>0</v>
      </c>
      <c r="N3569" s="53" t="n">
        <f aca="false">D3569*$D$9</f>
        <v>141.75</v>
      </c>
      <c r="O3569" s="53" t="n">
        <f aca="false">E3569*$E$9</f>
        <v>283.5</v>
      </c>
      <c r="P3569" s="53" t="n">
        <f aca="false">F3569*$F$9</f>
        <v>0</v>
      </c>
      <c r="Q3569" s="53" t="n">
        <f aca="false">G3569*$G$9</f>
        <v>0</v>
      </c>
      <c r="R3569" s="53" t="n">
        <f aca="false">H3569*$H$9</f>
        <v>0</v>
      </c>
      <c r="S3569" s="53" t="n">
        <f aca="false">(N3569/100)*(I3569*$I$9)+(N3569/100)*(J3569*$J$9)</f>
        <v>85.05</v>
      </c>
      <c r="T3569" s="53" t="n">
        <f aca="false">(O3569/100)*(K3569*$K$9)</f>
        <v>277.83</v>
      </c>
      <c r="U3569" s="53" t="n">
        <f aca="false">(P3569/100)*(K3569*$K$9)+(P3569/100)*(L3569*$L$9)</f>
        <v>0</v>
      </c>
      <c r="V3569" s="53" t="n">
        <f aca="false">(Q3569/100)*(L3569*$L$9)</f>
        <v>0</v>
      </c>
      <c r="W3569" s="53" t="n">
        <f aca="false">(R3569/100)*(K3569*$K$9)+(R3569/100)*(L3569*$L$9)</f>
        <v>0</v>
      </c>
      <c r="X3569" s="53" t="n">
        <f aca="false">N3569+S3569</f>
        <v>226.8</v>
      </c>
      <c r="Y3569" s="53" t="n">
        <f aca="false">O3569+T3569</f>
        <v>561.33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788.1</v>
      </c>
      <c r="AD3569" s="55" t="n">
        <f aca="false">(ROUND(AC3569-AC3563,1)/AC3563)</f>
        <v>0.218460111317254</v>
      </c>
      <c r="AE3569" s="46"/>
      <c r="AF3569" s="47"/>
    </row>
    <row r="3570" customFormat="false" ht="15" hidden="false" customHeight="false" outlineLevel="0" collapsed="false">
      <c r="A3570" s="48" t="s">
        <v>35</v>
      </c>
      <c r="B3570" s="61"/>
      <c r="C3570" s="50" t="s">
        <v>11</v>
      </c>
      <c r="D3570" s="51" t="n">
        <v>105</v>
      </c>
      <c r="E3570" s="51" t="n">
        <v>0</v>
      </c>
      <c r="F3570" s="51" t="n">
        <v>210</v>
      </c>
      <c r="G3570" s="51" t="n">
        <v>0</v>
      </c>
      <c r="H3570" s="51" t="n">
        <v>0</v>
      </c>
      <c r="I3570" s="52" t="n">
        <v>60</v>
      </c>
      <c r="J3570" s="52" t="n">
        <v>0</v>
      </c>
      <c r="K3570" s="52" t="n">
        <v>35</v>
      </c>
      <c r="L3570" s="52" t="n">
        <v>35</v>
      </c>
      <c r="M3570" s="52" t="n">
        <v>0</v>
      </c>
      <c r="N3570" s="53" t="n">
        <f aca="false">D3570*$D$10</f>
        <v>141.75</v>
      </c>
      <c r="O3570" s="53" t="n">
        <f aca="false">E3570*$E$10</f>
        <v>0</v>
      </c>
      <c r="P3570" s="53" t="n">
        <f aca="false">F3570*$F$10</f>
        <v>283.5</v>
      </c>
      <c r="Q3570" s="53" t="n">
        <f aca="false">G3570*$G$10</f>
        <v>0</v>
      </c>
      <c r="R3570" s="53" t="n">
        <f aca="false">H3570*$H$10</f>
        <v>0</v>
      </c>
      <c r="S3570" s="53" t="n">
        <f aca="false">(N3570/100)*(I3570*$I$10)+(N3570/100)*(J3570*$J$10)</f>
        <v>85.05</v>
      </c>
      <c r="T3570" s="53" t="n">
        <f aca="false">(O3570/100)*(K3570*$J$10)</f>
        <v>0</v>
      </c>
      <c r="U3570" s="53" t="n">
        <f aca="false">(P3570/100)*(K3570*$K$10)+(P3570/100)*(L3570*$L$10)</f>
        <v>277.83</v>
      </c>
      <c r="V3570" s="53" t="n">
        <f aca="false">(Q3570/100)*(L3570*$L$10)</f>
        <v>0</v>
      </c>
      <c r="W3570" s="53" t="n">
        <f aca="false">(R3570/100)*(K3570*$K$10)+(R3570/100)*(L3570*$L$10)</f>
        <v>0</v>
      </c>
      <c r="X3570" s="53" t="n">
        <f aca="false">N3570+S3570</f>
        <v>226.8</v>
      </c>
      <c r="Y3570" s="53" t="n">
        <f aca="false">O3570+T3570</f>
        <v>0</v>
      </c>
      <c r="Z3570" s="53" t="n">
        <f aca="false">P3570+U3570</f>
        <v>561.33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788.1</v>
      </c>
      <c r="AD3570" s="55" t="n">
        <f aca="false">(ROUND(AC3570-AC3563,1)/AC3563)</f>
        <v>0.218460111317254</v>
      </c>
      <c r="AE3570" s="46"/>
      <c r="AF3570" s="47"/>
    </row>
    <row r="3571" customFormat="false" ht="15" hidden="false" customHeight="false" outlineLevel="0" collapsed="false">
      <c r="A3571" s="48" t="s">
        <v>36</v>
      </c>
      <c r="B3571" s="61"/>
      <c r="C3571" s="50" t="s">
        <v>12</v>
      </c>
      <c r="D3571" s="51" t="n">
        <v>105</v>
      </c>
      <c r="E3571" s="51" t="n">
        <v>0</v>
      </c>
      <c r="F3571" s="51" t="n">
        <v>0</v>
      </c>
      <c r="G3571" s="51" t="n">
        <v>210</v>
      </c>
      <c r="H3571" s="51" t="n">
        <v>0</v>
      </c>
      <c r="I3571" s="52" t="n">
        <v>60</v>
      </c>
      <c r="J3571" s="52" t="n">
        <v>0</v>
      </c>
      <c r="K3571" s="52" t="n">
        <v>0</v>
      </c>
      <c r="L3571" s="52" t="n">
        <v>70</v>
      </c>
      <c r="M3571" s="52" t="n">
        <v>0</v>
      </c>
      <c r="N3571" s="53" t="n">
        <f aca="false">D3571*$D$11</f>
        <v>141.75</v>
      </c>
      <c r="O3571" s="53" t="n">
        <f aca="false">E3571*$E$11</f>
        <v>0</v>
      </c>
      <c r="P3571" s="53" t="n">
        <f aca="false">F3571*$F$11</f>
        <v>0</v>
      </c>
      <c r="Q3571" s="53" t="n">
        <f aca="false">G3571*$G$11</f>
        <v>283.5</v>
      </c>
      <c r="R3571" s="53" t="n">
        <f aca="false">H3571*$H$11</f>
        <v>0</v>
      </c>
      <c r="S3571" s="53" t="n">
        <f aca="false">(N3571/100)*(I3571*$I$11)+(N3571/100)*(J3571*$J$11)</f>
        <v>85.05</v>
      </c>
      <c r="T3571" s="53" t="n">
        <f aca="false">(O3571/100)*(K3571*$K$11)</f>
        <v>0</v>
      </c>
      <c r="U3571" s="53" t="n">
        <f aca="false">(P3571/100)*(K3571*$K$11)+(P3571/100)*(L3571*$L$11)</f>
        <v>0</v>
      </c>
      <c r="V3571" s="53" t="n">
        <f aca="false">(Q3571/100)*(L3571*$L$11)</f>
        <v>277.83</v>
      </c>
      <c r="W3571" s="53" t="n">
        <f aca="false">(R3571/100)*(K3571*$K$11)+(R3571/100)*(L3571*$L$11)</f>
        <v>0</v>
      </c>
      <c r="X3571" s="53" t="n">
        <f aca="false">N3571+S3571</f>
        <v>226.8</v>
      </c>
      <c r="Y3571" s="53" t="n">
        <f aca="false">O3571+T3571</f>
        <v>0</v>
      </c>
      <c r="Z3571" s="53" t="n">
        <f aca="false">P3571+U3571</f>
        <v>0</v>
      </c>
      <c r="AA3571" s="53" t="n">
        <f aca="false">Q3571+V3571</f>
        <v>561.33</v>
      </c>
      <c r="AB3571" s="53" t="n">
        <f aca="false">R3571+W3571</f>
        <v>0</v>
      </c>
      <c r="AC3571" s="54" t="n">
        <f aca="false">ROUND(X3571+Y3571+Z3571+AA3571+AB3571,1)</f>
        <v>788.1</v>
      </c>
      <c r="AD3571" s="55" t="n">
        <f aca="false">(ROUND(AC3571-AC3563,1)/AC3563)</f>
        <v>0.218460111317254</v>
      </c>
      <c r="AE3571" s="46"/>
      <c r="AF3571" s="47"/>
    </row>
    <row r="3572" customFormat="false" ht="15" hidden="false" customHeight="false" outlineLevel="0" collapsed="false">
      <c r="A3572" s="48" t="s">
        <v>37</v>
      </c>
      <c r="B3572" s="61"/>
      <c r="C3572" s="50" t="s">
        <v>13</v>
      </c>
      <c r="D3572" s="51" t="n">
        <v>105</v>
      </c>
      <c r="E3572" s="51" t="n">
        <v>0</v>
      </c>
      <c r="F3572" s="51" t="n">
        <v>0</v>
      </c>
      <c r="G3572" s="51" t="n">
        <v>0</v>
      </c>
      <c r="H3572" s="51" t="n">
        <v>210</v>
      </c>
      <c r="I3572" s="52" t="n">
        <v>60</v>
      </c>
      <c r="J3572" s="52" t="n">
        <v>0</v>
      </c>
      <c r="K3572" s="52" t="n">
        <v>35</v>
      </c>
      <c r="L3572" s="52" t="n">
        <v>35</v>
      </c>
      <c r="M3572" s="52" t="n">
        <v>0</v>
      </c>
      <c r="N3572" s="53" t="n">
        <f aca="false">D3572*$D$12</f>
        <v>141.75</v>
      </c>
      <c r="O3572" s="53" t="n">
        <f aca="false">E3572*$E$12</f>
        <v>0</v>
      </c>
      <c r="P3572" s="53" t="n">
        <f aca="false">F3572*$F$12</f>
        <v>0</v>
      </c>
      <c r="Q3572" s="53" t="n">
        <f aca="false">G3572*$G$12</f>
        <v>0</v>
      </c>
      <c r="R3572" s="53" t="n">
        <f aca="false">H3572*$H$12</f>
        <v>283.5</v>
      </c>
      <c r="S3572" s="53" t="n">
        <f aca="false">(N3572/100)*(I3572*$I$12)+(N3572/100)*(J3572*$J$12)</f>
        <v>85.05</v>
      </c>
      <c r="T3572" s="53" t="n">
        <f aca="false">(O3572/100)*(K3572*$K$12)</f>
        <v>0</v>
      </c>
      <c r="U3572" s="53" t="n">
        <f aca="false">(P3572/100)*(K3572*$K$12)+(P3572/100)*(L3572*$L$12)</f>
        <v>0</v>
      </c>
      <c r="V3572" s="53" t="n">
        <f aca="false">(Q3572/100)*(L3572*$L$12)</f>
        <v>0</v>
      </c>
      <c r="W3572" s="53" t="n">
        <f aca="false">(R3572/100)*(K3572*$K$12)+(R3572/100)*(L3572*$L$12)</f>
        <v>277.83</v>
      </c>
      <c r="X3572" s="53" t="n">
        <f aca="false">N3572+S3572</f>
        <v>226.8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0</v>
      </c>
      <c r="AB3572" s="53" t="n">
        <f aca="false">R3572+W3572</f>
        <v>561.33</v>
      </c>
      <c r="AC3572" s="54" t="n">
        <f aca="false">ROUND(X3572+Y3572+Z3572+AA3572+AB3572,1)</f>
        <v>788.1</v>
      </c>
      <c r="AD3572" s="55" t="n">
        <f aca="false">(ROUND(AC3572-AC3563,1)/AC3563)</f>
        <v>0.218460111317254</v>
      </c>
      <c r="AE3572" s="46"/>
      <c r="AF3572" s="47"/>
    </row>
    <row r="3573" customFormat="false" ht="15" hidden="false" customHeight="false" outlineLevel="0" collapsed="false">
      <c r="A3573" s="48" t="s">
        <v>38</v>
      </c>
      <c r="B3573" s="61"/>
      <c r="C3573" s="50" t="s">
        <v>14</v>
      </c>
      <c r="D3573" s="51" t="n">
        <v>210</v>
      </c>
      <c r="E3573" s="51" t="n">
        <v>0</v>
      </c>
      <c r="F3573" s="51" t="n">
        <v>0</v>
      </c>
      <c r="G3573" s="51" t="n">
        <v>0</v>
      </c>
      <c r="H3573" s="51" t="n">
        <v>0</v>
      </c>
      <c r="I3573" s="52" t="n">
        <v>0</v>
      </c>
      <c r="J3573" s="52" t="n">
        <v>0</v>
      </c>
      <c r="K3573" s="52" t="n">
        <v>0</v>
      </c>
      <c r="L3573" s="52" t="n">
        <v>0</v>
      </c>
      <c r="M3573" s="52" t="n">
        <v>85</v>
      </c>
      <c r="N3573" s="53" t="n">
        <f aca="false">D3573*$D$13</f>
        <v>283.5</v>
      </c>
      <c r="O3573" s="53" t="n">
        <f aca="false">E3573*$E$13</f>
        <v>0</v>
      </c>
      <c r="P3573" s="53" t="n">
        <f aca="false">F3573*$F$13</f>
        <v>0</v>
      </c>
      <c r="Q3573" s="53" t="n">
        <f aca="false">G3573*$G$13</f>
        <v>0</v>
      </c>
      <c r="R3573" s="53" t="n">
        <f aca="false">H3573*$H$13</f>
        <v>0</v>
      </c>
      <c r="S3573" s="53" t="n">
        <f aca="false">(N3573/100)*(I3573*$I$13)+(N3573/100)*(J3573*$J$13)+(N3573/100)*(M3573*$M$13)</f>
        <v>481.95</v>
      </c>
      <c r="T3573" s="53" t="n">
        <f aca="false">(O3573/100)*(K3573*$K$13)+(O3573/100)*(M3573*$M$13)</f>
        <v>0</v>
      </c>
      <c r="U3573" s="53" t="n">
        <f aca="false">(P3573/100)*(K3573*$K$13)+(P3573/100)*(L3573*$L$13)+(P3573/100)*(M3573*$M$13)</f>
        <v>0</v>
      </c>
      <c r="V3573" s="53" t="n">
        <f aca="false">(Q3573/100)*(L3573*$L$13)+(Q3573/100)*(M3573*$M$13)</f>
        <v>0</v>
      </c>
      <c r="W3573" s="53" t="n">
        <f aca="false">(R3573/100)*(K3573*$K$13)+(R3573/100)*(L3573*$L$13)+(R3573/100)*(M3573*$M$13)</f>
        <v>0</v>
      </c>
      <c r="X3573" s="53" t="n">
        <f aca="false">N3573+S3573</f>
        <v>765.45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0</v>
      </c>
      <c r="AC3573" s="54" t="n">
        <f aca="false">ROUND(X3573+Y3573+Z3573+AA3573+AB3573,1)</f>
        <v>765.5</v>
      </c>
      <c r="AD3573" s="55" t="n">
        <f aca="false">(ROUND(AC3573-AC3563,1)/AC3563)</f>
        <v>0.183518862090291</v>
      </c>
      <c r="AE3573" s="46"/>
      <c r="AF3573" s="47"/>
    </row>
    <row r="3574" customFormat="false" ht="15" hidden="false" customHeight="false" outlineLevel="0" collapsed="false">
      <c r="A3574" s="48" t="s">
        <v>39</v>
      </c>
      <c r="B3574" s="61"/>
      <c r="C3574" s="50" t="s">
        <v>15</v>
      </c>
      <c r="D3574" s="51" t="n">
        <v>210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60</v>
      </c>
      <c r="J3574" s="52" t="n">
        <v>0</v>
      </c>
      <c r="K3574" s="52" t="n">
        <v>55</v>
      </c>
      <c r="L3574" s="52" t="n">
        <v>0</v>
      </c>
      <c r="M3574" s="52" t="n">
        <v>0</v>
      </c>
      <c r="N3574" s="53" t="n">
        <f aca="false">D3574*$D$14</f>
        <v>283.5</v>
      </c>
      <c r="O3574" s="53" t="n">
        <f aca="false">E3574*$E$14</f>
        <v>0</v>
      </c>
      <c r="P3574" s="53" t="n">
        <f aca="false">F3574*$F$14</f>
        <v>0</v>
      </c>
      <c r="Q3574" s="53" t="n">
        <f aca="false">G3574*$G$14</f>
        <v>0</v>
      </c>
      <c r="R3574" s="53" t="n">
        <f aca="false">H3574*$H$14</f>
        <v>0</v>
      </c>
      <c r="S3574" s="53" t="n">
        <f aca="false">(N3574/100)*(I3574*$I$14)+(N3574/100)*(J3574*$J$14)+(N3574/100)*(K3574*$K$14)</f>
        <v>481.95</v>
      </c>
      <c r="T3574" s="53" t="n">
        <f aca="false">(O3574/100)*(K3574*$K$14)</f>
        <v>0</v>
      </c>
      <c r="U3574" s="53" t="n">
        <f aca="false">(P3574/100)*(K3574*$K$14)+(P3574/100)*(L3574*$L$14)</f>
        <v>0</v>
      </c>
      <c r="V3574" s="53" t="n">
        <f aca="false">(Q3574/100)*(L3574*$L$14)</f>
        <v>0</v>
      </c>
      <c r="W3574" s="53" t="n">
        <f aca="false">(R3574/100)*(K3574*$L$14)+(R3574/100)*(L3574*$M$14)</f>
        <v>0</v>
      </c>
      <c r="X3574" s="53" t="n">
        <f aca="false">N3574+S3574</f>
        <v>765.45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765.5</v>
      </c>
      <c r="AD3574" s="55" t="n">
        <f aca="false">(ROUND(AC3574-AC3563,1)/AC3563)</f>
        <v>0.183518862090291</v>
      </c>
      <c r="AE3574" s="46"/>
      <c r="AF3574" s="47"/>
    </row>
    <row r="3575" customFormat="false" ht="15" hidden="false" customHeight="false" outlineLevel="0" collapsed="false">
      <c r="A3575" s="48"/>
      <c r="B3575" s="61"/>
      <c r="C3575" s="50" t="s">
        <v>16</v>
      </c>
      <c r="D3575" s="51" t="n">
        <v>210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60</v>
      </c>
      <c r="J3575" s="52" t="n">
        <v>0</v>
      </c>
      <c r="K3575" s="52" t="n">
        <v>0</v>
      </c>
      <c r="L3575" s="52" t="n">
        <v>55</v>
      </c>
      <c r="M3575" s="52" t="n">
        <v>0</v>
      </c>
      <c r="N3575" s="53" t="n">
        <f aca="false">D3575*$D$15</f>
        <v>283.5</v>
      </c>
      <c r="O3575" s="53" t="n">
        <f aca="false">E3575*$E$15</f>
        <v>0</v>
      </c>
      <c r="P3575" s="53" t="n">
        <f aca="false">F3575*$F$15</f>
        <v>0</v>
      </c>
      <c r="Q3575" s="53" t="n">
        <f aca="false">G3575*$G$15</f>
        <v>0</v>
      </c>
      <c r="R3575" s="53" t="n">
        <f aca="false">H3575*$H$15</f>
        <v>0</v>
      </c>
      <c r="S3575" s="53" t="n">
        <f aca="false">(N3575/100)*(I3575*$I$15)+(N3575/100)*(J3575*$J$15)+(N3575/100)*(L3575*$L$15)</f>
        <v>481.95</v>
      </c>
      <c r="T3575" s="53" t="n">
        <f aca="false">(O3575/100)*(K3575*$K$15)</f>
        <v>0</v>
      </c>
      <c r="U3575" s="53" t="n">
        <f aca="false">(P3575/100)*(K3575*$K$15)+(P3575/100)*(L3575*$L$15)</f>
        <v>0</v>
      </c>
      <c r="V3575" s="53" t="n">
        <f aca="false">(Q3575/100)*(L3575*$L$15)</f>
        <v>0</v>
      </c>
      <c r="W3575" s="53" t="n">
        <f aca="false">(R3575/100)*(K3575*$K$15)+(R3575/100)*(L3575*$L$15)</f>
        <v>0</v>
      </c>
      <c r="X3575" s="53" t="n">
        <f aca="false">N3575+S3575</f>
        <v>765.45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765.5</v>
      </c>
      <c r="AD3575" s="55" t="n">
        <f aca="false">(ROUND(AC3575-AC3563,1)/AC3563)</f>
        <v>0.183518862090291</v>
      </c>
      <c r="AE3575" s="46"/>
      <c r="AF3575" s="47"/>
    </row>
    <row r="3576" customFormat="false" ht="15" hidden="false" customHeight="false" outlineLevel="0" collapsed="false">
      <c r="A3576" s="48"/>
      <c r="B3576" s="61"/>
      <c r="C3576" s="50" t="s">
        <v>17</v>
      </c>
      <c r="D3576" s="51" t="n">
        <v>210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60</v>
      </c>
      <c r="J3576" s="52" t="n">
        <v>40</v>
      </c>
      <c r="K3576" s="52" t="n">
        <v>0</v>
      </c>
      <c r="L3576" s="52" t="n">
        <v>0</v>
      </c>
      <c r="M3576" s="52" t="n">
        <v>0</v>
      </c>
      <c r="N3576" s="53" t="n">
        <f aca="false">D3576*$D$16</f>
        <v>283.5</v>
      </c>
      <c r="O3576" s="53" t="n">
        <f aca="false">E3576*$E$16</f>
        <v>0</v>
      </c>
      <c r="P3576" s="53" t="n">
        <f aca="false">F3576*$F$16</f>
        <v>0</v>
      </c>
      <c r="Q3576" s="53" t="n">
        <f aca="false">G3576*$G$16</f>
        <v>0</v>
      </c>
      <c r="R3576" s="53" t="n">
        <f aca="false">H3576*$H$16</f>
        <v>0</v>
      </c>
      <c r="S3576" s="53" t="n">
        <f aca="false">(N3576/100)*(I3576*$I$16)+(N3576/100)*(J3576*$J$16)</f>
        <v>453.6</v>
      </c>
      <c r="T3576" s="53" t="n">
        <f aca="false">(O3576/100)*(K3576*$K$16)</f>
        <v>0</v>
      </c>
      <c r="U3576" s="53" t="n">
        <f aca="false">(P3576/100)*(K3576*$K$16)+(P3576/100)*(L3576*$L$16)</f>
        <v>0</v>
      </c>
      <c r="V3576" s="53" t="n">
        <f aca="false">(Q3576/100)*(L3576*$L$16)</f>
        <v>0</v>
      </c>
      <c r="W3576" s="53" t="n">
        <f aca="false">(R3576/100)*(K3576*$K$16)+(R3576/100)*(L3576*$L$16)</f>
        <v>0</v>
      </c>
      <c r="X3576" s="53" t="n">
        <f aca="false">N3576+S3576</f>
        <v>737.1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737.1</v>
      </c>
      <c r="AD3576" s="55" t="n">
        <f aca="false">(ROUND(AC3576-AC3563,1)/AC3563)</f>
        <v>0.13961038961039</v>
      </c>
      <c r="AE3576" s="46"/>
      <c r="AF3576" s="47"/>
    </row>
    <row r="3577" customFormat="false" ht="15" hidden="false" customHeight="false" outlineLevel="0" collapsed="false">
      <c r="A3577" s="48"/>
      <c r="B3577" s="61"/>
      <c r="C3577" s="50" t="s">
        <v>18</v>
      </c>
      <c r="D3577" s="51" t="n">
        <v>210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80</v>
      </c>
      <c r="J3577" s="52" t="n">
        <v>0</v>
      </c>
      <c r="K3577" s="52" t="n">
        <v>0</v>
      </c>
      <c r="L3577" s="52" t="n">
        <v>0</v>
      </c>
      <c r="M3577" s="52" t="n">
        <v>0</v>
      </c>
      <c r="N3577" s="53" t="n">
        <f aca="false">D3577*$D$17</f>
        <v>283.5</v>
      </c>
      <c r="O3577" s="53" t="n">
        <f aca="false">E3577*$E$17</f>
        <v>0</v>
      </c>
      <c r="P3577" s="53" t="n">
        <f aca="false">F3577*$F$17</f>
        <v>0</v>
      </c>
      <c r="Q3577" s="53" t="n">
        <f aca="false">G3577*$G$17</f>
        <v>0</v>
      </c>
      <c r="R3577" s="53" t="n">
        <f aca="false">H3577*$H$17</f>
        <v>0</v>
      </c>
      <c r="S3577" s="53" t="n">
        <f aca="false">(N3577/100)*(I3577*$I$17)+(N3577/100)*(J3577*$J$17)</f>
        <v>567</v>
      </c>
      <c r="T3577" s="53" t="n">
        <f aca="false">(O3577/100)*(K3577*$K$17)</f>
        <v>0</v>
      </c>
      <c r="U3577" s="53" t="n">
        <f aca="false">(P3577/100)*(K3577*$K$17)+(P3577/100)*(L3577*$L$17)</f>
        <v>0</v>
      </c>
      <c r="V3577" s="53" t="n">
        <f aca="false">(Q3577/100)*(L3577*$L$17)</f>
        <v>0</v>
      </c>
      <c r="W3577" s="53" t="n">
        <f aca="false">(R3577/100)*(K3577*$K$17)+(R3577/100)*(L3577*$L$17)</f>
        <v>0</v>
      </c>
      <c r="X3577" s="53" t="n">
        <f aca="false">N3577+S3577</f>
        <v>850.5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850.5</v>
      </c>
      <c r="AD3577" s="55" t="n">
        <f aca="false">(ROUND(AC3577-AC3563,1)/AC3563)</f>
        <v>0.314935064935065</v>
      </c>
      <c r="AE3577" s="46" t="s">
        <v>28</v>
      </c>
      <c r="AF3577" s="47"/>
    </row>
    <row r="3578" customFormat="false" ht="15" hidden="false" customHeight="false" outlineLevel="0" collapsed="false">
      <c r="A3578" s="56" t="s">
        <v>19</v>
      </c>
      <c r="B3578" s="62" t="s">
        <v>296</v>
      </c>
      <c r="C3578" s="40" t="s">
        <v>53</v>
      </c>
      <c r="D3578" s="41" t="n">
        <v>180</v>
      </c>
      <c r="E3578" s="41" t="n">
        <v>0</v>
      </c>
      <c r="F3578" s="41" t="n">
        <v>0</v>
      </c>
      <c r="G3578" s="41" t="n">
        <v>0</v>
      </c>
      <c r="H3578" s="41" t="n">
        <v>0</v>
      </c>
      <c r="I3578" s="42" t="n">
        <v>75</v>
      </c>
      <c r="J3578" s="42" t="n">
        <v>0</v>
      </c>
      <c r="K3578" s="42" t="n">
        <v>0</v>
      </c>
      <c r="L3578" s="42" t="n">
        <v>0</v>
      </c>
      <c r="M3578" s="42" t="n">
        <v>0</v>
      </c>
      <c r="N3578" s="43" t="n">
        <f aca="false">D3578*$D$3</f>
        <v>252</v>
      </c>
      <c r="O3578" s="43" t="n">
        <f aca="false">E3578*$E$3</f>
        <v>0</v>
      </c>
      <c r="P3578" s="43" t="n">
        <f aca="false">F3578*$F$3</f>
        <v>0</v>
      </c>
      <c r="Q3578" s="43" t="n">
        <f aca="false">G3578*$G$3</f>
        <v>0</v>
      </c>
      <c r="R3578" s="43" t="n">
        <f aca="false">H3578*$H$3</f>
        <v>0</v>
      </c>
      <c r="S3578" s="43" t="n">
        <f aca="false">(N3578/100)*(I3578*$I$3)+(N3578/100)*(J3578*$J$3)</f>
        <v>378</v>
      </c>
      <c r="T3578" s="43" t="n">
        <f aca="false">(O3578/100)*(K3578*$K$3)</f>
        <v>0</v>
      </c>
      <c r="U3578" s="43" t="n">
        <f aca="false">(P3578/100)*(K3578*$K$3)+(P3578/100)*(L3578*$L$3)</f>
        <v>0</v>
      </c>
      <c r="V3578" s="43" t="n">
        <f aca="false">(Q3578/100)*(L3578*$L$3)</f>
        <v>0</v>
      </c>
      <c r="W3578" s="43" t="n">
        <f aca="false">(R3578/100)*(K3578*$K$3)+(R3578/100)*(L3578*$L$3)</f>
        <v>0</v>
      </c>
      <c r="X3578" s="43" t="n">
        <f aca="false">N3578+S3578</f>
        <v>630</v>
      </c>
      <c r="Y3578" s="43" t="n">
        <f aca="false">O3578+T3578</f>
        <v>0</v>
      </c>
      <c r="Z3578" s="43" t="n">
        <f aca="false">P3578+U3578</f>
        <v>0</v>
      </c>
      <c r="AA3578" s="43" t="n">
        <f aca="false">Q3578+V3578</f>
        <v>0</v>
      </c>
      <c r="AB3578" s="43" t="n">
        <f aca="false">R3578+W3578</f>
        <v>0</v>
      </c>
      <c r="AC3578" s="44" t="n">
        <f aca="false">ROUND(X3578+Y3578+Z3578+AA3578+AB3578,1)</f>
        <v>630</v>
      </c>
      <c r="AD3578" s="45"/>
      <c r="AE3578" s="46"/>
      <c r="AF3578" s="47"/>
    </row>
    <row r="3579" customFormat="false" ht="15" hidden="false" customHeight="false" outlineLevel="0" collapsed="false">
      <c r="A3579" s="48" t="s">
        <v>29</v>
      </c>
      <c r="B3579" s="63" t="n">
        <v>50</v>
      </c>
      <c r="C3579" s="50" t="s">
        <v>5</v>
      </c>
      <c r="D3579" s="51" t="n">
        <v>180</v>
      </c>
      <c r="E3579" s="51" t="n">
        <v>0</v>
      </c>
      <c r="F3579" s="51" t="n">
        <v>0</v>
      </c>
      <c r="G3579" s="51" t="n">
        <v>0</v>
      </c>
      <c r="H3579" s="51" t="n">
        <v>0</v>
      </c>
      <c r="I3579" s="52" t="n">
        <v>80</v>
      </c>
      <c r="J3579" s="52" t="n">
        <v>20</v>
      </c>
      <c r="K3579" s="52" t="n">
        <v>0</v>
      </c>
      <c r="L3579" s="52" t="n">
        <v>0</v>
      </c>
      <c r="M3579" s="52" t="n">
        <v>0</v>
      </c>
      <c r="N3579" s="53" t="n">
        <f aca="false">D3579*$D$4</f>
        <v>243</v>
      </c>
      <c r="O3579" s="53" t="n">
        <f aca="false">E3579*$E$4</f>
        <v>0</v>
      </c>
      <c r="P3579" s="53" t="n">
        <f aca="false">F3579*$F$4</f>
        <v>0</v>
      </c>
      <c r="Q3579" s="53" t="n">
        <f aca="false">G3579*$G$4</f>
        <v>0</v>
      </c>
      <c r="R3579" s="53" t="n">
        <f aca="false">H3579*$H$4</f>
        <v>0</v>
      </c>
      <c r="S3579" s="53" t="n">
        <f aca="false">(N3579/100)*(I3579*$I$4)+(N3579/100)*(J3579*$J$4)</f>
        <v>486</v>
      </c>
      <c r="T3579" s="53" t="n">
        <f aca="false">(O3579/100)*(K3579*$K$4)</f>
        <v>0</v>
      </c>
      <c r="U3579" s="53" t="n">
        <f aca="false">(P3579/100)*(K3579*$K$4)+(P3579/100)*(L3579*$L$4)</f>
        <v>0</v>
      </c>
      <c r="V3579" s="53" t="n">
        <f aca="false">(Q3579/100)*(L3579*$L$4)</f>
        <v>0</v>
      </c>
      <c r="W3579" s="53" t="n">
        <f aca="false">(R3579/100)*(K3579*$K$4)+(R3579/100)*(L3579*$L$4)</f>
        <v>0</v>
      </c>
      <c r="X3579" s="53" t="n">
        <f aca="false">N3579+S3579</f>
        <v>729</v>
      </c>
      <c r="Y3579" s="53" t="n">
        <f aca="false">O3579+T3579</f>
        <v>0</v>
      </c>
      <c r="Z3579" s="53" t="n">
        <f aca="false">P3579+U3579</f>
        <v>0</v>
      </c>
      <c r="AA3579" s="53" t="n">
        <f aca="false">Q3579+V3579</f>
        <v>0</v>
      </c>
      <c r="AB3579" s="53" t="n">
        <f aca="false">R3579+W3579</f>
        <v>0</v>
      </c>
      <c r="AC3579" s="54" t="n">
        <f aca="false">ROUND(X3579+Y3579+Z3579+AA3579+AB3579,1)</f>
        <v>729</v>
      </c>
      <c r="AD3579" s="55" t="n">
        <f aca="false">(ROUND(AC3579-AC3578,1)/AC3578)</f>
        <v>0.157142857142857</v>
      </c>
      <c r="AE3579" s="46"/>
      <c r="AF3579" s="47"/>
    </row>
    <row r="3580" customFormat="false" ht="15" hidden="false" customHeight="false" outlineLevel="0" collapsed="false">
      <c r="A3580" s="48" t="s">
        <v>30</v>
      </c>
      <c r="B3580" s="63" t="n">
        <v>0</v>
      </c>
      <c r="C3580" s="50" t="s">
        <v>6</v>
      </c>
      <c r="D3580" s="51" t="n">
        <v>180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75</v>
      </c>
      <c r="J3580" s="52" t="n">
        <v>0</v>
      </c>
      <c r="K3580" s="52" t="n">
        <v>0</v>
      </c>
      <c r="L3580" s="52" t="n">
        <v>0</v>
      </c>
      <c r="M3580" s="52" t="n">
        <v>0</v>
      </c>
      <c r="N3580" s="53" t="n">
        <f aca="false">D3580*$D$5</f>
        <v>252</v>
      </c>
      <c r="O3580" s="53" t="n">
        <f aca="false">E3580*$E$5</f>
        <v>0</v>
      </c>
      <c r="P3580" s="53" t="n">
        <f aca="false">F3580*$F$5</f>
        <v>0</v>
      </c>
      <c r="Q3580" s="53" t="n">
        <f aca="false">G3580*$G$5</f>
        <v>0</v>
      </c>
      <c r="R3580" s="53" t="n">
        <f aca="false">H3580*$H$5</f>
        <v>0</v>
      </c>
      <c r="S3580" s="53" t="n">
        <f aca="false">(N3580/100)*(I3580*$I$5)+(N3580/100)*(J3580*$J$5)</f>
        <v>378</v>
      </c>
      <c r="T3580" s="53" t="n">
        <f aca="false">(O3580/100)*(K3580*$K$5)</f>
        <v>0</v>
      </c>
      <c r="U3580" s="53" t="n">
        <f aca="false">(P3580/100)*(K3580*$K$5)+(P3580/100)*(L3580*$L$5)</f>
        <v>0</v>
      </c>
      <c r="V3580" s="53" t="n">
        <f aca="false">(Q3580/100)*(L3580*$L$5)</f>
        <v>0</v>
      </c>
      <c r="W3580" s="53" t="n">
        <f aca="false">(R3580/100)*(K3580*$K$5)+(R3580/100)*(L3580*$L$5)</f>
        <v>0</v>
      </c>
      <c r="X3580" s="53" t="n">
        <f aca="false">N3580+S3580</f>
        <v>630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630</v>
      </c>
      <c r="AD3580" s="55" t="n">
        <f aca="false">(ROUND(AC3580-AC3578,1)/AC3578)</f>
        <v>0</v>
      </c>
      <c r="AE3580" s="46"/>
      <c r="AF3580" s="47"/>
    </row>
    <row r="3581" customFormat="false" ht="15" hidden="false" customHeight="false" outlineLevel="0" collapsed="false">
      <c r="A3581" s="48" t="s">
        <v>31</v>
      </c>
      <c r="B3581" s="63" t="n">
        <v>0</v>
      </c>
      <c r="C3581" s="50" t="s">
        <v>7</v>
      </c>
      <c r="D3581" s="51" t="n">
        <v>180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75</v>
      </c>
      <c r="J3581" s="52" t="n">
        <v>0</v>
      </c>
      <c r="K3581" s="52" t="n">
        <v>0</v>
      </c>
      <c r="L3581" s="52" t="n">
        <v>0</v>
      </c>
      <c r="M3581" s="52" t="n">
        <v>0</v>
      </c>
      <c r="N3581" s="53" t="n">
        <f aca="false">D3581*$D$6</f>
        <v>252</v>
      </c>
      <c r="O3581" s="53" t="n">
        <f aca="false">E3581*$E$6</f>
        <v>0</v>
      </c>
      <c r="P3581" s="53" t="n">
        <f aca="false">F3581*$F$6</f>
        <v>0</v>
      </c>
      <c r="Q3581" s="53" t="n">
        <f aca="false">G3581*$G$6</f>
        <v>0</v>
      </c>
      <c r="R3581" s="53" t="n">
        <f aca="false">H3581*$H$6</f>
        <v>0</v>
      </c>
      <c r="S3581" s="53" t="n">
        <f aca="false">(N3581/100)*(I3581*$I$6)+(N3581/100)*(J3581*$J$6)</f>
        <v>378</v>
      </c>
      <c r="T3581" s="53" t="n">
        <f aca="false">(O3581/100)*(K3581*$K$6)</f>
        <v>0</v>
      </c>
      <c r="U3581" s="53" t="n">
        <f aca="false">(P3581/100)*(K3581*$K$6)+(P3581/100)*(L3581*$L$6)</f>
        <v>0</v>
      </c>
      <c r="V3581" s="53" t="n">
        <f aca="false">(Q3581/100)*(L3581*$L$6)</f>
        <v>0</v>
      </c>
      <c r="W3581" s="53" t="n">
        <f aca="false">(R3581/100)*(K3581*$K$6)+(R3581/100)*(L3581*$L$6)</f>
        <v>0</v>
      </c>
      <c r="X3581" s="53" t="n">
        <f aca="false">N3581+S3581</f>
        <v>630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630</v>
      </c>
      <c r="AD3581" s="55" t="n">
        <f aca="false">(ROUND(AC3581-AC3578,1)/AC3578)</f>
        <v>0</v>
      </c>
      <c r="AE3581" s="46"/>
      <c r="AF3581" s="47"/>
    </row>
    <row r="3582" customFormat="false" ht="15" hidden="false" customHeight="false" outlineLevel="0" collapsed="false">
      <c r="A3582" s="48" t="s">
        <v>32</v>
      </c>
      <c r="B3582" s="63" t="n">
        <v>0</v>
      </c>
      <c r="C3582" s="50" t="s">
        <v>8</v>
      </c>
      <c r="D3582" s="51" t="n">
        <v>180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75</v>
      </c>
      <c r="J3582" s="52" t="n">
        <v>0</v>
      </c>
      <c r="K3582" s="52" t="n">
        <v>0</v>
      </c>
      <c r="L3582" s="52" t="n">
        <v>0</v>
      </c>
      <c r="M3582" s="52" t="n">
        <v>0</v>
      </c>
      <c r="N3582" s="53" t="n">
        <f aca="false">D3582*$D$7</f>
        <v>252</v>
      </c>
      <c r="O3582" s="53" t="n">
        <f aca="false">E3582*$E$7</f>
        <v>0</v>
      </c>
      <c r="P3582" s="53" t="n">
        <f aca="false">F3582*$F$7</f>
        <v>0</v>
      </c>
      <c r="Q3582" s="53" t="n">
        <f aca="false">G3582*$G$7</f>
        <v>0</v>
      </c>
      <c r="R3582" s="53" t="n">
        <f aca="false">H3582*$H$7</f>
        <v>0</v>
      </c>
      <c r="S3582" s="53" t="n">
        <f aca="false">(N3582/100)*(I3582*$I$7)+(N3582/100)*(J3582*$J$7)</f>
        <v>378</v>
      </c>
      <c r="T3582" s="53" t="n">
        <f aca="false">(O3582/100)*(K3582*$K$7)</f>
        <v>0</v>
      </c>
      <c r="U3582" s="53" t="n">
        <f aca="false">(P3582/100)*(K3582*$K$7)+(P3582/100)*(L3582*$L$7)</f>
        <v>0</v>
      </c>
      <c r="V3582" s="53" t="n">
        <f aca="false">(Q3582/100)*(L3582*$L$7)</f>
        <v>0</v>
      </c>
      <c r="W3582" s="53" t="n">
        <f aca="false">(R3582/100)*(K3582*$K$7)+(R3582/100)*(L3582*$L$7)</f>
        <v>0</v>
      </c>
      <c r="X3582" s="53" t="n">
        <f aca="false">N3582+S3582</f>
        <v>630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630</v>
      </c>
      <c r="AD3582" s="55" t="n">
        <f aca="false">(ROUND(AC3582-AC3578,1)/AC3578)</f>
        <v>0</v>
      </c>
      <c r="AE3582" s="46"/>
      <c r="AF3582" s="47"/>
    </row>
    <row r="3583" customFormat="false" ht="15" hidden="false" customHeight="false" outlineLevel="0" collapsed="false">
      <c r="A3583" s="48" t="s">
        <v>33</v>
      </c>
      <c r="B3583" s="63"/>
      <c r="C3583" s="50" t="s">
        <v>9</v>
      </c>
      <c r="D3583" s="51" t="n">
        <v>180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75</v>
      </c>
      <c r="J3583" s="52" t="n">
        <v>0</v>
      </c>
      <c r="K3583" s="52" t="n">
        <v>0</v>
      </c>
      <c r="L3583" s="52" t="n">
        <v>0</v>
      </c>
      <c r="M3583" s="52" t="n">
        <v>0</v>
      </c>
      <c r="N3583" s="53" t="n">
        <f aca="false">D3583*$D$8</f>
        <v>252</v>
      </c>
      <c r="O3583" s="53" t="n">
        <f aca="false">E3583*$E$8</f>
        <v>0</v>
      </c>
      <c r="P3583" s="53" t="n">
        <f aca="false">F3583*$F$8</f>
        <v>0</v>
      </c>
      <c r="Q3583" s="53" t="n">
        <f aca="false">G3583*$G$8</f>
        <v>0</v>
      </c>
      <c r="R3583" s="53" t="n">
        <f aca="false">H3583*$H$8</f>
        <v>0</v>
      </c>
      <c r="S3583" s="53" t="n">
        <f aca="false">(N3583/100)*(I3583*$I$8)+(N3583/100)*(J3583*$J$8)</f>
        <v>378</v>
      </c>
      <c r="T3583" s="53" t="n">
        <f aca="false">(O3583/100)*(K3583*$K$8)</f>
        <v>0</v>
      </c>
      <c r="U3583" s="53" t="n">
        <f aca="false">(P3583/100)*(K3583*$K$8)+(P3583/100)*(L3583*$L$8)</f>
        <v>0</v>
      </c>
      <c r="V3583" s="53" t="n">
        <f aca="false">(Q3583/100)*(L3583*$L$8)</f>
        <v>0</v>
      </c>
      <c r="W3583" s="53" t="n">
        <f aca="false">(R3583/100)*(K3583*$K$8)+(R3583/100)*(L3583*$L$8)</f>
        <v>0</v>
      </c>
      <c r="X3583" s="53" t="n">
        <f aca="false">N3583+S3583</f>
        <v>630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630</v>
      </c>
      <c r="AD3583" s="55" t="n">
        <f aca="false">(ROUND(AC3583-AC3578,1)/AC3578)</f>
        <v>0</v>
      </c>
      <c r="AE3583" s="46"/>
      <c r="AF3583" s="47"/>
    </row>
    <row r="3584" customFormat="false" ht="15" hidden="false" customHeight="false" outlineLevel="0" collapsed="false">
      <c r="A3584" s="48" t="s">
        <v>34</v>
      </c>
      <c r="B3584" s="63"/>
      <c r="C3584" s="50" t="s">
        <v>10</v>
      </c>
      <c r="D3584" s="51" t="n">
        <v>90</v>
      </c>
      <c r="E3584" s="51" t="n">
        <v>180</v>
      </c>
      <c r="F3584" s="51" t="n">
        <v>0</v>
      </c>
      <c r="G3584" s="51" t="n">
        <v>0</v>
      </c>
      <c r="H3584" s="51" t="n">
        <v>0</v>
      </c>
      <c r="I3584" s="52" t="n">
        <v>75</v>
      </c>
      <c r="J3584" s="52" t="n">
        <v>0</v>
      </c>
      <c r="K3584" s="52" t="n">
        <v>80</v>
      </c>
      <c r="L3584" s="52" t="n">
        <v>0</v>
      </c>
      <c r="M3584" s="52" t="n">
        <v>0</v>
      </c>
      <c r="N3584" s="53" t="n">
        <f aca="false">D3584*$D$9</f>
        <v>121.5</v>
      </c>
      <c r="O3584" s="53" t="n">
        <f aca="false">E3584*$E$9</f>
        <v>243</v>
      </c>
      <c r="P3584" s="53" t="n">
        <f aca="false">F3584*$F$9</f>
        <v>0</v>
      </c>
      <c r="Q3584" s="53" t="n">
        <f aca="false">G3584*$G$9</f>
        <v>0</v>
      </c>
      <c r="R3584" s="53" t="n">
        <f aca="false">H3584*$H$9</f>
        <v>0</v>
      </c>
      <c r="S3584" s="53" t="n">
        <f aca="false">(N3584/100)*(I3584*$I$9)+(N3584/100)*(J3584*$J$9)</f>
        <v>91.125</v>
      </c>
      <c r="T3584" s="53" t="n">
        <f aca="false">(O3584/100)*(K3584*$K$9)</f>
        <v>272.16</v>
      </c>
      <c r="U3584" s="53" t="n">
        <f aca="false">(P3584/100)*(K3584*$K$9)+(P3584/100)*(L3584*$L$9)</f>
        <v>0</v>
      </c>
      <c r="V3584" s="53" t="n">
        <f aca="false">(Q3584/100)*(L3584*$L$9)</f>
        <v>0</v>
      </c>
      <c r="W3584" s="53" t="n">
        <f aca="false">(R3584/100)*(K3584*$K$9)+(R3584/100)*(L3584*$L$9)</f>
        <v>0</v>
      </c>
      <c r="X3584" s="53" t="n">
        <f aca="false">N3584+S3584</f>
        <v>212.625</v>
      </c>
      <c r="Y3584" s="53" t="n">
        <f aca="false">O3584+T3584</f>
        <v>515.16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727.8</v>
      </c>
      <c r="AD3584" s="55" t="n">
        <f aca="false">(ROUND(AC3584-AC3578,1)/AC3578)</f>
        <v>0.155238095238095</v>
      </c>
      <c r="AE3584" s="46"/>
      <c r="AF3584" s="47"/>
    </row>
    <row r="3585" customFormat="false" ht="15" hidden="false" customHeight="false" outlineLevel="0" collapsed="false">
      <c r="A3585" s="48" t="s">
        <v>35</v>
      </c>
      <c r="B3585" s="63"/>
      <c r="C3585" s="50" t="s">
        <v>11</v>
      </c>
      <c r="D3585" s="51" t="n">
        <v>90</v>
      </c>
      <c r="E3585" s="51" t="n">
        <v>0</v>
      </c>
      <c r="F3585" s="51" t="n">
        <v>180</v>
      </c>
      <c r="G3585" s="51" t="n">
        <v>0</v>
      </c>
      <c r="H3585" s="51" t="n">
        <v>0</v>
      </c>
      <c r="I3585" s="52" t="n">
        <v>75</v>
      </c>
      <c r="J3585" s="52" t="n">
        <v>0</v>
      </c>
      <c r="K3585" s="52" t="n">
        <v>40</v>
      </c>
      <c r="L3585" s="52" t="n">
        <v>40</v>
      </c>
      <c r="M3585" s="52" t="n">
        <v>0</v>
      </c>
      <c r="N3585" s="53" t="n">
        <f aca="false">D3585*$D$10</f>
        <v>121.5</v>
      </c>
      <c r="O3585" s="53" t="n">
        <f aca="false">E3585*$E$10</f>
        <v>0</v>
      </c>
      <c r="P3585" s="53" t="n">
        <f aca="false">F3585*$F$10</f>
        <v>243</v>
      </c>
      <c r="Q3585" s="53" t="n">
        <f aca="false">G3585*$G$10</f>
        <v>0</v>
      </c>
      <c r="R3585" s="53" t="n">
        <f aca="false">H3585*$H$10</f>
        <v>0</v>
      </c>
      <c r="S3585" s="53" t="n">
        <f aca="false">(N3585/100)*(I3585*$I$10)+(N3585/100)*(J3585*$J$10)</f>
        <v>91.125</v>
      </c>
      <c r="T3585" s="53" t="n">
        <f aca="false">(O3585/100)*(K3585*$J$10)</f>
        <v>0</v>
      </c>
      <c r="U3585" s="53" t="n">
        <f aca="false">(P3585/100)*(K3585*$K$10)+(P3585/100)*(L3585*$L$10)</f>
        <v>272.16</v>
      </c>
      <c r="V3585" s="53" t="n">
        <f aca="false">(Q3585/100)*(L3585*$L$10)</f>
        <v>0</v>
      </c>
      <c r="W3585" s="53" t="n">
        <f aca="false">(R3585/100)*(K3585*$K$10)+(R3585/100)*(L3585*$L$10)</f>
        <v>0</v>
      </c>
      <c r="X3585" s="53" t="n">
        <f aca="false">N3585+S3585</f>
        <v>212.625</v>
      </c>
      <c r="Y3585" s="53" t="n">
        <f aca="false">O3585+T3585</f>
        <v>0</v>
      </c>
      <c r="Z3585" s="53" t="n">
        <f aca="false">P3585+U3585</f>
        <v>515.16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727.8</v>
      </c>
      <c r="AD3585" s="55" t="n">
        <f aca="false">(ROUND(AC3585-AC3578,1)/AC3578)</f>
        <v>0.155238095238095</v>
      </c>
      <c r="AE3585" s="46"/>
      <c r="AF3585" s="47"/>
    </row>
    <row r="3586" customFormat="false" ht="15" hidden="false" customHeight="false" outlineLevel="0" collapsed="false">
      <c r="A3586" s="48" t="s">
        <v>36</v>
      </c>
      <c r="B3586" s="63"/>
      <c r="C3586" s="50" t="s">
        <v>12</v>
      </c>
      <c r="D3586" s="51" t="n">
        <v>90</v>
      </c>
      <c r="E3586" s="51" t="n">
        <v>0</v>
      </c>
      <c r="F3586" s="51" t="n">
        <v>0</v>
      </c>
      <c r="G3586" s="51" t="n">
        <v>180</v>
      </c>
      <c r="H3586" s="51" t="n">
        <v>0</v>
      </c>
      <c r="I3586" s="52" t="n">
        <v>75</v>
      </c>
      <c r="J3586" s="52" t="n">
        <v>0</v>
      </c>
      <c r="K3586" s="52" t="n">
        <v>0</v>
      </c>
      <c r="L3586" s="52" t="n">
        <v>80</v>
      </c>
      <c r="M3586" s="52" t="n">
        <v>0</v>
      </c>
      <c r="N3586" s="53" t="n">
        <f aca="false">D3586*$D$11</f>
        <v>121.5</v>
      </c>
      <c r="O3586" s="53" t="n">
        <f aca="false">E3586*$E$11</f>
        <v>0</v>
      </c>
      <c r="P3586" s="53" t="n">
        <f aca="false">F3586*$F$11</f>
        <v>0</v>
      </c>
      <c r="Q3586" s="53" t="n">
        <f aca="false">G3586*$G$11</f>
        <v>243</v>
      </c>
      <c r="R3586" s="53" t="n">
        <f aca="false">H3586*$H$11</f>
        <v>0</v>
      </c>
      <c r="S3586" s="53" t="n">
        <f aca="false">(N3586/100)*(I3586*$I$11)+(N3586/100)*(J3586*$J$11)</f>
        <v>91.125</v>
      </c>
      <c r="T3586" s="53" t="n">
        <f aca="false">(O3586/100)*(K3586*$K$11)</f>
        <v>0</v>
      </c>
      <c r="U3586" s="53" t="n">
        <f aca="false">(P3586/100)*(K3586*$K$11)+(P3586/100)*(L3586*$L$11)</f>
        <v>0</v>
      </c>
      <c r="V3586" s="53" t="n">
        <f aca="false">(Q3586/100)*(L3586*$L$11)</f>
        <v>272.16</v>
      </c>
      <c r="W3586" s="53" t="n">
        <f aca="false">(R3586/100)*(K3586*$K$11)+(R3586/100)*(L3586*$L$11)</f>
        <v>0</v>
      </c>
      <c r="X3586" s="53" t="n">
        <f aca="false">N3586+S3586</f>
        <v>212.625</v>
      </c>
      <c r="Y3586" s="53" t="n">
        <f aca="false">O3586+T3586</f>
        <v>0</v>
      </c>
      <c r="Z3586" s="53" t="n">
        <f aca="false">P3586+U3586</f>
        <v>0</v>
      </c>
      <c r="AA3586" s="53" t="n">
        <f aca="false">Q3586+V3586</f>
        <v>515.16</v>
      </c>
      <c r="AB3586" s="53" t="n">
        <f aca="false">R3586+W3586</f>
        <v>0</v>
      </c>
      <c r="AC3586" s="54" t="n">
        <f aca="false">ROUND(X3586+Y3586+Z3586+AA3586+AB3586,1)</f>
        <v>727.8</v>
      </c>
      <c r="AD3586" s="55" t="n">
        <f aca="false">(ROUND(AC3586-AC3578,1)/AC3578)</f>
        <v>0.155238095238095</v>
      </c>
      <c r="AE3586" s="46"/>
      <c r="AF3586" s="47"/>
    </row>
    <row r="3587" customFormat="false" ht="15" hidden="false" customHeight="false" outlineLevel="0" collapsed="false">
      <c r="A3587" s="48" t="s">
        <v>37</v>
      </c>
      <c r="B3587" s="63"/>
      <c r="C3587" s="50" t="s">
        <v>13</v>
      </c>
      <c r="D3587" s="51" t="n">
        <v>90</v>
      </c>
      <c r="E3587" s="51" t="n">
        <v>0</v>
      </c>
      <c r="F3587" s="51" t="n">
        <v>0</v>
      </c>
      <c r="G3587" s="51" t="n">
        <v>0</v>
      </c>
      <c r="H3587" s="51" t="n">
        <v>180</v>
      </c>
      <c r="I3587" s="52" t="n">
        <v>75</v>
      </c>
      <c r="J3587" s="52" t="n">
        <v>0</v>
      </c>
      <c r="K3587" s="52" t="n">
        <v>40</v>
      </c>
      <c r="L3587" s="52" t="n">
        <v>40</v>
      </c>
      <c r="M3587" s="52" t="n">
        <v>0</v>
      </c>
      <c r="N3587" s="53" t="n">
        <f aca="false">D3587*$D$12</f>
        <v>121.5</v>
      </c>
      <c r="O3587" s="53" t="n">
        <f aca="false">E3587*$E$12</f>
        <v>0</v>
      </c>
      <c r="P3587" s="53" t="n">
        <f aca="false">F3587*$F$12</f>
        <v>0</v>
      </c>
      <c r="Q3587" s="53" t="n">
        <f aca="false">G3587*$G$12</f>
        <v>0</v>
      </c>
      <c r="R3587" s="53" t="n">
        <f aca="false">H3587*$H$12</f>
        <v>243</v>
      </c>
      <c r="S3587" s="53" t="n">
        <f aca="false">(N3587/100)*(I3587*$I$12)+(N3587/100)*(J3587*$J$12)</f>
        <v>91.125</v>
      </c>
      <c r="T3587" s="53" t="n">
        <f aca="false">(O3587/100)*(K3587*$K$12)</f>
        <v>0</v>
      </c>
      <c r="U3587" s="53" t="n">
        <f aca="false">(P3587/100)*(K3587*$K$12)+(P3587/100)*(L3587*$L$12)</f>
        <v>0</v>
      </c>
      <c r="V3587" s="53" t="n">
        <f aca="false">(Q3587/100)*(L3587*$L$12)</f>
        <v>0</v>
      </c>
      <c r="W3587" s="53" t="n">
        <f aca="false">(R3587/100)*(K3587*$K$12)+(R3587/100)*(L3587*$L$12)</f>
        <v>272.16</v>
      </c>
      <c r="X3587" s="53" t="n">
        <f aca="false">N3587+S3587</f>
        <v>212.625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0</v>
      </c>
      <c r="AB3587" s="53" t="n">
        <f aca="false">R3587+W3587</f>
        <v>515.16</v>
      </c>
      <c r="AC3587" s="54" t="n">
        <f aca="false">ROUND(X3587+Y3587+Z3587+AA3587+AB3587,1)</f>
        <v>727.8</v>
      </c>
      <c r="AD3587" s="55" t="n">
        <f aca="false">(ROUND(AC3587-AC3578,1)/AC3578)</f>
        <v>0.155238095238095</v>
      </c>
      <c r="AE3587" s="46"/>
      <c r="AF3587" s="47"/>
    </row>
    <row r="3588" customFormat="false" ht="15" hidden="false" customHeight="false" outlineLevel="0" collapsed="false">
      <c r="A3588" s="48" t="s">
        <v>38</v>
      </c>
      <c r="B3588" s="63"/>
      <c r="C3588" s="50" t="s">
        <v>14</v>
      </c>
      <c r="D3588" s="51" t="n">
        <v>180</v>
      </c>
      <c r="E3588" s="51" t="n">
        <v>0</v>
      </c>
      <c r="F3588" s="51" t="n">
        <v>0</v>
      </c>
      <c r="G3588" s="51" t="n">
        <v>0</v>
      </c>
      <c r="H3588" s="51" t="n">
        <v>0</v>
      </c>
      <c r="I3588" s="52" t="n">
        <v>0</v>
      </c>
      <c r="J3588" s="52" t="n">
        <v>0</v>
      </c>
      <c r="K3588" s="52" t="n">
        <v>0</v>
      </c>
      <c r="L3588" s="52" t="n">
        <v>0</v>
      </c>
      <c r="M3588" s="52" t="n">
        <v>107</v>
      </c>
      <c r="N3588" s="53" t="n">
        <f aca="false">D3588*$D$13</f>
        <v>243</v>
      </c>
      <c r="O3588" s="53" t="n">
        <f aca="false">E3588*$E$13</f>
        <v>0</v>
      </c>
      <c r="P3588" s="53" t="n">
        <f aca="false">F3588*$F$13</f>
        <v>0</v>
      </c>
      <c r="Q3588" s="53" t="n">
        <f aca="false">G3588*$G$13</f>
        <v>0</v>
      </c>
      <c r="R3588" s="53" t="n">
        <f aca="false">H3588*$H$13</f>
        <v>0</v>
      </c>
      <c r="S3588" s="53" t="n">
        <f aca="false">(N3588/100)*(I3588*$I$13)+(N3588/100)*(J3588*$J$13)+(N3588/100)*(M3588*$M$13)</f>
        <v>520.02</v>
      </c>
      <c r="T3588" s="53" t="n">
        <f aca="false">(O3588/100)*(K3588*$K$13)+(O3588/100)*(M3588*$M$13)</f>
        <v>0</v>
      </c>
      <c r="U3588" s="53" t="n">
        <f aca="false">(P3588/100)*(K3588*$K$13)+(P3588/100)*(L3588*$L$13)+(P3588/100)*(M3588*$M$13)</f>
        <v>0</v>
      </c>
      <c r="V3588" s="53" t="n">
        <f aca="false">(Q3588/100)*(L3588*$L$13)+(Q3588/100)*(M3588*$M$13)</f>
        <v>0</v>
      </c>
      <c r="W3588" s="53" t="n">
        <f aca="false">(R3588/100)*(K3588*$K$13)+(R3588/100)*(L3588*$L$13)+(R3588/100)*(M3588*$M$13)</f>
        <v>0</v>
      </c>
      <c r="X3588" s="53" t="n">
        <f aca="false">N3588+S3588</f>
        <v>763.02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0</v>
      </c>
      <c r="AC3588" s="54" t="n">
        <f aca="false">ROUND(X3588+Y3588+Z3588+AA3588+AB3588,1)</f>
        <v>763</v>
      </c>
      <c r="AD3588" s="55" t="n">
        <f aca="false">(ROUND(AC3588-AC3578,1)/AC3578)</f>
        <v>0.211111111111111</v>
      </c>
      <c r="AE3588" s="46"/>
      <c r="AF3588" s="47"/>
    </row>
    <row r="3589" customFormat="false" ht="15" hidden="false" customHeight="false" outlineLevel="0" collapsed="false">
      <c r="A3589" s="48" t="s">
        <v>39</v>
      </c>
      <c r="B3589" s="63"/>
      <c r="C3589" s="50" t="s">
        <v>15</v>
      </c>
      <c r="D3589" s="51" t="n">
        <v>180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75</v>
      </c>
      <c r="J3589" s="52" t="n">
        <v>0</v>
      </c>
      <c r="K3589" s="52" t="n">
        <v>70</v>
      </c>
      <c r="L3589" s="52" t="n">
        <v>0</v>
      </c>
      <c r="M3589" s="52" t="n">
        <v>0</v>
      </c>
      <c r="N3589" s="53" t="n">
        <f aca="false">D3589*$D$14</f>
        <v>243</v>
      </c>
      <c r="O3589" s="53" t="n">
        <f aca="false">E3589*$E$14</f>
        <v>0</v>
      </c>
      <c r="P3589" s="53" t="n">
        <f aca="false">F3589*$F$14</f>
        <v>0</v>
      </c>
      <c r="Q3589" s="53" t="n">
        <f aca="false">G3589*$G$14</f>
        <v>0</v>
      </c>
      <c r="R3589" s="53" t="n">
        <f aca="false">H3589*$H$14</f>
        <v>0</v>
      </c>
      <c r="S3589" s="53" t="n">
        <f aca="false">(N3589/100)*(I3589*$I$14)+(N3589/100)*(J3589*$J$14)+(N3589/100)*(K3589*$K$14)</f>
        <v>522.45</v>
      </c>
      <c r="T3589" s="53" t="n">
        <f aca="false">(O3589/100)*(K3589*$K$14)</f>
        <v>0</v>
      </c>
      <c r="U3589" s="53" t="n">
        <f aca="false">(P3589/100)*(K3589*$K$14)+(P3589/100)*(L3589*$L$14)</f>
        <v>0</v>
      </c>
      <c r="V3589" s="53" t="n">
        <f aca="false">(Q3589/100)*(L3589*$L$14)</f>
        <v>0</v>
      </c>
      <c r="W3589" s="53" t="n">
        <f aca="false">(R3589/100)*(K3589*$L$14)+(R3589/100)*(L3589*$M$14)</f>
        <v>0</v>
      </c>
      <c r="X3589" s="53" t="n">
        <f aca="false">N3589+S3589</f>
        <v>765.45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765.5</v>
      </c>
      <c r="AD3589" s="55" t="n">
        <f aca="false">(ROUND(AC3589-AC3578,1)/AC3578)</f>
        <v>0.215079365079365</v>
      </c>
      <c r="AE3589" s="46"/>
      <c r="AF3589" s="47"/>
    </row>
    <row r="3590" customFormat="false" ht="15" hidden="false" customHeight="false" outlineLevel="0" collapsed="false">
      <c r="A3590" s="48"/>
      <c r="B3590" s="63"/>
      <c r="C3590" s="50" t="s">
        <v>16</v>
      </c>
      <c r="D3590" s="51" t="n">
        <v>180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75</v>
      </c>
      <c r="J3590" s="52" t="n">
        <v>0</v>
      </c>
      <c r="K3590" s="52" t="n">
        <v>0</v>
      </c>
      <c r="L3590" s="52" t="n">
        <v>70</v>
      </c>
      <c r="M3590" s="52" t="n">
        <v>0</v>
      </c>
      <c r="N3590" s="53" t="n">
        <f aca="false">D3590*$D$15</f>
        <v>243</v>
      </c>
      <c r="O3590" s="53" t="n">
        <f aca="false">E3590*$E$15</f>
        <v>0</v>
      </c>
      <c r="P3590" s="53" t="n">
        <f aca="false">F3590*$F$15</f>
        <v>0</v>
      </c>
      <c r="Q3590" s="53" t="n">
        <f aca="false">G3590*$G$15</f>
        <v>0</v>
      </c>
      <c r="R3590" s="53" t="n">
        <f aca="false">H3590*$H$15</f>
        <v>0</v>
      </c>
      <c r="S3590" s="53" t="n">
        <f aca="false">(N3590/100)*(I3590*$I$15)+(N3590/100)*(J3590*$J$15)+(N3590/100)*(L3590*$L$15)</f>
        <v>522.45</v>
      </c>
      <c r="T3590" s="53" t="n">
        <f aca="false">(O3590/100)*(K3590*$K$15)</f>
        <v>0</v>
      </c>
      <c r="U3590" s="53" t="n">
        <f aca="false">(P3590/100)*(K3590*$K$15)+(P3590/100)*(L3590*$L$15)</f>
        <v>0</v>
      </c>
      <c r="V3590" s="53" t="n">
        <f aca="false">(Q3590/100)*(L3590*$L$15)</f>
        <v>0</v>
      </c>
      <c r="W3590" s="53" t="n">
        <f aca="false">(R3590/100)*(K3590*$K$15)+(R3590/100)*(L3590*$L$15)</f>
        <v>0</v>
      </c>
      <c r="X3590" s="53" t="n">
        <f aca="false">N3590+S3590</f>
        <v>765.45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765.5</v>
      </c>
      <c r="AD3590" s="55" t="n">
        <f aca="false">(ROUND(AC3590-AC3578,1)/AC3578)</f>
        <v>0.215079365079365</v>
      </c>
      <c r="AE3590" s="46"/>
      <c r="AF3590" s="47"/>
    </row>
    <row r="3591" customFormat="false" ht="15" hidden="false" customHeight="false" outlineLevel="0" collapsed="false">
      <c r="A3591" s="48"/>
      <c r="B3591" s="63"/>
      <c r="C3591" s="50" t="s">
        <v>17</v>
      </c>
      <c r="D3591" s="51" t="n">
        <v>180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75</v>
      </c>
      <c r="J3591" s="52" t="n">
        <v>50</v>
      </c>
      <c r="K3591" s="52" t="n">
        <v>0</v>
      </c>
      <c r="L3591" s="52" t="n">
        <v>0</v>
      </c>
      <c r="M3591" s="52" t="n">
        <v>0</v>
      </c>
      <c r="N3591" s="53" t="n">
        <f aca="false">D3591*$D$16</f>
        <v>243</v>
      </c>
      <c r="O3591" s="53" t="n">
        <f aca="false">E3591*$E$16</f>
        <v>0</v>
      </c>
      <c r="P3591" s="53" t="n">
        <f aca="false">F3591*$F$16</f>
        <v>0</v>
      </c>
      <c r="Q3591" s="53" t="n">
        <f aca="false">G3591*$G$16</f>
        <v>0</v>
      </c>
      <c r="R3591" s="53" t="n">
        <f aca="false">H3591*$H$16</f>
        <v>0</v>
      </c>
      <c r="S3591" s="53" t="n">
        <f aca="false">(N3591/100)*(I3591*$I$16)+(N3591/100)*(J3591*$J$16)</f>
        <v>486</v>
      </c>
      <c r="T3591" s="53" t="n">
        <f aca="false">(O3591/100)*(K3591*$K$16)</f>
        <v>0</v>
      </c>
      <c r="U3591" s="53" t="n">
        <f aca="false">(P3591/100)*(K3591*$K$16)+(P3591/100)*(L3591*$L$16)</f>
        <v>0</v>
      </c>
      <c r="V3591" s="53" t="n">
        <f aca="false">(Q3591/100)*(L3591*$L$16)</f>
        <v>0</v>
      </c>
      <c r="W3591" s="53" t="n">
        <f aca="false">(R3591/100)*(K3591*$K$16)+(R3591/100)*(L3591*$L$16)</f>
        <v>0</v>
      </c>
      <c r="X3591" s="53" t="n">
        <f aca="false">N3591+S3591</f>
        <v>729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729</v>
      </c>
      <c r="AD3591" s="55" t="n">
        <f aca="false">(ROUND(AC3591-AC3578,1)/AC3578)</f>
        <v>0.157142857142857</v>
      </c>
      <c r="AE3591" s="46"/>
      <c r="AF3591" s="47"/>
    </row>
    <row r="3592" customFormat="false" ht="15" hidden="false" customHeight="false" outlineLevel="0" collapsed="false">
      <c r="A3592" s="48"/>
      <c r="B3592" s="63"/>
      <c r="C3592" s="50" t="s">
        <v>18</v>
      </c>
      <c r="D3592" s="51" t="n">
        <v>180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90</v>
      </c>
      <c r="J3592" s="52" t="n">
        <v>0</v>
      </c>
      <c r="K3592" s="52" t="n">
        <v>0</v>
      </c>
      <c r="L3592" s="52" t="n">
        <v>0</v>
      </c>
      <c r="M3592" s="52" t="n">
        <v>0</v>
      </c>
      <c r="N3592" s="53" t="n">
        <f aca="false">D3592*$D$17</f>
        <v>243</v>
      </c>
      <c r="O3592" s="53" t="n">
        <f aca="false">E3592*$E$17</f>
        <v>0</v>
      </c>
      <c r="P3592" s="53" t="n">
        <f aca="false">F3592*$F$17</f>
        <v>0</v>
      </c>
      <c r="Q3592" s="53" t="n">
        <f aca="false">G3592*$G$17</f>
        <v>0</v>
      </c>
      <c r="R3592" s="53" t="n">
        <f aca="false">H3592*$H$17</f>
        <v>0</v>
      </c>
      <c r="S3592" s="53" t="n">
        <f aca="false">(N3592/100)*(I3592*$I$17)+(N3592/100)*(J3592*$J$17)</f>
        <v>546.75</v>
      </c>
      <c r="T3592" s="53" t="n">
        <f aca="false">(O3592/100)*(K3592*$K$17)</f>
        <v>0</v>
      </c>
      <c r="U3592" s="53" t="n">
        <f aca="false">(P3592/100)*(K3592*$K$17)+(P3592/100)*(L3592*$L$17)</f>
        <v>0</v>
      </c>
      <c r="V3592" s="53" t="n">
        <f aca="false">(Q3592/100)*(L3592*$L$17)</f>
        <v>0</v>
      </c>
      <c r="W3592" s="53" t="n">
        <f aca="false">(R3592/100)*(K3592*$K$17)+(R3592/100)*(L3592*$L$17)</f>
        <v>0</v>
      </c>
      <c r="X3592" s="53" t="n">
        <f aca="false">N3592+S3592</f>
        <v>789.75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789.8</v>
      </c>
      <c r="AD3592" s="55" t="n">
        <f aca="false">(ROUND(AC3592-AC3578,1)/AC3578)</f>
        <v>0.253650793650794</v>
      </c>
      <c r="AE3592" s="46" t="s">
        <v>28</v>
      </c>
      <c r="AF3592" s="47"/>
    </row>
    <row r="3593" customFormat="false" ht="15" hidden="false" customHeight="false" outlineLevel="0" collapsed="false">
      <c r="A3593" s="56" t="s">
        <v>19</v>
      </c>
      <c r="B3593" s="60" t="s">
        <v>297</v>
      </c>
      <c r="C3593" s="40" t="s">
        <v>50</v>
      </c>
      <c r="D3593" s="41" t="n">
        <v>175</v>
      </c>
      <c r="E3593" s="41" t="n">
        <v>0</v>
      </c>
      <c r="F3593" s="41" t="n">
        <v>0</v>
      </c>
      <c r="G3593" s="41" t="n">
        <v>0</v>
      </c>
      <c r="H3593" s="41" t="n">
        <v>0</v>
      </c>
      <c r="I3593" s="42" t="n">
        <v>70</v>
      </c>
      <c r="J3593" s="42" t="n">
        <v>10</v>
      </c>
      <c r="K3593" s="42" t="n">
        <v>0</v>
      </c>
      <c r="L3593" s="42" t="n">
        <v>0</v>
      </c>
      <c r="M3593" s="42" t="n">
        <v>0</v>
      </c>
      <c r="N3593" s="43" t="n">
        <f aca="false">D3593*$D$3</f>
        <v>245</v>
      </c>
      <c r="O3593" s="43" t="n">
        <f aca="false">E3593*$E$3</f>
        <v>0</v>
      </c>
      <c r="P3593" s="43" t="n">
        <f aca="false">F3593*$F$3</f>
        <v>0</v>
      </c>
      <c r="Q3593" s="43" t="n">
        <f aca="false">G3593*$G$3</f>
        <v>0</v>
      </c>
      <c r="R3593" s="43" t="n">
        <f aca="false">H3593*$H$3</f>
        <v>0</v>
      </c>
      <c r="S3593" s="43" t="n">
        <f aca="false">(N3593/100)*(I3593*$I$3)+(N3593/100)*(J3593*$J$3)</f>
        <v>392</v>
      </c>
      <c r="T3593" s="43" t="n">
        <f aca="false">(O3593/100)*(K3593*$K$3)</f>
        <v>0</v>
      </c>
      <c r="U3593" s="43" t="n">
        <f aca="false">(P3593/100)*(K3593*$K$3)+(P3593/100)*(L3593*$L$3)</f>
        <v>0</v>
      </c>
      <c r="V3593" s="43" t="n">
        <f aca="false">(Q3593/100)*(L3593*$L$3)</f>
        <v>0</v>
      </c>
      <c r="W3593" s="43" t="n">
        <f aca="false">(R3593/100)*(K3593*$K$3)+(R3593/100)*(L3593*$L$3)</f>
        <v>0</v>
      </c>
      <c r="X3593" s="43" t="n">
        <f aca="false">N3593+S3593</f>
        <v>637</v>
      </c>
      <c r="Y3593" s="43" t="n">
        <f aca="false">O3593+T3593</f>
        <v>0</v>
      </c>
      <c r="Z3593" s="43" t="n">
        <f aca="false">P3593+U3593</f>
        <v>0</v>
      </c>
      <c r="AA3593" s="43" t="n">
        <f aca="false">Q3593+V3593</f>
        <v>0</v>
      </c>
      <c r="AB3593" s="43" t="n">
        <f aca="false">R3593+W3593</f>
        <v>0</v>
      </c>
      <c r="AC3593" s="44" t="n">
        <f aca="false">ROUND(X3593+Y3593+Z3593+AA3593+AB3593,1)</f>
        <v>637</v>
      </c>
      <c r="AD3593" s="45"/>
      <c r="AE3593" s="46"/>
      <c r="AF3593" s="47"/>
    </row>
    <row r="3594" customFormat="false" ht="15" hidden="false" customHeight="false" outlineLevel="0" collapsed="false">
      <c r="A3594" s="48" t="s">
        <v>29</v>
      </c>
      <c r="B3594" s="61" t="n">
        <v>38</v>
      </c>
      <c r="C3594" s="50" t="s">
        <v>5</v>
      </c>
      <c r="D3594" s="51" t="n">
        <v>175</v>
      </c>
      <c r="E3594" s="51" t="n">
        <v>0</v>
      </c>
      <c r="F3594" s="51" t="n">
        <v>0</v>
      </c>
      <c r="G3594" s="51" t="n">
        <v>0</v>
      </c>
      <c r="H3594" s="51" t="n">
        <v>0</v>
      </c>
      <c r="I3594" s="52" t="n">
        <v>80</v>
      </c>
      <c r="J3594" s="52" t="n">
        <v>30</v>
      </c>
      <c r="K3594" s="52" t="n">
        <v>0</v>
      </c>
      <c r="L3594" s="52" t="n">
        <v>0</v>
      </c>
      <c r="M3594" s="52" t="n">
        <v>0</v>
      </c>
      <c r="N3594" s="53" t="n">
        <f aca="false">D3594*$D$4</f>
        <v>236.25</v>
      </c>
      <c r="O3594" s="53" t="n">
        <f aca="false">E3594*$E$4</f>
        <v>0</v>
      </c>
      <c r="P3594" s="53" t="n">
        <f aca="false">F3594*$F$4</f>
        <v>0</v>
      </c>
      <c r="Q3594" s="53" t="n">
        <f aca="false">G3594*$G$4</f>
        <v>0</v>
      </c>
      <c r="R3594" s="53" t="n">
        <f aca="false">H3594*$H$4</f>
        <v>0</v>
      </c>
      <c r="S3594" s="53" t="n">
        <f aca="false">(N3594/100)*(I3594*$I$4)+(N3594/100)*(J3594*$J$4)</f>
        <v>519.75</v>
      </c>
      <c r="T3594" s="53" t="n">
        <f aca="false">(O3594/100)*(K3594*$K$4)</f>
        <v>0</v>
      </c>
      <c r="U3594" s="53" t="n">
        <f aca="false">(P3594/100)*(K3594*$K$4)+(P3594/100)*(L3594*$L$4)</f>
        <v>0</v>
      </c>
      <c r="V3594" s="53" t="n">
        <f aca="false">(Q3594/100)*(L3594*$L$4)</f>
        <v>0</v>
      </c>
      <c r="W3594" s="53" t="n">
        <f aca="false">(R3594/100)*(K3594*$K$4)+(R3594/100)*(L3594*$L$4)</f>
        <v>0</v>
      </c>
      <c r="X3594" s="53" t="n">
        <f aca="false">N3594+S3594</f>
        <v>756</v>
      </c>
      <c r="Y3594" s="53" t="n">
        <f aca="false">O3594+T3594</f>
        <v>0</v>
      </c>
      <c r="Z3594" s="53" t="n">
        <f aca="false">P3594+U3594</f>
        <v>0</v>
      </c>
      <c r="AA3594" s="53" t="n">
        <f aca="false">Q3594+V3594</f>
        <v>0</v>
      </c>
      <c r="AB3594" s="53" t="n">
        <f aca="false">R3594+W3594</f>
        <v>0</v>
      </c>
      <c r="AC3594" s="54" t="n">
        <f aca="false">ROUND(X3594+Y3594+Z3594+AA3594+AB3594,1)</f>
        <v>756</v>
      </c>
      <c r="AD3594" s="55" t="n">
        <f aca="false">(ROUND(AC3594-AC3593,1)/AC3593)</f>
        <v>0.186813186813187</v>
      </c>
      <c r="AE3594" s="46"/>
      <c r="AF3594" s="47"/>
    </row>
    <row r="3595" customFormat="false" ht="15" hidden="false" customHeight="false" outlineLevel="0" collapsed="false">
      <c r="A3595" s="48" t="s">
        <v>30</v>
      </c>
      <c r="B3595" s="61" t="n">
        <v>12</v>
      </c>
      <c r="C3595" s="50" t="s">
        <v>6</v>
      </c>
      <c r="D3595" s="51" t="n">
        <v>175</v>
      </c>
      <c r="E3595" s="51" t="n">
        <v>0</v>
      </c>
      <c r="F3595" s="51" t="n">
        <v>0</v>
      </c>
      <c r="G3595" s="51" t="n">
        <v>0</v>
      </c>
      <c r="H3595" s="51" t="n">
        <v>0</v>
      </c>
      <c r="I3595" s="52" t="n">
        <v>70</v>
      </c>
      <c r="J3595" s="52" t="n">
        <v>10</v>
      </c>
      <c r="K3595" s="52" t="n">
        <v>0</v>
      </c>
      <c r="L3595" s="52" t="n">
        <v>0</v>
      </c>
      <c r="M3595" s="52" t="n">
        <v>0</v>
      </c>
      <c r="N3595" s="53" t="n">
        <f aca="false">D3595*$D$5</f>
        <v>245</v>
      </c>
      <c r="O3595" s="53" t="n">
        <f aca="false">E3595*$E$5</f>
        <v>0</v>
      </c>
      <c r="P3595" s="53" t="n">
        <f aca="false">F3595*$F$5</f>
        <v>0</v>
      </c>
      <c r="Q3595" s="53" t="n">
        <f aca="false">G3595*$G$5</f>
        <v>0</v>
      </c>
      <c r="R3595" s="53" t="n">
        <f aca="false">H3595*$H$5</f>
        <v>0</v>
      </c>
      <c r="S3595" s="53" t="n">
        <f aca="false">(N3595/100)*(I3595*$I$5)+(N3595/100)*(J3595*$J$5)</f>
        <v>392</v>
      </c>
      <c r="T3595" s="53" t="n">
        <f aca="false">(O3595/100)*(K3595*$K$5)</f>
        <v>0</v>
      </c>
      <c r="U3595" s="53" t="n">
        <f aca="false">(P3595/100)*(K3595*$K$5)+(P3595/100)*(L3595*$L$5)</f>
        <v>0</v>
      </c>
      <c r="V3595" s="53" t="n">
        <f aca="false">(Q3595/100)*(L3595*$L$5)</f>
        <v>0</v>
      </c>
      <c r="W3595" s="53" t="n">
        <f aca="false">(R3595/100)*(K3595*$K$5)+(R3595/100)*(L3595*$L$5)</f>
        <v>0</v>
      </c>
      <c r="X3595" s="53" t="n">
        <f aca="false">N3595+S3595</f>
        <v>637</v>
      </c>
      <c r="Y3595" s="53" t="n">
        <f aca="false">O3595+T3595</f>
        <v>0</v>
      </c>
      <c r="Z3595" s="53" t="n">
        <f aca="false">P3595+U3595</f>
        <v>0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637</v>
      </c>
      <c r="AD3595" s="55" t="n">
        <f aca="false">(ROUND(AC3595-AC3593,1)/AC3593)</f>
        <v>0</v>
      </c>
      <c r="AE3595" s="46"/>
      <c r="AF3595" s="47"/>
    </row>
    <row r="3596" customFormat="false" ht="15" hidden="false" customHeight="false" outlineLevel="0" collapsed="false">
      <c r="A3596" s="48" t="s">
        <v>31</v>
      </c>
      <c r="B3596" s="61" t="n">
        <v>0</v>
      </c>
      <c r="C3596" s="50" t="s">
        <v>7</v>
      </c>
      <c r="D3596" s="51" t="n">
        <v>175</v>
      </c>
      <c r="E3596" s="51" t="n">
        <v>0</v>
      </c>
      <c r="F3596" s="51" t="n">
        <v>0</v>
      </c>
      <c r="G3596" s="51" t="n">
        <v>0</v>
      </c>
      <c r="H3596" s="51" t="n">
        <v>0</v>
      </c>
      <c r="I3596" s="52" t="n">
        <v>70</v>
      </c>
      <c r="J3596" s="52" t="n">
        <v>10</v>
      </c>
      <c r="K3596" s="52" t="n">
        <v>0</v>
      </c>
      <c r="L3596" s="52" t="n">
        <v>0</v>
      </c>
      <c r="M3596" s="52" t="n">
        <v>0</v>
      </c>
      <c r="N3596" s="53" t="n">
        <f aca="false">D3596*$D$6</f>
        <v>245</v>
      </c>
      <c r="O3596" s="53" t="n">
        <f aca="false">E3596*$E$6</f>
        <v>0</v>
      </c>
      <c r="P3596" s="53" t="n">
        <f aca="false">F3596*$F$6</f>
        <v>0</v>
      </c>
      <c r="Q3596" s="53" t="n">
        <f aca="false">G3596*$G$6</f>
        <v>0</v>
      </c>
      <c r="R3596" s="53" t="n">
        <f aca="false">H3596*$H$6</f>
        <v>0</v>
      </c>
      <c r="S3596" s="53" t="n">
        <f aca="false">(N3596/100)*(I3596*$I$6)+(N3596/100)*(J3596*$J$6)</f>
        <v>392</v>
      </c>
      <c r="T3596" s="53" t="n">
        <f aca="false">(O3596/100)*(K3596*$K$6)</f>
        <v>0</v>
      </c>
      <c r="U3596" s="53" t="n">
        <f aca="false">(P3596/100)*(K3596*$K$6)+(P3596/100)*(L3596*$L$6)</f>
        <v>0</v>
      </c>
      <c r="V3596" s="53" t="n">
        <f aca="false">(Q3596/100)*(L3596*$L$6)</f>
        <v>0</v>
      </c>
      <c r="W3596" s="53" t="n">
        <f aca="false">(R3596/100)*(K3596*$K$6)+(R3596/100)*(L3596*$L$6)</f>
        <v>0</v>
      </c>
      <c r="X3596" s="53" t="n">
        <f aca="false">N3596+S3596</f>
        <v>637</v>
      </c>
      <c r="Y3596" s="53" t="n">
        <f aca="false">O3596+T3596</f>
        <v>0</v>
      </c>
      <c r="Z3596" s="53" t="n">
        <f aca="false">P3596+U3596</f>
        <v>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637</v>
      </c>
      <c r="AD3596" s="55" t="n">
        <f aca="false">(ROUND(AC3596-AC3593,1)/AC3593)</f>
        <v>0</v>
      </c>
      <c r="AE3596" s="46"/>
      <c r="AF3596" s="47"/>
    </row>
    <row r="3597" customFormat="false" ht="15" hidden="false" customHeight="false" outlineLevel="0" collapsed="false">
      <c r="A3597" s="48" t="s">
        <v>32</v>
      </c>
      <c r="B3597" s="61" t="n">
        <v>0</v>
      </c>
      <c r="C3597" s="50" t="s">
        <v>8</v>
      </c>
      <c r="D3597" s="51" t="n">
        <v>175</v>
      </c>
      <c r="E3597" s="51" t="n">
        <v>0</v>
      </c>
      <c r="F3597" s="51" t="n">
        <v>0</v>
      </c>
      <c r="G3597" s="51" t="n">
        <v>0</v>
      </c>
      <c r="H3597" s="51" t="n">
        <v>0</v>
      </c>
      <c r="I3597" s="52" t="n">
        <v>70</v>
      </c>
      <c r="J3597" s="52" t="n">
        <v>10</v>
      </c>
      <c r="K3597" s="52" t="n">
        <v>0</v>
      </c>
      <c r="L3597" s="52" t="n">
        <v>0</v>
      </c>
      <c r="M3597" s="52" t="n">
        <v>0</v>
      </c>
      <c r="N3597" s="53" t="n">
        <f aca="false">D3597*$D$7</f>
        <v>245</v>
      </c>
      <c r="O3597" s="53" t="n">
        <f aca="false">E3597*$E$7</f>
        <v>0</v>
      </c>
      <c r="P3597" s="53" t="n">
        <f aca="false">F3597*$F$7</f>
        <v>0</v>
      </c>
      <c r="Q3597" s="53" t="n">
        <f aca="false">G3597*$G$7</f>
        <v>0</v>
      </c>
      <c r="R3597" s="53" t="n">
        <f aca="false">H3597*$H$7</f>
        <v>0</v>
      </c>
      <c r="S3597" s="53" t="n">
        <f aca="false">(N3597/100)*(I3597*$I$7)+(N3597/100)*(J3597*$J$7)</f>
        <v>392</v>
      </c>
      <c r="T3597" s="53" t="n">
        <f aca="false">(O3597/100)*(K3597*$K$7)</f>
        <v>0</v>
      </c>
      <c r="U3597" s="53" t="n">
        <f aca="false">(P3597/100)*(K3597*$K$7)+(P3597/100)*(L3597*$L$7)</f>
        <v>0</v>
      </c>
      <c r="V3597" s="53" t="n">
        <f aca="false">(Q3597/100)*(L3597*$L$7)</f>
        <v>0</v>
      </c>
      <c r="W3597" s="53" t="n">
        <f aca="false">(R3597/100)*(K3597*$K$7)+(R3597/100)*(L3597*$L$7)</f>
        <v>0</v>
      </c>
      <c r="X3597" s="53" t="n">
        <f aca="false">N3597+S3597</f>
        <v>637</v>
      </c>
      <c r="Y3597" s="53" t="n">
        <f aca="false">O3597+T3597</f>
        <v>0</v>
      </c>
      <c r="Z3597" s="53" t="n">
        <f aca="false">P3597+U3597</f>
        <v>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637</v>
      </c>
      <c r="AD3597" s="55" t="n">
        <f aca="false">(ROUND(AC3597-AC3593,1)/AC3593)</f>
        <v>0</v>
      </c>
      <c r="AE3597" s="46"/>
      <c r="AF3597" s="47"/>
    </row>
    <row r="3598" customFormat="false" ht="15" hidden="false" customHeight="false" outlineLevel="0" collapsed="false">
      <c r="A3598" s="48" t="s">
        <v>33</v>
      </c>
      <c r="B3598" s="61"/>
      <c r="C3598" s="50" t="s">
        <v>9</v>
      </c>
      <c r="D3598" s="51" t="n">
        <v>175</v>
      </c>
      <c r="E3598" s="51" t="n">
        <v>0</v>
      </c>
      <c r="F3598" s="51" t="n">
        <v>0</v>
      </c>
      <c r="G3598" s="51" t="n">
        <v>0</v>
      </c>
      <c r="H3598" s="51" t="n">
        <v>0</v>
      </c>
      <c r="I3598" s="52" t="n">
        <v>70</v>
      </c>
      <c r="J3598" s="52" t="n">
        <v>10</v>
      </c>
      <c r="K3598" s="52" t="n">
        <v>0</v>
      </c>
      <c r="L3598" s="52" t="n">
        <v>0</v>
      </c>
      <c r="M3598" s="52" t="n">
        <v>0</v>
      </c>
      <c r="N3598" s="53" t="n">
        <f aca="false">D3598*$D$8</f>
        <v>245</v>
      </c>
      <c r="O3598" s="53" t="n">
        <f aca="false">E3598*$E$8</f>
        <v>0</v>
      </c>
      <c r="P3598" s="53" t="n">
        <f aca="false">F3598*$F$8</f>
        <v>0</v>
      </c>
      <c r="Q3598" s="53" t="n">
        <f aca="false">G3598*$G$8</f>
        <v>0</v>
      </c>
      <c r="R3598" s="53" t="n">
        <f aca="false">H3598*$H$8</f>
        <v>0</v>
      </c>
      <c r="S3598" s="53" t="n">
        <f aca="false">(N3598/100)*(I3598*$I$8)+(N3598/100)*(J3598*$J$8)</f>
        <v>392</v>
      </c>
      <c r="T3598" s="53" t="n">
        <f aca="false">(O3598/100)*(K3598*$K$8)</f>
        <v>0</v>
      </c>
      <c r="U3598" s="53" t="n">
        <f aca="false">(P3598/100)*(K3598*$K$8)+(P3598/100)*(L3598*$L$8)</f>
        <v>0</v>
      </c>
      <c r="V3598" s="53" t="n">
        <f aca="false">(Q3598/100)*(L3598*$L$8)</f>
        <v>0</v>
      </c>
      <c r="W3598" s="53" t="n">
        <f aca="false">(R3598/100)*(K3598*$K$8)+(R3598/100)*(L3598*$L$8)</f>
        <v>0</v>
      </c>
      <c r="X3598" s="53" t="n">
        <f aca="false">N3598+S3598</f>
        <v>637</v>
      </c>
      <c r="Y3598" s="53" t="n">
        <f aca="false">O3598+T3598</f>
        <v>0</v>
      </c>
      <c r="Z3598" s="53" t="n">
        <f aca="false">P3598+U3598</f>
        <v>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637</v>
      </c>
      <c r="AD3598" s="55" t="n">
        <f aca="false">(ROUND(AC3598-AC3593,1)/AC3593)</f>
        <v>0</v>
      </c>
      <c r="AE3598" s="46"/>
      <c r="AF3598" s="47"/>
    </row>
    <row r="3599" customFormat="false" ht="15" hidden="false" customHeight="false" outlineLevel="0" collapsed="false">
      <c r="A3599" s="48" t="s">
        <v>34</v>
      </c>
      <c r="B3599" s="61"/>
      <c r="C3599" s="50" t="s">
        <v>10</v>
      </c>
      <c r="D3599" s="51" t="n">
        <v>85</v>
      </c>
      <c r="E3599" s="51" t="n">
        <v>175</v>
      </c>
      <c r="F3599" s="51" t="n">
        <v>0</v>
      </c>
      <c r="G3599" s="51" t="n">
        <v>0</v>
      </c>
      <c r="H3599" s="51" t="n">
        <v>0</v>
      </c>
      <c r="I3599" s="52" t="n">
        <v>70</v>
      </c>
      <c r="J3599" s="52" t="n">
        <v>10</v>
      </c>
      <c r="K3599" s="52" t="n">
        <v>90</v>
      </c>
      <c r="L3599" s="52" t="n">
        <v>0</v>
      </c>
      <c r="M3599" s="52" t="n">
        <v>0</v>
      </c>
      <c r="N3599" s="53" t="n">
        <f aca="false">D3599*$D$9</f>
        <v>114.75</v>
      </c>
      <c r="O3599" s="53" t="n">
        <f aca="false">E3599*$E$9</f>
        <v>236.25</v>
      </c>
      <c r="P3599" s="53" t="n">
        <f aca="false">F3599*$F$9</f>
        <v>0</v>
      </c>
      <c r="Q3599" s="53" t="n">
        <f aca="false">G3599*$G$9</f>
        <v>0</v>
      </c>
      <c r="R3599" s="53" t="n">
        <f aca="false">H3599*$H$9</f>
        <v>0</v>
      </c>
      <c r="S3599" s="53" t="n">
        <f aca="false">(N3599/100)*(I3599*$I$9)+(N3599/100)*(J3599*$J$9)</f>
        <v>91.8</v>
      </c>
      <c r="T3599" s="53" t="n">
        <f aca="false">(O3599/100)*(K3599*$K$9)</f>
        <v>297.675</v>
      </c>
      <c r="U3599" s="53" t="n">
        <f aca="false">(P3599/100)*(K3599*$K$9)+(P3599/100)*(L3599*$L$9)</f>
        <v>0</v>
      </c>
      <c r="V3599" s="53" t="n">
        <f aca="false">(Q3599/100)*(L3599*$L$9)</f>
        <v>0</v>
      </c>
      <c r="W3599" s="53" t="n">
        <f aca="false">(R3599/100)*(K3599*$K$9)+(R3599/100)*(L3599*$L$9)</f>
        <v>0</v>
      </c>
      <c r="X3599" s="53" t="n">
        <f aca="false">N3599+S3599</f>
        <v>206.55</v>
      </c>
      <c r="Y3599" s="53" t="n">
        <f aca="false">O3599+T3599</f>
        <v>533.925</v>
      </c>
      <c r="Z3599" s="53" t="n">
        <f aca="false">P3599+U3599</f>
        <v>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740.5</v>
      </c>
      <c r="AD3599" s="55" t="n">
        <f aca="false">(ROUND(AC3599-AC3593,1)/AC3593)</f>
        <v>0.162480376766091</v>
      </c>
      <c r="AE3599" s="46"/>
      <c r="AF3599" s="47"/>
    </row>
    <row r="3600" customFormat="false" ht="15" hidden="false" customHeight="false" outlineLevel="0" collapsed="false">
      <c r="A3600" s="48" t="s">
        <v>35</v>
      </c>
      <c r="B3600" s="61"/>
      <c r="C3600" s="50" t="s">
        <v>11</v>
      </c>
      <c r="D3600" s="51" t="n">
        <v>85</v>
      </c>
      <c r="E3600" s="51" t="n">
        <v>0</v>
      </c>
      <c r="F3600" s="51" t="n">
        <v>175</v>
      </c>
      <c r="G3600" s="51" t="n">
        <v>0</v>
      </c>
      <c r="H3600" s="51" t="n">
        <v>0</v>
      </c>
      <c r="I3600" s="52" t="n">
        <v>70</v>
      </c>
      <c r="J3600" s="52" t="n">
        <v>10</v>
      </c>
      <c r="K3600" s="52" t="n">
        <v>45</v>
      </c>
      <c r="L3600" s="52" t="n">
        <v>45</v>
      </c>
      <c r="M3600" s="52" t="n">
        <v>0</v>
      </c>
      <c r="N3600" s="53" t="n">
        <f aca="false">D3600*$D$10</f>
        <v>114.75</v>
      </c>
      <c r="O3600" s="53" t="n">
        <f aca="false">E3600*$E$10</f>
        <v>0</v>
      </c>
      <c r="P3600" s="53" t="n">
        <f aca="false">F3600*$F$10</f>
        <v>236.25</v>
      </c>
      <c r="Q3600" s="53" t="n">
        <f aca="false">G3600*$G$10</f>
        <v>0</v>
      </c>
      <c r="R3600" s="53" t="n">
        <f aca="false">H3600*$H$10</f>
        <v>0</v>
      </c>
      <c r="S3600" s="53" t="n">
        <f aca="false">(N3600/100)*(I3600*$I$10)+(N3600/100)*(J3600*$J$10)</f>
        <v>91.8</v>
      </c>
      <c r="T3600" s="53" t="n">
        <f aca="false">(O3600/100)*(K3600*$J$10)</f>
        <v>0</v>
      </c>
      <c r="U3600" s="53" t="n">
        <f aca="false">(P3600/100)*(K3600*$K$10)+(P3600/100)*(L3600*$L$10)</f>
        <v>297.675</v>
      </c>
      <c r="V3600" s="53" t="n">
        <f aca="false">(Q3600/100)*(L3600*$L$10)</f>
        <v>0</v>
      </c>
      <c r="W3600" s="53" t="n">
        <f aca="false">(R3600/100)*(K3600*$K$10)+(R3600/100)*(L3600*$L$10)</f>
        <v>0</v>
      </c>
      <c r="X3600" s="53" t="n">
        <f aca="false">N3600+S3600</f>
        <v>206.55</v>
      </c>
      <c r="Y3600" s="53" t="n">
        <f aca="false">O3600+T3600</f>
        <v>0</v>
      </c>
      <c r="Z3600" s="53" t="n">
        <f aca="false">P3600+U3600</f>
        <v>533.925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740.5</v>
      </c>
      <c r="AD3600" s="55" t="n">
        <f aca="false">(ROUND(AC3600-AC3593,1)/AC3593)</f>
        <v>0.162480376766091</v>
      </c>
      <c r="AE3600" s="46"/>
      <c r="AF3600" s="47"/>
    </row>
    <row r="3601" customFormat="false" ht="15" hidden="false" customHeight="false" outlineLevel="0" collapsed="false">
      <c r="A3601" s="48" t="s">
        <v>36</v>
      </c>
      <c r="B3601" s="61"/>
      <c r="C3601" s="50" t="s">
        <v>12</v>
      </c>
      <c r="D3601" s="51" t="n">
        <v>85</v>
      </c>
      <c r="E3601" s="51" t="n">
        <v>0</v>
      </c>
      <c r="F3601" s="51" t="n">
        <v>0</v>
      </c>
      <c r="G3601" s="51" t="n">
        <v>175</v>
      </c>
      <c r="H3601" s="51" t="n">
        <v>0</v>
      </c>
      <c r="I3601" s="52" t="n">
        <v>70</v>
      </c>
      <c r="J3601" s="52" t="n">
        <v>10</v>
      </c>
      <c r="K3601" s="52" t="n">
        <v>0</v>
      </c>
      <c r="L3601" s="52" t="n">
        <v>90</v>
      </c>
      <c r="M3601" s="52" t="n">
        <v>0</v>
      </c>
      <c r="N3601" s="53" t="n">
        <f aca="false">D3601*$D$11</f>
        <v>114.75</v>
      </c>
      <c r="O3601" s="53" t="n">
        <f aca="false">E3601*$E$11</f>
        <v>0</v>
      </c>
      <c r="P3601" s="53" t="n">
        <f aca="false">F3601*$F$11</f>
        <v>0</v>
      </c>
      <c r="Q3601" s="53" t="n">
        <f aca="false">G3601*$G$11</f>
        <v>236.25</v>
      </c>
      <c r="R3601" s="53" t="n">
        <f aca="false">H3601*$H$11</f>
        <v>0</v>
      </c>
      <c r="S3601" s="53" t="n">
        <f aca="false">(N3601/100)*(I3601*$I$11)+(N3601/100)*(J3601*$J$11)</f>
        <v>91.8</v>
      </c>
      <c r="T3601" s="53" t="n">
        <f aca="false">(O3601/100)*(K3601*$K$11)</f>
        <v>0</v>
      </c>
      <c r="U3601" s="53" t="n">
        <f aca="false">(P3601/100)*(K3601*$K$11)+(P3601/100)*(L3601*$L$11)</f>
        <v>0</v>
      </c>
      <c r="V3601" s="53" t="n">
        <f aca="false">(Q3601/100)*(L3601*$L$11)</f>
        <v>297.675</v>
      </c>
      <c r="W3601" s="53" t="n">
        <f aca="false">(R3601/100)*(K3601*$K$11)+(R3601/100)*(L3601*$L$11)</f>
        <v>0</v>
      </c>
      <c r="X3601" s="53" t="n">
        <f aca="false">N3601+S3601</f>
        <v>206.55</v>
      </c>
      <c r="Y3601" s="53" t="n">
        <f aca="false">O3601+T3601</f>
        <v>0</v>
      </c>
      <c r="Z3601" s="53" t="n">
        <f aca="false">P3601+U3601</f>
        <v>0</v>
      </c>
      <c r="AA3601" s="53" t="n">
        <f aca="false">Q3601+V3601</f>
        <v>533.925</v>
      </c>
      <c r="AB3601" s="53" t="n">
        <f aca="false">R3601+W3601</f>
        <v>0</v>
      </c>
      <c r="AC3601" s="54" t="n">
        <f aca="false">ROUND(X3601+Y3601+Z3601+AA3601+AB3601,1)</f>
        <v>740.5</v>
      </c>
      <c r="AD3601" s="55" t="n">
        <f aca="false">(ROUND(AC3601-AC3593,1)/AC3593)</f>
        <v>0.162480376766091</v>
      </c>
      <c r="AE3601" s="46"/>
      <c r="AF3601" s="47"/>
    </row>
    <row r="3602" customFormat="false" ht="15" hidden="false" customHeight="false" outlineLevel="0" collapsed="false">
      <c r="A3602" s="48" t="s">
        <v>37</v>
      </c>
      <c r="B3602" s="61"/>
      <c r="C3602" s="50" t="s">
        <v>13</v>
      </c>
      <c r="D3602" s="51" t="n">
        <v>85</v>
      </c>
      <c r="E3602" s="51" t="n">
        <v>0</v>
      </c>
      <c r="F3602" s="51" t="n">
        <v>0</v>
      </c>
      <c r="G3602" s="51" t="n">
        <v>0</v>
      </c>
      <c r="H3602" s="51" t="n">
        <v>175</v>
      </c>
      <c r="I3602" s="52" t="n">
        <v>70</v>
      </c>
      <c r="J3602" s="52" t="n">
        <v>10</v>
      </c>
      <c r="K3602" s="52" t="n">
        <v>45</v>
      </c>
      <c r="L3602" s="52" t="n">
        <v>45</v>
      </c>
      <c r="M3602" s="52" t="n">
        <v>0</v>
      </c>
      <c r="N3602" s="53" t="n">
        <f aca="false">D3602*$D$12</f>
        <v>114.75</v>
      </c>
      <c r="O3602" s="53" t="n">
        <f aca="false">E3602*$E$12</f>
        <v>0</v>
      </c>
      <c r="P3602" s="53" t="n">
        <f aca="false">F3602*$F$12</f>
        <v>0</v>
      </c>
      <c r="Q3602" s="53" t="n">
        <f aca="false">G3602*$G$12</f>
        <v>0</v>
      </c>
      <c r="R3602" s="53" t="n">
        <f aca="false">H3602*$H$12</f>
        <v>236.25</v>
      </c>
      <c r="S3602" s="53" t="n">
        <f aca="false">(N3602/100)*(I3602*$I$12)+(N3602/100)*(J3602*$J$12)</f>
        <v>91.8</v>
      </c>
      <c r="T3602" s="53" t="n">
        <f aca="false">(O3602/100)*(K3602*$K$12)</f>
        <v>0</v>
      </c>
      <c r="U3602" s="53" t="n">
        <f aca="false">(P3602/100)*(K3602*$K$12)+(P3602/100)*(L3602*$L$12)</f>
        <v>0</v>
      </c>
      <c r="V3602" s="53" t="n">
        <f aca="false">(Q3602/100)*(L3602*$L$12)</f>
        <v>0</v>
      </c>
      <c r="W3602" s="53" t="n">
        <f aca="false">(R3602/100)*(K3602*$K$12)+(R3602/100)*(L3602*$L$12)</f>
        <v>297.675</v>
      </c>
      <c r="X3602" s="53" t="n">
        <f aca="false">N3602+S3602</f>
        <v>206.55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0</v>
      </c>
      <c r="AB3602" s="53" t="n">
        <f aca="false">R3602+W3602</f>
        <v>533.925</v>
      </c>
      <c r="AC3602" s="54" t="n">
        <f aca="false">ROUND(X3602+Y3602+Z3602+AA3602+AB3602,1)</f>
        <v>740.5</v>
      </c>
      <c r="AD3602" s="55" t="n">
        <f aca="false">(ROUND(AC3602-AC3593,1)/AC3593)</f>
        <v>0.162480376766091</v>
      </c>
      <c r="AE3602" s="46"/>
      <c r="AF3602" s="47"/>
    </row>
    <row r="3603" customFormat="false" ht="15" hidden="false" customHeight="false" outlineLevel="0" collapsed="false">
      <c r="A3603" s="48" t="s">
        <v>38</v>
      </c>
      <c r="B3603" s="61"/>
      <c r="C3603" s="50" t="s">
        <v>14</v>
      </c>
      <c r="D3603" s="51" t="n">
        <v>175</v>
      </c>
      <c r="E3603" s="51" t="n">
        <v>0</v>
      </c>
      <c r="F3603" s="51" t="n">
        <v>0</v>
      </c>
      <c r="G3603" s="51" t="n">
        <v>0</v>
      </c>
      <c r="H3603" s="51" t="n">
        <v>0</v>
      </c>
      <c r="I3603" s="52" t="n">
        <v>0</v>
      </c>
      <c r="J3603" s="52" t="n">
        <v>0</v>
      </c>
      <c r="K3603" s="52" t="n">
        <v>0</v>
      </c>
      <c r="L3603" s="52" t="n">
        <v>0</v>
      </c>
      <c r="M3603" s="52" t="n">
        <v>110</v>
      </c>
      <c r="N3603" s="53" t="n">
        <f aca="false">D3603*$D$13</f>
        <v>236.25</v>
      </c>
      <c r="O3603" s="53" t="n">
        <f aca="false">E3603*$E$13</f>
        <v>0</v>
      </c>
      <c r="P3603" s="53" t="n">
        <f aca="false">F3603*$F$13</f>
        <v>0</v>
      </c>
      <c r="Q3603" s="53" t="n">
        <f aca="false">G3603*$G$13</f>
        <v>0</v>
      </c>
      <c r="R3603" s="53" t="n">
        <f aca="false">H3603*$H$13</f>
        <v>0</v>
      </c>
      <c r="S3603" s="53" t="n">
        <f aca="false">(N3603/100)*(I3603*$I$13)+(N3603/100)*(J3603*$J$13)+(N3603/100)*(M3603*$M$13)</f>
        <v>519.75</v>
      </c>
      <c r="T3603" s="53" t="n">
        <f aca="false">(O3603/100)*(K3603*$K$13)+(O3603/100)*(M3603*$M$13)</f>
        <v>0</v>
      </c>
      <c r="U3603" s="53" t="n">
        <f aca="false">(P3603/100)*(K3603*$K$13)+(P3603/100)*(L3603*$L$13)+(P3603/100)*(M3603*$M$13)</f>
        <v>0</v>
      </c>
      <c r="V3603" s="53" t="n">
        <f aca="false">(Q3603/100)*(L3603*$L$13)+(Q3603/100)*(M3603*$M$13)</f>
        <v>0</v>
      </c>
      <c r="W3603" s="53" t="n">
        <f aca="false">(R3603/100)*(K3603*$K$13)+(R3603/100)*(L3603*$L$13)+(R3603/100)*(M3603*$M$13)</f>
        <v>0</v>
      </c>
      <c r="X3603" s="53" t="n">
        <f aca="false">N3603+S3603</f>
        <v>756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0</v>
      </c>
      <c r="AC3603" s="54" t="n">
        <f aca="false">ROUND(X3603+Y3603+Z3603+AA3603+AB3603,1)</f>
        <v>756</v>
      </c>
      <c r="AD3603" s="55" t="n">
        <f aca="false">(ROUND(AC3603-AC3593,1)/AC3593)</f>
        <v>0.186813186813187</v>
      </c>
      <c r="AE3603" s="46"/>
      <c r="AF3603" s="47"/>
    </row>
    <row r="3604" customFormat="false" ht="15" hidden="false" customHeight="false" outlineLevel="0" collapsed="false">
      <c r="A3604" s="48" t="s">
        <v>39</v>
      </c>
      <c r="B3604" s="61"/>
      <c r="C3604" s="50" t="s">
        <v>15</v>
      </c>
      <c r="D3604" s="51" t="n">
        <v>175</v>
      </c>
      <c r="E3604" s="51" t="n">
        <v>0</v>
      </c>
      <c r="F3604" s="51" t="n">
        <v>0</v>
      </c>
      <c r="G3604" s="51" t="n">
        <v>0</v>
      </c>
      <c r="H3604" s="51" t="n">
        <v>0</v>
      </c>
      <c r="I3604" s="52" t="n">
        <v>70</v>
      </c>
      <c r="J3604" s="52" t="n">
        <v>10</v>
      </c>
      <c r="K3604" s="52" t="n">
        <v>70</v>
      </c>
      <c r="L3604" s="52" t="n">
        <v>0</v>
      </c>
      <c r="M3604" s="52" t="n">
        <v>0</v>
      </c>
      <c r="N3604" s="53" t="n">
        <f aca="false">D3604*$D$14</f>
        <v>236.25</v>
      </c>
      <c r="O3604" s="53" t="n">
        <f aca="false">E3604*$E$14</f>
        <v>0</v>
      </c>
      <c r="P3604" s="53" t="n">
        <f aca="false">F3604*$F$14</f>
        <v>0</v>
      </c>
      <c r="Q3604" s="53" t="n">
        <f aca="false">G3604*$G$14</f>
        <v>0</v>
      </c>
      <c r="R3604" s="53" t="n">
        <f aca="false">H3604*$H$14</f>
        <v>0</v>
      </c>
      <c r="S3604" s="53" t="n">
        <f aca="false">(N3604/100)*(I3604*$I$14)+(N3604/100)*(J3604*$J$14)+(N3604/100)*(K3604*$K$14)</f>
        <v>519.75</v>
      </c>
      <c r="T3604" s="53" t="n">
        <f aca="false">(O3604/100)*(K3604*$K$14)</f>
        <v>0</v>
      </c>
      <c r="U3604" s="53" t="n">
        <f aca="false">(P3604/100)*(K3604*$K$14)+(P3604/100)*(L3604*$L$14)</f>
        <v>0</v>
      </c>
      <c r="V3604" s="53" t="n">
        <f aca="false">(Q3604/100)*(L3604*$L$14)</f>
        <v>0</v>
      </c>
      <c r="W3604" s="53" t="n">
        <f aca="false">(R3604/100)*(K3604*$L$14)+(R3604/100)*(L3604*$M$14)</f>
        <v>0</v>
      </c>
      <c r="X3604" s="53" t="n">
        <f aca="false">N3604+S3604</f>
        <v>756</v>
      </c>
      <c r="Y3604" s="53" t="n">
        <f aca="false">O3604+T3604</f>
        <v>0</v>
      </c>
      <c r="Z3604" s="53" t="n">
        <f aca="false">P3604+U3604</f>
        <v>0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756</v>
      </c>
      <c r="AD3604" s="55" t="n">
        <f aca="false">(ROUND(AC3604-AC3593,1)/AC3593)</f>
        <v>0.186813186813187</v>
      </c>
      <c r="AE3604" s="46"/>
      <c r="AF3604" s="47"/>
    </row>
    <row r="3605" customFormat="false" ht="15" hidden="false" customHeight="false" outlineLevel="0" collapsed="false">
      <c r="A3605" s="48"/>
      <c r="B3605" s="61"/>
      <c r="C3605" s="50" t="s">
        <v>16</v>
      </c>
      <c r="D3605" s="51" t="n">
        <v>175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70</v>
      </c>
      <c r="J3605" s="52" t="n">
        <v>10</v>
      </c>
      <c r="K3605" s="52" t="n">
        <v>0</v>
      </c>
      <c r="L3605" s="52" t="n">
        <v>70</v>
      </c>
      <c r="M3605" s="52" t="n">
        <v>0</v>
      </c>
      <c r="N3605" s="53" t="n">
        <f aca="false">D3605*$D$15</f>
        <v>236.25</v>
      </c>
      <c r="O3605" s="53" t="n">
        <f aca="false">E3605*$E$15</f>
        <v>0</v>
      </c>
      <c r="P3605" s="53" t="n">
        <f aca="false">F3605*$F$15</f>
        <v>0</v>
      </c>
      <c r="Q3605" s="53" t="n">
        <f aca="false">G3605*$G$15</f>
        <v>0</v>
      </c>
      <c r="R3605" s="53" t="n">
        <f aca="false">H3605*$H$15</f>
        <v>0</v>
      </c>
      <c r="S3605" s="53" t="n">
        <f aca="false">(N3605/100)*(I3605*$I$15)+(N3605/100)*(J3605*$J$15)+(N3605/100)*(L3605*$L$15)</f>
        <v>519.75</v>
      </c>
      <c r="T3605" s="53" t="n">
        <f aca="false">(O3605/100)*(K3605*$K$15)</f>
        <v>0</v>
      </c>
      <c r="U3605" s="53" t="n">
        <f aca="false">(P3605/100)*(K3605*$K$15)+(P3605/100)*(L3605*$L$15)</f>
        <v>0</v>
      </c>
      <c r="V3605" s="53" t="n">
        <f aca="false">(Q3605/100)*(L3605*$L$15)</f>
        <v>0</v>
      </c>
      <c r="W3605" s="53" t="n">
        <f aca="false">(R3605/100)*(K3605*$K$15)+(R3605/100)*(L3605*$L$15)</f>
        <v>0</v>
      </c>
      <c r="X3605" s="53" t="n">
        <f aca="false">N3605+S3605</f>
        <v>756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756</v>
      </c>
      <c r="AD3605" s="55" t="n">
        <f aca="false">(ROUND(AC3605-AC3593,1)/AC3593)</f>
        <v>0.186813186813187</v>
      </c>
      <c r="AE3605" s="46"/>
      <c r="AF3605" s="15"/>
    </row>
    <row r="3606" customFormat="false" ht="15" hidden="false" customHeight="false" outlineLevel="0" collapsed="false">
      <c r="A3606" s="48"/>
      <c r="B3606" s="61"/>
      <c r="C3606" s="50" t="s">
        <v>17</v>
      </c>
      <c r="D3606" s="51" t="n">
        <v>175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70</v>
      </c>
      <c r="J3606" s="52" t="n">
        <v>50</v>
      </c>
      <c r="K3606" s="52" t="n">
        <v>0</v>
      </c>
      <c r="L3606" s="52" t="n">
        <v>0</v>
      </c>
      <c r="M3606" s="52" t="n">
        <v>0</v>
      </c>
      <c r="N3606" s="53" t="n">
        <f aca="false">D3606*$D$16</f>
        <v>236.25</v>
      </c>
      <c r="O3606" s="53" t="n">
        <f aca="false">E3606*$E$16</f>
        <v>0</v>
      </c>
      <c r="P3606" s="53" t="n">
        <f aca="false">F3606*$F$16</f>
        <v>0</v>
      </c>
      <c r="Q3606" s="53" t="n">
        <f aca="false">G3606*$G$16</f>
        <v>0</v>
      </c>
      <c r="R3606" s="53" t="n">
        <f aca="false">H3606*$H$16</f>
        <v>0</v>
      </c>
      <c r="S3606" s="53" t="n">
        <f aca="false">(N3606/100)*(I3606*$I$16)+(N3606/100)*(J3606*$J$16)</f>
        <v>460.6875</v>
      </c>
      <c r="T3606" s="53" t="n">
        <f aca="false">(O3606/100)*(K3606*$K$16)</f>
        <v>0</v>
      </c>
      <c r="U3606" s="53" t="n">
        <f aca="false">(P3606/100)*(K3606*$K$16)+(P3606/100)*(L3606*$L$16)</f>
        <v>0</v>
      </c>
      <c r="V3606" s="53" t="n">
        <f aca="false">(Q3606/100)*(L3606*$L$16)</f>
        <v>0</v>
      </c>
      <c r="W3606" s="53" t="n">
        <f aca="false">(R3606/100)*(K3606*$K$16)+(R3606/100)*(L3606*$L$16)</f>
        <v>0</v>
      </c>
      <c r="X3606" s="53" t="n">
        <f aca="false">N3606+S3606</f>
        <v>696.9375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696.9</v>
      </c>
      <c r="AD3606" s="55" t="n">
        <f aca="false">(ROUND(AC3606-AC3593,1)/AC3593)</f>
        <v>0.0940345368916798</v>
      </c>
      <c r="AE3606" s="46"/>
      <c r="AF3606" s="47"/>
    </row>
    <row r="3607" customFormat="false" ht="15" hidden="false" customHeight="false" outlineLevel="0" collapsed="false">
      <c r="A3607" s="48"/>
      <c r="B3607" s="61"/>
      <c r="C3607" s="50" t="s">
        <v>18</v>
      </c>
      <c r="D3607" s="51" t="n">
        <v>175</v>
      </c>
      <c r="E3607" s="51" t="n">
        <v>0</v>
      </c>
      <c r="F3607" s="51" t="n">
        <v>0</v>
      </c>
      <c r="G3607" s="51" t="n">
        <v>0</v>
      </c>
      <c r="H3607" s="51" t="n">
        <v>0</v>
      </c>
      <c r="I3607" s="52" t="n">
        <v>90</v>
      </c>
      <c r="J3607" s="52" t="n">
        <v>10</v>
      </c>
      <c r="K3607" s="52" t="n">
        <v>0</v>
      </c>
      <c r="L3607" s="52" t="n">
        <v>0</v>
      </c>
      <c r="M3607" s="52" t="n">
        <v>0</v>
      </c>
      <c r="N3607" s="53" t="n">
        <f aca="false">D3607*$D$17</f>
        <v>236.25</v>
      </c>
      <c r="O3607" s="53" t="n">
        <f aca="false">E3607*$E$17</f>
        <v>0</v>
      </c>
      <c r="P3607" s="53" t="n">
        <f aca="false">F3607*$F$17</f>
        <v>0</v>
      </c>
      <c r="Q3607" s="53" t="n">
        <f aca="false">G3607*$G$17</f>
        <v>0</v>
      </c>
      <c r="R3607" s="53" t="n">
        <f aca="false">H3607*$H$17</f>
        <v>0</v>
      </c>
      <c r="S3607" s="53" t="n">
        <f aca="false">(N3607/100)*(I3607*$I$17)+(N3607/100)*(J3607*$J$17)</f>
        <v>555.1875</v>
      </c>
      <c r="T3607" s="53" t="n">
        <f aca="false">(O3607/100)*(K3607*$K$17)</f>
        <v>0</v>
      </c>
      <c r="U3607" s="53" t="n">
        <f aca="false">(P3607/100)*(K3607*$K$17)+(P3607/100)*(L3607*$L$17)</f>
        <v>0</v>
      </c>
      <c r="V3607" s="53" t="n">
        <f aca="false">(Q3607/100)*(L3607*$L$17)</f>
        <v>0</v>
      </c>
      <c r="W3607" s="53" t="n">
        <f aca="false">(R3607/100)*(K3607*$K$17)+(R3607/100)*(L3607*$L$17)</f>
        <v>0</v>
      </c>
      <c r="X3607" s="53" t="n">
        <f aca="false">N3607+S3607</f>
        <v>791.4375</v>
      </c>
      <c r="Y3607" s="53" t="n">
        <f aca="false">O3607+T3607</f>
        <v>0</v>
      </c>
      <c r="Z3607" s="53" t="n">
        <f aca="false">P3607+U3607</f>
        <v>0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791.4</v>
      </c>
      <c r="AD3607" s="55" t="n">
        <f aca="false">(ROUND(AC3607-AC3593,1)/AC3593)</f>
        <v>0.242386185243328</v>
      </c>
      <c r="AE3607" s="46" t="s">
        <v>28</v>
      </c>
      <c r="AF3607" s="47"/>
    </row>
    <row r="3608" customFormat="false" ht="15" hidden="false" customHeight="false" outlineLevel="0" collapsed="false">
      <c r="A3608" s="56" t="s">
        <v>19</v>
      </c>
      <c r="B3608" s="62" t="s">
        <v>298</v>
      </c>
      <c r="C3608" s="40" t="s">
        <v>50</v>
      </c>
      <c r="D3608" s="41" t="n">
        <v>190</v>
      </c>
      <c r="E3608" s="41" t="n">
        <v>0</v>
      </c>
      <c r="F3608" s="41" t="n">
        <v>0</v>
      </c>
      <c r="G3608" s="41" t="n">
        <v>0</v>
      </c>
      <c r="H3608" s="41" t="n">
        <v>0</v>
      </c>
      <c r="I3608" s="42" t="n">
        <v>70</v>
      </c>
      <c r="J3608" s="42" t="n">
        <v>0</v>
      </c>
      <c r="K3608" s="42" t="n">
        <v>0</v>
      </c>
      <c r="L3608" s="42" t="n">
        <v>0</v>
      </c>
      <c r="M3608" s="42" t="n">
        <v>0</v>
      </c>
      <c r="N3608" s="43" t="n">
        <f aca="false">D3608*$D$3</f>
        <v>266</v>
      </c>
      <c r="O3608" s="43" t="n">
        <f aca="false">E3608*$E$3</f>
        <v>0</v>
      </c>
      <c r="P3608" s="43" t="n">
        <f aca="false">F3608*$F$3</f>
        <v>0</v>
      </c>
      <c r="Q3608" s="43" t="n">
        <f aca="false">G3608*$G$3</f>
        <v>0</v>
      </c>
      <c r="R3608" s="43" t="n">
        <f aca="false">H3608*$H$3</f>
        <v>0</v>
      </c>
      <c r="S3608" s="43" t="n">
        <f aca="false">(N3608/100)*(I3608*$I$3)+(N3608/100)*(J3608*$J$3)</f>
        <v>372.4</v>
      </c>
      <c r="T3608" s="43" t="n">
        <f aca="false">(O3608/100)*(K3608*$K$3)</f>
        <v>0</v>
      </c>
      <c r="U3608" s="43" t="n">
        <f aca="false">(P3608/100)*(K3608*$K$3)+(P3608/100)*(L3608*$L$3)</f>
        <v>0</v>
      </c>
      <c r="V3608" s="43" t="n">
        <f aca="false">(Q3608/100)*(L3608*$L$3)</f>
        <v>0</v>
      </c>
      <c r="W3608" s="43" t="n">
        <f aca="false">(R3608/100)*(K3608*$K$3)+(R3608/100)*(L3608*$L$3)</f>
        <v>0</v>
      </c>
      <c r="X3608" s="43" t="n">
        <f aca="false">N3608+S3608</f>
        <v>638.4</v>
      </c>
      <c r="Y3608" s="43" t="n">
        <f aca="false">O3608+T3608</f>
        <v>0</v>
      </c>
      <c r="Z3608" s="43" t="n">
        <f aca="false">P3608+U3608</f>
        <v>0</v>
      </c>
      <c r="AA3608" s="43" t="n">
        <f aca="false">Q3608+V3608</f>
        <v>0</v>
      </c>
      <c r="AB3608" s="43" t="n">
        <f aca="false">R3608+W3608</f>
        <v>0</v>
      </c>
      <c r="AC3608" s="44" t="n">
        <f aca="false">ROUND(X3608+Y3608+Z3608+AA3608+AB3608,1)</f>
        <v>638.4</v>
      </c>
      <c r="AD3608" s="45"/>
      <c r="AE3608" s="46"/>
      <c r="AF3608" s="47"/>
    </row>
    <row r="3609" customFormat="false" ht="15" hidden="false" customHeight="false" outlineLevel="0" collapsed="false">
      <c r="A3609" s="48" t="s">
        <v>29</v>
      </c>
      <c r="B3609" s="63" t="n">
        <v>40</v>
      </c>
      <c r="C3609" s="50" t="s">
        <v>5</v>
      </c>
      <c r="D3609" s="51" t="n">
        <v>190</v>
      </c>
      <c r="E3609" s="51" t="n">
        <v>0</v>
      </c>
      <c r="F3609" s="51" t="n">
        <v>0</v>
      </c>
      <c r="G3609" s="51" t="n">
        <v>0</v>
      </c>
      <c r="H3609" s="51" t="n">
        <v>0</v>
      </c>
      <c r="I3609" s="52" t="n">
        <v>75</v>
      </c>
      <c r="J3609" s="52" t="n">
        <v>20</v>
      </c>
      <c r="K3609" s="52" t="n">
        <v>0</v>
      </c>
      <c r="L3609" s="52" t="n">
        <v>0</v>
      </c>
      <c r="M3609" s="52" t="n">
        <v>0</v>
      </c>
      <c r="N3609" s="53" t="n">
        <f aca="false">D3609*$D$4</f>
        <v>256.5</v>
      </c>
      <c r="O3609" s="53" t="n">
        <f aca="false">E3609*$E$4</f>
        <v>0</v>
      </c>
      <c r="P3609" s="53" t="n">
        <f aca="false">F3609*$F$4</f>
        <v>0</v>
      </c>
      <c r="Q3609" s="53" t="n">
        <f aca="false">G3609*$G$4</f>
        <v>0</v>
      </c>
      <c r="R3609" s="53" t="n">
        <f aca="false">H3609*$H$4</f>
        <v>0</v>
      </c>
      <c r="S3609" s="53" t="n">
        <f aca="false">(N3609/100)*(I3609*$I$4)+(N3609/100)*(J3609*$J$4)</f>
        <v>487.35</v>
      </c>
      <c r="T3609" s="53" t="n">
        <f aca="false">(O3609/100)*(K3609*$K$4)</f>
        <v>0</v>
      </c>
      <c r="U3609" s="53" t="n">
        <f aca="false">(P3609/100)*(K3609*$K$4)+(P3609/100)*(L3609*$L$4)</f>
        <v>0</v>
      </c>
      <c r="V3609" s="53" t="n">
        <f aca="false">(Q3609/100)*(L3609*$L$4)</f>
        <v>0</v>
      </c>
      <c r="W3609" s="53" t="n">
        <f aca="false">(R3609/100)*(K3609*$K$4)+(R3609/100)*(L3609*$L$4)</f>
        <v>0</v>
      </c>
      <c r="X3609" s="53" t="n">
        <f aca="false">N3609+S3609</f>
        <v>743.85</v>
      </c>
      <c r="Y3609" s="53" t="n">
        <f aca="false">O3609+T3609</f>
        <v>0</v>
      </c>
      <c r="Z3609" s="53" t="n">
        <f aca="false">P3609+U3609</f>
        <v>0</v>
      </c>
      <c r="AA3609" s="53" t="n">
        <f aca="false">Q3609+V3609</f>
        <v>0</v>
      </c>
      <c r="AB3609" s="53" t="n">
        <f aca="false">R3609+W3609</f>
        <v>0</v>
      </c>
      <c r="AC3609" s="54" t="n">
        <f aca="false">ROUND(X3609+Y3609+Z3609+AA3609+AB3609,1)</f>
        <v>743.9</v>
      </c>
      <c r="AD3609" s="55" t="n">
        <f aca="false">(ROUND(AC3609-AC3608,1)/AC3608)</f>
        <v>0.165256892230576</v>
      </c>
      <c r="AE3609" s="46"/>
      <c r="AF3609" s="47"/>
    </row>
    <row r="3610" customFormat="false" ht="15" hidden="false" customHeight="false" outlineLevel="0" collapsed="false">
      <c r="A3610" s="48" t="s">
        <v>30</v>
      </c>
      <c r="B3610" s="63" t="n">
        <v>0</v>
      </c>
      <c r="C3610" s="50" t="s">
        <v>6</v>
      </c>
      <c r="D3610" s="51" t="n">
        <v>190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70</v>
      </c>
      <c r="J3610" s="52" t="n">
        <v>0</v>
      </c>
      <c r="K3610" s="52" t="n">
        <v>0</v>
      </c>
      <c r="L3610" s="52" t="n">
        <v>0</v>
      </c>
      <c r="M3610" s="52" t="n">
        <v>0</v>
      </c>
      <c r="N3610" s="53" t="n">
        <f aca="false">D3610*$D$5</f>
        <v>266</v>
      </c>
      <c r="O3610" s="53" t="n">
        <f aca="false">E3610*$E$5</f>
        <v>0</v>
      </c>
      <c r="P3610" s="53" t="n">
        <f aca="false">F3610*$F$5</f>
        <v>0</v>
      </c>
      <c r="Q3610" s="53" t="n">
        <f aca="false">G3610*$G$5</f>
        <v>0</v>
      </c>
      <c r="R3610" s="53" t="n">
        <f aca="false">H3610*$H$5</f>
        <v>0</v>
      </c>
      <c r="S3610" s="53" t="n">
        <f aca="false">(N3610/100)*(I3610*$I$5)+(N3610/100)*(J3610*$J$5)</f>
        <v>372.4</v>
      </c>
      <c r="T3610" s="53" t="n">
        <f aca="false">(O3610/100)*(K3610*$K$5)</f>
        <v>0</v>
      </c>
      <c r="U3610" s="53" t="n">
        <f aca="false">(P3610/100)*(K3610*$K$5)+(P3610/100)*(L3610*$L$5)</f>
        <v>0</v>
      </c>
      <c r="V3610" s="53" t="n">
        <f aca="false">(Q3610/100)*(L3610*$L$5)</f>
        <v>0</v>
      </c>
      <c r="W3610" s="53" t="n">
        <f aca="false">(R3610/100)*(K3610*$K$5)+(R3610/100)*(L3610*$L$5)</f>
        <v>0</v>
      </c>
      <c r="X3610" s="53" t="n">
        <f aca="false">N3610+S3610</f>
        <v>638.4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638.4</v>
      </c>
      <c r="AD3610" s="55" t="n">
        <f aca="false">(ROUND(AC3610-AC3608,1)/AC3608)</f>
        <v>0</v>
      </c>
      <c r="AE3610" s="46"/>
      <c r="AF3610" s="47"/>
    </row>
    <row r="3611" customFormat="false" ht="15" hidden="false" customHeight="false" outlineLevel="0" collapsed="false">
      <c r="A3611" s="48" t="s">
        <v>31</v>
      </c>
      <c r="B3611" s="63" t="n">
        <v>0</v>
      </c>
      <c r="C3611" s="50" t="s">
        <v>7</v>
      </c>
      <c r="D3611" s="51" t="n">
        <v>190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70</v>
      </c>
      <c r="J3611" s="52" t="n">
        <v>0</v>
      </c>
      <c r="K3611" s="52" t="n">
        <v>0</v>
      </c>
      <c r="L3611" s="52" t="n">
        <v>0</v>
      </c>
      <c r="M3611" s="52" t="n">
        <v>0</v>
      </c>
      <c r="N3611" s="53" t="n">
        <f aca="false">D3611*$D$6</f>
        <v>266</v>
      </c>
      <c r="O3611" s="53" t="n">
        <f aca="false">E3611*$E$6</f>
        <v>0</v>
      </c>
      <c r="P3611" s="53" t="n">
        <f aca="false">F3611*$F$6</f>
        <v>0</v>
      </c>
      <c r="Q3611" s="53" t="n">
        <f aca="false">G3611*$G$6</f>
        <v>0</v>
      </c>
      <c r="R3611" s="53" t="n">
        <f aca="false">H3611*$H$6</f>
        <v>0</v>
      </c>
      <c r="S3611" s="53" t="n">
        <f aca="false">(N3611/100)*(I3611*$I$6)+(N3611/100)*(J3611*$J$6)</f>
        <v>372.4</v>
      </c>
      <c r="T3611" s="53" t="n">
        <f aca="false">(O3611/100)*(K3611*$K$6)</f>
        <v>0</v>
      </c>
      <c r="U3611" s="53" t="n">
        <f aca="false">(P3611/100)*(K3611*$K$6)+(P3611/100)*(L3611*$L$6)</f>
        <v>0</v>
      </c>
      <c r="V3611" s="53" t="n">
        <f aca="false">(Q3611/100)*(L3611*$L$6)</f>
        <v>0</v>
      </c>
      <c r="W3611" s="53" t="n">
        <f aca="false">(R3611/100)*(K3611*$K$6)+(R3611/100)*(L3611*$L$6)</f>
        <v>0</v>
      </c>
      <c r="X3611" s="53" t="n">
        <f aca="false">N3611+S3611</f>
        <v>638.4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638.4</v>
      </c>
      <c r="AD3611" s="55" t="n">
        <f aca="false">(ROUND(AC3611-AC3608,1)/AC3608)</f>
        <v>0</v>
      </c>
      <c r="AE3611" s="46"/>
      <c r="AF3611" s="47"/>
    </row>
    <row r="3612" customFormat="false" ht="15" hidden="false" customHeight="false" outlineLevel="0" collapsed="false">
      <c r="A3612" s="48" t="s">
        <v>32</v>
      </c>
      <c r="B3612" s="63" t="n">
        <v>0</v>
      </c>
      <c r="C3612" s="50" t="s">
        <v>8</v>
      </c>
      <c r="D3612" s="51" t="n">
        <v>190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70</v>
      </c>
      <c r="J3612" s="52" t="n">
        <v>0</v>
      </c>
      <c r="K3612" s="52" t="n">
        <v>0</v>
      </c>
      <c r="L3612" s="52" t="n">
        <v>0</v>
      </c>
      <c r="M3612" s="52" t="n">
        <v>0</v>
      </c>
      <c r="N3612" s="53" t="n">
        <f aca="false">D3612*$D$7</f>
        <v>266</v>
      </c>
      <c r="O3612" s="53" t="n">
        <f aca="false">E3612*$E$7</f>
        <v>0</v>
      </c>
      <c r="P3612" s="53" t="n">
        <f aca="false">F3612*$F$7</f>
        <v>0</v>
      </c>
      <c r="Q3612" s="53" t="n">
        <f aca="false">G3612*$G$7</f>
        <v>0</v>
      </c>
      <c r="R3612" s="53" t="n">
        <f aca="false">H3612*$H$7</f>
        <v>0</v>
      </c>
      <c r="S3612" s="53" t="n">
        <f aca="false">(N3612/100)*(I3612*$I$7)+(N3612/100)*(J3612*$J$7)</f>
        <v>372.4</v>
      </c>
      <c r="T3612" s="53" t="n">
        <f aca="false">(O3612/100)*(K3612*$K$7)</f>
        <v>0</v>
      </c>
      <c r="U3612" s="53" t="n">
        <f aca="false">(P3612/100)*(K3612*$K$7)+(P3612/100)*(L3612*$L$7)</f>
        <v>0</v>
      </c>
      <c r="V3612" s="53" t="n">
        <f aca="false">(Q3612/100)*(L3612*$L$7)</f>
        <v>0</v>
      </c>
      <c r="W3612" s="53" t="n">
        <f aca="false">(R3612/100)*(K3612*$K$7)+(R3612/100)*(L3612*$L$7)</f>
        <v>0</v>
      </c>
      <c r="X3612" s="53" t="n">
        <f aca="false">N3612+S3612</f>
        <v>638.4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638.4</v>
      </c>
      <c r="AD3612" s="55" t="n">
        <f aca="false">(ROUND(AC3612-AC3608,1)/AC3608)</f>
        <v>0</v>
      </c>
      <c r="AE3612" s="46"/>
      <c r="AF3612" s="47"/>
    </row>
    <row r="3613" customFormat="false" ht="15" hidden="false" customHeight="false" outlineLevel="0" collapsed="false">
      <c r="A3613" s="48" t="s">
        <v>33</v>
      </c>
      <c r="B3613" s="63"/>
      <c r="C3613" s="50" t="s">
        <v>9</v>
      </c>
      <c r="D3613" s="51" t="n">
        <v>190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70</v>
      </c>
      <c r="J3613" s="52" t="n">
        <v>0</v>
      </c>
      <c r="K3613" s="52" t="n">
        <v>0</v>
      </c>
      <c r="L3613" s="52" t="n">
        <v>0</v>
      </c>
      <c r="M3613" s="52" t="n">
        <v>0</v>
      </c>
      <c r="N3613" s="53" t="n">
        <f aca="false">D3613*$D$8</f>
        <v>266</v>
      </c>
      <c r="O3613" s="53" t="n">
        <f aca="false">E3613*$E$8</f>
        <v>0</v>
      </c>
      <c r="P3613" s="53" t="n">
        <f aca="false">F3613*$F$8</f>
        <v>0</v>
      </c>
      <c r="Q3613" s="53" t="n">
        <f aca="false">G3613*$G$8</f>
        <v>0</v>
      </c>
      <c r="R3613" s="53" t="n">
        <f aca="false">H3613*$H$8</f>
        <v>0</v>
      </c>
      <c r="S3613" s="53" t="n">
        <f aca="false">(N3613/100)*(I3613*$I$8)+(N3613/100)*(J3613*$J$8)</f>
        <v>372.4</v>
      </c>
      <c r="T3613" s="53" t="n">
        <f aca="false">(O3613/100)*(K3613*$K$8)</f>
        <v>0</v>
      </c>
      <c r="U3613" s="53" t="n">
        <f aca="false">(P3613/100)*(K3613*$K$8)+(P3613/100)*(L3613*$L$8)</f>
        <v>0</v>
      </c>
      <c r="V3613" s="53" t="n">
        <f aca="false">(Q3613/100)*(L3613*$L$8)</f>
        <v>0</v>
      </c>
      <c r="W3613" s="53" t="n">
        <f aca="false">(R3613/100)*(K3613*$K$8)+(R3613/100)*(L3613*$L$8)</f>
        <v>0</v>
      </c>
      <c r="X3613" s="53" t="n">
        <f aca="false">N3613+S3613</f>
        <v>638.4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638.4</v>
      </c>
      <c r="AD3613" s="55" t="n">
        <f aca="false">(ROUND(AC3613-AC3608,1)/AC3608)</f>
        <v>0</v>
      </c>
      <c r="AE3613" s="46"/>
      <c r="AF3613" s="47"/>
    </row>
    <row r="3614" customFormat="false" ht="15" hidden="false" customHeight="false" outlineLevel="0" collapsed="false">
      <c r="A3614" s="48" t="s">
        <v>34</v>
      </c>
      <c r="B3614" s="63"/>
      <c r="C3614" s="50" t="s">
        <v>10</v>
      </c>
      <c r="D3614" s="51" t="n">
        <v>95</v>
      </c>
      <c r="E3614" s="51" t="n">
        <v>190</v>
      </c>
      <c r="F3614" s="51" t="n">
        <v>0</v>
      </c>
      <c r="G3614" s="51" t="n">
        <v>0</v>
      </c>
      <c r="H3614" s="51" t="n">
        <v>0</v>
      </c>
      <c r="I3614" s="52" t="n">
        <v>70</v>
      </c>
      <c r="J3614" s="52" t="n">
        <v>0</v>
      </c>
      <c r="K3614" s="52" t="n">
        <v>74</v>
      </c>
      <c r="L3614" s="52" t="n">
        <v>0</v>
      </c>
      <c r="M3614" s="52" t="n">
        <v>0</v>
      </c>
      <c r="N3614" s="53" t="n">
        <f aca="false">D3614*$D$9</f>
        <v>128.25</v>
      </c>
      <c r="O3614" s="53" t="n">
        <f aca="false">E3614*$E$9</f>
        <v>256.5</v>
      </c>
      <c r="P3614" s="53" t="n">
        <f aca="false">F3614*$F$9</f>
        <v>0</v>
      </c>
      <c r="Q3614" s="53" t="n">
        <f aca="false">G3614*$G$9</f>
        <v>0</v>
      </c>
      <c r="R3614" s="53" t="n">
        <f aca="false">H3614*$H$9</f>
        <v>0</v>
      </c>
      <c r="S3614" s="53" t="n">
        <f aca="false">(N3614/100)*(I3614*$I$9)+(N3614/100)*(J3614*$J$9)</f>
        <v>89.775</v>
      </c>
      <c r="T3614" s="53" t="n">
        <f aca="false">(O3614/100)*(K3614*$K$9)</f>
        <v>265.734</v>
      </c>
      <c r="U3614" s="53" t="n">
        <f aca="false">(P3614/100)*(K3614*$K$9)+(P3614/100)*(L3614*$L$9)</f>
        <v>0</v>
      </c>
      <c r="V3614" s="53" t="n">
        <f aca="false">(Q3614/100)*(L3614*$L$9)</f>
        <v>0</v>
      </c>
      <c r="W3614" s="53" t="n">
        <f aca="false">(R3614/100)*(K3614*$K$9)+(R3614/100)*(L3614*$L$9)</f>
        <v>0</v>
      </c>
      <c r="X3614" s="53" t="n">
        <f aca="false">N3614+S3614</f>
        <v>218.025</v>
      </c>
      <c r="Y3614" s="53" t="n">
        <f aca="false">O3614+T3614</f>
        <v>522.234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740.3</v>
      </c>
      <c r="AD3614" s="55" t="n">
        <f aca="false">(ROUND(AC3614-AC3608,1)/AC3608)</f>
        <v>0.159617794486216</v>
      </c>
      <c r="AE3614" s="46"/>
      <c r="AF3614" s="47"/>
    </row>
    <row r="3615" customFormat="false" ht="15" hidden="false" customHeight="false" outlineLevel="0" collapsed="false">
      <c r="A3615" s="48" t="s">
        <v>35</v>
      </c>
      <c r="B3615" s="63"/>
      <c r="C3615" s="50" t="s">
        <v>11</v>
      </c>
      <c r="D3615" s="51" t="n">
        <v>95</v>
      </c>
      <c r="E3615" s="51" t="n">
        <v>0</v>
      </c>
      <c r="F3615" s="51" t="n">
        <v>190</v>
      </c>
      <c r="G3615" s="51" t="n">
        <v>0</v>
      </c>
      <c r="H3615" s="51" t="n">
        <v>0</v>
      </c>
      <c r="I3615" s="52" t="n">
        <v>70</v>
      </c>
      <c r="J3615" s="52" t="n">
        <v>0</v>
      </c>
      <c r="K3615" s="52" t="n">
        <v>37</v>
      </c>
      <c r="L3615" s="52" t="n">
        <v>37</v>
      </c>
      <c r="M3615" s="52" t="n">
        <v>0</v>
      </c>
      <c r="N3615" s="53" t="n">
        <f aca="false">D3615*$D$10</f>
        <v>128.25</v>
      </c>
      <c r="O3615" s="53" t="n">
        <f aca="false">E3615*$E$10</f>
        <v>0</v>
      </c>
      <c r="P3615" s="53" t="n">
        <f aca="false">F3615*$F$10</f>
        <v>256.5</v>
      </c>
      <c r="Q3615" s="53" t="n">
        <f aca="false">G3615*$G$10</f>
        <v>0</v>
      </c>
      <c r="R3615" s="53" t="n">
        <f aca="false">H3615*$H$10</f>
        <v>0</v>
      </c>
      <c r="S3615" s="53" t="n">
        <f aca="false">(N3615/100)*(I3615*$I$10)+(N3615/100)*(J3615*$J$10)</f>
        <v>89.775</v>
      </c>
      <c r="T3615" s="53" t="n">
        <f aca="false">(O3615/100)*(K3615*$J$10)</f>
        <v>0</v>
      </c>
      <c r="U3615" s="53" t="n">
        <f aca="false">(P3615/100)*(K3615*$K$10)+(P3615/100)*(L3615*$L$10)</f>
        <v>265.734</v>
      </c>
      <c r="V3615" s="53" t="n">
        <f aca="false">(Q3615/100)*(L3615*$L$10)</f>
        <v>0</v>
      </c>
      <c r="W3615" s="53" t="n">
        <f aca="false">(R3615/100)*(K3615*$K$10)+(R3615/100)*(L3615*$L$10)</f>
        <v>0</v>
      </c>
      <c r="X3615" s="53" t="n">
        <f aca="false">N3615+S3615</f>
        <v>218.025</v>
      </c>
      <c r="Y3615" s="53" t="n">
        <f aca="false">O3615+T3615</f>
        <v>0</v>
      </c>
      <c r="Z3615" s="53" t="n">
        <f aca="false">P3615+U3615</f>
        <v>522.234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740.3</v>
      </c>
      <c r="AD3615" s="55" t="n">
        <f aca="false">(ROUND(AC3615-AC3608,1)/AC3608)</f>
        <v>0.159617794486216</v>
      </c>
      <c r="AE3615" s="46"/>
      <c r="AF3615" s="47"/>
    </row>
    <row r="3616" customFormat="false" ht="15" hidden="false" customHeight="false" outlineLevel="0" collapsed="false">
      <c r="A3616" s="48" t="s">
        <v>36</v>
      </c>
      <c r="B3616" s="63"/>
      <c r="C3616" s="50" t="s">
        <v>12</v>
      </c>
      <c r="D3616" s="51" t="n">
        <v>95</v>
      </c>
      <c r="E3616" s="51" t="n">
        <v>0</v>
      </c>
      <c r="F3616" s="51" t="n">
        <v>0</v>
      </c>
      <c r="G3616" s="51" t="n">
        <v>190</v>
      </c>
      <c r="H3616" s="51" t="n">
        <v>0</v>
      </c>
      <c r="I3616" s="52" t="n">
        <v>70</v>
      </c>
      <c r="J3616" s="52" t="n">
        <v>0</v>
      </c>
      <c r="K3616" s="52" t="n">
        <v>0</v>
      </c>
      <c r="L3616" s="52" t="n">
        <v>74</v>
      </c>
      <c r="M3616" s="52" t="n">
        <v>0</v>
      </c>
      <c r="N3616" s="53" t="n">
        <f aca="false">D3616*$D$11</f>
        <v>128.25</v>
      </c>
      <c r="O3616" s="53" t="n">
        <f aca="false">E3616*$E$11</f>
        <v>0</v>
      </c>
      <c r="P3616" s="53" t="n">
        <f aca="false">F3616*$F$11</f>
        <v>0</v>
      </c>
      <c r="Q3616" s="53" t="n">
        <f aca="false">G3616*$G$11</f>
        <v>256.5</v>
      </c>
      <c r="R3616" s="53" t="n">
        <f aca="false">H3616*$H$11</f>
        <v>0</v>
      </c>
      <c r="S3616" s="53" t="n">
        <f aca="false">(N3616/100)*(I3616*$I$11)+(N3616/100)*(J3616*$J$11)</f>
        <v>89.775</v>
      </c>
      <c r="T3616" s="53" t="n">
        <f aca="false">(O3616/100)*(K3616*$K$11)</f>
        <v>0</v>
      </c>
      <c r="U3616" s="53" t="n">
        <f aca="false">(P3616/100)*(K3616*$K$11)+(P3616/100)*(L3616*$L$11)</f>
        <v>0</v>
      </c>
      <c r="V3616" s="53" t="n">
        <f aca="false">(Q3616/100)*(L3616*$L$11)</f>
        <v>265.734</v>
      </c>
      <c r="W3616" s="53" t="n">
        <f aca="false">(R3616/100)*(K3616*$K$11)+(R3616/100)*(L3616*$L$11)</f>
        <v>0</v>
      </c>
      <c r="X3616" s="53" t="n">
        <f aca="false">N3616+S3616</f>
        <v>218.025</v>
      </c>
      <c r="Y3616" s="53" t="n">
        <f aca="false">O3616+T3616</f>
        <v>0</v>
      </c>
      <c r="Z3616" s="53" t="n">
        <f aca="false">P3616+U3616</f>
        <v>0</v>
      </c>
      <c r="AA3616" s="53" t="n">
        <f aca="false">Q3616+V3616</f>
        <v>522.234</v>
      </c>
      <c r="AB3616" s="53" t="n">
        <f aca="false">R3616+W3616</f>
        <v>0</v>
      </c>
      <c r="AC3616" s="54" t="n">
        <f aca="false">ROUND(X3616+Y3616+Z3616+AA3616+AB3616,1)</f>
        <v>740.3</v>
      </c>
      <c r="AD3616" s="55" t="n">
        <f aca="false">(ROUND(AC3616-AC3608,1)/AC3608)</f>
        <v>0.159617794486216</v>
      </c>
      <c r="AE3616" s="46"/>
      <c r="AF3616" s="47"/>
    </row>
    <row r="3617" customFormat="false" ht="15" hidden="false" customHeight="false" outlineLevel="0" collapsed="false">
      <c r="A3617" s="48" t="s">
        <v>37</v>
      </c>
      <c r="B3617" s="63"/>
      <c r="C3617" s="50" t="s">
        <v>13</v>
      </c>
      <c r="D3617" s="51" t="n">
        <v>95</v>
      </c>
      <c r="E3617" s="51" t="n">
        <v>0</v>
      </c>
      <c r="F3617" s="51" t="n">
        <v>0</v>
      </c>
      <c r="G3617" s="51" t="n">
        <v>0</v>
      </c>
      <c r="H3617" s="51" t="n">
        <v>190</v>
      </c>
      <c r="I3617" s="52" t="n">
        <v>70</v>
      </c>
      <c r="J3617" s="52" t="n">
        <v>0</v>
      </c>
      <c r="K3617" s="52" t="n">
        <v>37</v>
      </c>
      <c r="L3617" s="52" t="n">
        <v>37</v>
      </c>
      <c r="M3617" s="52" t="n">
        <v>0</v>
      </c>
      <c r="N3617" s="53" t="n">
        <f aca="false">D3617*$D$12</f>
        <v>128.25</v>
      </c>
      <c r="O3617" s="53" t="n">
        <f aca="false">E3617*$E$12</f>
        <v>0</v>
      </c>
      <c r="P3617" s="53" t="n">
        <f aca="false">F3617*$F$12</f>
        <v>0</v>
      </c>
      <c r="Q3617" s="53" t="n">
        <f aca="false">G3617*$G$12</f>
        <v>0</v>
      </c>
      <c r="R3617" s="53" t="n">
        <f aca="false">H3617*$H$12</f>
        <v>256.5</v>
      </c>
      <c r="S3617" s="53" t="n">
        <f aca="false">(N3617/100)*(I3617*$I$12)+(N3617/100)*(J3617*$J$12)</f>
        <v>89.775</v>
      </c>
      <c r="T3617" s="53" t="n">
        <f aca="false">(O3617/100)*(K3617*$K$12)</f>
        <v>0</v>
      </c>
      <c r="U3617" s="53" t="n">
        <f aca="false">(P3617/100)*(K3617*$K$12)+(P3617/100)*(L3617*$L$12)</f>
        <v>0</v>
      </c>
      <c r="V3617" s="53" t="n">
        <f aca="false">(Q3617/100)*(L3617*$L$12)</f>
        <v>0</v>
      </c>
      <c r="W3617" s="53" t="n">
        <f aca="false">(R3617/100)*(K3617*$K$12)+(R3617/100)*(L3617*$L$12)</f>
        <v>265.734</v>
      </c>
      <c r="X3617" s="53" t="n">
        <f aca="false">N3617+S3617</f>
        <v>218.025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0</v>
      </c>
      <c r="AB3617" s="53" t="n">
        <f aca="false">R3617+W3617</f>
        <v>522.234</v>
      </c>
      <c r="AC3617" s="54" t="n">
        <f aca="false">ROUND(X3617+Y3617+Z3617+AA3617+AB3617,1)</f>
        <v>740.3</v>
      </c>
      <c r="AD3617" s="55" t="n">
        <f aca="false">(ROUND(AC3617-AC3608,1)/AC3608)</f>
        <v>0.159617794486216</v>
      </c>
      <c r="AE3617" s="46"/>
      <c r="AF3617" s="47"/>
    </row>
    <row r="3618" customFormat="false" ht="15" hidden="false" customHeight="false" outlineLevel="0" collapsed="false">
      <c r="A3618" s="48" t="s">
        <v>38</v>
      </c>
      <c r="B3618" s="63"/>
      <c r="C3618" s="50" t="s">
        <v>14</v>
      </c>
      <c r="D3618" s="51" t="n">
        <v>190</v>
      </c>
      <c r="E3618" s="51" t="n">
        <v>0</v>
      </c>
      <c r="F3618" s="51" t="n">
        <v>0</v>
      </c>
      <c r="G3618" s="51" t="n">
        <v>0</v>
      </c>
      <c r="H3618" s="51" t="n">
        <v>0</v>
      </c>
      <c r="I3618" s="52" t="n">
        <v>0</v>
      </c>
      <c r="J3618" s="52" t="n">
        <v>0</v>
      </c>
      <c r="K3618" s="52" t="n">
        <v>0</v>
      </c>
      <c r="L3618" s="52" t="n">
        <v>0</v>
      </c>
      <c r="M3618" s="52" t="n">
        <v>101</v>
      </c>
      <c r="N3618" s="53" t="n">
        <f aca="false">D3618*$D$13</f>
        <v>256.5</v>
      </c>
      <c r="O3618" s="53" t="n">
        <f aca="false">E3618*$E$13</f>
        <v>0</v>
      </c>
      <c r="P3618" s="53" t="n">
        <f aca="false">F3618*$F$13</f>
        <v>0</v>
      </c>
      <c r="Q3618" s="53" t="n">
        <f aca="false">G3618*$G$13</f>
        <v>0</v>
      </c>
      <c r="R3618" s="53" t="n">
        <f aca="false">H3618*$H$13</f>
        <v>0</v>
      </c>
      <c r="S3618" s="53" t="n">
        <f aca="false">(N3618/100)*(I3618*$I$13)+(N3618/100)*(J3618*$J$13)+(N3618/100)*(M3618*$M$13)</f>
        <v>518.13</v>
      </c>
      <c r="T3618" s="53" t="n">
        <f aca="false">(O3618/100)*(K3618*$K$13)+(O3618/100)*(M3618*$M$13)</f>
        <v>0</v>
      </c>
      <c r="U3618" s="53" t="n">
        <f aca="false">(P3618/100)*(K3618*$K$13)+(P3618/100)*(L3618*$L$13)+(P3618/100)*(M3618*$M$13)</f>
        <v>0</v>
      </c>
      <c r="V3618" s="53" t="n">
        <f aca="false">(Q3618/100)*(L3618*$L$13)+(Q3618/100)*(M3618*$M$13)</f>
        <v>0</v>
      </c>
      <c r="W3618" s="53" t="n">
        <f aca="false">(R3618/100)*(K3618*$K$13)+(R3618/100)*(L3618*$L$13)+(R3618/100)*(M3618*$M$13)</f>
        <v>0</v>
      </c>
      <c r="X3618" s="53" t="n">
        <f aca="false">N3618+S3618</f>
        <v>774.63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0</v>
      </c>
      <c r="AC3618" s="54" t="n">
        <f aca="false">ROUND(X3618+Y3618+Z3618+AA3618+AB3618,1)</f>
        <v>774.6</v>
      </c>
      <c r="AD3618" s="55" t="n">
        <f aca="false">(ROUND(AC3618-AC3608,1)/AC3608)</f>
        <v>0.213345864661654</v>
      </c>
      <c r="AE3618" s="46"/>
      <c r="AF3618" s="47"/>
    </row>
    <row r="3619" customFormat="false" ht="15" hidden="false" customHeight="false" outlineLevel="0" collapsed="false">
      <c r="A3619" s="48" t="s">
        <v>39</v>
      </c>
      <c r="B3619" s="63"/>
      <c r="C3619" s="50" t="s">
        <v>15</v>
      </c>
      <c r="D3619" s="51" t="n">
        <v>190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70</v>
      </c>
      <c r="J3619" s="52" t="n">
        <v>0</v>
      </c>
      <c r="K3619" s="52" t="n">
        <v>66</v>
      </c>
      <c r="L3619" s="52" t="n">
        <v>0</v>
      </c>
      <c r="M3619" s="52" t="n">
        <v>0</v>
      </c>
      <c r="N3619" s="53" t="n">
        <f aca="false">D3619*$D$14</f>
        <v>256.5</v>
      </c>
      <c r="O3619" s="53" t="n">
        <f aca="false">E3619*$E$14</f>
        <v>0</v>
      </c>
      <c r="P3619" s="53" t="n">
        <f aca="false">F3619*$F$14</f>
        <v>0</v>
      </c>
      <c r="Q3619" s="53" t="n">
        <f aca="false">G3619*$G$14</f>
        <v>0</v>
      </c>
      <c r="R3619" s="53" t="n">
        <f aca="false">H3619*$H$14</f>
        <v>0</v>
      </c>
      <c r="S3619" s="53" t="n">
        <f aca="false">(N3619/100)*(I3619*$I$14)+(N3619/100)*(J3619*$J$14)+(N3619/100)*(K3619*$K$14)</f>
        <v>518.13</v>
      </c>
      <c r="T3619" s="53" t="n">
        <f aca="false">(O3619/100)*(K3619*$K$14)</f>
        <v>0</v>
      </c>
      <c r="U3619" s="53" t="n">
        <f aca="false">(P3619/100)*(K3619*$K$14)+(P3619/100)*(L3619*$L$14)</f>
        <v>0</v>
      </c>
      <c r="V3619" s="53" t="n">
        <f aca="false">(Q3619/100)*(L3619*$L$14)</f>
        <v>0</v>
      </c>
      <c r="W3619" s="53" t="n">
        <f aca="false">(R3619/100)*(K3619*$L$14)+(R3619/100)*(L3619*$M$14)</f>
        <v>0</v>
      </c>
      <c r="X3619" s="53" t="n">
        <f aca="false">N3619+S3619</f>
        <v>774.63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774.6</v>
      </c>
      <c r="AD3619" s="55" t="n">
        <f aca="false">(ROUND(AC3619-AC3608,1)/AC3608)</f>
        <v>0.213345864661654</v>
      </c>
      <c r="AE3619" s="46"/>
      <c r="AF3619" s="47"/>
    </row>
    <row r="3620" customFormat="false" ht="15" hidden="false" customHeight="false" outlineLevel="0" collapsed="false">
      <c r="A3620" s="48"/>
      <c r="B3620" s="63"/>
      <c r="C3620" s="50" t="s">
        <v>16</v>
      </c>
      <c r="D3620" s="51" t="n">
        <v>190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70</v>
      </c>
      <c r="J3620" s="52" t="n">
        <v>0</v>
      </c>
      <c r="K3620" s="52" t="n">
        <v>0</v>
      </c>
      <c r="L3620" s="52" t="n">
        <v>66</v>
      </c>
      <c r="M3620" s="52" t="n">
        <v>0</v>
      </c>
      <c r="N3620" s="53" t="n">
        <f aca="false">D3620*$D$15</f>
        <v>256.5</v>
      </c>
      <c r="O3620" s="53" t="n">
        <f aca="false">E3620*$E$15</f>
        <v>0</v>
      </c>
      <c r="P3620" s="53" t="n">
        <f aca="false">F3620*$F$15</f>
        <v>0</v>
      </c>
      <c r="Q3620" s="53" t="n">
        <f aca="false">G3620*$G$15</f>
        <v>0</v>
      </c>
      <c r="R3620" s="53" t="n">
        <f aca="false">H3620*$H$15</f>
        <v>0</v>
      </c>
      <c r="S3620" s="53" t="n">
        <f aca="false">(N3620/100)*(I3620*$I$15)+(N3620/100)*(J3620*$J$15)+(N3620/100)*(L3620*$L$15)</f>
        <v>518.13</v>
      </c>
      <c r="T3620" s="53" t="n">
        <f aca="false">(O3620/100)*(K3620*$K$15)</f>
        <v>0</v>
      </c>
      <c r="U3620" s="53" t="n">
        <f aca="false">(P3620/100)*(K3620*$K$15)+(P3620/100)*(L3620*$L$15)</f>
        <v>0</v>
      </c>
      <c r="V3620" s="53" t="n">
        <f aca="false">(Q3620/100)*(L3620*$L$15)</f>
        <v>0</v>
      </c>
      <c r="W3620" s="53" t="n">
        <f aca="false">(R3620/100)*(K3620*$K$15)+(R3620/100)*(L3620*$L$15)</f>
        <v>0</v>
      </c>
      <c r="X3620" s="53" t="n">
        <f aca="false">N3620+S3620</f>
        <v>774.63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774.6</v>
      </c>
      <c r="AD3620" s="55" t="n">
        <f aca="false">(ROUND(AC3620-AC3608,1)/AC3608)</f>
        <v>0.213345864661654</v>
      </c>
      <c r="AE3620" s="46"/>
      <c r="AF3620" s="47"/>
    </row>
    <row r="3621" customFormat="false" ht="15" hidden="false" customHeight="false" outlineLevel="0" collapsed="false">
      <c r="A3621" s="48"/>
      <c r="B3621" s="63"/>
      <c r="C3621" s="50" t="s">
        <v>17</v>
      </c>
      <c r="D3621" s="51" t="n">
        <v>190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70</v>
      </c>
      <c r="J3621" s="52" t="n">
        <v>40</v>
      </c>
      <c r="K3621" s="52" t="n">
        <v>0</v>
      </c>
      <c r="L3621" s="52" t="n">
        <v>0</v>
      </c>
      <c r="M3621" s="52" t="n">
        <v>0</v>
      </c>
      <c r="N3621" s="53" t="n">
        <f aca="false">D3621*$D$16</f>
        <v>256.5</v>
      </c>
      <c r="O3621" s="53" t="n">
        <f aca="false">E3621*$E$16</f>
        <v>0</v>
      </c>
      <c r="P3621" s="53" t="n">
        <f aca="false">F3621*$F$16</f>
        <v>0</v>
      </c>
      <c r="Q3621" s="53" t="n">
        <f aca="false">G3621*$G$16</f>
        <v>0</v>
      </c>
      <c r="R3621" s="53" t="n">
        <f aca="false">H3621*$H$16</f>
        <v>0</v>
      </c>
      <c r="S3621" s="53" t="n">
        <f aca="false">(N3621/100)*(I3621*$I$16)+(N3621/100)*(J3621*$J$16)</f>
        <v>436.05</v>
      </c>
      <c r="T3621" s="53" t="n">
        <f aca="false">(O3621/100)*(K3621*$K$16)</f>
        <v>0</v>
      </c>
      <c r="U3621" s="53" t="n">
        <f aca="false">(P3621/100)*(K3621*$K$16)+(P3621/100)*(L3621*$L$16)</f>
        <v>0</v>
      </c>
      <c r="V3621" s="53" t="n">
        <f aca="false">(Q3621/100)*(L3621*$L$16)</f>
        <v>0</v>
      </c>
      <c r="W3621" s="53" t="n">
        <f aca="false">(R3621/100)*(K3621*$K$16)+(R3621/100)*(L3621*$L$16)</f>
        <v>0</v>
      </c>
      <c r="X3621" s="53" t="n">
        <f aca="false">N3621+S3621</f>
        <v>692.55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692.6</v>
      </c>
      <c r="AD3621" s="55" t="n">
        <f aca="false">(ROUND(AC3621-AC3608,1)/AC3608)</f>
        <v>0.0848997493734336</v>
      </c>
      <c r="AE3621" s="46"/>
      <c r="AF3621" s="47"/>
    </row>
    <row r="3622" customFormat="false" ht="15" hidden="false" customHeight="false" outlineLevel="0" collapsed="false">
      <c r="A3622" s="48"/>
      <c r="B3622" s="63"/>
      <c r="C3622" s="50" t="s">
        <v>18</v>
      </c>
      <c r="D3622" s="51" t="n">
        <v>190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85</v>
      </c>
      <c r="J3622" s="52" t="n">
        <v>0</v>
      </c>
      <c r="K3622" s="52" t="n">
        <v>0</v>
      </c>
      <c r="L3622" s="52" t="n">
        <v>0</v>
      </c>
      <c r="M3622" s="52" t="n">
        <v>0</v>
      </c>
      <c r="N3622" s="53" t="n">
        <f aca="false">D3622*$D$17</f>
        <v>256.5</v>
      </c>
      <c r="O3622" s="53" t="n">
        <f aca="false">E3622*$E$17</f>
        <v>0</v>
      </c>
      <c r="P3622" s="53" t="n">
        <f aca="false">F3622*$F$17</f>
        <v>0</v>
      </c>
      <c r="Q3622" s="53" t="n">
        <f aca="false">G3622*$G$17</f>
        <v>0</v>
      </c>
      <c r="R3622" s="53" t="n">
        <f aca="false">H3622*$H$17</f>
        <v>0</v>
      </c>
      <c r="S3622" s="53" t="n">
        <f aca="false">(N3622/100)*(I3622*$I$17)+(N3622/100)*(J3622*$J$17)</f>
        <v>545.0625</v>
      </c>
      <c r="T3622" s="53" t="n">
        <f aca="false">(O3622/100)*(K3622*$K$17)</f>
        <v>0</v>
      </c>
      <c r="U3622" s="53" t="n">
        <f aca="false">(P3622/100)*(K3622*$K$17)+(P3622/100)*(L3622*$L$17)</f>
        <v>0</v>
      </c>
      <c r="V3622" s="53" t="n">
        <f aca="false">(Q3622/100)*(L3622*$L$17)</f>
        <v>0</v>
      </c>
      <c r="W3622" s="53" t="n">
        <f aca="false">(R3622/100)*(K3622*$K$17)+(R3622/100)*(L3622*$L$17)</f>
        <v>0</v>
      </c>
      <c r="X3622" s="53" t="n">
        <f aca="false">N3622+S3622</f>
        <v>801.5625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801.6</v>
      </c>
      <c r="AD3622" s="55" t="n">
        <f aca="false">(ROUND(AC3622-AC3608,1)/AC3608)</f>
        <v>0.255639097744361</v>
      </c>
      <c r="AE3622" s="46" t="s">
        <v>28</v>
      </c>
      <c r="AF3622" s="47"/>
    </row>
    <row r="3623" customFormat="false" ht="15" hidden="false" customHeight="false" outlineLevel="0" collapsed="false">
      <c r="A3623" s="56" t="s">
        <v>19</v>
      </c>
      <c r="B3623" s="60" t="s">
        <v>299</v>
      </c>
      <c r="C3623" s="40" t="s">
        <v>50</v>
      </c>
      <c r="D3623" s="41" t="n">
        <v>160</v>
      </c>
      <c r="E3623" s="41" t="n">
        <v>0</v>
      </c>
      <c r="F3623" s="41" t="n">
        <v>0</v>
      </c>
      <c r="G3623" s="41" t="n">
        <v>0</v>
      </c>
      <c r="H3623" s="41" t="n">
        <v>60</v>
      </c>
      <c r="I3623" s="42" t="n">
        <v>60</v>
      </c>
      <c r="J3623" s="42" t="n">
        <v>0</v>
      </c>
      <c r="K3623" s="42" t="n">
        <v>15</v>
      </c>
      <c r="L3623" s="42" t="n">
        <v>15</v>
      </c>
      <c r="M3623" s="42" t="n">
        <v>0</v>
      </c>
      <c r="N3623" s="43" t="n">
        <f aca="false">D3623*$D$3</f>
        <v>224</v>
      </c>
      <c r="O3623" s="43" t="n">
        <f aca="false">E3623*$E$3</f>
        <v>0</v>
      </c>
      <c r="P3623" s="43" t="n">
        <f aca="false">F3623*$F$3</f>
        <v>0</v>
      </c>
      <c r="Q3623" s="43" t="n">
        <f aca="false">G3623*$G$3</f>
        <v>0</v>
      </c>
      <c r="R3623" s="43" t="n">
        <f aca="false">H3623*$H$3</f>
        <v>84</v>
      </c>
      <c r="S3623" s="43" t="n">
        <f aca="false">(N3623/100)*(I3623*$I$3)+(N3623/100)*(J3623*$J$3)</f>
        <v>268.8</v>
      </c>
      <c r="T3623" s="43" t="n">
        <f aca="false">(O3623/100)*(K3623*$K$3)</f>
        <v>0</v>
      </c>
      <c r="U3623" s="43" t="n">
        <f aca="false">(P3623/100)*(K3623*$K$3)+(P3623/100)*(L3623*$L$3)</f>
        <v>0</v>
      </c>
      <c r="V3623" s="43" t="n">
        <f aca="false">(Q3623/100)*(L3623*$L$3)</f>
        <v>0</v>
      </c>
      <c r="W3623" s="43" t="n">
        <f aca="false">(R3623/100)*(K3623*$K$3)+(R3623/100)*(L3623*$L$3)</f>
        <v>50.4</v>
      </c>
      <c r="X3623" s="43" t="n">
        <f aca="false">N3623+S3623</f>
        <v>492.8</v>
      </c>
      <c r="Y3623" s="43" t="n">
        <f aca="false">O3623+T3623</f>
        <v>0</v>
      </c>
      <c r="Z3623" s="43" t="n">
        <f aca="false">P3623+U3623</f>
        <v>0</v>
      </c>
      <c r="AA3623" s="43" t="n">
        <f aca="false">Q3623+V3623</f>
        <v>0</v>
      </c>
      <c r="AB3623" s="43" t="n">
        <f aca="false">R3623+W3623</f>
        <v>134.4</v>
      </c>
      <c r="AC3623" s="44" t="n">
        <f aca="false">ROUND(X3623+Y3623+Z3623+AA3623+AB3623,1)</f>
        <v>627.2</v>
      </c>
      <c r="AD3623" s="45"/>
      <c r="AE3623" s="46"/>
      <c r="AF3623" s="47"/>
    </row>
    <row r="3624" customFormat="false" ht="15" hidden="false" customHeight="false" outlineLevel="0" collapsed="false">
      <c r="A3624" s="48" t="s">
        <v>29</v>
      </c>
      <c r="B3624" s="61" t="n">
        <v>40</v>
      </c>
      <c r="C3624" s="50" t="s">
        <v>5</v>
      </c>
      <c r="D3624" s="51" t="n">
        <v>160</v>
      </c>
      <c r="E3624" s="51" t="n">
        <v>0</v>
      </c>
      <c r="F3624" s="51" t="n">
        <v>0</v>
      </c>
      <c r="G3624" s="51" t="n">
        <v>0</v>
      </c>
      <c r="H3624" s="51" t="n">
        <v>60</v>
      </c>
      <c r="I3624" s="52" t="n">
        <v>70</v>
      </c>
      <c r="J3624" s="52" t="n">
        <v>20</v>
      </c>
      <c r="K3624" s="52" t="n">
        <v>15</v>
      </c>
      <c r="L3624" s="52" t="n">
        <v>15</v>
      </c>
      <c r="M3624" s="52" t="n">
        <v>0</v>
      </c>
      <c r="N3624" s="53" t="n">
        <f aca="false">D3624*$D$4</f>
        <v>216</v>
      </c>
      <c r="O3624" s="53" t="n">
        <f aca="false">E3624*$E$4</f>
        <v>0</v>
      </c>
      <c r="P3624" s="53" t="n">
        <f aca="false">F3624*$F$4</f>
        <v>0</v>
      </c>
      <c r="Q3624" s="53" t="n">
        <f aca="false">G3624*$G$4</f>
        <v>0</v>
      </c>
      <c r="R3624" s="53" t="n">
        <f aca="false">H3624*$H$4</f>
        <v>81</v>
      </c>
      <c r="S3624" s="53" t="n">
        <f aca="false">(N3624/100)*(I3624*$I$4)+(N3624/100)*(J3624*$J$4)</f>
        <v>388.8</v>
      </c>
      <c r="T3624" s="53" t="n">
        <f aca="false">(O3624/100)*(K3624*$K$4)</f>
        <v>0</v>
      </c>
      <c r="U3624" s="53" t="n">
        <f aca="false">(P3624/100)*(K3624*$K$4)+(P3624/100)*(L3624*$L$4)</f>
        <v>0</v>
      </c>
      <c r="V3624" s="53" t="n">
        <f aca="false">(Q3624/100)*(L3624*$L$4)</f>
        <v>0</v>
      </c>
      <c r="W3624" s="53" t="n">
        <f aca="false">(R3624/100)*(K3624*$K$4)+(R3624/100)*(L3624*$L$4)</f>
        <v>48.6</v>
      </c>
      <c r="X3624" s="53" t="n">
        <f aca="false">N3624+S3624</f>
        <v>604.8</v>
      </c>
      <c r="Y3624" s="53" t="n">
        <f aca="false">O3624+T3624</f>
        <v>0</v>
      </c>
      <c r="Z3624" s="53" t="n">
        <f aca="false">P3624+U3624</f>
        <v>0</v>
      </c>
      <c r="AA3624" s="53" t="n">
        <f aca="false">Q3624+V3624</f>
        <v>0</v>
      </c>
      <c r="AB3624" s="53" t="n">
        <f aca="false">R3624+W3624</f>
        <v>129.6</v>
      </c>
      <c r="AC3624" s="54" t="n">
        <f aca="false">ROUND(X3624+Y3624+Z3624+AA3624+AB3624,1)</f>
        <v>734.4</v>
      </c>
      <c r="AD3624" s="55" t="n">
        <f aca="false">(ROUND(AC3624-AC3623,1)/AC3623)</f>
        <v>0.170918367346939</v>
      </c>
      <c r="AE3624" s="46"/>
      <c r="AF3624" s="47"/>
    </row>
    <row r="3625" customFormat="false" ht="15" hidden="false" customHeight="false" outlineLevel="0" collapsed="false">
      <c r="A3625" s="48" t="s">
        <v>30</v>
      </c>
      <c r="B3625" s="61" t="n">
        <v>12</v>
      </c>
      <c r="C3625" s="50" t="s">
        <v>6</v>
      </c>
      <c r="D3625" s="51" t="n">
        <v>160</v>
      </c>
      <c r="E3625" s="51" t="n">
        <v>0</v>
      </c>
      <c r="F3625" s="51" t="n">
        <v>0</v>
      </c>
      <c r="G3625" s="51" t="n">
        <v>0</v>
      </c>
      <c r="H3625" s="51" t="n">
        <v>60</v>
      </c>
      <c r="I3625" s="52" t="n">
        <v>60</v>
      </c>
      <c r="J3625" s="52" t="n">
        <v>0</v>
      </c>
      <c r="K3625" s="52" t="n">
        <v>15</v>
      </c>
      <c r="L3625" s="52" t="n">
        <v>15</v>
      </c>
      <c r="M3625" s="52" t="n">
        <v>0</v>
      </c>
      <c r="N3625" s="53" t="n">
        <f aca="false">D3625*$D$5</f>
        <v>224</v>
      </c>
      <c r="O3625" s="53" t="n">
        <f aca="false">E3625*$E$5</f>
        <v>0</v>
      </c>
      <c r="P3625" s="53" t="n">
        <f aca="false">F3625*$F$5</f>
        <v>0</v>
      </c>
      <c r="Q3625" s="53" t="n">
        <f aca="false">G3625*$G$5</f>
        <v>0</v>
      </c>
      <c r="R3625" s="53" t="n">
        <f aca="false">H3625*$H$5</f>
        <v>84</v>
      </c>
      <c r="S3625" s="53" t="n">
        <f aca="false">(N3625/100)*(I3625*$I$5)+(N3625/100)*(J3625*$J$5)</f>
        <v>268.8</v>
      </c>
      <c r="T3625" s="53" t="n">
        <f aca="false">(O3625/100)*(K3625*$K$5)</f>
        <v>0</v>
      </c>
      <c r="U3625" s="53" t="n">
        <f aca="false">(P3625/100)*(K3625*$K$5)+(P3625/100)*(L3625*$L$5)</f>
        <v>0</v>
      </c>
      <c r="V3625" s="53" t="n">
        <f aca="false">(Q3625/100)*(L3625*$L$5)</f>
        <v>0</v>
      </c>
      <c r="W3625" s="53" t="n">
        <f aca="false">(R3625/100)*(K3625*$K$5)+(R3625/100)*(L3625*$L$5)</f>
        <v>50.4</v>
      </c>
      <c r="X3625" s="53" t="n">
        <f aca="false">N3625+S3625</f>
        <v>492.8</v>
      </c>
      <c r="Y3625" s="53" t="n">
        <f aca="false">O3625+T3625</f>
        <v>0</v>
      </c>
      <c r="Z3625" s="53" t="n">
        <f aca="false">P3625+U3625</f>
        <v>0</v>
      </c>
      <c r="AA3625" s="53" t="n">
        <f aca="false">Q3625+V3625</f>
        <v>0</v>
      </c>
      <c r="AB3625" s="53" t="n">
        <f aca="false">R3625+W3625</f>
        <v>134.4</v>
      </c>
      <c r="AC3625" s="54" t="n">
        <f aca="false">ROUND(X3625+Y3625+Z3625+AA3625+AB3625,1)</f>
        <v>627.2</v>
      </c>
      <c r="AD3625" s="55" t="n">
        <f aca="false">(ROUND(AC3625-AC3623,1)/AC3623)</f>
        <v>0</v>
      </c>
      <c r="AE3625" s="46"/>
      <c r="AF3625" s="47"/>
    </row>
    <row r="3626" customFormat="false" ht="15" hidden="false" customHeight="false" outlineLevel="0" collapsed="false">
      <c r="A3626" s="48" t="s">
        <v>31</v>
      </c>
      <c r="B3626" s="61" t="n">
        <v>20</v>
      </c>
      <c r="C3626" s="50" t="s">
        <v>7</v>
      </c>
      <c r="D3626" s="51" t="n">
        <v>160</v>
      </c>
      <c r="E3626" s="51" t="n">
        <v>0</v>
      </c>
      <c r="F3626" s="51" t="n">
        <v>0</v>
      </c>
      <c r="G3626" s="51" t="n">
        <v>0</v>
      </c>
      <c r="H3626" s="51" t="n">
        <v>60</v>
      </c>
      <c r="I3626" s="52" t="n">
        <v>60</v>
      </c>
      <c r="J3626" s="52" t="n">
        <v>0</v>
      </c>
      <c r="K3626" s="52" t="n">
        <v>15</v>
      </c>
      <c r="L3626" s="52" t="n">
        <v>15</v>
      </c>
      <c r="M3626" s="52" t="n">
        <v>0</v>
      </c>
      <c r="N3626" s="53" t="n">
        <f aca="false">D3626*$D$6</f>
        <v>224</v>
      </c>
      <c r="O3626" s="53" t="n">
        <f aca="false">E3626*$E$6</f>
        <v>0</v>
      </c>
      <c r="P3626" s="53" t="n">
        <f aca="false">F3626*$F$6</f>
        <v>0</v>
      </c>
      <c r="Q3626" s="53" t="n">
        <f aca="false">G3626*$G$6</f>
        <v>0</v>
      </c>
      <c r="R3626" s="53" t="n">
        <f aca="false">H3626*$H$6</f>
        <v>84</v>
      </c>
      <c r="S3626" s="53" t="n">
        <f aca="false">(N3626/100)*(I3626*$I$6)+(N3626/100)*(J3626*$J$6)</f>
        <v>268.8</v>
      </c>
      <c r="T3626" s="53" t="n">
        <f aca="false">(O3626/100)*(K3626*$K$6)</f>
        <v>0</v>
      </c>
      <c r="U3626" s="53" t="n">
        <f aca="false">(P3626/100)*(K3626*$K$6)+(P3626/100)*(L3626*$L$6)</f>
        <v>0</v>
      </c>
      <c r="V3626" s="53" t="n">
        <f aca="false">(Q3626/100)*(L3626*$L$6)</f>
        <v>0</v>
      </c>
      <c r="W3626" s="53" t="n">
        <f aca="false">(R3626/100)*(K3626*$K$6)+(R3626/100)*(L3626*$L$6)</f>
        <v>50.4</v>
      </c>
      <c r="X3626" s="53" t="n">
        <f aca="false">N3626+S3626</f>
        <v>492.8</v>
      </c>
      <c r="Y3626" s="53" t="n">
        <f aca="false">O3626+T3626</f>
        <v>0</v>
      </c>
      <c r="Z3626" s="53" t="n">
        <f aca="false">P3626+U3626</f>
        <v>0</v>
      </c>
      <c r="AA3626" s="53" t="n">
        <f aca="false">Q3626+V3626</f>
        <v>0</v>
      </c>
      <c r="AB3626" s="53" t="n">
        <f aca="false">R3626+W3626</f>
        <v>134.4</v>
      </c>
      <c r="AC3626" s="54" t="n">
        <f aca="false">ROUND(X3626+Y3626+Z3626+AA3626+AB3626,1)</f>
        <v>627.2</v>
      </c>
      <c r="AD3626" s="55" t="n">
        <f aca="false">(ROUND(AC3626-AC3623,1)/AC3623)</f>
        <v>0</v>
      </c>
      <c r="AE3626" s="46"/>
      <c r="AF3626" s="47"/>
    </row>
    <row r="3627" customFormat="false" ht="15" hidden="false" customHeight="false" outlineLevel="0" collapsed="false">
      <c r="A3627" s="48" t="s">
        <v>32</v>
      </c>
      <c r="B3627" s="61" t="n">
        <v>20</v>
      </c>
      <c r="C3627" s="50" t="s">
        <v>8</v>
      </c>
      <c r="D3627" s="51" t="n">
        <v>160</v>
      </c>
      <c r="E3627" s="51" t="n">
        <v>0</v>
      </c>
      <c r="F3627" s="51" t="n">
        <v>0</v>
      </c>
      <c r="G3627" s="51" t="n">
        <v>0</v>
      </c>
      <c r="H3627" s="51" t="n">
        <v>60</v>
      </c>
      <c r="I3627" s="52" t="n">
        <v>60</v>
      </c>
      <c r="J3627" s="52" t="n">
        <v>0</v>
      </c>
      <c r="K3627" s="52" t="n">
        <v>15</v>
      </c>
      <c r="L3627" s="52" t="n">
        <v>15</v>
      </c>
      <c r="M3627" s="52" t="n">
        <v>0</v>
      </c>
      <c r="N3627" s="53" t="n">
        <f aca="false">D3627*$D$7</f>
        <v>224</v>
      </c>
      <c r="O3627" s="53" t="n">
        <f aca="false">E3627*$E$7</f>
        <v>0</v>
      </c>
      <c r="P3627" s="53" t="n">
        <f aca="false">F3627*$F$7</f>
        <v>0</v>
      </c>
      <c r="Q3627" s="53" t="n">
        <f aca="false">G3627*$G$7</f>
        <v>0</v>
      </c>
      <c r="R3627" s="53" t="n">
        <f aca="false">H3627*$H$7</f>
        <v>84</v>
      </c>
      <c r="S3627" s="53" t="n">
        <f aca="false">(N3627/100)*(I3627*$I$7)+(N3627/100)*(J3627*$J$7)</f>
        <v>268.8</v>
      </c>
      <c r="T3627" s="53" t="n">
        <f aca="false">(O3627/100)*(K3627*$K$7)</f>
        <v>0</v>
      </c>
      <c r="U3627" s="53" t="n">
        <f aca="false">(P3627/100)*(K3627*$K$7)+(P3627/100)*(L3627*$L$7)</f>
        <v>0</v>
      </c>
      <c r="V3627" s="53" t="n">
        <f aca="false">(Q3627/100)*(L3627*$L$7)</f>
        <v>0</v>
      </c>
      <c r="W3627" s="53" t="n">
        <f aca="false">(R3627/100)*(K3627*$K$7)+(R3627/100)*(L3627*$L$7)</f>
        <v>50.4</v>
      </c>
      <c r="X3627" s="53" t="n">
        <f aca="false">N3627+S3627</f>
        <v>492.8</v>
      </c>
      <c r="Y3627" s="53" t="n">
        <f aca="false">O3627+T3627</f>
        <v>0</v>
      </c>
      <c r="Z3627" s="53" t="n">
        <f aca="false">P3627+U3627</f>
        <v>0</v>
      </c>
      <c r="AA3627" s="53" t="n">
        <f aca="false">Q3627+V3627</f>
        <v>0</v>
      </c>
      <c r="AB3627" s="53" t="n">
        <f aca="false">R3627+W3627</f>
        <v>134.4</v>
      </c>
      <c r="AC3627" s="54" t="n">
        <f aca="false">ROUND(X3627+Y3627+Z3627+AA3627+AB3627,1)</f>
        <v>627.2</v>
      </c>
      <c r="AD3627" s="55" t="n">
        <f aca="false">(ROUND(AC3627-AC3623,1)/AC3623)</f>
        <v>0</v>
      </c>
      <c r="AE3627" s="46"/>
      <c r="AF3627" s="47"/>
    </row>
    <row r="3628" customFormat="false" ht="15" hidden="false" customHeight="false" outlineLevel="0" collapsed="false">
      <c r="A3628" s="48" t="s">
        <v>33</v>
      </c>
      <c r="B3628" s="61"/>
      <c r="C3628" s="50" t="s">
        <v>9</v>
      </c>
      <c r="D3628" s="51" t="n">
        <v>160</v>
      </c>
      <c r="E3628" s="51" t="n">
        <v>0</v>
      </c>
      <c r="F3628" s="51" t="n">
        <v>0</v>
      </c>
      <c r="G3628" s="51" t="n">
        <v>0</v>
      </c>
      <c r="H3628" s="51" t="n">
        <v>60</v>
      </c>
      <c r="I3628" s="52" t="n">
        <v>60</v>
      </c>
      <c r="J3628" s="52" t="n">
        <v>0</v>
      </c>
      <c r="K3628" s="52" t="n">
        <v>15</v>
      </c>
      <c r="L3628" s="52" t="n">
        <v>15</v>
      </c>
      <c r="M3628" s="52" t="n">
        <v>0</v>
      </c>
      <c r="N3628" s="53" t="n">
        <f aca="false">D3628*$D$8</f>
        <v>224</v>
      </c>
      <c r="O3628" s="53" t="n">
        <f aca="false">E3628*$E$8</f>
        <v>0</v>
      </c>
      <c r="P3628" s="53" t="n">
        <f aca="false">F3628*$F$8</f>
        <v>0</v>
      </c>
      <c r="Q3628" s="53" t="n">
        <f aca="false">G3628*$G$8</f>
        <v>0</v>
      </c>
      <c r="R3628" s="53" t="n">
        <f aca="false">H3628*$H$8</f>
        <v>84</v>
      </c>
      <c r="S3628" s="53" t="n">
        <f aca="false">(N3628/100)*(I3628*$I$8)+(N3628/100)*(J3628*$J$8)</f>
        <v>268.8</v>
      </c>
      <c r="T3628" s="53" t="n">
        <f aca="false">(O3628/100)*(K3628*$K$8)</f>
        <v>0</v>
      </c>
      <c r="U3628" s="53" t="n">
        <f aca="false">(P3628/100)*(K3628*$K$8)+(P3628/100)*(L3628*$L$8)</f>
        <v>0</v>
      </c>
      <c r="V3628" s="53" t="n">
        <f aca="false">(Q3628/100)*(L3628*$L$8)</f>
        <v>0</v>
      </c>
      <c r="W3628" s="53" t="n">
        <f aca="false">(R3628/100)*(K3628*$K$8)+(R3628/100)*(L3628*$L$8)</f>
        <v>50.4</v>
      </c>
      <c r="X3628" s="53" t="n">
        <f aca="false">N3628+S3628</f>
        <v>492.8</v>
      </c>
      <c r="Y3628" s="53" t="n">
        <f aca="false">O3628+T3628</f>
        <v>0</v>
      </c>
      <c r="Z3628" s="53" t="n">
        <f aca="false">P3628+U3628</f>
        <v>0</v>
      </c>
      <c r="AA3628" s="53" t="n">
        <f aca="false">Q3628+V3628</f>
        <v>0</v>
      </c>
      <c r="AB3628" s="53" t="n">
        <f aca="false">R3628+W3628</f>
        <v>134.4</v>
      </c>
      <c r="AC3628" s="54" t="n">
        <f aca="false">ROUND(X3628+Y3628+Z3628+AA3628+AB3628,1)</f>
        <v>627.2</v>
      </c>
      <c r="AD3628" s="55" t="n">
        <f aca="false">(ROUND(AC3628-AC3623,1)/AC3623)</f>
        <v>0</v>
      </c>
      <c r="AE3628" s="46"/>
      <c r="AF3628" s="47"/>
    </row>
    <row r="3629" customFormat="false" ht="15" hidden="false" customHeight="false" outlineLevel="0" collapsed="false">
      <c r="A3629" s="48" t="s">
        <v>34</v>
      </c>
      <c r="B3629" s="61"/>
      <c r="C3629" s="50" t="s">
        <v>10</v>
      </c>
      <c r="D3629" s="51" t="n">
        <v>80</v>
      </c>
      <c r="E3629" s="51" t="n">
        <v>160</v>
      </c>
      <c r="F3629" s="51" t="n">
        <v>0</v>
      </c>
      <c r="G3629" s="51" t="n">
        <v>0</v>
      </c>
      <c r="H3629" s="51" t="n">
        <v>0</v>
      </c>
      <c r="I3629" s="52" t="n">
        <v>60</v>
      </c>
      <c r="J3629" s="52" t="n">
        <v>0</v>
      </c>
      <c r="K3629" s="52" t="n">
        <v>100</v>
      </c>
      <c r="L3629" s="52" t="n">
        <v>0</v>
      </c>
      <c r="M3629" s="52" t="n">
        <v>0</v>
      </c>
      <c r="N3629" s="53" t="n">
        <f aca="false">D3629*$D$9</f>
        <v>108</v>
      </c>
      <c r="O3629" s="53" t="n">
        <f aca="false">E3629*$E$9</f>
        <v>216</v>
      </c>
      <c r="P3629" s="53" t="n">
        <f aca="false">F3629*$F$9</f>
        <v>0</v>
      </c>
      <c r="Q3629" s="53" t="n">
        <f aca="false">G3629*$G$9</f>
        <v>0</v>
      </c>
      <c r="R3629" s="53" t="n">
        <f aca="false">H3629*$H$9</f>
        <v>0</v>
      </c>
      <c r="S3629" s="53" t="n">
        <f aca="false">(N3629/100)*(I3629*$I$9)+(N3629/100)*(J3629*$J$9)</f>
        <v>64.8</v>
      </c>
      <c r="T3629" s="53" t="n">
        <f aca="false">(O3629/100)*(K3629*$K$9)</f>
        <v>302.4</v>
      </c>
      <c r="U3629" s="53" t="n">
        <f aca="false">(P3629/100)*(K3629*$K$9)+(P3629/100)*(L3629*$L$9)</f>
        <v>0</v>
      </c>
      <c r="V3629" s="53" t="n">
        <f aca="false">(Q3629/100)*(L3629*$L$9)</f>
        <v>0</v>
      </c>
      <c r="W3629" s="53" t="n">
        <f aca="false">(R3629/100)*(K3629*$K$9)+(R3629/100)*(L3629*$L$9)</f>
        <v>0</v>
      </c>
      <c r="X3629" s="53" t="n">
        <f aca="false">N3629+S3629</f>
        <v>172.8</v>
      </c>
      <c r="Y3629" s="53" t="n">
        <f aca="false">O3629+T3629</f>
        <v>518.4</v>
      </c>
      <c r="Z3629" s="53" t="n">
        <f aca="false">P3629+U3629</f>
        <v>0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691.2</v>
      </c>
      <c r="AD3629" s="55" t="n">
        <f aca="false">(ROUND(AC3629-AC3623,1)/AC3623)</f>
        <v>0.102040816326531</v>
      </c>
      <c r="AE3629" s="46"/>
      <c r="AF3629" s="47"/>
    </row>
    <row r="3630" customFormat="false" ht="15" hidden="false" customHeight="false" outlineLevel="0" collapsed="false">
      <c r="A3630" s="48" t="s">
        <v>35</v>
      </c>
      <c r="B3630" s="61"/>
      <c r="C3630" s="50" t="s">
        <v>11</v>
      </c>
      <c r="D3630" s="51" t="n">
        <v>80</v>
      </c>
      <c r="E3630" s="51" t="n">
        <v>0</v>
      </c>
      <c r="F3630" s="51" t="n">
        <v>160</v>
      </c>
      <c r="G3630" s="51" t="n">
        <v>0</v>
      </c>
      <c r="H3630" s="51" t="n">
        <v>0</v>
      </c>
      <c r="I3630" s="52" t="n">
        <v>60</v>
      </c>
      <c r="J3630" s="52" t="n">
        <v>0</v>
      </c>
      <c r="K3630" s="52" t="n">
        <v>50</v>
      </c>
      <c r="L3630" s="52" t="n">
        <v>50</v>
      </c>
      <c r="M3630" s="52" t="n">
        <v>0</v>
      </c>
      <c r="N3630" s="53" t="n">
        <f aca="false">D3630*$D$10</f>
        <v>108</v>
      </c>
      <c r="O3630" s="53" t="n">
        <f aca="false">E3630*$E$10</f>
        <v>0</v>
      </c>
      <c r="P3630" s="53" t="n">
        <f aca="false">F3630*$F$10</f>
        <v>216</v>
      </c>
      <c r="Q3630" s="53" t="n">
        <f aca="false">G3630*$G$10</f>
        <v>0</v>
      </c>
      <c r="R3630" s="53" t="n">
        <f aca="false">H3630*$H$10</f>
        <v>0</v>
      </c>
      <c r="S3630" s="53" t="n">
        <f aca="false">(N3630/100)*(I3630*$I$10)+(N3630/100)*(J3630*$J$10)</f>
        <v>64.8</v>
      </c>
      <c r="T3630" s="53" t="n">
        <f aca="false">(O3630/100)*(K3630*$J$10)</f>
        <v>0</v>
      </c>
      <c r="U3630" s="53" t="n">
        <f aca="false">(P3630/100)*(K3630*$K$10)+(P3630/100)*(L3630*$L$10)</f>
        <v>302.4</v>
      </c>
      <c r="V3630" s="53" t="n">
        <f aca="false">(Q3630/100)*(L3630*$L$10)</f>
        <v>0</v>
      </c>
      <c r="W3630" s="53" t="n">
        <f aca="false">(R3630/100)*(K3630*$K$10)+(R3630/100)*(L3630*$L$10)</f>
        <v>0</v>
      </c>
      <c r="X3630" s="53" t="n">
        <f aca="false">N3630+S3630</f>
        <v>172.8</v>
      </c>
      <c r="Y3630" s="53" t="n">
        <f aca="false">O3630+T3630</f>
        <v>0</v>
      </c>
      <c r="Z3630" s="53" t="n">
        <f aca="false">P3630+U3630</f>
        <v>518.4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691.2</v>
      </c>
      <c r="AD3630" s="55" t="n">
        <f aca="false">(ROUND(AC3630-AC3623,1)/AC3623)</f>
        <v>0.102040816326531</v>
      </c>
      <c r="AE3630" s="46"/>
      <c r="AF3630" s="47"/>
    </row>
    <row r="3631" customFormat="false" ht="15" hidden="false" customHeight="false" outlineLevel="0" collapsed="false">
      <c r="A3631" s="48" t="s">
        <v>36</v>
      </c>
      <c r="B3631" s="61"/>
      <c r="C3631" s="50" t="s">
        <v>12</v>
      </c>
      <c r="D3631" s="51" t="n">
        <v>80</v>
      </c>
      <c r="E3631" s="51" t="n">
        <v>0</v>
      </c>
      <c r="F3631" s="51" t="n">
        <v>0</v>
      </c>
      <c r="G3631" s="51" t="n">
        <v>160</v>
      </c>
      <c r="H3631" s="51" t="n">
        <v>0</v>
      </c>
      <c r="I3631" s="52" t="n">
        <v>60</v>
      </c>
      <c r="J3631" s="52" t="n">
        <v>0</v>
      </c>
      <c r="K3631" s="52" t="n">
        <v>0</v>
      </c>
      <c r="L3631" s="52" t="n">
        <v>100</v>
      </c>
      <c r="M3631" s="52" t="n">
        <v>0</v>
      </c>
      <c r="N3631" s="53" t="n">
        <f aca="false">D3631*$D$11</f>
        <v>108</v>
      </c>
      <c r="O3631" s="53" t="n">
        <f aca="false">E3631*$E$11</f>
        <v>0</v>
      </c>
      <c r="P3631" s="53" t="n">
        <f aca="false">F3631*$F$11</f>
        <v>0</v>
      </c>
      <c r="Q3631" s="53" t="n">
        <f aca="false">G3631*$G$11</f>
        <v>216</v>
      </c>
      <c r="R3631" s="53" t="n">
        <f aca="false">H3631*$H$11</f>
        <v>0</v>
      </c>
      <c r="S3631" s="53" t="n">
        <f aca="false">(N3631/100)*(I3631*$I$11)+(N3631/100)*(J3631*$J$11)</f>
        <v>64.8</v>
      </c>
      <c r="T3631" s="53" t="n">
        <f aca="false">(O3631/100)*(K3631*$K$11)</f>
        <v>0</v>
      </c>
      <c r="U3631" s="53" t="n">
        <f aca="false">(P3631/100)*(K3631*$K$11)+(P3631/100)*(L3631*$L$11)</f>
        <v>0</v>
      </c>
      <c r="V3631" s="53" t="n">
        <f aca="false">(Q3631/100)*(L3631*$L$11)</f>
        <v>302.4</v>
      </c>
      <c r="W3631" s="53" t="n">
        <f aca="false">(R3631/100)*(K3631*$K$11)+(R3631/100)*(L3631*$L$11)</f>
        <v>0</v>
      </c>
      <c r="X3631" s="53" t="n">
        <f aca="false">N3631+S3631</f>
        <v>172.8</v>
      </c>
      <c r="Y3631" s="53" t="n">
        <f aca="false">O3631+T3631</f>
        <v>0</v>
      </c>
      <c r="Z3631" s="53" t="n">
        <f aca="false">P3631+U3631</f>
        <v>0</v>
      </c>
      <c r="AA3631" s="53" t="n">
        <f aca="false">Q3631+V3631</f>
        <v>518.4</v>
      </c>
      <c r="AB3631" s="53" t="n">
        <f aca="false">R3631+W3631</f>
        <v>0</v>
      </c>
      <c r="AC3631" s="54" t="n">
        <f aca="false">ROUND(X3631+Y3631+Z3631+AA3631+AB3631,1)</f>
        <v>691.2</v>
      </c>
      <c r="AD3631" s="55" t="n">
        <f aca="false">(ROUND(AC3631-AC3623,1)/AC3623)</f>
        <v>0.102040816326531</v>
      </c>
      <c r="AE3631" s="46"/>
      <c r="AF3631" s="47"/>
    </row>
    <row r="3632" customFormat="false" ht="15" hidden="false" customHeight="false" outlineLevel="0" collapsed="false">
      <c r="A3632" s="48" t="s">
        <v>37</v>
      </c>
      <c r="B3632" s="61"/>
      <c r="C3632" s="50" t="s">
        <v>13</v>
      </c>
      <c r="D3632" s="51" t="n">
        <v>80</v>
      </c>
      <c r="E3632" s="51" t="n">
        <v>0</v>
      </c>
      <c r="F3632" s="51" t="n">
        <v>0</v>
      </c>
      <c r="G3632" s="51" t="n">
        <v>0</v>
      </c>
      <c r="H3632" s="51" t="n">
        <v>160</v>
      </c>
      <c r="I3632" s="52" t="n">
        <v>60</v>
      </c>
      <c r="J3632" s="52" t="n">
        <v>0</v>
      </c>
      <c r="K3632" s="52" t="n">
        <v>55</v>
      </c>
      <c r="L3632" s="52" t="n">
        <v>55</v>
      </c>
      <c r="M3632" s="52" t="n">
        <v>0</v>
      </c>
      <c r="N3632" s="53" t="n">
        <f aca="false">D3632*$D$12</f>
        <v>108</v>
      </c>
      <c r="O3632" s="53" t="n">
        <f aca="false">E3632*$E$12</f>
        <v>0</v>
      </c>
      <c r="P3632" s="53" t="n">
        <f aca="false">F3632*$F$12</f>
        <v>0</v>
      </c>
      <c r="Q3632" s="53" t="n">
        <f aca="false">G3632*$G$12</f>
        <v>0</v>
      </c>
      <c r="R3632" s="53" t="n">
        <f aca="false">H3632*$H$12</f>
        <v>216</v>
      </c>
      <c r="S3632" s="53" t="n">
        <f aca="false">(N3632/100)*(I3632*$I$12)+(N3632/100)*(J3632*$J$12)</f>
        <v>64.8</v>
      </c>
      <c r="T3632" s="53" t="n">
        <f aca="false">(O3632/100)*(K3632*$K$12)</f>
        <v>0</v>
      </c>
      <c r="U3632" s="53" t="n">
        <f aca="false">(P3632/100)*(K3632*$K$12)+(P3632/100)*(L3632*$L$12)</f>
        <v>0</v>
      </c>
      <c r="V3632" s="53" t="n">
        <f aca="false">(Q3632/100)*(L3632*$L$12)</f>
        <v>0</v>
      </c>
      <c r="W3632" s="53" t="n">
        <f aca="false">(R3632/100)*(K3632*$K$12)+(R3632/100)*(L3632*$L$12)</f>
        <v>332.64</v>
      </c>
      <c r="X3632" s="53" t="n">
        <f aca="false">N3632+S3632</f>
        <v>172.8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0</v>
      </c>
      <c r="AB3632" s="53" t="n">
        <f aca="false">R3632+W3632</f>
        <v>548.64</v>
      </c>
      <c r="AC3632" s="54" t="n">
        <f aca="false">ROUND(X3632+Y3632+Z3632+AA3632+AB3632,1)</f>
        <v>721.4</v>
      </c>
      <c r="AD3632" s="55" t="n">
        <f aca="false">(ROUND(AC3632-AC3623,1)/AC3623)</f>
        <v>0.150191326530612</v>
      </c>
      <c r="AE3632" s="46"/>
      <c r="AF3632" s="47"/>
    </row>
    <row r="3633" customFormat="false" ht="15" hidden="false" customHeight="false" outlineLevel="0" collapsed="false">
      <c r="A3633" s="48" t="s">
        <v>38</v>
      </c>
      <c r="B3633" s="61"/>
      <c r="C3633" s="50" t="s">
        <v>14</v>
      </c>
      <c r="D3633" s="51" t="n">
        <v>160</v>
      </c>
      <c r="E3633" s="51" t="n">
        <v>0</v>
      </c>
      <c r="F3633" s="51" t="n">
        <v>0</v>
      </c>
      <c r="G3633" s="51" t="n">
        <v>0</v>
      </c>
      <c r="H3633" s="51" t="n">
        <v>60</v>
      </c>
      <c r="I3633" s="52" t="n">
        <v>0</v>
      </c>
      <c r="J3633" s="52" t="n">
        <v>0</v>
      </c>
      <c r="K3633" s="52" t="n">
        <v>0</v>
      </c>
      <c r="L3633" s="52" t="n">
        <v>0</v>
      </c>
      <c r="M3633" s="52" t="n">
        <v>86</v>
      </c>
      <c r="N3633" s="53" t="n">
        <f aca="false">D3633*$D$13</f>
        <v>216</v>
      </c>
      <c r="O3633" s="53" t="n">
        <f aca="false">E3633*$E$13</f>
        <v>0</v>
      </c>
      <c r="P3633" s="53" t="n">
        <f aca="false">F3633*$F$13</f>
        <v>0</v>
      </c>
      <c r="Q3633" s="53" t="n">
        <f aca="false">G3633*$G$13</f>
        <v>0</v>
      </c>
      <c r="R3633" s="53" t="n">
        <f aca="false">H3633*$H$13</f>
        <v>81</v>
      </c>
      <c r="S3633" s="53" t="n">
        <f aca="false">(N3633/100)*(I3633*$I$13)+(N3633/100)*(J3633*$J$13)+(N3633/100)*(M3633*$M$13)</f>
        <v>371.52</v>
      </c>
      <c r="T3633" s="53" t="n">
        <f aca="false">(O3633/100)*(K3633*$K$13)+(O3633/100)*(M3633*$M$13)</f>
        <v>0</v>
      </c>
      <c r="U3633" s="53" t="n">
        <f aca="false">(P3633/100)*(K3633*$K$13)+(P3633/100)*(L3633*$L$13)+(P3633/100)*(M3633*$M$13)</f>
        <v>0</v>
      </c>
      <c r="V3633" s="53" t="n">
        <f aca="false">(Q3633/100)*(L3633*$L$13)+(Q3633/100)*(M3633*$M$13)</f>
        <v>0</v>
      </c>
      <c r="W3633" s="53" t="n">
        <f aca="false">(R3633/100)*(K3633*$K$13)+(R3633/100)*(L3633*$L$13)+(R3633/100)*(M3633*$M$13)</f>
        <v>139.32</v>
      </c>
      <c r="X3633" s="53" t="n">
        <f aca="false">N3633+S3633</f>
        <v>587.52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220.32</v>
      </c>
      <c r="AC3633" s="54" t="n">
        <f aca="false">ROUND(X3633+Y3633+Z3633+AA3633+AB3633,1)</f>
        <v>807.8</v>
      </c>
      <c r="AD3633" s="55" t="n">
        <f aca="false">(ROUND(AC3633-AC3623,1)/AC3623)</f>
        <v>0.287946428571429</v>
      </c>
      <c r="AE3633" s="46"/>
      <c r="AF3633" s="47"/>
    </row>
    <row r="3634" customFormat="false" ht="15" hidden="false" customHeight="false" outlineLevel="0" collapsed="false">
      <c r="A3634" s="48" t="s">
        <v>39</v>
      </c>
      <c r="B3634" s="61"/>
      <c r="C3634" s="50" t="s">
        <v>15</v>
      </c>
      <c r="D3634" s="51" t="n">
        <v>160</v>
      </c>
      <c r="E3634" s="51" t="n">
        <v>0</v>
      </c>
      <c r="F3634" s="51" t="n">
        <v>0</v>
      </c>
      <c r="G3634" s="51" t="n">
        <v>0</v>
      </c>
      <c r="H3634" s="51" t="n">
        <v>0</v>
      </c>
      <c r="I3634" s="52" t="n">
        <v>60</v>
      </c>
      <c r="J3634" s="52" t="n">
        <v>0</v>
      </c>
      <c r="K3634" s="52" t="n">
        <v>100</v>
      </c>
      <c r="L3634" s="52" t="n">
        <v>0</v>
      </c>
      <c r="M3634" s="52" t="n">
        <v>0</v>
      </c>
      <c r="N3634" s="53" t="n">
        <f aca="false">D3634*$D$14</f>
        <v>216</v>
      </c>
      <c r="O3634" s="53" t="n">
        <f aca="false">E3634*$E$14</f>
        <v>0</v>
      </c>
      <c r="P3634" s="53" t="n">
        <f aca="false">F3634*$F$14</f>
        <v>0</v>
      </c>
      <c r="Q3634" s="53" t="n">
        <f aca="false">G3634*$G$14</f>
        <v>0</v>
      </c>
      <c r="R3634" s="53" t="n">
        <f aca="false">H3634*$H$14</f>
        <v>0</v>
      </c>
      <c r="S3634" s="53" t="n">
        <f aca="false">(N3634/100)*(I3634*$I$14)+(N3634/100)*(J3634*$J$14)+(N3634/100)*(K3634*$K$14)</f>
        <v>561.6</v>
      </c>
      <c r="T3634" s="53" t="n">
        <f aca="false">(O3634/100)*(K3634*$K$14)</f>
        <v>0</v>
      </c>
      <c r="U3634" s="53" t="n">
        <f aca="false">(P3634/100)*(K3634*$K$14)+(P3634/100)*(L3634*$L$14)</f>
        <v>0</v>
      </c>
      <c r="V3634" s="53" t="n">
        <f aca="false">(Q3634/100)*(L3634*$L$14)</f>
        <v>0</v>
      </c>
      <c r="W3634" s="53" t="n">
        <f aca="false">(R3634/100)*(K3634*$L$14)+(R3634/100)*(L3634*$M$14)</f>
        <v>0</v>
      </c>
      <c r="X3634" s="53" t="n">
        <f aca="false">N3634+S3634</f>
        <v>777.6</v>
      </c>
      <c r="Y3634" s="53" t="n">
        <f aca="false">O3634+T3634</f>
        <v>0</v>
      </c>
      <c r="Z3634" s="53" t="n">
        <f aca="false">P3634+U3634</f>
        <v>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777.6</v>
      </c>
      <c r="AD3634" s="55" t="n">
        <f aca="false">(ROUND(AC3634-AC3623,1)/AC3623)</f>
        <v>0.239795918367347</v>
      </c>
      <c r="AE3634" s="46"/>
      <c r="AF3634" s="47"/>
    </row>
    <row r="3635" customFormat="false" ht="15" hidden="false" customHeight="false" outlineLevel="0" collapsed="false">
      <c r="A3635" s="48"/>
      <c r="B3635" s="61"/>
      <c r="C3635" s="50" t="s">
        <v>16</v>
      </c>
      <c r="D3635" s="51" t="n">
        <v>160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60</v>
      </c>
      <c r="J3635" s="52" t="n">
        <v>0</v>
      </c>
      <c r="K3635" s="52" t="n">
        <v>0</v>
      </c>
      <c r="L3635" s="52" t="n">
        <v>100</v>
      </c>
      <c r="M3635" s="52" t="n">
        <v>0</v>
      </c>
      <c r="N3635" s="53" t="n">
        <f aca="false">D3635*$D$15</f>
        <v>216</v>
      </c>
      <c r="O3635" s="53" t="n">
        <f aca="false">E3635*$E$15</f>
        <v>0</v>
      </c>
      <c r="P3635" s="53" t="n">
        <f aca="false">F3635*$F$15</f>
        <v>0</v>
      </c>
      <c r="Q3635" s="53" t="n">
        <f aca="false">G3635*$G$15</f>
        <v>0</v>
      </c>
      <c r="R3635" s="53" t="n">
        <f aca="false">H3635*$H$15</f>
        <v>0</v>
      </c>
      <c r="S3635" s="53" t="n">
        <f aca="false">(N3635/100)*(I3635*$I$15)+(N3635/100)*(J3635*$J$15)+(N3635/100)*(L3635*$L$15)</f>
        <v>561.6</v>
      </c>
      <c r="T3635" s="53" t="n">
        <f aca="false">(O3635/100)*(K3635*$K$15)</f>
        <v>0</v>
      </c>
      <c r="U3635" s="53" t="n">
        <f aca="false">(P3635/100)*(K3635*$K$15)+(P3635/100)*(L3635*$L$15)</f>
        <v>0</v>
      </c>
      <c r="V3635" s="53" t="n">
        <f aca="false">(Q3635/100)*(L3635*$L$15)</f>
        <v>0</v>
      </c>
      <c r="W3635" s="53" t="n">
        <f aca="false">(R3635/100)*(K3635*$K$15)+(R3635/100)*(L3635*$L$15)</f>
        <v>0</v>
      </c>
      <c r="X3635" s="53" t="n">
        <f aca="false">N3635+S3635</f>
        <v>777.6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777.6</v>
      </c>
      <c r="AD3635" s="55" t="n">
        <f aca="false">(ROUND(AC3635-AC3623,1)/AC3623)</f>
        <v>0.239795918367347</v>
      </c>
      <c r="AE3635" s="46"/>
      <c r="AF3635" s="47"/>
    </row>
    <row r="3636" customFormat="false" ht="15" hidden="false" customHeight="false" outlineLevel="0" collapsed="false">
      <c r="A3636" s="48"/>
      <c r="B3636" s="61"/>
      <c r="C3636" s="50" t="s">
        <v>17</v>
      </c>
      <c r="D3636" s="51" t="n">
        <v>160</v>
      </c>
      <c r="E3636" s="51" t="n">
        <v>0</v>
      </c>
      <c r="F3636" s="51" t="n">
        <v>0</v>
      </c>
      <c r="G3636" s="51" t="n">
        <v>0</v>
      </c>
      <c r="H3636" s="51" t="n">
        <v>60</v>
      </c>
      <c r="I3636" s="52" t="n">
        <v>60</v>
      </c>
      <c r="J3636" s="52" t="n">
        <v>50</v>
      </c>
      <c r="K3636" s="52" t="n">
        <v>15</v>
      </c>
      <c r="L3636" s="52" t="n">
        <v>15</v>
      </c>
      <c r="M3636" s="52" t="n">
        <v>0</v>
      </c>
      <c r="N3636" s="53" t="n">
        <f aca="false">D3636*$D$16</f>
        <v>216</v>
      </c>
      <c r="O3636" s="53" t="n">
        <f aca="false">E3636*$E$16</f>
        <v>0</v>
      </c>
      <c r="P3636" s="53" t="n">
        <f aca="false">F3636*$F$16</f>
        <v>0</v>
      </c>
      <c r="Q3636" s="53" t="n">
        <f aca="false">G3636*$G$16</f>
        <v>0</v>
      </c>
      <c r="R3636" s="53" t="n">
        <f aca="false">H3636*$H$16</f>
        <v>81</v>
      </c>
      <c r="S3636" s="53" t="n">
        <f aca="false">(N3636/100)*(I3636*$I$16)+(N3636/100)*(J3636*$J$16)</f>
        <v>399.6</v>
      </c>
      <c r="T3636" s="53" t="n">
        <f aca="false">(O3636/100)*(K3636*$K$16)</f>
        <v>0</v>
      </c>
      <c r="U3636" s="53" t="n">
        <f aca="false">(P3636/100)*(K3636*$K$16)+(P3636/100)*(L3636*$L$16)</f>
        <v>0</v>
      </c>
      <c r="V3636" s="53" t="n">
        <f aca="false">(Q3636/100)*(L3636*$L$16)</f>
        <v>0</v>
      </c>
      <c r="W3636" s="53" t="n">
        <f aca="false">(R3636/100)*(K3636*$K$16)+(R3636/100)*(L3636*$L$16)</f>
        <v>24.3</v>
      </c>
      <c r="X3636" s="53" t="n">
        <f aca="false">N3636+S3636</f>
        <v>615.6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105.3</v>
      </c>
      <c r="AC3636" s="54" t="n">
        <f aca="false">ROUND(X3636+Y3636+Z3636+AA3636+AB3636,1)</f>
        <v>720.9</v>
      </c>
      <c r="AD3636" s="55" t="n">
        <f aca="false">(ROUND(AC3636-AC3623,1)/AC3623)</f>
        <v>0.149394132653061</v>
      </c>
      <c r="AE3636" s="46"/>
      <c r="AF3636" s="47"/>
    </row>
    <row r="3637" customFormat="false" ht="15" hidden="false" customHeight="false" outlineLevel="0" collapsed="false">
      <c r="A3637" s="48"/>
      <c r="B3637" s="61"/>
      <c r="C3637" s="50" t="s">
        <v>18</v>
      </c>
      <c r="D3637" s="51" t="n">
        <v>160</v>
      </c>
      <c r="E3637" s="51" t="n">
        <v>0</v>
      </c>
      <c r="F3637" s="51" t="n">
        <v>0</v>
      </c>
      <c r="G3637" s="51" t="n">
        <v>0</v>
      </c>
      <c r="H3637" s="51" t="n">
        <v>60</v>
      </c>
      <c r="I3637" s="52" t="n">
        <v>90</v>
      </c>
      <c r="J3637" s="52" t="n">
        <v>0</v>
      </c>
      <c r="K3637" s="52" t="n">
        <v>15</v>
      </c>
      <c r="L3637" s="52" t="n">
        <v>15</v>
      </c>
      <c r="M3637" s="52" t="n">
        <v>0</v>
      </c>
      <c r="N3637" s="53" t="n">
        <f aca="false">D3637*$D$17</f>
        <v>216</v>
      </c>
      <c r="O3637" s="53" t="n">
        <f aca="false">E3637*$E$17</f>
        <v>0</v>
      </c>
      <c r="P3637" s="53" t="n">
        <f aca="false">F3637*$F$17</f>
        <v>0</v>
      </c>
      <c r="Q3637" s="53" t="n">
        <f aca="false">G3637*$G$17</f>
        <v>0</v>
      </c>
      <c r="R3637" s="53" t="n">
        <f aca="false">H3637*$H$17</f>
        <v>81</v>
      </c>
      <c r="S3637" s="53" t="n">
        <f aca="false">(N3637/100)*(I3637*$I$17)+(N3637/100)*(J3637*$J$17)</f>
        <v>486</v>
      </c>
      <c r="T3637" s="53" t="n">
        <f aca="false">(O3637/100)*(K3637*$K$17)</f>
        <v>0</v>
      </c>
      <c r="U3637" s="53" t="n">
        <f aca="false">(P3637/100)*(K3637*$K$17)+(P3637/100)*(L3637*$L$17)</f>
        <v>0</v>
      </c>
      <c r="V3637" s="53" t="n">
        <f aca="false">(Q3637/100)*(L3637*$L$17)</f>
        <v>0</v>
      </c>
      <c r="W3637" s="53" t="n">
        <f aca="false">(R3637/100)*(K3637*$K$17)+(R3637/100)*(L3637*$L$17)</f>
        <v>24.3</v>
      </c>
      <c r="X3637" s="53" t="n">
        <f aca="false">N3637+S3637</f>
        <v>702</v>
      </c>
      <c r="Y3637" s="53" t="n">
        <f aca="false">O3637+T3637</f>
        <v>0</v>
      </c>
      <c r="Z3637" s="53" t="n">
        <f aca="false">P3637+U3637</f>
        <v>0</v>
      </c>
      <c r="AA3637" s="53" t="n">
        <f aca="false">Q3637+V3637</f>
        <v>0</v>
      </c>
      <c r="AB3637" s="53" t="n">
        <f aca="false">R3637+W3637</f>
        <v>105.3</v>
      </c>
      <c r="AC3637" s="54" t="n">
        <f aca="false">ROUND(X3637+Y3637+Z3637+AA3637+AB3637,1)</f>
        <v>807.3</v>
      </c>
      <c r="AD3637" s="55" t="n">
        <f aca="false">(ROUND(AC3637-AC3623,1)/AC3623)</f>
        <v>0.287149234693878</v>
      </c>
      <c r="AE3637" s="46" t="s">
        <v>28</v>
      </c>
      <c r="AF3637" s="47"/>
    </row>
    <row r="3638" customFormat="false" ht="15" hidden="false" customHeight="false" outlineLevel="0" collapsed="false">
      <c r="A3638" s="56" t="s">
        <v>19</v>
      </c>
      <c r="B3638" s="62" t="s">
        <v>300</v>
      </c>
      <c r="C3638" s="40" t="s">
        <v>50</v>
      </c>
      <c r="D3638" s="41" t="n">
        <v>172</v>
      </c>
      <c r="E3638" s="41" t="n">
        <v>0</v>
      </c>
      <c r="F3638" s="41" t="n">
        <v>0</v>
      </c>
      <c r="G3638" s="41" t="n">
        <v>0</v>
      </c>
      <c r="H3638" s="41" t="n">
        <v>0</v>
      </c>
      <c r="I3638" s="42" t="n">
        <v>80</v>
      </c>
      <c r="J3638" s="42" t="n">
        <v>0</v>
      </c>
      <c r="K3638" s="42" t="n">
        <v>0</v>
      </c>
      <c r="L3638" s="42" t="n">
        <v>0</v>
      </c>
      <c r="M3638" s="42" t="n">
        <v>0</v>
      </c>
      <c r="N3638" s="43" t="n">
        <f aca="false">D3638*$D$3</f>
        <v>240.8</v>
      </c>
      <c r="O3638" s="43" t="n">
        <f aca="false">E3638*$E$3</f>
        <v>0</v>
      </c>
      <c r="P3638" s="43" t="n">
        <f aca="false">F3638*$F$3</f>
        <v>0</v>
      </c>
      <c r="Q3638" s="43" t="n">
        <f aca="false">G3638*$G$3</f>
        <v>0</v>
      </c>
      <c r="R3638" s="43" t="n">
        <f aca="false">H3638*$H$3</f>
        <v>0</v>
      </c>
      <c r="S3638" s="43" t="n">
        <f aca="false">(N3638/100)*(I3638*$I$3)+(N3638/100)*(J3638*$J$3)</f>
        <v>385.28</v>
      </c>
      <c r="T3638" s="43" t="n">
        <f aca="false">(O3638/100)*(K3638*$K$3)</f>
        <v>0</v>
      </c>
      <c r="U3638" s="43" t="n">
        <f aca="false">(P3638/100)*(K3638*$K$3)+(P3638/100)*(L3638*$L$3)</f>
        <v>0</v>
      </c>
      <c r="V3638" s="43" t="n">
        <f aca="false">(Q3638/100)*(L3638*$L$3)</f>
        <v>0</v>
      </c>
      <c r="W3638" s="43" t="n">
        <f aca="false">(R3638/100)*(K3638*$K$3)+(R3638/100)*(L3638*$L$3)</f>
        <v>0</v>
      </c>
      <c r="X3638" s="43" t="n">
        <f aca="false">N3638+S3638</f>
        <v>626.08</v>
      </c>
      <c r="Y3638" s="43" t="n">
        <f aca="false">O3638+T3638</f>
        <v>0</v>
      </c>
      <c r="Z3638" s="43" t="n">
        <f aca="false">P3638+U3638</f>
        <v>0</v>
      </c>
      <c r="AA3638" s="43" t="n">
        <f aca="false">Q3638+V3638</f>
        <v>0</v>
      </c>
      <c r="AB3638" s="43" t="n">
        <f aca="false">R3638+W3638</f>
        <v>0</v>
      </c>
      <c r="AC3638" s="44" t="n">
        <f aca="false">ROUND(X3638+Y3638+Z3638+AA3638+AB3638,1)</f>
        <v>626.1</v>
      </c>
      <c r="AD3638" s="45"/>
      <c r="AE3638" s="46"/>
      <c r="AF3638" s="47"/>
    </row>
    <row r="3639" customFormat="false" ht="15" hidden="false" customHeight="false" outlineLevel="0" collapsed="false">
      <c r="A3639" s="48" t="s">
        <v>29</v>
      </c>
      <c r="B3639" s="63" t="n">
        <v>45</v>
      </c>
      <c r="C3639" s="50" t="s">
        <v>5</v>
      </c>
      <c r="D3639" s="51" t="n">
        <v>172</v>
      </c>
      <c r="E3639" s="51" t="n">
        <v>0</v>
      </c>
      <c r="F3639" s="51" t="n">
        <v>0</v>
      </c>
      <c r="G3639" s="51" t="n">
        <v>0</v>
      </c>
      <c r="H3639" s="51" t="n">
        <v>0</v>
      </c>
      <c r="I3639" s="52" t="n">
        <v>85</v>
      </c>
      <c r="J3639" s="52" t="n">
        <v>20</v>
      </c>
      <c r="K3639" s="52" t="n">
        <v>0</v>
      </c>
      <c r="L3639" s="52" t="n">
        <v>0</v>
      </c>
      <c r="M3639" s="52" t="n">
        <v>0</v>
      </c>
      <c r="N3639" s="53" t="n">
        <f aca="false">D3639*$D$4</f>
        <v>232.2</v>
      </c>
      <c r="O3639" s="53" t="n">
        <f aca="false">E3639*$E$4</f>
        <v>0</v>
      </c>
      <c r="P3639" s="53" t="n">
        <f aca="false">F3639*$F$4</f>
        <v>0</v>
      </c>
      <c r="Q3639" s="53" t="n">
        <f aca="false">G3639*$G$4</f>
        <v>0</v>
      </c>
      <c r="R3639" s="53" t="n">
        <f aca="false">H3639*$H$4</f>
        <v>0</v>
      </c>
      <c r="S3639" s="53" t="n">
        <f aca="false">(N3639/100)*(I3639*$I$4)+(N3639/100)*(J3639*$J$4)</f>
        <v>487.62</v>
      </c>
      <c r="T3639" s="53" t="n">
        <f aca="false">(O3639/100)*(K3639*$K$4)</f>
        <v>0</v>
      </c>
      <c r="U3639" s="53" t="n">
        <f aca="false">(P3639/100)*(K3639*$K$4)+(P3639/100)*(L3639*$L$4)</f>
        <v>0</v>
      </c>
      <c r="V3639" s="53" t="n">
        <f aca="false">(Q3639/100)*(L3639*$L$4)</f>
        <v>0</v>
      </c>
      <c r="W3639" s="53" t="n">
        <f aca="false">(R3639/100)*(K3639*$K$4)+(R3639/100)*(L3639*$L$4)</f>
        <v>0</v>
      </c>
      <c r="X3639" s="53" t="n">
        <f aca="false">N3639+S3639</f>
        <v>719.82</v>
      </c>
      <c r="Y3639" s="53" t="n">
        <f aca="false">O3639+T3639</f>
        <v>0</v>
      </c>
      <c r="Z3639" s="53" t="n">
        <f aca="false">P3639+U3639</f>
        <v>0</v>
      </c>
      <c r="AA3639" s="53" t="n">
        <f aca="false">Q3639+V3639</f>
        <v>0</v>
      </c>
      <c r="AB3639" s="53" t="n">
        <f aca="false">R3639+W3639</f>
        <v>0</v>
      </c>
      <c r="AC3639" s="54" t="n">
        <f aca="false">ROUND(X3639+Y3639+Z3639+AA3639+AB3639,1)</f>
        <v>719.8</v>
      </c>
      <c r="AD3639" s="55" t="n">
        <f aca="false">(ROUND(AC3639-AC3638,1)/AC3638)</f>
        <v>0.149656604376298</v>
      </c>
      <c r="AE3639" s="46"/>
      <c r="AF3639" s="47"/>
    </row>
    <row r="3640" customFormat="false" ht="15" hidden="false" customHeight="false" outlineLevel="0" collapsed="false">
      <c r="A3640" s="48" t="s">
        <v>30</v>
      </c>
      <c r="B3640" s="63" t="n">
        <v>0</v>
      </c>
      <c r="C3640" s="50" t="s">
        <v>6</v>
      </c>
      <c r="D3640" s="51" t="n">
        <v>172</v>
      </c>
      <c r="E3640" s="51" t="n">
        <v>0</v>
      </c>
      <c r="F3640" s="51" t="n">
        <v>0</v>
      </c>
      <c r="G3640" s="51" t="n">
        <v>0</v>
      </c>
      <c r="H3640" s="51" t="n">
        <v>0</v>
      </c>
      <c r="I3640" s="52" t="n">
        <v>80</v>
      </c>
      <c r="J3640" s="52" t="n">
        <v>0</v>
      </c>
      <c r="K3640" s="52" t="n">
        <v>0</v>
      </c>
      <c r="L3640" s="52" t="n">
        <v>0</v>
      </c>
      <c r="M3640" s="52" t="n">
        <v>0</v>
      </c>
      <c r="N3640" s="53" t="n">
        <f aca="false">D3640*$D$5</f>
        <v>240.8</v>
      </c>
      <c r="O3640" s="53" t="n">
        <f aca="false">E3640*$E$5</f>
        <v>0</v>
      </c>
      <c r="P3640" s="53" t="n">
        <f aca="false">F3640*$F$5</f>
        <v>0</v>
      </c>
      <c r="Q3640" s="53" t="n">
        <f aca="false">G3640*$G$5</f>
        <v>0</v>
      </c>
      <c r="R3640" s="53" t="n">
        <f aca="false">H3640*$H$5</f>
        <v>0</v>
      </c>
      <c r="S3640" s="53" t="n">
        <f aca="false">(N3640/100)*(I3640*$I$5)+(N3640/100)*(J3640*$J$5)</f>
        <v>385.28</v>
      </c>
      <c r="T3640" s="53" t="n">
        <f aca="false">(O3640/100)*(K3640*$K$5)</f>
        <v>0</v>
      </c>
      <c r="U3640" s="53" t="n">
        <f aca="false">(P3640/100)*(K3640*$K$5)+(P3640/100)*(L3640*$L$5)</f>
        <v>0</v>
      </c>
      <c r="V3640" s="53" t="n">
        <f aca="false">(Q3640/100)*(L3640*$L$5)</f>
        <v>0</v>
      </c>
      <c r="W3640" s="53" t="n">
        <f aca="false">(R3640/100)*(K3640*$K$5)+(R3640/100)*(L3640*$L$5)</f>
        <v>0</v>
      </c>
      <c r="X3640" s="53" t="n">
        <f aca="false">N3640+S3640</f>
        <v>626.08</v>
      </c>
      <c r="Y3640" s="53" t="n">
        <f aca="false">O3640+T3640</f>
        <v>0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626.1</v>
      </c>
      <c r="AD3640" s="55" t="n">
        <f aca="false">(ROUND(AC3640-AC3638,1)/AC3638)</f>
        <v>0</v>
      </c>
      <c r="AE3640" s="46"/>
      <c r="AF3640" s="47"/>
    </row>
    <row r="3641" customFormat="false" ht="15" hidden="false" customHeight="false" outlineLevel="0" collapsed="false">
      <c r="A3641" s="48" t="s">
        <v>31</v>
      </c>
      <c r="B3641" s="63" t="n">
        <v>0</v>
      </c>
      <c r="C3641" s="50" t="s">
        <v>7</v>
      </c>
      <c r="D3641" s="51" t="n">
        <v>172</v>
      </c>
      <c r="E3641" s="51" t="n">
        <v>0</v>
      </c>
      <c r="F3641" s="51" t="n">
        <v>0</v>
      </c>
      <c r="G3641" s="51" t="n">
        <v>0</v>
      </c>
      <c r="H3641" s="51" t="n">
        <v>0</v>
      </c>
      <c r="I3641" s="52" t="n">
        <v>80</v>
      </c>
      <c r="J3641" s="52" t="n">
        <v>0</v>
      </c>
      <c r="K3641" s="52" t="n">
        <v>0</v>
      </c>
      <c r="L3641" s="52" t="n">
        <v>0</v>
      </c>
      <c r="M3641" s="52" t="n">
        <v>0</v>
      </c>
      <c r="N3641" s="53" t="n">
        <f aca="false">D3641*$D$6</f>
        <v>240.8</v>
      </c>
      <c r="O3641" s="53" t="n">
        <f aca="false">E3641*$E$6</f>
        <v>0</v>
      </c>
      <c r="P3641" s="53" t="n">
        <f aca="false">F3641*$F$6</f>
        <v>0</v>
      </c>
      <c r="Q3641" s="53" t="n">
        <f aca="false">G3641*$G$6</f>
        <v>0</v>
      </c>
      <c r="R3641" s="53" t="n">
        <f aca="false">H3641*$H$6</f>
        <v>0</v>
      </c>
      <c r="S3641" s="53" t="n">
        <f aca="false">(N3641/100)*(I3641*$I$6)+(N3641/100)*(J3641*$J$6)</f>
        <v>385.28</v>
      </c>
      <c r="T3641" s="53" t="n">
        <f aca="false">(O3641/100)*(K3641*$K$6)</f>
        <v>0</v>
      </c>
      <c r="U3641" s="53" t="n">
        <f aca="false">(P3641/100)*(K3641*$K$6)+(P3641/100)*(L3641*$L$6)</f>
        <v>0</v>
      </c>
      <c r="V3641" s="53" t="n">
        <f aca="false">(Q3641/100)*(L3641*$L$6)</f>
        <v>0</v>
      </c>
      <c r="W3641" s="53" t="n">
        <f aca="false">(R3641/100)*(K3641*$K$6)+(R3641/100)*(L3641*$L$6)</f>
        <v>0</v>
      </c>
      <c r="X3641" s="53" t="n">
        <f aca="false">N3641+S3641</f>
        <v>626.08</v>
      </c>
      <c r="Y3641" s="53" t="n">
        <f aca="false">O3641+T3641</f>
        <v>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626.1</v>
      </c>
      <c r="AD3641" s="55" t="n">
        <f aca="false">(ROUND(AC3641-AC3638,1)/AC3638)</f>
        <v>0</v>
      </c>
      <c r="AE3641" s="46"/>
      <c r="AF3641" s="47"/>
    </row>
    <row r="3642" customFormat="false" ht="15" hidden="false" customHeight="false" outlineLevel="0" collapsed="false">
      <c r="A3642" s="48" t="s">
        <v>32</v>
      </c>
      <c r="B3642" s="63" t="n">
        <v>0</v>
      </c>
      <c r="C3642" s="50" t="s">
        <v>8</v>
      </c>
      <c r="D3642" s="51" t="n">
        <v>172</v>
      </c>
      <c r="E3642" s="51" t="n">
        <v>0</v>
      </c>
      <c r="F3642" s="51" t="n">
        <v>0</v>
      </c>
      <c r="G3642" s="51" t="n">
        <v>0</v>
      </c>
      <c r="H3642" s="51" t="n">
        <v>0</v>
      </c>
      <c r="I3642" s="52" t="n">
        <v>80</v>
      </c>
      <c r="J3642" s="52" t="n">
        <v>0</v>
      </c>
      <c r="K3642" s="52" t="n">
        <v>0</v>
      </c>
      <c r="L3642" s="52" t="n">
        <v>0</v>
      </c>
      <c r="M3642" s="52" t="n">
        <v>0</v>
      </c>
      <c r="N3642" s="53" t="n">
        <f aca="false">D3642*$D$7</f>
        <v>240.8</v>
      </c>
      <c r="O3642" s="53" t="n">
        <f aca="false">E3642*$E$7</f>
        <v>0</v>
      </c>
      <c r="P3642" s="53" t="n">
        <f aca="false">F3642*$F$7</f>
        <v>0</v>
      </c>
      <c r="Q3642" s="53" t="n">
        <f aca="false">G3642*$G$7</f>
        <v>0</v>
      </c>
      <c r="R3642" s="53" t="n">
        <f aca="false">H3642*$H$7</f>
        <v>0</v>
      </c>
      <c r="S3642" s="53" t="n">
        <f aca="false">(N3642/100)*(I3642*$I$7)+(N3642/100)*(J3642*$J$7)</f>
        <v>385.28</v>
      </c>
      <c r="T3642" s="53" t="n">
        <f aca="false">(O3642/100)*(K3642*$K$7)</f>
        <v>0</v>
      </c>
      <c r="U3642" s="53" t="n">
        <f aca="false">(P3642/100)*(K3642*$K$7)+(P3642/100)*(L3642*$L$7)</f>
        <v>0</v>
      </c>
      <c r="V3642" s="53" t="n">
        <f aca="false">(Q3642/100)*(L3642*$L$7)</f>
        <v>0</v>
      </c>
      <c r="W3642" s="53" t="n">
        <f aca="false">(R3642/100)*(K3642*$K$7)+(R3642/100)*(L3642*$L$7)</f>
        <v>0</v>
      </c>
      <c r="X3642" s="53" t="n">
        <f aca="false">N3642+S3642</f>
        <v>626.08</v>
      </c>
      <c r="Y3642" s="53" t="n">
        <f aca="false">O3642+T3642</f>
        <v>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626.1</v>
      </c>
      <c r="AD3642" s="55" t="n">
        <f aca="false">(ROUND(AC3642-AC3638,1)/AC3638)</f>
        <v>0</v>
      </c>
      <c r="AE3642" s="46"/>
      <c r="AF3642" s="47"/>
    </row>
    <row r="3643" customFormat="false" ht="15" hidden="false" customHeight="false" outlineLevel="0" collapsed="false">
      <c r="A3643" s="48" t="s">
        <v>33</v>
      </c>
      <c r="B3643" s="63"/>
      <c r="C3643" s="50" t="s">
        <v>9</v>
      </c>
      <c r="D3643" s="51" t="n">
        <v>172</v>
      </c>
      <c r="E3643" s="51" t="n">
        <v>0</v>
      </c>
      <c r="F3643" s="51" t="n">
        <v>0</v>
      </c>
      <c r="G3643" s="51" t="n">
        <v>0</v>
      </c>
      <c r="H3643" s="51" t="n">
        <v>0</v>
      </c>
      <c r="I3643" s="52" t="n">
        <v>80</v>
      </c>
      <c r="J3643" s="52" t="n">
        <v>0</v>
      </c>
      <c r="K3643" s="52" t="n">
        <v>0</v>
      </c>
      <c r="L3643" s="52" t="n">
        <v>0</v>
      </c>
      <c r="M3643" s="52" t="n">
        <v>0</v>
      </c>
      <c r="N3643" s="53" t="n">
        <f aca="false">D3643*$D$8</f>
        <v>240.8</v>
      </c>
      <c r="O3643" s="53" t="n">
        <f aca="false">E3643*$E$8</f>
        <v>0</v>
      </c>
      <c r="P3643" s="53" t="n">
        <f aca="false">F3643*$F$8</f>
        <v>0</v>
      </c>
      <c r="Q3643" s="53" t="n">
        <f aca="false">G3643*$G$8</f>
        <v>0</v>
      </c>
      <c r="R3643" s="53" t="n">
        <f aca="false">H3643*$H$8</f>
        <v>0</v>
      </c>
      <c r="S3643" s="53" t="n">
        <f aca="false">(N3643/100)*(I3643*$I$8)+(N3643/100)*(J3643*$J$8)</f>
        <v>385.28</v>
      </c>
      <c r="T3643" s="53" t="n">
        <f aca="false">(O3643/100)*(K3643*$K$8)</f>
        <v>0</v>
      </c>
      <c r="U3643" s="53" t="n">
        <f aca="false">(P3643/100)*(K3643*$K$8)+(P3643/100)*(L3643*$L$8)</f>
        <v>0</v>
      </c>
      <c r="V3643" s="53" t="n">
        <f aca="false">(Q3643/100)*(L3643*$L$8)</f>
        <v>0</v>
      </c>
      <c r="W3643" s="53" t="n">
        <f aca="false">(R3643/100)*(K3643*$K$8)+(R3643/100)*(L3643*$L$8)</f>
        <v>0</v>
      </c>
      <c r="X3643" s="53" t="n">
        <f aca="false">N3643+S3643</f>
        <v>626.08</v>
      </c>
      <c r="Y3643" s="53" t="n">
        <f aca="false">O3643+T3643</f>
        <v>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626.1</v>
      </c>
      <c r="AD3643" s="55" t="n">
        <f aca="false">(ROUND(AC3643-AC3638,1)/AC3638)</f>
        <v>0</v>
      </c>
      <c r="AE3643" s="46"/>
      <c r="AF3643" s="47"/>
    </row>
    <row r="3644" customFormat="false" ht="15" hidden="false" customHeight="false" outlineLevel="0" collapsed="false">
      <c r="A3644" s="48" t="s">
        <v>34</v>
      </c>
      <c r="B3644" s="63"/>
      <c r="C3644" s="50" t="s">
        <v>10</v>
      </c>
      <c r="D3644" s="51" t="n">
        <v>88</v>
      </c>
      <c r="E3644" s="51" t="n">
        <v>172</v>
      </c>
      <c r="F3644" s="51" t="n">
        <v>0</v>
      </c>
      <c r="G3644" s="51" t="n">
        <v>0</v>
      </c>
      <c r="H3644" s="51" t="n">
        <v>0</v>
      </c>
      <c r="I3644" s="52" t="n">
        <v>80</v>
      </c>
      <c r="J3644" s="52" t="n">
        <v>0</v>
      </c>
      <c r="K3644" s="52" t="n">
        <v>80</v>
      </c>
      <c r="L3644" s="52" t="n">
        <v>0</v>
      </c>
      <c r="M3644" s="52" t="n">
        <v>0</v>
      </c>
      <c r="N3644" s="53" t="n">
        <f aca="false">D3644*$D$9</f>
        <v>118.8</v>
      </c>
      <c r="O3644" s="53" t="n">
        <f aca="false">E3644*$E$9</f>
        <v>232.2</v>
      </c>
      <c r="P3644" s="53" t="n">
        <f aca="false">F3644*$F$9</f>
        <v>0</v>
      </c>
      <c r="Q3644" s="53" t="n">
        <f aca="false">G3644*$G$9</f>
        <v>0</v>
      </c>
      <c r="R3644" s="53" t="n">
        <f aca="false">H3644*$H$9</f>
        <v>0</v>
      </c>
      <c r="S3644" s="53" t="n">
        <f aca="false">(N3644/100)*(I3644*$I$9)+(N3644/100)*(J3644*$J$9)</f>
        <v>95.04</v>
      </c>
      <c r="T3644" s="53" t="n">
        <f aca="false">(O3644/100)*(K3644*$K$9)</f>
        <v>260.064</v>
      </c>
      <c r="U3644" s="53" t="n">
        <f aca="false">(P3644/100)*(K3644*$K$9)+(P3644/100)*(L3644*$L$9)</f>
        <v>0</v>
      </c>
      <c r="V3644" s="53" t="n">
        <f aca="false">(Q3644/100)*(L3644*$L$9)</f>
        <v>0</v>
      </c>
      <c r="W3644" s="53" t="n">
        <f aca="false">(R3644/100)*(K3644*$K$9)+(R3644/100)*(L3644*$L$9)</f>
        <v>0</v>
      </c>
      <c r="X3644" s="53" t="n">
        <f aca="false">N3644+S3644</f>
        <v>213.84</v>
      </c>
      <c r="Y3644" s="53" t="n">
        <f aca="false">O3644+T3644</f>
        <v>492.264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706.1</v>
      </c>
      <c r="AD3644" s="55" t="n">
        <f aca="false">(ROUND(AC3644-AC3638,1)/AC3638)</f>
        <v>0.127775115796199</v>
      </c>
      <c r="AE3644" s="46"/>
      <c r="AF3644" s="47"/>
    </row>
    <row r="3645" customFormat="false" ht="15" hidden="false" customHeight="false" outlineLevel="0" collapsed="false">
      <c r="A3645" s="48" t="s">
        <v>35</v>
      </c>
      <c r="B3645" s="63"/>
      <c r="C3645" s="50" t="s">
        <v>11</v>
      </c>
      <c r="D3645" s="51" t="n">
        <v>88</v>
      </c>
      <c r="E3645" s="51" t="n">
        <v>0</v>
      </c>
      <c r="F3645" s="51" t="n">
        <v>172</v>
      </c>
      <c r="G3645" s="51" t="n">
        <v>0</v>
      </c>
      <c r="H3645" s="51" t="n">
        <v>0</v>
      </c>
      <c r="I3645" s="52" t="n">
        <v>80</v>
      </c>
      <c r="J3645" s="52" t="n">
        <v>0</v>
      </c>
      <c r="K3645" s="52" t="n">
        <v>40</v>
      </c>
      <c r="L3645" s="52" t="n">
        <v>40</v>
      </c>
      <c r="M3645" s="52" t="n">
        <v>0</v>
      </c>
      <c r="N3645" s="53" t="n">
        <f aca="false">D3645*$D$10</f>
        <v>118.8</v>
      </c>
      <c r="O3645" s="53" t="n">
        <f aca="false">E3645*$E$10</f>
        <v>0</v>
      </c>
      <c r="P3645" s="53" t="n">
        <f aca="false">F3645*$F$10</f>
        <v>232.2</v>
      </c>
      <c r="Q3645" s="53" t="n">
        <f aca="false">G3645*$G$10</f>
        <v>0</v>
      </c>
      <c r="R3645" s="53" t="n">
        <f aca="false">H3645*$H$10</f>
        <v>0</v>
      </c>
      <c r="S3645" s="53" t="n">
        <f aca="false">(N3645/100)*(I3645*$I$10)+(N3645/100)*(J3645*$J$10)</f>
        <v>95.04</v>
      </c>
      <c r="T3645" s="53" t="n">
        <f aca="false">(O3645/100)*(K3645*$J$10)</f>
        <v>0</v>
      </c>
      <c r="U3645" s="53" t="n">
        <f aca="false">(P3645/100)*(K3645*$K$10)+(P3645/100)*(L3645*$L$10)</f>
        <v>260.064</v>
      </c>
      <c r="V3645" s="53" t="n">
        <f aca="false">(Q3645/100)*(L3645*$L$10)</f>
        <v>0</v>
      </c>
      <c r="W3645" s="53" t="n">
        <f aca="false">(R3645/100)*(K3645*$K$10)+(R3645/100)*(L3645*$L$10)</f>
        <v>0</v>
      </c>
      <c r="X3645" s="53" t="n">
        <f aca="false">N3645+S3645</f>
        <v>213.84</v>
      </c>
      <c r="Y3645" s="53" t="n">
        <f aca="false">O3645+T3645</f>
        <v>0</v>
      </c>
      <c r="Z3645" s="53" t="n">
        <f aca="false">P3645+U3645</f>
        <v>492.264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706.1</v>
      </c>
      <c r="AD3645" s="55" t="n">
        <f aca="false">(ROUND(AC3645-AC3638,1)/AC3638)</f>
        <v>0.127775115796199</v>
      </c>
      <c r="AE3645" s="46"/>
      <c r="AF3645" s="47"/>
    </row>
    <row r="3646" customFormat="false" ht="15" hidden="false" customHeight="false" outlineLevel="0" collapsed="false">
      <c r="A3646" s="48" t="s">
        <v>36</v>
      </c>
      <c r="B3646" s="63"/>
      <c r="C3646" s="50" t="s">
        <v>12</v>
      </c>
      <c r="D3646" s="51" t="n">
        <v>88</v>
      </c>
      <c r="E3646" s="51" t="n">
        <v>0</v>
      </c>
      <c r="F3646" s="51" t="n">
        <v>0</v>
      </c>
      <c r="G3646" s="51" t="n">
        <v>172</v>
      </c>
      <c r="H3646" s="51" t="n">
        <v>0</v>
      </c>
      <c r="I3646" s="52" t="n">
        <v>80</v>
      </c>
      <c r="J3646" s="52" t="n">
        <v>0</v>
      </c>
      <c r="K3646" s="52" t="n">
        <v>0</v>
      </c>
      <c r="L3646" s="52" t="n">
        <v>80</v>
      </c>
      <c r="M3646" s="52" t="n">
        <v>0</v>
      </c>
      <c r="N3646" s="53" t="n">
        <f aca="false">D3646*$D$11</f>
        <v>118.8</v>
      </c>
      <c r="O3646" s="53" t="n">
        <f aca="false">E3646*$E$11</f>
        <v>0</v>
      </c>
      <c r="P3646" s="53" t="n">
        <f aca="false">F3646*$F$11</f>
        <v>0</v>
      </c>
      <c r="Q3646" s="53" t="n">
        <f aca="false">G3646*$G$11</f>
        <v>232.2</v>
      </c>
      <c r="R3646" s="53" t="n">
        <f aca="false">H3646*$H$11</f>
        <v>0</v>
      </c>
      <c r="S3646" s="53" t="n">
        <f aca="false">(N3646/100)*(I3646*$I$11)+(N3646/100)*(J3646*$J$11)</f>
        <v>95.04</v>
      </c>
      <c r="T3646" s="53" t="n">
        <f aca="false">(O3646/100)*(K3646*$K$11)</f>
        <v>0</v>
      </c>
      <c r="U3646" s="53" t="n">
        <f aca="false">(P3646/100)*(K3646*$K$11)+(P3646/100)*(L3646*$L$11)</f>
        <v>0</v>
      </c>
      <c r="V3646" s="53" t="n">
        <f aca="false">(Q3646/100)*(L3646*$L$11)</f>
        <v>260.064</v>
      </c>
      <c r="W3646" s="53" t="n">
        <f aca="false">(R3646/100)*(K3646*$K$11)+(R3646/100)*(L3646*$L$11)</f>
        <v>0</v>
      </c>
      <c r="X3646" s="53" t="n">
        <f aca="false">N3646+S3646</f>
        <v>213.84</v>
      </c>
      <c r="Y3646" s="53" t="n">
        <f aca="false">O3646+T3646</f>
        <v>0</v>
      </c>
      <c r="Z3646" s="53" t="n">
        <f aca="false">P3646+U3646</f>
        <v>0</v>
      </c>
      <c r="AA3646" s="53" t="n">
        <f aca="false">Q3646+V3646</f>
        <v>492.264</v>
      </c>
      <c r="AB3646" s="53" t="n">
        <f aca="false">R3646+W3646</f>
        <v>0</v>
      </c>
      <c r="AC3646" s="54" t="n">
        <f aca="false">ROUND(X3646+Y3646+Z3646+AA3646+AB3646,1)</f>
        <v>706.1</v>
      </c>
      <c r="AD3646" s="55" t="n">
        <f aca="false">(ROUND(AC3646-AC3638,1)/AC3638)</f>
        <v>0.127775115796199</v>
      </c>
      <c r="AE3646" s="46"/>
      <c r="AF3646" s="47"/>
    </row>
    <row r="3647" customFormat="false" ht="15" hidden="false" customHeight="false" outlineLevel="0" collapsed="false">
      <c r="A3647" s="48" t="s">
        <v>37</v>
      </c>
      <c r="B3647" s="63"/>
      <c r="C3647" s="50" t="s">
        <v>13</v>
      </c>
      <c r="D3647" s="51" t="n">
        <v>88</v>
      </c>
      <c r="E3647" s="51" t="n">
        <v>0</v>
      </c>
      <c r="F3647" s="51" t="n">
        <v>0</v>
      </c>
      <c r="G3647" s="51" t="n">
        <v>0</v>
      </c>
      <c r="H3647" s="51" t="n">
        <v>172</v>
      </c>
      <c r="I3647" s="52" t="n">
        <v>80</v>
      </c>
      <c r="J3647" s="52" t="n">
        <v>0</v>
      </c>
      <c r="K3647" s="52" t="n">
        <v>40</v>
      </c>
      <c r="L3647" s="52" t="n">
        <v>40</v>
      </c>
      <c r="M3647" s="52" t="n">
        <v>0</v>
      </c>
      <c r="N3647" s="53" t="n">
        <f aca="false">D3647*$D$12</f>
        <v>118.8</v>
      </c>
      <c r="O3647" s="53" t="n">
        <f aca="false">E3647*$E$12</f>
        <v>0</v>
      </c>
      <c r="P3647" s="53" t="n">
        <f aca="false">F3647*$F$12</f>
        <v>0</v>
      </c>
      <c r="Q3647" s="53" t="n">
        <f aca="false">G3647*$G$12</f>
        <v>0</v>
      </c>
      <c r="R3647" s="53" t="n">
        <f aca="false">H3647*$H$12</f>
        <v>232.2</v>
      </c>
      <c r="S3647" s="53" t="n">
        <f aca="false">(N3647/100)*(I3647*$I$12)+(N3647/100)*(J3647*$J$12)</f>
        <v>95.04</v>
      </c>
      <c r="T3647" s="53" t="n">
        <f aca="false">(O3647/100)*(K3647*$K$12)</f>
        <v>0</v>
      </c>
      <c r="U3647" s="53" t="n">
        <f aca="false">(P3647/100)*(K3647*$K$12)+(P3647/100)*(L3647*$L$12)</f>
        <v>0</v>
      </c>
      <c r="V3647" s="53" t="n">
        <f aca="false">(Q3647/100)*(L3647*$L$12)</f>
        <v>0</v>
      </c>
      <c r="W3647" s="53" t="n">
        <f aca="false">(R3647/100)*(K3647*$K$12)+(R3647/100)*(L3647*$L$12)</f>
        <v>260.064</v>
      </c>
      <c r="X3647" s="53" t="n">
        <f aca="false">N3647+S3647</f>
        <v>213.84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0</v>
      </c>
      <c r="AB3647" s="53" t="n">
        <f aca="false">R3647+W3647</f>
        <v>492.264</v>
      </c>
      <c r="AC3647" s="54" t="n">
        <f aca="false">ROUND(X3647+Y3647+Z3647+AA3647+AB3647,1)</f>
        <v>706.1</v>
      </c>
      <c r="AD3647" s="55" t="n">
        <f aca="false">(ROUND(AC3647-AC3638,1)/AC3638)</f>
        <v>0.127775115796199</v>
      </c>
      <c r="AE3647" s="46"/>
      <c r="AF3647" s="47"/>
    </row>
    <row r="3648" customFormat="false" ht="15" hidden="false" customHeight="false" outlineLevel="0" collapsed="false">
      <c r="A3648" s="48" t="s">
        <v>38</v>
      </c>
      <c r="B3648" s="63"/>
      <c r="C3648" s="50" t="s">
        <v>14</v>
      </c>
      <c r="D3648" s="51" t="n">
        <v>172</v>
      </c>
      <c r="E3648" s="51" t="n">
        <v>0</v>
      </c>
      <c r="F3648" s="51" t="n">
        <v>0</v>
      </c>
      <c r="G3648" s="51" t="n">
        <v>0</v>
      </c>
      <c r="H3648" s="51" t="n">
        <v>0</v>
      </c>
      <c r="I3648" s="52" t="n">
        <v>0</v>
      </c>
      <c r="J3648" s="52" t="n">
        <v>0</v>
      </c>
      <c r="K3648" s="52" t="n">
        <v>0</v>
      </c>
      <c r="L3648" s="52" t="n">
        <v>0</v>
      </c>
      <c r="M3648" s="52" t="n">
        <v>110</v>
      </c>
      <c r="N3648" s="53" t="n">
        <f aca="false">D3648*$D$13</f>
        <v>232.2</v>
      </c>
      <c r="O3648" s="53" t="n">
        <f aca="false">E3648*$E$13</f>
        <v>0</v>
      </c>
      <c r="P3648" s="53" t="n">
        <f aca="false">F3648*$F$13</f>
        <v>0</v>
      </c>
      <c r="Q3648" s="53" t="n">
        <f aca="false">G3648*$G$13</f>
        <v>0</v>
      </c>
      <c r="R3648" s="53" t="n">
        <f aca="false">H3648*$H$13</f>
        <v>0</v>
      </c>
      <c r="S3648" s="53" t="n">
        <f aca="false">(N3648/100)*(I3648*$I$13)+(N3648/100)*(J3648*$J$13)+(N3648/100)*(M3648*$M$13)</f>
        <v>510.84</v>
      </c>
      <c r="T3648" s="53" t="n">
        <f aca="false">(O3648/100)*(K3648*$K$13)+(O3648/100)*(M3648*$M$13)</f>
        <v>0</v>
      </c>
      <c r="U3648" s="53" t="n">
        <f aca="false">(P3648/100)*(K3648*$K$13)+(P3648/100)*(L3648*$L$13)+(P3648/100)*(M3648*$M$13)</f>
        <v>0</v>
      </c>
      <c r="V3648" s="53" t="n">
        <f aca="false">(Q3648/100)*(L3648*$L$13)+(Q3648/100)*(M3648*$M$13)</f>
        <v>0</v>
      </c>
      <c r="W3648" s="53" t="n">
        <f aca="false">(R3648/100)*(K3648*$K$13)+(R3648/100)*(L3648*$L$13)+(R3648/100)*(M3648*$M$13)</f>
        <v>0</v>
      </c>
      <c r="X3648" s="53" t="n">
        <f aca="false">N3648+S3648</f>
        <v>743.04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0</v>
      </c>
      <c r="AC3648" s="54" t="n">
        <f aca="false">ROUND(X3648+Y3648+Z3648+AA3648+AB3648,1)</f>
        <v>743</v>
      </c>
      <c r="AD3648" s="55" t="n">
        <f aca="false">(ROUND(AC3648-AC3638,1)/AC3638)</f>
        <v>0.186711387957195</v>
      </c>
      <c r="AE3648" s="46"/>
      <c r="AF3648" s="47"/>
    </row>
    <row r="3649" customFormat="false" ht="15" hidden="false" customHeight="false" outlineLevel="0" collapsed="false">
      <c r="A3649" s="48" t="s">
        <v>39</v>
      </c>
      <c r="B3649" s="63"/>
      <c r="C3649" s="50" t="s">
        <v>15</v>
      </c>
      <c r="D3649" s="51" t="n">
        <v>172</v>
      </c>
      <c r="E3649" s="51" t="n">
        <v>0</v>
      </c>
      <c r="F3649" s="51" t="n">
        <v>0</v>
      </c>
      <c r="G3649" s="51" t="n">
        <v>0</v>
      </c>
      <c r="H3649" s="51" t="n">
        <v>0</v>
      </c>
      <c r="I3649" s="52" t="n">
        <v>80</v>
      </c>
      <c r="J3649" s="52" t="n">
        <v>0</v>
      </c>
      <c r="K3649" s="52" t="n">
        <v>70</v>
      </c>
      <c r="L3649" s="52" t="n">
        <v>0</v>
      </c>
      <c r="M3649" s="52" t="n">
        <v>0</v>
      </c>
      <c r="N3649" s="53" t="n">
        <f aca="false">D3649*$D$14</f>
        <v>232.2</v>
      </c>
      <c r="O3649" s="53" t="n">
        <f aca="false">E3649*$E$14</f>
        <v>0</v>
      </c>
      <c r="P3649" s="53" t="n">
        <f aca="false">F3649*$F$14</f>
        <v>0</v>
      </c>
      <c r="Q3649" s="53" t="n">
        <f aca="false">G3649*$G$14</f>
        <v>0</v>
      </c>
      <c r="R3649" s="53" t="n">
        <f aca="false">H3649*$H$14</f>
        <v>0</v>
      </c>
      <c r="S3649" s="53" t="n">
        <f aca="false">(N3649/100)*(I3649*$I$14)+(N3649/100)*(J3649*$J$14)+(N3649/100)*(K3649*$K$14)</f>
        <v>510.84</v>
      </c>
      <c r="T3649" s="53" t="n">
        <f aca="false">(O3649/100)*(K3649*$K$14)</f>
        <v>0</v>
      </c>
      <c r="U3649" s="53" t="n">
        <f aca="false">(P3649/100)*(K3649*$K$14)+(P3649/100)*(L3649*$L$14)</f>
        <v>0</v>
      </c>
      <c r="V3649" s="53" t="n">
        <f aca="false">(Q3649/100)*(L3649*$L$14)</f>
        <v>0</v>
      </c>
      <c r="W3649" s="53" t="n">
        <f aca="false">(R3649/100)*(K3649*$L$14)+(R3649/100)*(L3649*$M$14)</f>
        <v>0</v>
      </c>
      <c r="X3649" s="53" t="n">
        <f aca="false">N3649+S3649</f>
        <v>743.04</v>
      </c>
      <c r="Y3649" s="53" t="n">
        <f aca="false">O3649+T3649</f>
        <v>0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743</v>
      </c>
      <c r="AD3649" s="55" t="n">
        <f aca="false">(ROUND(AC3649-AC3638,1)/AC3638)</f>
        <v>0.186711387957195</v>
      </c>
      <c r="AE3649" s="46"/>
      <c r="AF3649" s="47"/>
    </row>
    <row r="3650" customFormat="false" ht="15" hidden="false" customHeight="false" outlineLevel="0" collapsed="false">
      <c r="A3650" s="48"/>
      <c r="B3650" s="63"/>
      <c r="C3650" s="50" t="s">
        <v>16</v>
      </c>
      <c r="D3650" s="51" t="n">
        <v>172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80</v>
      </c>
      <c r="J3650" s="52" t="n">
        <v>0</v>
      </c>
      <c r="K3650" s="52" t="n">
        <v>0</v>
      </c>
      <c r="L3650" s="52" t="n">
        <v>70</v>
      </c>
      <c r="M3650" s="52" t="n">
        <v>0</v>
      </c>
      <c r="N3650" s="53" t="n">
        <f aca="false">D3650*$D$15</f>
        <v>232.2</v>
      </c>
      <c r="O3650" s="53" t="n">
        <f aca="false">E3650*$E$15</f>
        <v>0</v>
      </c>
      <c r="P3650" s="53" t="n">
        <f aca="false">F3650*$F$15</f>
        <v>0</v>
      </c>
      <c r="Q3650" s="53" t="n">
        <f aca="false">G3650*$G$15</f>
        <v>0</v>
      </c>
      <c r="R3650" s="53" t="n">
        <f aca="false">H3650*$H$15</f>
        <v>0</v>
      </c>
      <c r="S3650" s="53" t="n">
        <f aca="false">(N3650/100)*(I3650*$I$15)+(N3650/100)*(J3650*$J$15)+(N3650/100)*(L3650*$L$15)</f>
        <v>510.84</v>
      </c>
      <c r="T3650" s="53" t="n">
        <f aca="false">(O3650/100)*(K3650*$K$15)</f>
        <v>0</v>
      </c>
      <c r="U3650" s="53" t="n">
        <f aca="false">(P3650/100)*(K3650*$K$15)+(P3650/100)*(L3650*$L$15)</f>
        <v>0</v>
      </c>
      <c r="V3650" s="53" t="n">
        <f aca="false">(Q3650/100)*(L3650*$L$15)</f>
        <v>0</v>
      </c>
      <c r="W3650" s="53" t="n">
        <f aca="false">(R3650/100)*(K3650*$K$15)+(R3650/100)*(L3650*$L$15)</f>
        <v>0</v>
      </c>
      <c r="X3650" s="53" t="n">
        <f aca="false">N3650+S3650</f>
        <v>743.04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743</v>
      </c>
      <c r="AD3650" s="55" t="n">
        <f aca="false">(ROUND(AC3650-AC3638,1)/AC3638)</f>
        <v>0.186711387957195</v>
      </c>
      <c r="AE3650" s="46"/>
      <c r="AF3650" s="47"/>
    </row>
    <row r="3651" customFormat="false" ht="15" hidden="false" customHeight="false" outlineLevel="0" collapsed="false">
      <c r="A3651" s="48"/>
      <c r="B3651" s="63"/>
      <c r="C3651" s="50" t="s">
        <v>17</v>
      </c>
      <c r="D3651" s="51" t="n">
        <v>172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80</v>
      </c>
      <c r="J3651" s="52" t="n">
        <v>45</v>
      </c>
      <c r="K3651" s="52" t="n">
        <v>0</v>
      </c>
      <c r="L3651" s="52" t="n">
        <v>0</v>
      </c>
      <c r="M3651" s="52" t="n">
        <v>0</v>
      </c>
      <c r="N3651" s="53" t="n">
        <f aca="false">D3651*$D$16</f>
        <v>232.2</v>
      </c>
      <c r="O3651" s="53" t="n">
        <f aca="false">E3651*$E$16</f>
        <v>0</v>
      </c>
      <c r="P3651" s="53" t="n">
        <f aca="false">F3651*$F$16</f>
        <v>0</v>
      </c>
      <c r="Q3651" s="53" t="n">
        <f aca="false">G3651*$G$16</f>
        <v>0</v>
      </c>
      <c r="R3651" s="53" t="n">
        <f aca="false">H3651*$H$16</f>
        <v>0</v>
      </c>
      <c r="S3651" s="53" t="n">
        <f aca="false">(N3651/100)*(I3651*$I$16)+(N3651/100)*(J3651*$J$16)</f>
        <v>446.985</v>
      </c>
      <c r="T3651" s="53" t="n">
        <f aca="false">(O3651/100)*(K3651*$K$16)</f>
        <v>0</v>
      </c>
      <c r="U3651" s="53" t="n">
        <f aca="false">(P3651/100)*(K3651*$K$16)+(P3651/100)*(L3651*$L$16)</f>
        <v>0</v>
      </c>
      <c r="V3651" s="53" t="n">
        <f aca="false">(Q3651/100)*(L3651*$L$16)</f>
        <v>0</v>
      </c>
      <c r="W3651" s="53" t="n">
        <f aca="false">(R3651/100)*(K3651*$K$16)+(R3651/100)*(L3651*$L$16)</f>
        <v>0</v>
      </c>
      <c r="X3651" s="53" t="n">
        <f aca="false">N3651+S3651</f>
        <v>679.185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679.2</v>
      </c>
      <c r="AD3651" s="55" t="n">
        <f aca="false">(ROUND(AC3651-AC3638,1)/AC3638)</f>
        <v>0.0848107331097269</v>
      </c>
      <c r="AE3651" s="46"/>
      <c r="AF3651" s="47"/>
    </row>
    <row r="3652" customFormat="false" ht="15" hidden="false" customHeight="false" outlineLevel="0" collapsed="false">
      <c r="A3652" s="48"/>
      <c r="B3652" s="63"/>
      <c r="C3652" s="50" t="s">
        <v>18</v>
      </c>
      <c r="D3652" s="51" t="n">
        <v>172</v>
      </c>
      <c r="E3652" s="51" t="n">
        <v>0</v>
      </c>
      <c r="F3652" s="51" t="n">
        <v>0</v>
      </c>
      <c r="G3652" s="51" t="n">
        <v>0</v>
      </c>
      <c r="H3652" s="51" t="n">
        <v>0</v>
      </c>
      <c r="I3652" s="52" t="n">
        <v>100</v>
      </c>
      <c r="J3652" s="52" t="n">
        <v>0</v>
      </c>
      <c r="K3652" s="52" t="n">
        <v>0</v>
      </c>
      <c r="L3652" s="52" t="n">
        <v>0</v>
      </c>
      <c r="M3652" s="52" t="n">
        <v>0</v>
      </c>
      <c r="N3652" s="53" t="n">
        <f aca="false">D3652*$D$17</f>
        <v>232.2</v>
      </c>
      <c r="O3652" s="53" t="n">
        <f aca="false">E3652*$E$17</f>
        <v>0</v>
      </c>
      <c r="P3652" s="53" t="n">
        <f aca="false">F3652*$F$17</f>
        <v>0</v>
      </c>
      <c r="Q3652" s="53" t="n">
        <f aca="false">G3652*$G$17</f>
        <v>0</v>
      </c>
      <c r="R3652" s="53" t="n">
        <f aca="false">H3652*$H$17</f>
        <v>0</v>
      </c>
      <c r="S3652" s="53" t="n">
        <f aca="false">(N3652/100)*(I3652*$I$17)+(N3652/100)*(J3652*$J$17)</f>
        <v>580.5</v>
      </c>
      <c r="T3652" s="53" t="n">
        <f aca="false">(O3652/100)*(K3652*$K$17)</f>
        <v>0</v>
      </c>
      <c r="U3652" s="53" t="n">
        <f aca="false">(P3652/100)*(K3652*$K$17)+(P3652/100)*(L3652*$L$17)</f>
        <v>0</v>
      </c>
      <c r="V3652" s="53" t="n">
        <f aca="false">(Q3652/100)*(L3652*$L$17)</f>
        <v>0</v>
      </c>
      <c r="W3652" s="53" t="n">
        <f aca="false">(R3652/100)*(K3652*$K$17)+(R3652/100)*(L3652*$L$17)</f>
        <v>0</v>
      </c>
      <c r="X3652" s="53" t="n">
        <f aca="false">N3652+S3652</f>
        <v>812.7</v>
      </c>
      <c r="Y3652" s="53" t="n">
        <f aca="false">O3652+T3652</f>
        <v>0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812.7</v>
      </c>
      <c r="AD3652" s="55" t="n">
        <f aca="false">(ROUND(AC3652-AC3638,1)/AC3638)</f>
        <v>0.298035457594633</v>
      </c>
      <c r="AE3652" s="46" t="s">
        <v>28</v>
      </c>
      <c r="AF3652" s="47"/>
    </row>
    <row r="3653" customFormat="false" ht="15" hidden="false" customHeight="false" outlineLevel="0" collapsed="false">
      <c r="A3653" s="56" t="s">
        <v>19</v>
      </c>
      <c r="B3653" s="60" t="s">
        <v>301</v>
      </c>
      <c r="C3653" s="40" t="s">
        <v>50</v>
      </c>
      <c r="D3653" s="41" t="n">
        <v>166</v>
      </c>
      <c r="E3653" s="41" t="n">
        <v>0</v>
      </c>
      <c r="F3653" s="41" t="n">
        <v>0</v>
      </c>
      <c r="G3653" s="41" t="n">
        <v>0</v>
      </c>
      <c r="H3653" s="41" t="n">
        <v>0</v>
      </c>
      <c r="I3653" s="42" t="n">
        <v>15</v>
      </c>
      <c r="J3653" s="42" t="n">
        <v>70</v>
      </c>
      <c r="K3653" s="42" t="n">
        <v>0</v>
      </c>
      <c r="L3653" s="42" t="n">
        <v>0</v>
      </c>
      <c r="M3653" s="42" t="n">
        <v>0</v>
      </c>
      <c r="N3653" s="43" t="n">
        <f aca="false">D3653*$D$3</f>
        <v>232.4</v>
      </c>
      <c r="O3653" s="43" t="n">
        <f aca="false">E3653*$E$3</f>
        <v>0</v>
      </c>
      <c r="P3653" s="43" t="n">
        <f aca="false">F3653*$F$3</f>
        <v>0</v>
      </c>
      <c r="Q3653" s="43" t="n">
        <f aca="false">G3653*$G$3</f>
        <v>0</v>
      </c>
      <c r="R3653" s="43" t="n">
        <f aca="false">H3653*$H$3</f>
        <v>0</v>
      </c>
      <c r="S3653" s="43" t="n">
        <f aca="false">(N3653/100)*(I3653*$I$3)+(N3653/100)*(J3653*$J$3)</f>
        <v>395.08</v>
      </c>
      <c r="T3653" s="43" t="n">
        <f aca="false">(O3653/100)*(K3653*$K$3)</f>
        <v>0</v>
      </c>
      <c r="U3653" s="43" t="n">
        <f aca="false">(P3653/100)*(K3653*$K$3)+(P3653/100)*(L3653*$L$3)</f>
        <v>0</v>
      </c>
      <c r="V3653" s="43" t="n">
        <f aca="false">(Q3653/100)*(L3653*$L$3)</f>
        <v>0</v>
      </c>
      <c r="W3653" s="43" t="n">
        <f aca="false">(R3653/100)*(K3653*$K$3)+(R3653/100)*(L3653*$L$3)</f>
        <v>0</v>
      </c>
      <c r="X3653" s="43" t="n">
        <f aca="false">N3653+S3653</f>
        <v>627.48</v>
      </c>
      <c r="Y3653" s="43" t="n">
        <f aca="false">O3653+T3653</f>
        <v>0</v>
      </c>
      <c r="Z3653" s="43" t="n">
        <f aca="false">P3653+U3653</f>
        <v>0</v>
      </c>
      <c r="AA3653" s="43" t="n">
        <f aca="false">Q3653+V3653</f>
        <v>0</v>
      </c>
      <c r="AB3653" s="43" t="n">
        <f aca="false">R3653+W3653</f>
        <v>0</v>
      </c>
      <c r="AC3653" s="44" t="n">
        <f aca="false">ROUND(X3653+Y3653+Z3653+AA3653+AB3653,1)</f>
        <v>627.5</v>
      </c>
      <c r="AD3653" s="45"/>
      <c r="AE3653" s="46"/>
      <c r="AF3653" s="47"/>
    </row>
    <row r="3654" customFormat="false" ht="15" hidden="false" customHeight="false" outlineLevel="0" collapsed="false">
      <c r="A3654" s="48" t="s">
        <v>29</v>
      </c>
      <c r="B3654" s="61" t="n">
        <v>16</v>
      </c>
      <c r="C3654" s="50" t="s">
        <v>5</v>
      </c>
      <c r="D3654" s="51" t="n">
        <v>166</v>
      </c>
      <c r="E3654" s="51" t="n">
        <v>0</v>
      </c>
      <c r="F3654" s="51" t="n">
        <v>0</v>
      </c>
      <c r="G3654" s="51" t="n">
        <v>0</v>
      </c>
      <c r="H3654" s="51" t="n">
        <v>0</v>
      </c>
      <c r="I3654" s="52" t="n">
        <v>40</v>
      </c>
      <c r="J3654" s="52" t="n">
        <v>75</v>
      </c>
      <c r="K3654" s="52" t="n">
        <v>0</v>
      </c>
      <c r="L3654" s="52" t="n">
        <v>0</v>
      </c>
      <c r="M3654" s="52" t="n">
        <v>0</v>
      </c>
      <c r="N3654" s="53" t="n">
        <f aca="false">D3654*$D$4</f>
        <v>224.1</v>
      </c>
      <c r="O3654" s="53" t="n">
        <f aca="false">E3654*$E$4</f>
        <v>0</v>
      </c>
      <c r="P3654" s="53" t="n">
        <f aca="false">F3654*$F$4</f>
        <v>0</v>
      </c>
      <c r="Q3654" s="53" t="n">
        <f aca="false">G3654*$G$4</f>
        <v>0</v>
      </c>
      <c r="R3654" s="53" t="n">
        <f aca="false">H3654*$H$4</f>
        <v>0</v>
      </c>
      <c r="S3654" s="53" t="n">
        <f aca="false">(N3654/100)*(I3654*$I$4)+(N3654/100)*(J3654*$J$4)</f>
        <v>515.43</v>
      </c>
      <c r="T3654" s="53" t="n">
        <f aca="false">(O3654/100)*(K3654*$K$4)</f>
        <v>0</v>
      </c>
      <c r="U3654" s="53" t="n">
        <f aca="false">(P3654/100)*(K3654*$K$4)+(P3654/100)*(L3654*$L$4)</f>
        <v>0</v>
      </c>
      <c r="V3654" s="53" t="n">
        <f aca="false">(Q3654/100)*(L3654*$L$4)</f>
        <v>0</v>
      </c>
      <c r="W3654" s="53" t="n">
        <f aca="false">(R3654/100)*(K3654*$K$4)+(R3654/100)*(L3654*$L$4)</f>
        <v>0</v>
      </c>
      <c r="X3654" s="53" t="n">
        <f aca="false">N3654+S3654</f>
        <v>739.53</v>
      </c>
      <c r="Y3654" s="53" t="n">
        <f aca="false">O3654+T3654</f>
        <v>0</v>
      </c>
      <c r="Z3654" s="53" t="n">
        <f aca="false">P3654+U3654</f>
        <v>0</v>
      </c>
      <c r="AA3654" s="53" t="n">
        <f aca="false">Q3654+V3654</f>
        <v>0</v>
      </c>
      <c r="AB3654" s="53" t="n">
        <f aca="false">R3654+W3654</f>
        <v>0</v>
      </c>
      <c r="AC3654" s="54" t="n">
        <f aca="false">ROUND(X3654+Y3654+Z3654+AA3654+AB3654,1)</f>
        <v>739.5</v>
      </c>
      <c r="AD3654" s="55" t="n">
        <f aca="false">(ROUND(AC3654-AC3653,1)/AC3653)</f>
        <v>0.178486055776892</v>
      </c>
      <c r="AE3654" s="46"/>
      <c r="AF3654" s="47"/>
    </row>
    <row r="3655" customFormat="false" ht="15" hidden="false" customHeight="false" outlineLevel="0" collapsed="false">
      <c r="A3655" s="48" t="s">
        <v>30</v>
      </c>
      <c r="B3655" s="61" t="n">
        <v>32</v>
      </c>
      <c r="C3655" s="50" t="s">
        <v>6</v>
      </c>
      <c r="D3655" s="51" t="n">
        <v>166</v>
      </c>
      <c r="E3655" s="51" t="n">
        <v>0</v>
      </c>
      <c r="F3655" s="51" t="n">
        <v>0</v>
      </c>
      <c r="G3655" s="51" t="n">
        <v>0</v>
      </c>
      <c r="H3655" s="51" t="n">
        <v>0</v>
      </c>
      <c r="I3655" s="52" t="n">
        <v>15</v>
      </c>
      <c r="J3655" s="52" t="n">
        <v>70</v>
      </c>
      <c r="K3655" s="52" t="n">
        <v>0</v>
      </c>
      <c r="L3655" s="52" t="n">
        <v>0</v>
      </c>
      <c r="M3655" s="52" t="n">
        <v>0</v>
      </c>
      <c r="N3655" s="53" t="n">
        <f aca="false">D3655*$D$5</f>
        <v>232.4</v>
      </c>
      <c r="O3655" s="53" t="n">
        <f aca="false">E3655*$E$5</f>
        <v>0</v>
      </c>
      <c r="P3655" s="53" t="n">
        <f aca="false">F3655*$F$5</f>
        <v>0</v>
      </c>
      <c r="Q3655" s="53" t="n">
        <f aca="false">G3655*$G$5</f>
        <v>0</v>
      </c>
      <c r="R3655" s="53" t="n">
        <f aca="false">H3655*$H$5</f>
        <v>0</v>
      </c>
      <c r="S3655" s="53" t="n">
        <f aca="false">(N3655/100)*(I3655*$I$5)+(N3655/100)*(J3655*$J$5)</f>
        <v>395.08</v>
      </c>
      <c r="T3655" s="53" t="n">
        <f aca="false">(O3655/100)*(K3655*$K$5)</f>
        <v>0</v>
      </c>
      <c r="U3655" s="53" t="n">
        <f aca="false">(P3655/100)*(K3655*$K$5)+(P3655/100)*(L3655*$L$5)</f>
        <v>0</v>
      </c>
      <c r="V3655" s="53" t="n">
        <f aca="false">(Q3655/100)*(L3655*$L$5)</f>
        <v>0</v>
      </c>
      <c r="W3655" s="53" t="n">
        <f aca="false">(R3655/100)*(K3655*$K$5)+(R3655/100)*(L3655*$L$5)</f>
        <v>0</v>
      </c>
      <c r="X3655" s="53" t="n">
        <f aca="false">N3655+S3655</f>
        <v>627.48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0</v>
      </c>
      <c r="AB3655" s="53" t="n">
        <f aca="false">R3655+W3655</f>
        <v>0</v>
      </c>
      <c r="AC3655" s="54" t="n">
        <f aca="false">ROUND(X3655+Y3655+Z3655+AA3655+AB3655,1)</f>
        <v>627.5</v>
      </c>
      <c r="AD3655" s="55" t="n">
        <f aca="false">(ROUND(AC3655-AC3653,1)/AC3653)</f>
        <v>0</v>
      </c>
      <c r="AE3655" s="46"/>
      <c r="AF3655" s="47"/>
    </row>
    <row r="3656" customFormat="false" ht="15" hidden="false" customHeight="false" outlineLevel="0" collapsed="false">
      <c r="A3656" s="48" t="s">
        <v>31</v>
      </c>
      <c r="B3656" s="61" t="n">
        <v>0</v>
      </c>
      <c r="C3656" s="50" t="s">
        <v>7</v>
      </c>
      <c r="D3656" s="51" t="n">
        <v>166</v>
      </c>
      <c r="E3656" s="51" t="n">
        <v>0</v>
      </c>
      <c r="F3656" s="51" t="n">
        <v>0</v>
      </c>
      <c r="G3656" s="51" t="n">
        <v>0</v>
      </c>
      <c r="H3656" s="51" t="n">
        <v>0</v>
      </c>
      <c r="I3656" s="52" t="n">
        <v>15</v>
      </c>
      <c r="J3656" s="52" t="n">
        <v>70</v>
      </c>
      <c r="K3656" s="52" t="n">
        <v>0</v>
      </c>
      <c r="L3656" s="52" t="n">
        <v>0</v>
      </c>
      <c r="M3656" s="52" t="n">
        <v>0</v>
      </c>
      <c r="N3656" s="53" t="n">
        <f aca="false">D3656*$D$6</f>
        <v>232.4</v>
      </c>
      <c r="O3656" s="53" t="n">
        <f aca="false">E3656*$E$6</f>
        <v>0</v>
      </c>
      <c r="P3656" s="53" t="n">
        <f aca="false">F3656*$F$6</f>
        <v>0</v>
      </c>
      <c r="Q3656" s="53" t="n">
        <f aca="false">G3656*$G$6</f>
        <v>0</v>
      </c>
      <c r="R3656" s="53" t="n">
        <f aca="false">H3656*$H$6</f>
        <v>0</v>
      </c>
      <c r="S3656" s="53" t="n">
        <f aca="false">(N3656/100)*(I3656*$I$6)+(N3656/100)*(J3656*$J$6)</f>
        <v>395.08</v>
      </c>
      <c r="T3656" s="53" t="n">
        <f aca="false">(O3656/100)*(K3656*$K$6)</f>
        <v>0</v>
      </c>
      <c r="U3656" s="53" t="n">
        <f aca="false">(P3656/100)*(K3656*$K$6)+(P3656/100)*(L3656*$L$6)</f>
        <v>0</v>
      </c>
      <c r="V3656" s="53" t="n">
        <f aca="false">(Q3656/100)*(L3656*$L$6)</f>
        <v>0</v>
      </c>
      <c r="W3656" s="53" t="n">
        <f aca="false">(R3656/100)*(K3656*$K$6)+(R3656/100)*(L3656*$L$6)</f>
        <v>0</v>
      </c>
      <c r="X3656" s="53" t="n">
        <f aca="false">N3656+S3656</f>
        <v>627.48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0</v>
      </c>
      <c r="AB3656" s="53" t="n">
        <f aca="false">R3656+W3656</f>
        <v>0</v>
      </c>
      <c r="AC3656" s="54" t="n">
        <f aca="false">ROUND(X3656+Y3656+Z3656+AA3656+AB3656,1)</f>
        <v>627.5</v>
      </c>
      <c r="AD3656" s="55" t="n">
        <f aca="false">(ROUND(AC3656-AC3653,1)/AC3653)</f>
        <v>0</v>
      </c>
      <c r="AE3656" s="46"/>
      <c r="AF3656" s="47"/>
    </row>
    <row r="3657" customFormat="false" ht="15" hidden="false" customHeight="false" outlineLevel="0" collapsed="false">
      <c r="A3657" s="48" t="s">
        <v>32</v>
      </c>
      <c r="B3657" s="61" t="n">
        <v>0</v>
      </c>
      <c r="C3657" s="50" t="s">
        <v>8</v>
      </c>
      <c r="D3657" s="51" t="n">
        <v>166</v>
      </c>
      <c r="E3657" s="51" t="n">
        <v>0</v>
      </c>
      <c r="F3657" s="51" t="n">
        <v>0</v>
      </c>
      <c r="G3657" s="51" t="n">
        <v>0</v>
      </c>
      <c r="H3657" s="51" t="n">
        <v>0</v>
      </c>
      <c r="I3657" s="52" t="n">
        <v>15</v>
      </c>
      <c r="J3657" s="52" t="n">
        <v>70</v>
      </c>
      <c r="K3657" s="52" t="n">
        <v>0</v>
      </c>
      <c r="L3657" s="52" t="n">
        <v>0</v>
      </c>
      <c r="M3657" s="52" t="n">
        <v>0</v>
      </c>
      <c r="N3657" s="53" t="n">
        <f aca="false">D3657*$D$7</f>
        <v>232.4</v>
      </c>
      <c r="O3657" s="53" t="n">
        <f aca="false">E3657*$E$7</f>
        <v>0</v>
      </c>
      <c r="P3657" s="53" t="n">
        <f aca="false">F3657*$F$7</f>
        <v>0</v>
      </c>
      <c r="Q3657" s="53" t="n">
        <f aca="false">G3657*$G$7</f>
        <v>0</v>
      </c>
      <c r="R3657" s="53" t="n">
        <f aca="false">H3657*$H$7</f>
        <v>0</v>
      </c>
      <c r="S3657" s="53" t="n">
        <f aca="false">(N3657/100)*(I3657*$I$7)+(N3657/100)*(J3657*$J$7)</f>
        <v>395.08</v>
      </c>
      <c r="T3657" s="53" t="n">
        <f aca="false">(O3657/100)*(K3657*$K$7)</f>
        <v>0</v>
      </c>
      <c r="U3657" s="53" t="n">
        <f aca="false">(P3657/100)*(K3657*$K$7)+(P3657/100)*(L3657*$L$7)</f>
        <v>0</v>
      </c>
      <c r="V3657" s="53" t="n">
        <f aca="false">(Q3657/100)*(L3657*$L$7)</f>
        <v>0</v>
      </c>
      <c r="W3657" s="53" t="n">
        <f aca="false">(R3657/100)*(K3657*$K$7)+(R3657/100)*(L3657*$L$7)</f>
        <v>0</v>
      </c>
      <c r="X3657" s="53" t="n">
        <f aca="false">N3657+S3657</f>
        <v>627.48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0</v>
      </c>
      <c r="AB3657" s="53" t="n">
        <f aca="false">R3657+W3657</f>
        <v>0</v>
      </c>
      <c r="AC3657" s="54" t="n">
        <f aca="false">ROUND(X3657+Y3657+Z3657+AA3657+AB3657,1)</f>
        <v>627.5</v>
      </c>
      <c r="AD3657" s="55" t="n">
        <f aca="false">(ROUND(AC3657-AC3653,1)/AC3653)</f>
        <v>0</v>
      </c>
      <c r="AE3657" s="46"/>
      <c r="AF3657" s="47"/>
    </row>
    <row r="3658" customFormat="false" ht="15" hidden="false" customHeight="false" outlineLevel="0" collapsed="false">
      <c r="A3658" s="48" t="s">
        <v>33</v>
      </c>
      <c r="B3658" s="61"/>
      <c r="C3658" s="50" t="s">
        <v>9</v>
      </c>
      <c r="D3658" s="51" t="n">
        <v>166</v>
      </c>
      <c r="E3658" s="51" t="n">
        <v>0</v>
      </c>
      <c r="F3658" s="51" t="n">
        <v>0</v>
      </c>
      <c r="G3658" s="51" t="n">
        <v>0</v>
      </c>
      <c r="H3658" s="51" t="n">
        <v>0</v>
      </c>
      <c r="I3658" s="52" t="n">
        <v>15</v>
      </c>
      <c r="J3658" s="52" t="n">
        <v>70</v>
      </c>
      <c r="K3658" s="52" t="n">
        <v>0</v>
      </c>
      <c r="L3658" s="52" t="n">
        <v>0</v>
      </c>
      <c r="M3658" s="52" t="n">
        <v>0</v>
      </c>
      <c r="N3658" s="53" t="n">
        <f aca="false">D3658*$D$8</f>
        <v>232.4</v>
      </c>
      <c r="O3658" s="53" t="n">
        <f aca="false">E3658*$E$8</f>
        <v>0</v>
      </c>
      <c r="P3658" s="53" t="n">
        <f aca="false">F3658*$F$8</f>
        <v>0</v>
      </c>
      <c r="Q3658" s="53" t="n">
        <f aca="false">G3658*$G$8</f>
        <v>0</v>
      </c>
      <c r="R3658" s="53" t="n">
        <f aca="false">H3658*$H$8</f>
        <v>0</v>
      </c>
      <c r="S3658" s="53" t="n">
        <f aca="false">(N3658/100)*(I3658*$I$8)+(N3658/100)*(J3658*$J$8)</f>
        <v>395.08</v>
      </c>
      <c r="T3658" s="53" t="n">
        <f aca="false">(O3658/100)*(K3658*$K$8)</f>
        <v>0</v>
      </c>
      <c r="U3658" s="53" t="n">
        <f aca="false">(P3658/100)*(K3658*$K$8)+(P3658/100)*(L3658*$L$8)</f>
        <v>0</v>
      </c>
      <c r="V3658" s="53" t="n">
        <f aca="false">(Q3658/100)*(L3658*$L$8)</f>
        <v>0</v>
      </c>
      <c r="W3658" s="53" t="n">
        <f aca="false">(R3658/100)*(K3658*$K$8)+(R3658/100)*(L3658*$L$8)</f>
        <v>0</v>
      </c>
      <c r="X3658" s="53" t="n">
        <f aca="false">N3658+S3658</f>
        <v>627.48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0</v>
      </c>
      <c r="AB3658" s="53" t="n">
        <f aca="false">R3658+W3658</f>
        <v>0</v>
      </c>
      <c r="AC3658" s="54" t="n">
        <f aca="false">ROUND(X3658+Y3658+Z3658+AA3658+AB3658,1)</f>
        <v>627.5</v>
      </c>
      <c r="AD3658" s="55" t="n">
        <f aca="false">(ROUND(AC3658-AC3653,1)/AC3653)</f>
        <v>0</v>
      </c>
      <c r="AE3658" s="46"/>
      <c r="AF3658" s="47"/>
    </row>
    <row r="3659" customFormat="false" ht="15" hidden="false" customHeight="false" outlineLevel="0" collapsed="false">
      <c r="A3659" s="48" t="s">
        <v>34</v>
      </c>
      <c r="B3659" s="61"/>
      <c r="C3659" s="50" t="s">
        <v>10</v>
      </c>
      <c r="D3659" s="51" t="n">
        <v>82</v>
      </c>
      <c r="E3659" s="51" t="n">
        <v>166</v>
      </c>
      <c r="F3659" s="51" t="n">
        <v>0</v>
      </c>
      <c r="G3659" s="51" t="n">
        <v>0</v>
      </c>
      <c r="H3659" s="51" t="n">
        <v>0</v>
      </c>
      <c r="I3659" s="52" t="n">
        <v>15</v>
      </c>
      <c r="J3659" s="52" t="n">
        <v>70</v>
      </c>
      <c r="K3659" s="52" t="n">
        <v>90</v>
      </c>
      <c r="L3659" s="52" t="n">
        <v>0</v>
      </c>
      <c r="M3659" s="52" t="n">
        <v>0</v>
      </c>
      <c r="N3659" s="53" t="n">
        <f aca="false">D3659*$D$9</f>
        <v>110.7</v>
      </c>
      <c r="O3659" s="53" t="n">
        <f aca="false">E3659*$E$9</f>
        <v>224.1</v>
      </c>
      <c r="P3659" s="53" t="n">
        <f aca="false">F3659*$F$9</f>
        <v>0</v>
      </c>
      <c r="Q3659" s="53" t="n">
        <f aca="false">G3659*$G$9</f>
        <v>0</v>
      </c>
      <c r="R3659" s="53" t="n">
        <f aca="false">H3659*$H$9</f>
        <v>0</v>
      </c>
      <c r="S3659" s="53" t="n">
        <f aca="false">(N3659/100)*(I3659*$I$9)+(N3659/100)*(J3659*$J$9)</f>
        <v>94.095</v>
      </c>
      <c r="T3659" s="53" t="n">
        <f aca="false">(O3659/100)*(K3659*$K$9)</f>
        <v>282.366</v>
      </c>
      <c r="U3659" s="53" t="n">
        <f aca="false">(P3659/100)*(K3659*$K$9)+(P3659/100)*(L3659*$L$9)</f>
        <v>0</v>
      </c>
      <c r="V3659" s="53" t="n">
        <f aca="false">(Q3659/100)*(L3659*$L$9)</f>
        <v>0</v>
      </c>
      <c r="W3659" s="53" t="n">
        <f aca="false">(R3659/100)*(K3659*$K$9)+(R3659/100)*(L3659*$L$9)</f>
        <v>0</v>
      </c>
      <c r="X3659" s="53" t="n">
        <f aca="false">N3659+S3659</f>
        <v>204.795</v>
      </c>
      <c r="Y3659" s="53" t="n">
        <f aca="false">O3659+T3659</f>
        <v>506.466</v>
      </c>
      <c r="Z3659" s="53" t="n">
        <f aca="false">P3659+U3659</f>
        <v>0</v>
      </c>
      <c r="AA3659" s="53" t="n">
        <f aca="false">Q3659+V3659</f>
        <v>0</v>
      </c>
      <c r="AB3659" s="53" t="n">
        <f aca="false">R3659+W3659</f>
        <v>0</v>
      </c>
      <c r="AC3659" s="54" t="n">
        <f aca="false">ROUND(X3659+Y3659+Z3659+AA3659+AB3659,1)</f>
        <v>711.3</v>
      </c>
      <c r="AD3659" s="55" t="n">
        <f aca="false">(ROUND(AC3659-AC3653,1)/AC3653)</f>
        <v>0.133545816733068</v>
      </c>
      <c r="AE3659" s="46"/>
      <c r="AF3659" s="47"/>
    </row>
    <row r="3660" customFormat="false" ht="15" hidden="false" customHeight="false" outlineLevel="0" collapsed="false">
      <c r="A3660" s="48" t="s">
        <v>35</v>
      </c>
      <c r="B3660" s="61"/>
      <c r="C3660" s="50" t="s">
        <v>11</v>
      </c>
      <c r="D3660" s="51" t="n">
        <v>82</v>
      </c>
      <c r="E3660" s="51" t="n">
        <v>0</v>
      </c>
      <c r="F3660" s="51" t="n">
        <v>166</v>
      </c>
      <c r="G3660" s="51" t="n">
        <v>0</v>
      </c>
      <c r="H3660" s="51" t="n">
        <v>0</v>
      </c>
      <c r="I3660" s="52" t="n">
        <v>15</v>
      </c>
      <c r="J3660" s="52" t="n">
        <v>70</v>
      </c>
      <c r="K3660" s="52" t="n">
        <v>45</v>
      </c>
      <c r="L3660" s="52" t="n">
        <v>45</v>
      </c>
      <c r="M3660" s="52" t="n">
        <v>0</v>
      </c>
      <c r="N3660" s="53" t="n">
        <f aca="false">D3660*$D$10</f>
        <v>110.7</v>
      </c>
      <c r="O3660" s="53" t="n">
        <f aca="false">E3660*$E$10</f>
        <v>0</v>
      </c>
      <c r="P3660" s="53" t="n">
        <f aca="false">F3660*$F$10</f>
        <v>224.1</v>
      </c>
      <c r="Q3660" s="53" t="n">
        <f aca="false">G3660*$G$10</f>
        <v>0</v>
      </c>
      <c r="R3660" s="53" t="n">
        <f aca="false">H3660*$H$10</f>
        <v>0</v>
      </c>
      <c r="S3660" s="53" t="n">
        <f aca="false">(N3660/100)*(I3660*$I$10)+(N3660/100)*(J3660*$J$10)</f>
        <v>94.095</v>
      </c>
      <c r="T3660" s="53" t="n">
        <f aca="false">(O3660/100)*(K3660*$J$10)</f>
        <v>0</v>
      </c>
      <c r="U3660" s="53" t="n">
        <f aca="false">(P3660/100)*(K3660*$K$10)+(P3660/100)*(L3660*$L$10)</f>
        <v>282.366</v>
      </c>
      <c r="V3660" s="53" t="n">
        <f aca="false">(Q3660/100)*(L3660*$L$10)</f>
        <v>0</v>
      </c>
      <c r="W3660" s="53" t="n">
        <f aca="false">(R3660/100)*(K3660*$K$10)+(R3660/100)*(L3660*$L$10)</f>
        <v>0</v>
      </c>
      <c r="X3660" s="53" t="n">
        <f aca="false">N3660+S3660</f>
        <v>204.795</v>
      </c>
      <c r="Y3660" s="53" t="n">
        <f aca="false">O3660+T3660</f>
        <v>0</v>
      </c>
      <c r="Z3660" s="53" t="n">
        <f aca="false">P3660+U3660</f>
        <v>506.466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711.3</v>
      </c>
      <c r="AD3660" s="55" t="n">
        <f aca="false">(ROUND(AC3660-AC3653,1)/AC3653)</f>
        <v>0.133545816733068</v>
      </c>
      <c r="AE3660" s="46"/>
      <c r="AF3660" s="47"/>
    </row>
    <row r="3661" customFormat="false" ht="15" hidden="false" customHeight="false" outlineLevel="0" collapsed="false">
      <c r="A3661" s="48" t="s">
        <v>36</v>
      </c>
      <c r="B3661" s="61"/>
      <c r="C3661" s="50" t="s">
        <v>12</v>
      </c>
      <c r="D3661" s="51" t="n">
        <v>82</v>
      </c>
      <c r="E3661" s="51" t="n">
        <v>0</v>
      </c>
      <c r="F3661" s="51" t="n">
        <v>0</v>
      </c>
      <c r="G3661" s="51" t="n">
        <v>166</v>
      </c>
      <c r="H3661" s="51" t="n">
        <v>0</v>
      </c>
      <c r="I3661" s="52" t="n">
        <v>15</v>
      </c>
      <c r="J3661" s="52" t="n">
        <v>70</v>
      </c>
      <c r="K3661" s="52" t="n">
        <v>0</v>
      </c>
      <c r="L3661" s="52" t="n">
        <v>90</v>
      </c>
      <c r="M3661" s="52" t="n">
        <v>0</v>
      </c>
      <c r="N3661" s="53" t="n">
        <f aca="false">D3661*$D$11</f>
        <v>110.7</v>
      </c>
      <c r="O3661" s="53" t="n">
        <f aca="false">E3661*$E$11</f>
        <v>0</v>
      </c>
      <c r="P3661" s="53" t="n">
        <f aca="false">F3661*$F$11</f>
        <v>0</v>
      </c>
      <c r="Q3661" s="53" t="n">
        <f aca="false">G3661*$G$11</f>
        <v>224.1</v>
      </c>
      <c r="R3661" s="53" t="n">
        <f aca="false">H3661*$H$11</f>
        <v>0</v>
      </c>
      <c r="S3661" s="53" t="n">
        <f aca="false">(N3661/100)*(I3661*$I$11)+(N3661/100)*(J3661*$J$11)</f>
        <v>94.095</v>
      </c>
      <c r="T3661" s="53" t="n">
        <f aca="false">(O3661/100)*(K3661*$K$11)</f>
        <v>0</v>
      </c>
      <c r="U3661" s="53" t="n">
        <f aca="false">(P3661/100)*(K3661*$K$11)+(P3661/100)*(L3661*$L$11)</f>
        <v>0</v>
      </c>
      <c r="V3661" s="53" t="n">
        <f aca="false">(Q3661/100)*(L3661*$L$11)</f>
        <v>282.366</v>
      </c>
      <c r="W3661" s="53" t="n">
        <f aca="false">(R3661/100)*(K3661*$K$11)+(R3661/100)*(L3661*$L$11)</f>
        <v>0</v>
      </c>
      <c r="X3661" s="53" t="n">
        <f aca="false">N3661+S3661</f>
        <v>204.795</v>
      </c>
      <c r="Y3661" s="53" t="n">
        <f aca="false">O3661+T3661</f>
        <v>0</v>
      </c>
      <c r="Z3661" s="53" t="n">
        <f aca="false">P3661+U3661</f>
        <v>0</v>
      </c>
      <c r="AA3661" s="53" t="n">
        <f aca="false">Q3661+V3661</f>
        <v>506.466</v>
      </c>
      <c r="AB3661" s="53" t="n">
        <f aca="false">R3661+W3661</f>
        <v>0</v>
      </c>
      <c r="AC3661" s="54" t="n">
        <f aca="false">ROUND(X3661+Y3661+Z3661+AA3661+AB3661,1)</f>
        <v>711.3</v>
      </c>
      <c r="AD3661" s="55" t="n">
        <f aca="false">(ROUND(AC3661-AC3653,1)/AC3653)</f>
        <v>0.133545816733068</v>
      </c>
      <c r="AE3661" s="46"/>
      <c r="AF3661" s="47"/>
    </row>
    <row r="3662" customFormat="false" ht="15" hidden="false" customHeight="false" outlineLevel="0" collapsed="false">
      <c r="A3662" s="48" t="s">
        <v>37</v>
      </c>
      <c r="B3662" s="61"/>
      <c r="C3662" s="50" t="s">
        <v>13</v>
      </c>
      <c r="D3662" s="51" t="n">
        <v>82</v>
      </c>
      <c r="E3662" s="51" t="n">
        <v>0</v>
      </c>
      <c r="F3662" s="51" t="n">
        <v>0</v>
      </c>
      <c r="G3662" s="51" t="n">
        <v>0</v>
      </c>
      <c r="H3662" s="51" t="n">
        <v>166</v>
      </c>
      <c r="I3662" s="52" t="n">
        <v>15</v>
      </c>
      <c r="J3662" s="52" t="n">
        <v>70</v>
      </c>
      <c r="K3662" s="52" t="n">
        <v>45</v>
      </c>
      <c r="L3662" s="52" t="n">
        <v>45</v>
      </c>
      <c r="M3662" s="52" t="n">
        <v>0</v>
      </c>
      <c r="N3662" s="53" t="n">
        <f aca="false">D3662*$D$12</f>
        <v>110.7</v>
      </c>
      <c r="O3662" s="53" t="n">
        <f aca="false">E3662*$E$12</f>
        <v>0</v>
      </c>
      <c r="P3662" s="53" t="n">
        <f aca="false">F3662*$F$12</f>
        <v>0</v>
      </c>
      <c r="Q3662" s="53" t="n">
        <f aca="false">G3662*$G$12</f>
        <v>0</v>
      </c>
      <c r="R3662" s="53" t="n">
        <f aca="false">H3662*$H$12</f>
        <v>224.1</v>
      </c>
      <c r="S3662" s="53" t="n">
        <f aca="false">(N3662/100)*(I3662*$I$12)+(N3662/100)*(J3662*$J$12)</f>
        <v>94.095</v>
      </c>
      <c r="T3662" s="53" t="n">
        <f aca="false">(O3662/100)*(K3662*$K$12)</f>
        <v>0</v>
      </c>
      <c r="U3662" s="53" t="n">
        <f aca="false">(P3662/100)*(K3662*$K$12)+(P3662/100)*(L3662*$L$12)</f>
        <v>0</v>
      </c>
      <c r="V3662" s="53" t="n">
        <f aca="false">(Q3662/100)*(L3662*$L$12)</f>
        <v>0</v>
      </c>
      <c r="W3662" s="53" t="n">
        <f aca="false">(R3662/100)*(K3662*$K$12)+(R3662/100)*(L3662*$L$12)</f>
        <v>282.366</v>
      </c>
      <c r="X3662" s="53" t="n">
        <f aca="false">N3662+S3662</f>
        <v>204.795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0</v>
      </c>
      <c r="AB3662" s="53" t="n">
        <f aca="false">R3662+W3662</f>
        <v>506.466</v>
      </c>
      <c r="AC3662" s="54" t="n">
        <f aca="false">ROUND(X3662+Y3662+Z3662+AA3662+AB3662,1)</f>
        <v>711.3</v>
      </c>
      <c r="AD3662" s="55" t="n">
        <f aca="false">(ROUND(AC3662-AC3653,1)/AC3653)</f>
        <v>0.133545816733068</v>
      </c>
      <c r="AE3662" s="46"/>
      <c r="AF3662" s="47"/>
    </row>
    <row r="3663" customFormat="false" ht="15" hidden="false" customHeight="false" outlineLevel="0" collapsed="false">
      <c r="A3663" s="48" t="s">
        <v>38</v>
      </c>
      <c r="B3663" s="61"/>
      <c r="C3663" s="50" t="s">
        <v>14</v>
      </c>
      <c r="D3663" s="51" t="n">
        <v>166</v>
      </c>
      <c r="E3663" s="51" t="n">
        <v>0</v>
      </c>
      <c r="F3663" s="51" t="n">
        <v>0</v>
      </c>
      <c r="G3663" s="51" t="n">
        <v>0</v>
      </c>
      <c r="H3663" s="51" t="n">
        <v>0</v>
      </c>
      <c r="I3663" s="52" t="n">
        <v>0</v>
      </c>
      <c r="J3663" s="52" t="n">
        <v>0</v>
      </c>
      <c r="K3663" s="52" t="n">
        <v>0</v>
      </c>
      <c r="L3663" s="52" t="n">
        <v>0</v>
      </c>
      <c r="M3663" s="52" t="n">
        <v>110</v>
      </c>
      <c r="N3663" s="53" t="n">
        <f aca="false">D3663*$D$13</f>
        <v>224.1</v>
      </c>
      <c r="O3663" s="53" t="n">
        <f aca="false">E3663*$E$13</f>
        <v>0</v>
      </c>
      <c r="P3663" s="53" t="n">
        <f aca="false">F3663*$F$13</f>
        <v>0</v>
      </c>
      <c r="Q3663" s="53" t="n">
        <f aca="false">G3663*$G$13</f>
        <v>0</v>
      </c>
      <c r="R3663" s="53" t="n">
        <f aca="false">H3663*$H$13</f>
        <v>0</v>
      </c>
      <c r="S3663" s="53" t="n">
        <f aca="false">(N3663/100)*(I3663*$I$13)+(N3663/100)*(J3663*$J$13)+(N3663/100)*(M3663*$M$13)</f>
        <v>493.02</v>
      </c>
      <c r="T3663" s="53" t="n">
        <f aca="false">(O3663/100)*(K3663*$K$13)+(O3663/100)*(M3663*$M$13)</f>
        <v>0</v>
      </c>
      <c r="U3663" s="53" t="n">
        <f aca="false">(P3663/100)*(K3663*$K$13)+(P3663/100)*(L3663*$L$13)+(P3663/100)*(M3663*$M$13)</f>
        <v>0</v>
      </c>
      <c r="V3663" s="53" t="n">
        <f aca="false">(Q3663/100)*(L3663*$L$13)+(Q3663/100)*(M3663*$M$13)</f>
        <v>0</v>
      </c>
      <c r="W3663" s="53" t="n">
        <f aca="false">(R3663/100)*(K3663*$K$13)+(R3663/100)*(L3663*$L$13)+(R3663/100)*(M3663*$M$13)</f>
        <v>0</v>
      </c>
      <c r="X3663" s="53" t="n">
        <f aca="false">N3663+S3663</f>
        <v>717.12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0</v>
      </c>
      <c r="AC3663" s="54" t="n">
        <f aca="false">ROUND(X3663+Y3663+Z3663+AA3663+AB3663,1)</f>
        <v>717.1</v>
      </c>
      <c r="AD3663" s="55" t="n">
        <f aca="false">(ROUND(AC3663-AC3653,1)/AC3653)</f>
        <v>0.142788844621514</v>
      </c>
      <c r="AE3663" s="46"/>
      <c r="AF3663" s="47"/>
    </row>
    <row r="3664" customFormat="false" ht="15" hidden="false" customHeight="false" outlineLevel="0" collapsed="false">
      <c r="A3664" s="48" t="s">
        <v>39</v>
      </c>
      <c r="B3664" s="61"/>
      <c r="C3664" s="50" t="s">
        <v>15</v>
      </c>
      <c r="D3664" s="51" t="n">
        <v>166</v>
      </c>
      <c r="E3664" s="51" t="n">
        <v>0</v>
      </c>
      <c r="F3664" s="51" t="n">
        <v>0</v>
      </c>
      <c r="G3664" s="51" t="n">
        <v>0</v>
      </c>
      <c r="H3664" s="51" t="n">
        <v>0</v>
      </c>
      <c r="I3664" s="52" t="n">
        <v>15</v>
      </c>
      <c r="J3664" s="52" t="n">
        <v>70</v>
      </c>
      <c r="K3664" s="52" t="n">
        <v>70</v>
      </c>
      <c r="L3664" s="52" t="n">
        <v>0</v>
      </c>
      <c r="M3664" s="52" t="n">
        <v>0</v>
      </c>
      <c r="N3664" s="53" t="n">
        <f aca="false">D3664*$D$14</f>
        <v>224.1</v>
      </c>
      <c r="O3664" s="53" t="n">
        <f aca="false">E3664*$E$14</f>
        <v>0</v>
      </c>
      <c r="P3664" s="53" t="n">
        <f aca="false">F3664*$F$14</f>
        <v>0</v>
      </c>
      <c r="Q3664" s="53" t="n">
        <f aca="false">G3664*$G$14</f>
        <v>0</v>
      </c>
      <c r="R3664" s="53" t="n">
        <f aca="false">H3664*$H$14</f>
        <v>0</v>
      </c>
      <c r="S3664" s="53" t="n">
        <f aca="false">(N3664/100)*(I3664*$I$14)+(N3664/100)*(J3664*$J$14)+(N3664/100)*(K3664*$K$14)</f>
        <v>504.225</v>
      </c>
      <c r="T3664" s="53" t="n">
        <f aca="false">(O3664/100)*(K3664*$K$14)</f>
        <v>0</v>
      </c>
      <c r="U3664" s="53" t="n">
        <f aca="false">(P3664/100)*(K3664*$K$14)+(P3664/100)*(L3664*$L$14)</f>
        <v>0</v>
      </c>
      <c r="V3664" s="53" t="n">
        <f aca="false">(Q3664/100)*(L3664*$L$14)</f>
        <v>0</v>
      </c>
      <c r="W3664" s="53" t="n">
        <f aca="false">(R3664/100)*(K3664*$L$14)+(R3664/100)*(L3664*$M$14)</f>
        <v>0</v>
      </c>
      <c r="X3664" s="53" t="n">
        <f aca="false">N3664+S3664</f>
        <v>728.325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0</v>
      </c>
      <c r="AB3664" s="53" t="n">
        <f aca="false">R3664+W3664</f>
        <v>0</v>
      </c>
      <c r="AC3664" s="54" t="n">
        <f aca="false">ROUND(X3664+Y3664+Z3664+AA3664+AB3664,1)</f>
        <v>728.3</v>
      </c>
      <c r="AD3664" s="55" t="n">
        <f aca="false">(ROUND(AC3664-AC3653,1)/AC3653)</f>
        <v>0.160637450199203</v>
      </c>
      <c r="AE3664" s="46"/>
      <c r="AF3664" s="47"/>
    </row>
    <row r="3665" customFormat="false" ht="15" hidden="false" customHeight="false" outlineLevel="0" collapsed="false">
      <c r="A3665" s="48"/>
      <c r="B3665" s="61"/>
      <c r="C3665" s="50" t="s">
        <v>16</v>
      </c>
      <c r="D3665" s="51" t="n">
        <v>166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15</v>
      </c>
      <c r="J3665" s="52" t="n">
        <v>70</v>
      </c>
      <c r="K3665" s="52" t="n">
        <v>0</v>
      </c>
      <c r="L3665" s="52" t="n">
        <v>70</v>
      </c>
      <c r="M3665" s="52" t="n">
        <v>0</v>
      </c>
      <c r="N3665" s="53" t="n">
        <f aca="false">D3665*$D$15</f>
        <v>224.1</v>
      </c>
      <c r="O3665" s="53" t="n">
        <f aca="false">E3665*$E$15</f>
        <v>0</v>
      </c>
      <c r="P3665" s="53" t="n">
        <f aca="false">F3665*$F$15</f>
        <v>0</v>
      </c>
      <c r="Q3665" s="53" t="n">
        <f aca="false">G3665*$G$15</f>
        <v>0</v>
      </c>
      <c r="R3665" s="53" t="n">
        <f aca="false">H3665*$H$15</f>
        <v>0</v>
      </c>
      <c r="S3665" s="53" t="n">
        <f aca="false">(N3665/100)*(I3665*$I$15)+(N3665/100)*(J3665*$J$15)+(N3665/100)*(L3665*$L$15)</f>
        <v>504.225</v>
      </c>
      <c r="T3665" s="53" t="n">
        <f aca="false">(O3665/100)*(K3665*$K$15)</f>
        <v>0</v>
      </c>
      <c r="U3665" s="53" t="n">
        <f aca="false">(P3665/100)*(K3665*$K$15)+(P3665/100)*(L3665*$L$15)</f>
        <v>0</v>
      </c>
      <c r="V3665" s="53" t="n">
        <f aca="false">(Q3665/100)*(L3665*$L$15)</f>
        <v>0</v>
      </c>
      <c r="W3665" s="53" t="n">
        <f aca="false">(R3665/100)*(K3665*$K$15)+(R3665/100)*(L3665*$L$15)</f>
        <v>0</v>
      </c>
      <c r="X3665" s="53" t="n">
        <f aca="false">N3665+S3665</f>
        <v>728.325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728.3</v>
      </c>
      <c r="AD3665" s="55" t="n">
        <f aca="false">(ROUND(AC3665-AC3653,1)/AC3653)</f>
        <v>0.160637450199203</v>
      </c>
      <c r="AE3665" s="46"/>
      <c r="AF3665" s="15"/>
    </row>
    <row r="3666" customFormat="false" ht="15" hidden="false" customHeight="false" outlineLevel="0" collapsed="false">
      <c r="A3666" s="48"/>
      <c r="B3666" s="61"/>
      <c r="C3666" s="50" t="s">
        <v>17</v>
      </c>
      <c r="D3666" s="51" t="n">
        <v>166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15</v>
      </c>
      <c r="J3666" s="52" t="n">
        <v>95</v>
      </c>
      <c r="K3666" s="52" t="n">
        <v>0</v>
      </c>
      <c r="L3666" s="52" t="n">
        <v>0</v>
      </c>
      <c r="M3666" s="52" t="n">
        <v>0</v>
      </c>
      <c r="N3666" s="53" t="n">
        <f aca="false">D3666*$D$16</f>
        <v>224.1</v>
      </c>
      <c r="O3666" s="53" t="n">
        <f aca="false">E3666*$E$16</f>
        <v>0</v>
      </c>
      <c r="P3666" s="53" t="n">
        <f aca="false">F3666*$F$16</f>
        <v>0</v>
      </c>
      <c r="Q3666" s="53" t="n">
        <f aca="false">G3666*$G$16</f>
        <v>0</v>
      </c>
      <c r="R3666" s="53" t="n">
        <f aca="false">H3666*$H$16</f>
        <v>0</v>
      </c>
      <c r="S3666" s="53" t="n">
        <f aca="false">(N3666/100)*(I3666*$I$16)+(N3666/100)*(J3666*$J$16)</f>
        <v>565.8525</v>
      </c>
      <c r="T3666" s="53" t="n">
        <f aca="false">(O3666/100)*(K3666*$K$16)</f>
        <v>0</v>
      </c>
      <c r="U3666" s="53" t="n">
        <f aca="false">(P3666/100)*(K3666*$K$16)+(P3666/100)*(L3666*$L$16)</f>
        <v>0</v>
      </c>
      <c r="V3666" s="53" t="n">
        <f aca="false">(Q3666/100)*(L3666*$L$16)</f>
        <v>0</v>
      </c>
      <c r="W3666" s="53" t="n">
        <f aca="false">(R3666/100)*(K3666*$K$16)+(R3666/100)*(L3666*$L$16)</f>
        <v>0</v>
      </c>
      <c r="X3666" s="53" t="n">
        <f aca="false">N3666+S3666</f>
        <v>789.9525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790</v>
      </c>
      <c r="AD3666" s="55" t="n">
        <f aca="false">(ROUND(AC3666-AC3653,1)/AC3653)</f>
        <v>0.258964143426295</v>
      </c>
      <c r="AE3666" s="46"/>
      <c r="AF3666" s="47"/>
    </row>
    <row r="3667" customFormat="false" ht="15" hidden="false" customHeight="false" outlineLevel="0" collapsed="false">
      <c r="A3667" s="48"/>
      <c r="B3667" s="61"/>
      <c r="C3667" s="50" t="s">
        <v>18</v>
      </c>
      <c r="D3667" s="51" t="n">
        <v>166</v>
      </c>
      <c r="E3667" s="51" t="n">
        <v>0</v>
      </c>
      <c r="F3667" s="51" t="n">
        <v>0</v>
      </c>
      <c r="G3667" s="51" t="n">
        <v>0</v>
      </c>
      <c r="H3667" s="51" t="n">
        <v>0</v>
      </c>
      <c r="I3667" s="52" t="n">
        <v>55</v>
      </c>
      <c r="J3667" s="52" t="n">
        <v>70</v>
      </c>
      <c r="K3667" s="52" t="n">
        <v>0</v>
      </c>
      <c r="L3667" s="52" t="n">
        <v>0</v>
      </c>
      <c r="M3667" s="52" t="n">
        <v>0</v>
      </c>
      <c r="N3667" s="53" t="n">
        <f aca="false">D3667*$D$17</f>
        <v>224.1</v>
      </c>
      <c r="O3667" s="53" t="n">
        <f aca="false">E3667*$E$17</f>
        <v>0</v>
      </c>
      <c r="P3667" s="53" t="n">
        <f aca="false">F3667*$F$17</f>
        <v>0</v>
      </c>
      <c r="Q3667" s="53" t="n">
        <f aca="false">G3667*$G$17</f>
        <v>0</v>
      </c>
      <c r="R3667" s="53" t="n">
        <f aca="false">H3667*$H$17</f>
        <v>0</v>
      </c>
      <c r="S3667" s="53" t="n">
        <f aca="false">(N3667/100)*(I3667*$I$17)+(N3667/100)*(J3667*$J$17)</f>
        <v>465.0075</v>
      </c>
      <c r="T3667" s="53" t="n">
        <f aca="false">(O3667/100)*(K3667*$K$17)</f>
        <v>0</v>
      </c>
      <c r="U3667" s="53" t="n">
        <f aca="false">(P3667/100)*(K3667*$K$17)+(P3667/100)*(L3667*$L$17)</f>
        <v>0</v>
      </c>
      <c r="V3667" s="53" t="n">
        <f aca="false">(Q3667/100)*(L3667*$L$17)</f>
        <v>0</v>
      </c>
      <c r="W3667" s="53" t="n">
        <f aca="false">(R3667/100)*(K3667*$K$17)+(R3667/100)*(L3667*$L$17)</f>
        <v>0</v>
      </c>
      <c r="X3667" s="53" t="n">
        <f aca="false">N3667+S3667</f>
        <v>689.1075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0</v>
      </c>
      <c r="AB3667" s="53" t="n">
        <f aca="false">R3667+W3667</f>
        <v>0</v>
      </c>
      <c r="AC3667" s="54" t="n">
        <f aca="false">ROUND(X3667+Y3667+Z3667+AA3667+AB3667,1)</f>
        <v>689.1</v>
      </c>
      <c r="AD3667" s="55" t="n">
        <f aca="false">(ROUND(AC3667-AC3653,1)/AC3653)</f>
        <v>0.0981673306772908</v>
      </c>
      <c r="AE3667" s="46" t="s">
        <v>28</v>
      </c>
      <c r="AF3667" s="47"/>
    </row>
    <row r="3668" customFormat="false" ht="15" hidden="false" customHeight="false" outlineLevel="0" collapsed="false">
      <c r="A3668" s="56" t="s">
        <v>19</v>
      </c>
      <c r="B3668" s="62" t="s">
        <v>302</v>
      </c>
      <c r="C3668" s="40" t="s">
        <v>50</v>
      </c>
      <c r="D3668" s="41" t="n">
        <v>122</v>
      </c>
      <c r="E3668" s="41" t="n">
        <v>0</v>
      </c>
      <c r="F3668" s="41" t="n">
        <v>0</v>
      </c>
      <c r="G3668" s="41" t="n">
        <v>0</v>
      </c>
      <c r="H3668" s="41" t="n">
        <v>0</v>
      </c>
      <c r="I3668" s="42" t="n">
        <v>65</v>
      </c>
      <c r="J3668" s="42" t="n">
        <v>65</v>
      </c>
      <c r="K3668" s="42" t="n">
        <v>0</v>
      </c>
      <c r="L3668" s="42" t="n">
        <v>0</v>
      </c>
      <c r="M3668" s="42" t="n">
        <v>0</v>
      </c>
      <c r="N3668" s="43" t="n">
        <f aca="false">D3668*$D$3</f>
        <v>170.8</v>
      </c>
      <c r="O3668" s="43" t="n">
        <f aca="false">E3668*$E$3</f>
        <v>0</v>
      </c>
      <c r="P3668" s="43" t="n">
        <f aca="false">F3668*$F$3</f>
        <v>0</v>
      </c>
      <c r="Q3668" s="43" t="n">
        <f aca="false">G3668*$G$3</f>
        <v>0</v>
      </c>
      <c r="R3668" s="43" t="n">
        <f aca="false">H3668*$H$3</f>
        <v>0</v>
      </c>
      <c r="S3668" s="43" t="n">
        <f aca="false">(N3668/100)*(I3668*$I$3)+(N3668/100)*(J3668*$J$3)</f>
        <v>444.08</v>
      </c>
      <c r="T3668" s="43" t="n">
        <f aca="false">(O3668/100)*(K3668*$K$3)</f>
        <v>0</v>
      </c>
      <c r="U3668" s="43" t="n">
        <f aca="false">(P3668/100)*(K3668*$K$3)+(P3668/100)*(L3668*$L$3)</f>
        <v>0</v>
      </c>
      <c r="V3668" s="43" t="n">
        <f aca="false">(Q3668/100)*(L3668*$L$3)</f>
        <v>0</v>
      </c>
      <c r="W3668" s="43" t="n">
        <f aca="false">(R3668/100)*(K3668*$K$3)+(R3668/100)*(L3668*$L$3)</f>
        <v>0</v>
      </c>
      <c r="X3668" s="43" t="n">
        <f aca="false">N3668+S3668</f>
        <v>614.88</v>
      </c>
      <c r="Y3668" s="43" t="n">
        <f aca="false">O3668+T3668</f>
        <v>0</v>
      </c>
      <c r="Z3668" s="43" t="n">
        <f aca="false">P3668+U3668</f>
        <v>0</v>
      </c>
      <c r="AA3668" s="43" t="n">
        <f aca="false">Q3668+V3668</f>
        <v>0</v>
      </c>
      <c r="AB3668" s="43" t="n">
        <f aca="false">R3668+W3668</f>
        <v>0</v>
      </c>
      <c r="AC3668" s="44" t="n">
        <f aca="false">ROUND(X3668+Y3668+Z3668+AA3668+AB3668,1)</f>
        <v>614.9</v>
      </c>
      <c r="AD3668" s="45" t="n">
        <v>0</v>
      </c>
      <c r="AE3668" s="46"/>
      <c r="AF3668" s="47"/>
    </row>
    <row r="3669" customFormat="false" ht="15" hidden="false" customHeight="false" outlineLevel="0" collapsed="false">
      <c r="A3669" s="48" t="s">
        <v>29</v>
      </c>
      <c r="B3669" s="63" t="n">
        <v>25</v>
      </c>
      <c r="C3669" s="50" t="s">
        <v>5</v>
      </c>
      <c r="D3669" s="51" t="n">
        <v>122</v>
      </c>
      <c r="E3669" s="51" t="n">
        <v>0</v>
      </c>
      <c r="F3669" s="51" t="n">
        <v>0</v>
      </c>
      <c r="G3669" s="51" t="n">
        <v>0</v>
      </c>
      <c r="H3669" s="51" t="n">
        <v>0</v>
      </c>
      <c r="I3669" s="52" t="n">
        <v>90</v>
      </c>
      <c r="J3669" s="52" t="n">
        <v>90</v>
      </c>
      <c r="K3669" s="52" t="n">
        <v>0</v>
      </c>
      <c r="L3669" s="52" t="n">
        <v>0</v>
      </c>
      <c r="M3669" s="52" t="n">
        <v>0</v>
      </c>
      <c r="N3669" s="53" t="n">
        <f aca="false">D3669*$D$4</f>
        <v>164.7</v>
      </c>
      <c r="O3669" s="53" t="n">
        <f aca="false">E3669*$E$4</f>
        <v>0</v>
      </c>
      <c r="P3669" s="53" t="n">
        <f aca="false">F3669*$F$4</f>
        <v>0</v>
      </c>
      <c r="Q3669" s="53" t="n">
        <f aca="false">G3669*$G$4</f>
        <v>0</v>
      </c>
      <c r="R3669" s="53" t="n">
        <f aca="false">H3669*$H$4</f>
        <v>0</v>
      </c>
      <c r="S3669" s="53" t="n">
        <f aca="false">(N3669/100)*(I3669*$I$4)+(N3669/100)*(J3669*$J$4)</f>
        <v>592.92</v>
      </c>
      <c r="T3669" s="53" t="n">
        <f aca="false">(O3669/100)*(K3669*$K$4)</f>
        <v>0</v>
      </c>
      <c r="U3669" s="53" t="n">
        <f aca="false">(P3669/100)*(K3669*$K$4)+(P3669/100)*(L3669*$L$4)</f>
        <v>0</v>
      </c>
      <c r="V3669" s="53" t="n">
        <f aca="false">(Q3669/100)*(L3669*$L$4)</f>
        <v>0</v>
      </c>
      <c r="W3669" s="53" t="n">
        <f aca="false">(R3669/100)*(K3669*$K$4)+(R3669/100)*(L3669*$L$4)</f>
        <v>0</v>
      </c>
      <c r="X3669" s="53" t="n">
        <f aca="false">N3669+S3669</f>
        <v>757.62</v>
      </c>
      <c r="Y3669" s="53" t="n">
        <f aca="false">O3669+T3669</f>
        <v>0</v>
      </c>
      <c r="Z3669" s="53" t="n">
        <f aca="false">P3669+U3669</f>
        <v>0</v>
      </c>
      <c r="AA3669" s="53" t="n">
        <f aca="false">Q3669+V3669</f>
        <v>0</v>
      </c>
      <c r="AB3669" s="53" t="n">
        <f aca="false">R3669+W3669</f>
        <v>0</v>
      </c>
      <c r="AC3669" s="54" t="n">
        <f aca="false">ROUND(X3669+Y3669+Z3669+AA3669+AB3669,1)</f>
        <v>757.6</v>
      </c>
      <c r="AD3669" s="55" t="n">
        <f aca="false">(ROUND(AC3669-AC3668,1)/AC3668)</f>
        <v>0.232070255326069</v>
      </c>
      <c r="AE3669" s="46"/>
      <c r="AF3669" s="47"/>
    </row>
    <row r="3670" customFormat="false" ht="15" hidden="false" customHeight="false" outlineLevel="0" collapsed="false">
      <c r="A3670" s="48" t="s">
        <v>30</v>
      </c>
      <c r="B3670" s="63" t="n">
        <v>25</v>
      </c>
      <c r="C3670" s="50" t="s">
        <v>6</v>
      </c>
      <c r="D3670" s="51" t="n">
        <v>122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65</v>
      </c>
      <c r="J3670" s="52" t="n">
        <v>65</v>
      </c>
      <c r="K3670" s="52" t="n">
        <v>0</v>
      </c>
      <c r="L3670" s="52" t="n">
        <v>0</v>
      </c>
      <c r="M3670" s="52" t="n">
        <v>0</v>
      </c>
      <c r="N3670" s="53" t="n">
        <f aca="false">D3670*$D$5</f>
        <v>170.8</v>
      </c>
      <c r="O3670" s="53" t="n">
        <f aca="false">E3670*$E$5</f>
        <v>0</v>
      </c>
      <c r="P3670" s="53" t="n">
        <f aca="false">F3670*$F$5</f>
        <v>0</v>
      </c>
      <c r="Q3670" s="53" t="n">
        <f aca="false">G3670*$G$5</f>
        <v>0</v>
      </c>
      <c r="R3670" s="53" t="n">
        <f aca="false">H3670*$H$5</f>
        <v>0</v>
      </c>
      <c r="S3670" s="53" t="n">
        <f aca="false">(N3670/100)*(I3670*$I$5)+(N3670/100)*(J3670*$J$5)</f>
        <v>444.08</v>
      </c>
      <c r="T3670" s="53" t="n">
        <f aca="false">(O3670/100)*(K3670*$K$5)</f>
        <v>0</v>
      </c>
      <c r="U3670" s="53" t="n">
        <f aca="false">(P3670/100)*(K3670*$K$5)+(P3670/100)*(L3670*$L$5)</f>
        <v>0</v>
      </c>
      <c r="V3670" s="53" t="n">
        <f aca="false">(Q3670/100)*(L3670*$L$5)</f>
        <v>0</v>
      </c>
      <c r="W3670" s="53" t="n">
        <f aca="false">(R3670/100)*(K3670*$K$5)+(R3670/100)*(L3670*$L$5)</f>
        <v>0</v>
      </c>
      <c r="X3670" s="53" t="n">
        <f aca="false">N3670+S3670</f>
        <v>614.88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614.9</v>
      </c>
      <c r="AD3670" s="55" t="n">
        <f aca="false">(ROUND(AC3670-AC3668,1)/AC3668)</f>
        <v>0</v>
      </c>
      <c r="AE3670" s="46"/>
      <c r="AF3670" s="47"/>
    </row>
    <row r="3671" customFormat="false" ht="15" hidden="false" customHeight="false" outlineLevel="0" collapsed="false">
      <c r="A3671" s="48" t="s">
        <v>31</v>
      </c>
      <c r="B3671" s="63" t="n">
        <v>0</v>
      </c>
      <c r="C3671" s="50" t="s">
        <v>7</v>
      </c>
      <c r="D3671" s="51" t="n">
        <v>122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65</v>
      </c>
      <c r="J3671" s="52" t="n">
        <v>65</v>
      </c>
      <c r="K3671" s="52" t="n">
        <v>0</v>
      </c>
      <c r="L3671" s="52" t="n">
        <v>0</v>
      </c>
      <c r="M3671" s="52" t="n">
        <v>0</v>
      </c>
      <c r="N3671" s="53" t="n">
        <f aca="false">D3671*$D$6</f>
        <v>170.8</v>
      </c>
      <c r="O3671" s="53" t="n">
        <f aca="false">E3671*$E$6</f>
        <v>0</v>
      </c>
      <c r="P3671" s="53" t="n">
        <f aca="false">F3671*$F$6</f>
        <v>0</v>
      </c>
      <c r="Q3671" s="53" t="n">
        <f aca="false">G3671*$G$6</f>
        <v>0</v>
      </c>
      <c r="R3671" s="53" t="n">
        <f aca="false">H3671*$H$6</f>
        <v>0</v>
      </c>
      <c r="S3671" s="53" t="n">
        <f aca="false">(N3671/100)*(I3671*$I$6)+(N3671/100)*(J3671*$J$6)</f>
        <v>444.08</v>
      </c>
      <c r="T3671" s="53" t="n">
        <f aca="false">(O3671/100)*(K3671*$K$6)</f>
        <v>0</v>
      </c>
      <c r="U3671" s="53" t="n">
        <f aca="false">(P3671/100)*(K3671*$K$6)+(P3671/100)*(L3671*$L$6)</f>
        <v>0</v>
      </c>
      <c r="V3671" s="53" t="n">
        <f aca="false">(Q3671/100)*(L3671*$L$6)</f>
        <v>0</v>
      </c>
      <c r="W3671" s="53" t="n">
        <f aca="false">(R3671/100)*(K3671*$K$6)+(R3671/100)*(L3671*$L$6)</f>
        <v>0</v>
      </c>
      <c r="X3671" s="53" t="n">
        <f aca="false">N3671+S3671</f>
        <v>614.88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614.9</v>
      </c>
      <c r="AD3671" s="55" t="n">
        <f aca="false">(ROUND(AC3671-AC3668,1)/AC3668)</f>
        <v>0</v>
      </c>
      <c r="AE3671" s="46"/>
      <c r="AF3671" s="47"/>
    </row>
    <row r="3672" customFormat="false" ht="15" hidden="false" customHeight="false" outlineLevel="0" collapsed="false">
      <c r="A3672" s="48" t="s">
        <v>32</v>
      </c>
      <c r="B3672" s="63" t="n">
        <v>0</v>
      </c>
      <c r="C3672" s="50" t="s">
        <v>8</v>
      </c>
      <c r="D3672" s="51" t="n">
        <v>122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65</v>
      </c>
      <c r="J3672" s="52" t="n">
        <v>65</v>
      </c>
      <c r="K3672" s="52" t="n">
        <v>0</v>
      </c>
      <c r="L3672" s="52" t="n">
        <v>0</v>
      </c>
      <c r="M3672" s="52" t="n">
        <v>0</v>
      </c>
      <c r="N3672" s="53" t="n">
        <f aca="false">D3672*$D$7</f>
        <v>170.8</v>
      </c>
      <c r="O3672" s="53" t="n">
        <f aca="false">E3672*$E$7</f>
        <v>0</v>
      </c>
      <c r="P3672" s="53" t="n">
        <f aca="false">F3672*$F$7</f>
        <v>0</v>
      </c>
      <c r="Q3672" s="53" t="n">
        <f aca="false">G3672*$G$7</f>
        <v>0</v>
      </c>
      <c r="R3672" s="53" t="n">
        <f aca="false">H3672*$H$7</f>
        <v>0</v>
      </c>
      <c r="S3672" s="53" t="n">
        <f aca="false">(N3672/100)*(I3672*$I$7)+(N3672/100)*(J3672*$J$7)</f>
        <v>444.08</v>
      </c>
      <c r="T3672" s="53" t="n">
        <f aca="false">(O3672/100)*(K3672*$K$7)</f>
        <v>0</v>
      </c>
      <c r="U3672" s="53" t="n">
        <f aca="false">(P3672/100)*(K3672*$K$7)+(P3672/100)*(L3672*$L$7)</f>
        <v>0</v>
      </c>
      <c r="V3672" s="53" t="n">
        <f aca="false">(Q3672/100)*(L3672*$L$7)</f>
        <v>0</v>
      </c>
      <c r="W3672" s="53" t="n">
        <f aca="false">(R3672/100)*(K3672*$K$7)+(R3672/100)*(L3672*$L$7)</f>
        <v>0</v>
      </c>
      <c r="X3672" s="53" t="n">
        <f aca="false">N3672+S3672</f>
        <v>614.88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614.9</v>
      </c>
      <c r="AD3672" s="55" t="n">
        <f aca="false">(ROUND(AC3672-AC3668,1)/AC3668)</f>
        <v>0</v>
      </c>
      <c r="AE3672" s="46"/>
      <c r="AF3672" s="47"/>
    </row>
    <row r="3673" customFormat="false" ht="15" hidden="false" customHeight="false" outlineLevel="0" collapsed="false">
      <c r="A3673" s="48" t="s">
        <v>33</v>
      </c>
      <c r="B3673" s="63"/>
      <c r="C3673" s="50" t="s">
        <v>9</v>
      </c>
      <c r="D3673" s="51" t="n">
        <v>122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65</v>
      </c>
      <c r="J3673" s="52" t="n">
        <v>65</v>
      </c>
      <c r="K3673" s="52" t="n">
        <v>0</v>
      </c>
      <c r="L3673" s="52" t="n">
        <v>0</v>
      </c>
      <c r="M3673" s="52" t="n">
        <v>0</v>
      </c>
      <c r="N3673" s="53" t="n">
        <f aca="false">D3673*$D$8</f>
        <v>170.8</v>
      </c>
      <c r="O3673" s="53" t="n">
        <f aca="false">E3673*$E$8</f>
        <v>0</v>
      </c>
      <c r="P3673" s="53" t="n">
        <f aca="false">F3673*$F$8</f>
        <v>0</v>
      </c>
      <c r="Q3673" s="53" t="n">
        <f aca="false">G3673*$G$8</f>
        <v>0</v>
      </c>
      <c r="R3673" s="53" t="n">
        <f aca="false">H3673*$H$8</f>
        <v>0</v>
      </c>
      <c r="S3673" s="53" t="n">
        <f aca="false">(N3673/100)*(I3673*$I$8)+(N3673/100)*(J3673*$J$8)</f>
        <v>444.08</v>
      </c>
      <c r="T3673" s="53" t="n">
        <f aca="false">(O3673/100)*(K3673*$K$8)</f>
        <v>0</v>
      </c>
      <c r="U3673" s="53" t="n">
        <f aca="false">(P3673/100)*(K3673*$K$8)+(P3673/100)*(L3673*$L$8)</f>
        <v>0</v>
      </c>
      <c r="V3673" s="53" t="n">
        <f aca="false">(Q3673/100)*(L3673*$L$8)</f>
        <v>0</v>
      </c>
      <c r="W3673" s="53" t="n">
        <f aca="false">(R3673/100)*(K3673*$K$8)+(R3673/100)*(L3673*$L$8)</f>
        <v>0</v>
      </c>
      <c r="X3673" s="53" t="n">
        <f aca="false">N3673+S3673</f>
        <v>614.88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614.9</v>
      </c>
      <c r="AD3673" s="55" t="n">
        <f aca="false">(ROUND(AC3673-AC3668,1)/AC3668)</f>
        <v>0</v>
      </c>
      <c r="AE3673" s="46"/>
      <c r="AF3673" s="47"/>
    </row>
    <row r="3674" customFormat="false" ht="15" hidden="false" customHeight="false" outlineLevel="0" collapsed="false">
      <c r="A3674" s="48" t="s">
        <v>34</v>
      </c>
      <c r="B3674" s="63"/>
      <c r="C3674" s="50" t="s">
        <v>10</v>
      </c>
      <c r="D3674" s="51" t="n">
        <v>55</v>
      </c>
      <c r="E3674" s="51" t="n">
        <v>122</v>
      </c>
      <c r="F3674" s="51" t="n">
        <v>0</v>
      </c>
      <c r="G3674" s="51" t="n">
        <v>0</v>
      </c>
      <c r="H3674" s="51" t="n">
        <v>0</v>
      </c>
      <c r="I3674" s="52" t="n">
        <v>65</v>
      </c>
      <c r="J3674" s="52" t="n">
        <v>65</v>
      </c>
      <c r="K3674" s="52" t="n">
        <v>150</v>
      </c>
      <c r="L3674" s="52" t="n">
        <v>0</v>
      </c>
      <c r="M3674" s="52" t="n">
        <v>0</v>
      </c>
      <c r="N3674" s="53" t="n">
        <f aca="false">D3674*$D$9</f>
        <v>74.25</v>
      </c>
      <c r="O3674" s="53" t="n">
        <f aca="false">E3674*$E$9</f>
        <v>164.7</v>
      </c>
      <c r="P3674" s="53" t="n">
        <f aca="false">F3674*$F$9</f>
        <v>0</v>
      </c>
      <c r="Q3674" s="53" t="n">
        <f aca="false">G3674*$G$9</f>
        <v>0</v>
      </c>
      <c r="R3674" s="53" t="n">
        <f aca="false">H3674*$H$9</f>
        <v>0</v>
      </c>
      <c r="S3674" s="53" t="n">
        <f aca="false">(N3674/100)*(I3674*$I$9)+(N3674/100)*(J3674*$J$9)</f>
        <v>96.525</v>
      </c>
      <c r="T3674" s="53" t="n">
        <f aca="false">(O3674/100)*(K3674*$K$9)</f>
        <v>345.87</v>
      </c>
      <c r="U3674" s="53" t="n">
        <f aca="false">(P3674/100)*(K3674*$K$9)+(P3674/100)*(L3674*$L$9)</f>
        <v>0</v>
      </c>
      <c r="V3674" s="53" t="n">
        <f aca="false">(Q3674/100)*(L3674*$L$9)</f>
        <v>0</v>
      </c>
      <c r="W3674" s="53" t="n">
        <f aca="false">(R3674/100)*(K3674*$K$9)+(R3674/100)*(L3674*$L$9)</f>
        <v>0</v>
      </c>
      <c r="X3674" s="53" t="n">
        <f aca="false">N3674+S3674</f>
        <v>170.775</v>
      </c>
      <c r="Y3674" s="53" t="n">
        <f aca="false">O3674+T3674</f>
        <v>510.57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681.3</v>
      </c>
      <c r="AD3674" s="55" t="n">
        <f aca="false">(ROUND(AC3674-AC3668,1)/AC3668)</f>
        <v>0.107985038217596</v>
      </c>
      <c r="AE3674" s="46"/>
      <c r="AF3674" s="47"/>
    </row>
    <row r="3675" customFormat="false" ht="15" hidden="false" customHeight="false" outlineLevel="0" collapsed="false">
      <c r="A3675" s="48" t="s">
        <v>35</v>
      </c>
      <c r="B3675" s="63"/>
      <c r="C3675" s="50" t="s">
        <v>11</v>
      </c>
      <c r="D3675" s="51" t="n">
        <v>55</v>
      </c>
      <c r="E3675" s="51" t="n">
        <v>0</v>
      </c>
      <c r="F3675" s="51" t="n">
        <v>122</v>
      </c>
      <c r="G3675" s="51" t="n">
        <v>0</v>
      </c>
      <c r="H3675" s="51" t="n">
        <v>0</v>
      </c>
      <c r="I3675" s="52" t="n">
        <v>65</v>
      </c>
      <c r="J3675" s="52" t="n">
        <v>65</v>
      </c>
      <c r="K3675" s="52" t="n">
        <v>75</v>
      </c>
      <c r="L3675" s="52" t="n">
        <v>75</v>
      </c>
      <c r="M3675" s="52" t="n">
        <v>0</v>
      </c>
      <c r="N3675" s="53" t="n">
        <f aca="false">D3675*$D$10</f>
        <v>74.25</v>
      </c>
      <c r="O3675" s="53" t="n">
        <f aca="false">E3675*$E$10</f>
        <v>0</v>
      </c>
      <c r="P3675" s="53" t="n">
        <f aca="false">F3675*$F$10</f>
        <v>164.7</v>
      </c>
      <c r="Q3675" s="53" t="n">
        <f aca="false">G3675*$G$10</f>
        <v>0</v>
      </c>
      <c r="R3675" s="53" t="n">
        <f aca="false">H3675*$H$10</f>
        <v>0</v>
      </c>
      <c r="S3675" s="53" t="n">
        <f aca="false">(N3675/100)*(I3675*$I$10)+(N3675/100)*(J3675*$J$10)</f>
        <v>96.525</v>
      </c>
      <c r="T3675" s="53" t="n">
        <f aca="false">(O3675/100)*(K3675*$J$10)</f>
        <v>0</v>
      </c>
      <c r="U3675" s="53" t="n">
        <f aca="false">(P3675/100)*(K3675*$K$10)+(P3675/100)*(L3675*$L$10)</f>
        <v>345.87</v>
      </c>
      <c r="V3675" s="53" t="n">
        <f aca="false">(Q3675/100)*(L3675*$L$10)</f>
        <v>0</v>
      </c>
      <c r="W3675" s="53" t="n">
        <f aca="false">(R3675/100)*(K3675*$K$10)+(R3675/100)*(L3675*$L$10)</f>
        <v>0</v>
      </c>
      <c r="X3675" s="53" t="n">
        <f aca="false">N3675+S3675</f>
        <v>170.775</v>
      </c>
      <c r="Y3675" s="53" t="n">
        <f aca="false">O3675+T3675</f>
        <v>0</v>
      </c>
      <c r="Z3675" s="53" t="n">
        <f aca="false">P3675+U3675</f>
        <v>510.57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681.3</v>
      </c>
      <c r="AD3675" s="55" t="n">
        <f aca="false">(ROUND(AC3675-AC3668,1)/AC3668)</f>
        <v>0.107985038217596</v>
      </c>
      <c r="AE3675" s="46"/>
      <c r="AF3675" s="47"/>
    </row>
    <row r="3676" customFormat="false" ht="15" hidden="false" customHeight="false" outlineLevel="0" collapsed="false">
      <c r="A3676" s="48" t="s">
        <v>36</v>
      </c>
      <c r="B3676" s="63"/>
      <c r="C3676" s="50" t="s">
        <v>12</v>
      </c>
      <c r="D3676" s="51" t="n">
        <v>55</v>
      </c>
      <c r="E3676" s="51" t="n">
        <v>0</v>
      </c>
      <c r="F3676" s="51" t="n">
        <v>0</v>
      </c>
      <c r="G3676" s="51" t="n">
        <v>122</v>
      </c>
      <c r="H3676" s="51" t="n">
        <v>0</v>
      </c>
      <c r="I3676" s="52" t="n">
        <v>65</v>
      </c>
      <c r="J3676" s="52" t="n">
        <v>65</v>
      </c>
      <c r="K3676" s="52" t="n">
        <v>0</v>
      </c>
      <c r="L3676" s="52" t="n">
        <v>150</v>
      </c>
      <c r="M3676" s="52" t="n">
        <v>0</v>
      </c>
      <c r="N3676" s="53" t="n">
        <f aca="false">D3676*$D$11</f>
        <v>74.25</v>
      </c>
      <c r="O3676" s="53" t="n">
        <f aca="false">E3676*$E$11</f>
        <v>0</v>
      </c>
      <c r="P3676" s="53" t="n">
        <f aca="false">F3676*$F$11</f>
        <v>0</v>
      </c>
      <c r="Q3676" s="53" t="n">
        <f aca="false">G3676*$G$11</f>
        <v>164.7</v>
      </c>
      <c r="R3676" s="53" t="n">
        <f aca="false">H3676*$H$11</f>
        <v>0</v>
      </c>
      <c r="S3676" s="53" t="n">
        <f aca="false">(N3676/100)*(I3676*$I$11)+(N3676/100)*(J3676*$J$11)</f>
        <v>96.525</v>
      </c>
      <c r="T3676" s="53" t="n">
        <f aca="false">(O3676/100)*(K3676*$K$11)</f>
        <v>0</v>
      </c>
      <c r="U3676" s="53" t="n">
        <f aca="false">(P3676/100)*(K3676*$K$11)+(P3676/100)*(L3676*$L$11)</f>
        <v>0</v>
      </c>
      <c r="V3676" s="53" t="n">
        <f aca="false">(Q3676/100)*(L3676*$L$11)</f>
        <v>345.87</v>
      </c>
      <c r="W3676" s="53" t="n">
        <f aca="false">(R3676/100)*(K3676*$K$11)+(R3676/100)*(L3676*$L$11)</f>
        <v>0</v>
      </c>
      <c r="X3676" s="53" t="n">
        <f aca="false">N3676+S3676</f>
        <v>170.775</v>
      </c>
      <c r="Y3676" s="53" t="n">
        <f aca="false">O3676+T3676</f>
        <v>0</v>
      </c>
      <c r="Z3676" s="53" t="n">
        <f aca="false">P3676+U3676</f>
        <v>0</v>
      </c>
      <c r="AA3676" s="53" t="n">
        <f aca="false">Q3676+V3676</f>
        <v>510.57</v>
      </c>
      <c r="AB3676" s="53" t="n">
        <f aca="false">R3676+W3676</f>
        <v>0</v>
      </c>
      <c r="AC3676" s="54" t="n">
        <f aca="false">ROUND(X3676+Y3676+Z3676+AA3676+AB3676,1)</f>
        <v>681.3</v>
      </c>
      <c r="AD3676" s="55" t="n">
        <f aca="false">(ROUND(AC3676-AC3668,1)/AC3668)</f>
        <v>0.107985038217596</v>
      </c>
      <c r="AE3676" s="46"/>
      <c r="AF3676" s="47"/>
    </row>
    <row r="3677" customFormat="false" ht="15" hidden="false" customHeight="false" outlineLevel="0" collapsed="false">
      <c r="A3677" s="48" t="s">
        <v>37</v>
      </c>
      <c r="B3677" s="63"/>
      <c r="C3677" s="50" t="s">
        <v>13</v>
      </c>
      <c r="D3677" s="51" t="n">
        <v>55</v>
      </c>
      <c r="E3677" s="51" t="n">
        <v>0</v>
      </c>
      <c r="F3677" s="51" t="n">
        <v>0</v>
      </c>
      <c r="G3677" s="51" t="n">
        <v>0</v>
      </c>
      <c r="H3677" s="51" t="n">
        <v>122</v>
      </c>
      <c r="I3677" s="52" t="n">
        <v>65</v>
      </c>
      <c r="J3677" s="52" t="n">
        <v>65</v>
      </c>
      <c r="K3677" s="52" t="n">
        <v>75</v>
      </c>
      <c r="L3677" s="52" t="n">
        <v>75</v>
      </c>
      <c r="M3677" s="52" t="n">
        <v>0</v>
      </c>
      <c r="N3677" s="53" t="n">
        <f aca="false">D3677*$D$12</f>
        <v>74.25</v>
      </c>
      <c r="O3677" s="53" t="n">
        <f aca="false">E3677*$E$12</f>
        <v>0</v>
      </c>
      <c r="P3677" s="53" t="n">
        <f aca="false">F3677*$F$12</f>
        <v>0</v>
      </c>
      <c r="Q3677" s="53" t="n">
        <f aca="false">G3677*$G$12</f>
        <v>0</v>
      </c>
      <c r="R3677" s="53" t="n">
        <f aca="false">H3677*$H$12</f>
        <v>164.7</v>
      </c>
      <c r="S3677" s="53" t="n">
        <f aca="false">(N3677/100)*(I3677*$I$12)+(N3677/100)*(J3677*$J$12)</f>
        <v>96.525</v>
      </c>
      <c r="T3677" s="53" t="n">
        <f aca="false">(O3677/100)*(K3677*$K$12)</f>
        <v>0</v>
      </c>
      <c r="U3677" s="53" t="n">
        <f aca="false">(P3677/100)*(K3677*$K$12)+(P3677/100)*(L3677*$L$12)</f>
        <v>0</v>
      </c>
      <c r="V3677" s="53" t="n">
        <f aca="false">(Q3677/100)*(L3677*$L$12)</f>
        <v>0</v>
      </c>
      <c r="W3677" s="53" t="n">
        <f aca="false">(R3677/100)*(K3677*$K$12)+(R3677/100)*(L3677*$L$12)</f>
        <v>345.87</v>
      </c>
      <c r="X3677" s="53" t="n">
        <f aca="false">N3677+S3677</f>
        <v>170.775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0</v>
      </c>
      <c r="AB3677" s="53" t="n">
        <f aca="false">R3677+W3677</f>
        <v>510.57</v>
      </c>
      <c r="AC3677" s="54" t="n">
        <f aca="false">ROUND(X3677+Y3677+Z3677+AA3677+AB3677,1)</f>
        <v>681.3</v>
      </c>
      <c r="AD3677" s="55" t="n">
        <f aca="false">(ROUND(AC3677-AC3668,1)/AC3668)</f>
        <v>0.107985038217596</v>
      </c>
      <c r="AE3677" s="46"/>
      <c r="AF3677" s="47"/>
    </row>
    <row r="3678" customFormat="false" ht="15" hidden="false" customHeight="false" outlineLevel="0" collapsed="false">
      <c r="A3678" s="48" t="s">
        <v>38</v>
      </c>
      <c r="B3678" s="63"/>
      <c r="C3678" s="50" t="s">
        <v>14</v>
      </c>
      <c r="D3678" s="51" t="n">
        <v>122</v>
      </c>
      <c r="E3678" s="51" t="n">
        <v>0</v>
      </c>
      <c r="F3678" s="51" t="n">
        <v>0</v>
      </c>
      <c r="G3678" s="51" t="n">
        <v>0</v>
      </c>
      <c r="H3678" s="51" t="n">
        <v>0</v>
      </c>
      <c r="I3678" s="52" t="n">
        <v>0</v>
      </c>
      <c r="J3678" s="52" t="n">
        <v>0</v>
      </c>
      <c r="K3678" s="52" t="n">
        <v>0</v>
      </c>
      <c r="L3678" s="52" t="n">
        <v>0</v>
      </c>
      <c r="M3678" s="52" t="n">
        <v>160</v>
      </c>
      <c r="N3678" s="53" t="n">
        <f aca="false">D3678*$D$13</f>
        <v>164.7</v>
      </c>
      <c r="O3678" s="53" t="n">
        <f aca="false">E3678*$E$13</f>
        <v>0</v>
      </c>
      <c r="P3678" s="53" t="n">
        <f aca="false">F3678*$F$13</f>
        <v>0</v>
      </c>
      <c r="Q3678" s="53" t="n">
        <f aca="false">G3678*$G$13</f>
        <v>0</v>
      </c>
      <c r="R3678" s="53" t="n">
        <f aca="false">H3678*$H$13</f>
        <v>0</v>
      </c>
      <c r="S3678" s="53" t="n">
        <f aca="false">(N3678/100)*(I3678*$I$13)+(N3678/100)*(J3678*$J$13)+(N3678/100)*(M3678*$M$13)</f>
        <v>527.04</v>
      </c>
      <c r="T3678" s="53" t="n">
        <f aca="false">(O3678/100)*(K3678*$K$13)+(O3678/100)*(M3678*$M$13)</f>
        <v>0</v>
      </c>
      <c r="U3678" s="53" t="n">
        <f aca="false">(P3678/100)*(K3678*$K$13)+(P3678/100)*(L3678*$L$13)+(P3678/100)*(M3678*$M$13)</f>
        <v>0</v>
      </c>
      <c r="V3678" s="53" t="n">
        <f aca="false">(Q3678/100)*(L3678*$L$13)+(Q3678/100)*(M3678*$M$13)</f>
        <v>0</v>
      </c>
      <c r="W3678" s="53" t="n">
        <f aca="false">(R3678/100)*(K3678*$K$13)+(R3678/100)*(L3678*$L$13)+(R3678/100)*(M3678*$M$13)</f>
        <v>0</v>
      </c>
      <c r="X3678" s="53" t="n">
        <f aca="false">N3678+S3678</f>
        <v>691.74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0</v>
      </c>
      <c r="AC3678" s="54" t="n">
        <f aca="false">ROUND(X3678+Y3678+Z3678+AA3678+AB3678,1)</f>
        <v>691.7</v>
      </c>
      <c r="AD3678" s="55" t="n">
        <f aca="false">(ROUND(AC3678-AC3668,1)/AC3668)</f>
        <v>0.124898357456497</v>
      </c>
      <c r="AE3678" s="46"/>
      <c r="AF3678" s="47"/>
    </row>
    <row r="3679" customFormat="false" ht="15" hidden="false" customHeight="false" outlineLevel="0" collapsed="false">
      <c r="A3679" s="48" t="s">
        <v>39</v>
      </c>
      <c r="B3679" s="63"/>
      <c r="C3679" s="50" t="s">
        <v>15</v>
      </c>
      <c r="D3679" s="51" t="n">
        <v>122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65</v>
      </c>
      <c r="J3679" s="52" t="n">
        <v>65</v>
      </c>
      <c r="K3679" s="52" t="n">
        <v>95</v>
      </c>
      <c r="L3679" s="52" t="n">
        <v>0</v>
      </c>
      <c r="M3679" s="52" t="n">
        <v>0</v>
      </c>
      <c r="N3679" s="53" t="n">
        <f aca="false">D3679*$D$14</f>
        <v>164.7</v>
      </c>
      <c r="O3679" s="53" t="n">
        <f aca="false">E3679*$E$14</f>
        <v>0</v>
      </c>
      <c r="P3679" s="53" t="n">
        <f aca="false">F3679*$F$14</f>
        <v>0</v>
      </c>
      <c r="Q3679" s="53" t="n">
        <f aca="false">G3679*$G$14</f>
        <v>0</v>
      </c>
      <c r="R3679" s="53" t="n">
        <f aca="false">H3679*$H$14</f>
        <v>0</v>
      </c>
      <c r="S3679" s="53" t="n">
        <f aca="false">(N3679/100)*(I3679*$I$14)+(N3679/100)*(J3679*$J$14)+(N3679/100)*(K3679*$K$14)</f>
        <v>527.04</v>
      </c>
      <c r="T3679" s="53" t="n">
        <f aca="false">(O3679/100)*(K3679*$K$14)</f>
        <v>0</v>
      </c>
      <c r="U3679" s="53" t="n">
        <f aca="false">(P3679/100)*(K3679*$K$14)+(P3679/100)*(L3679*$L$14)</f>
        <v>0</v>
      </c>
      <c r="V3679" s="53" t="n">
        <f aca="false">(Q3679/100)*(L3679*$L$14)</f>
        <v>0</v>
      </c>
      <c r="W3679" s="53" t="n">
        <f aca="false">(R3679/100)*(K3679*$L$14)+(R3679/100)*(L3679*$M$14)</f>
        <v>0</v>
      </c>
      <c r="X3679" s="53" t="n">
        <f aca="false">N3679+S3679</f>
        <v>691.74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691.7</v>
      </c>
      <c r="AD3679" s="55" t="n">
        <f aca="false">(ROUND(AC3679-AC3668,1)/AC3668)</f>
        <v>0.124898357456497</v>
      </c>
      <c r="AE3679" s="46"/>
      <c r="AF3679" s="47"/>
    </row>
    <row r="3680" customFormat="false" ht="15" hidden="false" customHeight="false" outlineLevel="0" collapsed="false">
      <c r="A3680" s="48"/>
      <c r="B3680" s="63"/>
      <c r="C3680" s="50" t="s">
        <v>16</v>
      </c>
      <c r="D3680" s="51" t="n">
        <v>122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65</v>
      </c>
      <c r="J3680" s="52" t="n">
        <v>65</v>
      </c>
      <c r="K3680" s="52" t="n">
        <v>0</v>
      </c>
      <c r="L3680" s="52" t="n">
        <v>95</v>
      </c>
      <c r="M3680" s="52" t="n">
        <v>0</v>
      </c>
      <c r="N3680" s="53" t="n">
        <f aca="false">D3680*$D$15</f>
        <v>164.7</v>
      </c>
      <c r="O3680" s="53" t="n">
        <f aca="false">E3680*$E$15</f>
        <v>0</v>
      </c>
      <c r="P3680" s="53" t="n">
        <f aca="false">F3680*$F$15</f>
        <v>0</v>
      </c>
      <c r="Q3680" s="53" t="n">
        <f aca="false">G3680*$G$15</f>
        <v>0</v>
      </c>
      <c r="R3680" s="53" t="n">
        <f aca="false">H3680*$H$15</f>
        <v>0</v>
      </c>
      <c r="S3680" s="53" t="n">
        <f aca="false">(N3680/100)*(I3680*$I$15)+(N3680/100)*(J3680*$J$15)+(N3680/100)*(L3680*$L$15)</f>
        <v>527.04</v>
      </c>
      <c r="T3680" s="53" t="n">
        <f aca="false">(O3680/100)*(K3680*$K$15)</f>
        <v>0</v>
      </c>
      <c r="U3680" s="53" t="n">
        <f aca="false">(P3680/100)*(K3680*$K$15)+(P3680/100)*(L3680*$L$15)</f>
        <v>0</v>
      </c>
      <c r="V3680" s="53" t="n">
        <f aca="false">(Q3680/100)*(L3680*$L$15)</f>
        <v>0</v>
      </c>
      <c r="W3680" s="53" t="n">
        <f aca="false">(R3680/100)*(K3680*$K$15)+(R3680/100)*(L3680*$L$15)</f>
        <v>0</v>
      </c>
      <c r="X3680" s="53" t="n">
        <f aca="false">N3680+S3680</f>
        <v>691.74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691.7</v>
      </c>
      <c r="AD3680" s="55" t="n">
        <f aca="false">(ROUND(AC3680-AC3668,1)/AC3668)</f>
        <v>0.124898357456497</v>
      </c>
      <c r="AE3680" s="46"/>
      <c r="AF3680" s="47"/>
    </row>
    <row r="3681" customFormat="false" ht="15" hidden="false" customHeight="false" outlineLevel="0" collapsed="false">
      <c r="A3681" s="48"/>
      <c r="B3681" s="63"/>
      <c r="C3681" s="50" t="s">
        <v>17</v>
      </c>
      <c r="D3681" s="51" t="n">
        <v>122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65</v>
      </c>
      <c r="J3681" s="52" t="n">
        <v>110</v>
      </c>
      <c r="K3681" s="52" t="n">
        <v>0</v>
      </c>
      <c r="L3681" s="52" t="n">
        <v>0</v>
      </c>
      <c r="M3681" s="52" t="n">
        <v>0</v>
      </c>
      <c r="N3681" s="53" t="n">
        <f aca="false">D3681*$D$16</f>
        <v>164.7</v>
      </c>
      <c r="O3681" s="53" t="n">
        <f aca="false">E3681*$E$16</f>
        <v>0</v>
      </c>
      <c r="P3681" s="53" t="n">
        <f aca="false">F3681*$F$16</f>
        <v>0</v>
      </c>
      <c r="Q3681" s="53" t="n">
        <f aca="false">G3681*$G$16</f>
        <v>0</v>
      </c>
      <c r="R3681" s="53" t="n">
        <f aca="false">H3681*$H$16</f>
        <v>0</v>
      </c>
      <c r="S3681" s="53" t="n">
        <f aca="false">(N3681/100)*(I3681*$I$16)+(N3681/100)*(J3681*$J$16)</f>
        <v>559.98</v>
      </c>
      <c r="T3681" s="53" t="n">
        <f aca="false">(O3681/100)*(K3681*$K$16)</f>
        <v>0</v>
      </c>
      <c r="U3681" s="53" t="n">
        <f aca="false">(P3681/100)*(K3681*$K$16)+(P3681/100)*(L3681*$L$16)</f>
        <v>0</v>
      </c>
      <c r="V3681" s="53" t="n">
        <f aca="false">(Q3681/100)*(L3681*$L$16)</f>
        <v>0</v>
      </c>
      <c r="W3681" s="53" t="n">
        <f aca="false">(R3681/100)*(K3681*$K$16)+(R3681/100)*(L3681*$L$16)</f>
        <v>0</v>
      </c>
      <c r="X3681" s="53" t="n">
        <f aca="false">N3681+S3681</f>
        <v>724.68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724.7</v>
      </c>
      <c r="AD3681" s="55" t="n">
        <f aca="false">(ROUND(AC3681-AC3668,1)/AC3668)</f>
        <v>0.178565620426086</v>
      </c>
      <c r="AE3681" s="46"/>
      <c r="AF3681" s="47"/>
    </row>
    <row r="3682" customFormat="false" ht="15" hidden="false" customHeight="false" outlineLevel="0" collapsed="false">
      <c r="A3682" s="48"/>
      <c r="B3682" s="63"/>
      <c r="C3682" s="50" t="s">
        <v>18</v>
      </c>
      <c r="D3682" s="51" t="n">
        <v>122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110</v>
      </c>
      <c r="J3682" s="52" t="n">
        <v>65</v>
      </c>
      <c r="K3682" s="52" t="n">
        <v>0</v>
      </c>
      <c r="L3682" s="52" t="n">
        <v>0</v>
      </c>
      <c r="M3682" s="52" t="n">
        <v>0</v>
      </c>
      <c r="N3682" s="53" t="n">
        <f aca="false">D3682*$D$17</f>
        <v>164.7</v>
      </c>
      <c r="O3682" s="53" t="n">
        <f aca="false">E3682*$E$17</f>
        <v>0</v>
      </c>
      <c r="P3682" s="53" t="n">
        <f aca="false">F3682*$F$17</f>
        <v>0</v>
      </c>
      <c r="Q3682" s="53" t="n">
        <f aca="false">G3682*$G$17</f>
        <v>0</v>
      </c>
      <c r="R3682" s="53" t="n">
        <f aca="false">H3682*$H$17</f>
        <v>0</v>
      </c>
      <c r="S3682" s="53" t="n">
        <f aca="false">(N3682/100)*(I3682*$I$17)+(N3682/100)*(J3682*$J$17)</f>
        <v>559.98</v>
      </c>
      <c r="T3682" s="53" t="n">
        <f aca="false">(O3682/100)*(K3682*$K$17)</f>
        <v>0</v>
      </c>
      <c r="U3682" s="53" t="n">
        <f aca="false">(P3682/100)*(K3682*$K$17)+(P3682/100)*(L3682*$L$17)</f>
        <v>0</v>
      </c>
      <c r="V3682" s="53" t="n">
        <f aca="false">(Q3682/100)*(L3682*$L$17)</f>
        <v>0</v>
      </c>
      <c r="W3682" s="53" t="n">
        <f aca="false">(R3682/100)*(K3682*$K$17)+(R3682/100)*(L3682*$L$17)</f>
        <v>0</v>
      </c>
      <c r="X3682" s="53" t="n">
        <f aca="false">N3682+S3682</f>
        <v>724.68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724.7</v>
      </c>
      <c r="AD3682" s="55" t="n">
        <f aca="false">(ROUND(AC3682-AC3668,1)/AC3668)</f>
        <v>0.178565620426086</v>
      </c>
      <c r="AE3682" s="46"/>
      <c r="AF3682" s="47"/>
    </row>
    <row r="3683" customFormat="false" ht="15" hidden="false" customHeight="false" outlineLevel="0" collapsed="false">
      <c r="A3683" s="64"/>
      <c r="B3683" s="65" t="s">
        <v>303</v>
      </c>
      <c r="C3683" s="65"/>
      <c r="D3683" s="65"/>
      <c r="E3683" s="65"/>
      <c r="F3683" s="65"/>
      <c r="G3683" s="65"/>
      <c r="H3683" s="65"/>
      <c r="I3683" s="65"/>
      <c r="J3683" s="65"/>
      <c r="K3683" s="65"/>
      <c r="L3683" s="65"/>
      <c r="M3683" s="65"/>
      <c r="N3683" s="65"/>
      <c r="O3683" s="65"/>
      <c r="P3683" s="65"/>
      <c r="Q3683" s="65"/>
      <c r="R3683" s="65"/>
      <c r="S3683" s="65"/>
      <c r="T3683" s="65"/>
      <c r="U3683" s="65"/>
      <c r="V3683" s="65"/>
      <c r="W3683" s="65"/>
      <c r="X3683" s="65"/>
      <c r="Y3683" s="65"/>
      <c r="Z3683" s="65"/>
      <c r="AA3683" s="65"/>
      <c r="AB3683" s="65"/>
      <c r="AC3683" s="12" t="n">
        <v>600</v>
      </c>
      <c r="AD3683" s="12"/>
      <c r="AE3683" s="46"/>
      <c r="AF3683" s="47"/>
    </row>
    <row r="3684" customFormat="false" ht="15" hidden="false" customHeight="false" outlineLevel="0" collapsed="false">
      <c r="A3684" s="56" t="s">
        <v>19</v>
      </c>
      <c r="B3684" s="49" t="s">
        <v>304</v>
      </c>
      <c r="C3684" s="50" t="s">
        <v>4</v>
      </c>
      <c r="D3684" s="51" t="n">
        <v>112</v>
      </c>
      <c r="E3684" s="51" t="n">
        <v>0</v>
      </c>
      <c r="F3684" s="51" t="n">
        <v>0</v>
      </c>
      <c r="G3684" s="51" t="n">
        <v>0</v>
      </c>
      <c r="H3684" s="51" t="n">
        <v>0</v>
      </c>
      <c r="I3684" s="52" t="n">
        <v>30</v>
      </c>
      <c r="J3684" s="52" t="n">
        <v>55</v>
      </c>
      <c r="K3684" s="52" t="n">
        <v>0</v>
      </c>
      <c r="L3684" s="52" t="n">
        <v>0</v>
      </c>
      <c r="M3684" s="52" t="n">
        <v>0</v>
      </c>
      <c r="N3684" s="53" t="n">
        <f aca="false">D3684*$D$3</f>
        <v>156.8</v>
      </c>
      <c r="O3684" s="53" t="n">
        <f aca="false">E3684*$E$3</f>
        <v>0</v>
      </c>
      <c r="P3684" s="53" t="n">
        <f aca="false">F3684*$F$3</f>
        <v>0</v>
      </c>
      <c r="Q3684" s="53" t="n">
        <f aca="false">G3684*$G$3</f>
        <v>0</v>
      </c>
      <c r="R3684" s="53" t="n">
        <f aca="false">H3684*$H$3</f>
        <v>0</v>
      </c>
      <c r="S3684" s="53" t="n">
        <f aca="false">(N3684/100)*(I3684*$I$3)+(N3684/100)*(J3684*$J$3)</f>
        <v>266.56</v>
      </c>
      <c r="T3684" s="53" t="n">
        <f aca="false">(O3684/100)*(K3684*$K$3)</f>
        <v>0</v>
      </c>
      <c r="U3684" s="53" t="n">
        <f aca="false">(P3684/100)*(K3684*$K$3)+(P3684/100)*(L3684*$L$3)</f>
        <v>0</v>
      </c>
      <c r="V3684" s="53" t="n">
        <f aca="false">(Q3684/100)*(L3684*$L$3)</f>
        <v>0</v>
      </c>
      <c r="W3684" s="53" t="n">
        <f aca="false">(R3684/100)*(K3684*$K$3)+(R3684/100)*(L3684*$L$3)</f>
        <v>0</v>
      </c>
      <c r="X3684" s="53" t="n">
        <f aca="false">N3684+S3684</f>
        <v>423.36</v>
      </c>
      <c r="Y3684" s="53" t="n">
        <f aca="false">O3684+T3684</f>
        <v>0</v>
      </c>
      <c r="Z3684" s="53" t="n">
        <f aca="false">P3684+U3684</f>
        <v>0</v>
      </c>
      <c r="AA3684" s="53" t="n">
        <f aca="false">Q3684+V3684</f>
        <v>0</v>
      </c>
      <c r="AB3684" s="53" t="n">
        <f aca="false">R3684+W3684</f>
        <v>0</v>
      </c>
      <c r="AC3684" s="54" t="n">
        <f aca="false">ROUND(X3684+Y3684+Z3684+AA3684+AB3684,1)</f>
        <v>423.4</v>
      </c>
      <c r="AD3684" s="55" t="n">
        <v>0</v>
      </c>
      <c r="AE3684" s="46"/>
      <c r="AF3684" s="47"/>
    </row>
    <row r="3685" customFormat="false" ht="15" hidden="false" customHeight="false" outlineLevel="0" collapsed="false">
      <c r="A3685" s="48" t="s">
        <v>29</v>
      </c>
      <c r="B3685" s="49" t="n">
        <v>14</v>
      </c>
      <c r="C3685" s="50" t="s">
        <v>5</v>
      </c>
      <c r="D3685" s="51" t="n">
        <v>112</v>
      </c>
      <c r="E3685" s="51" t="n">
        <v>0</v>
      </c>
      <c r="F3685" s="51" t="n">
        <v>0</v>
      </c>
      <c r="G3685" s="51" t="n">
        <v>0</v>
      </c>
      <c r="H3685" s="51" t="n">
        <v>0</v>
      </c>
      <c r="I3685" s="52" t="n">
        <v>45</v>
      </c>
      <c r="J3685" s="52" t="n">
        <v>70</v>
      </c>
      <c r="K3685" s="52" t="n">
        <v>0</v>
      </c>
      <c r="L3685" s="52" t="n">
        <v>0</v>
      </c>
      <c r="M3685" s="52" t="n">
        <v>0</v>
      </c>
      <c r="N3685" s="53" t="n">
        <f aca="false">D3685*$D$4</f>
        <v>151.2</v>
      </c>
      <c r="O3685" s="53" t="n">
        <f aca="false">E3685*$E$4</f>
        <v>0</v>
      </c>
      <c r="P3685" s="53" t="n">
        <f aca="false">F3685*$F$4</f>
        <v>0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347.76</v>
      </c>
      <c r="T3685" s="53" t="n">
        <f aca="false">(O3685/100)*(K3685*$K$4)</f>
        <v>0</v>
      </c>
      <c r="U3685" s="53" t="n">
        <f aca="false">(P3685/100)*(K3685*$K$4)+(P3685/100)*(L3685*$L$4)</f>
        <v>0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498.96</v>
      </c>
      <c r="Y3685" s="53" t="n">
        <f aca="false">O3685+T3685</f>
        <v>0</v>
      </c>
      <c r="Z3685" s="53" t="n">
        <f aca="false">P3685+U3685</f>
        <v>0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499</v>
      </c>
      <c r="AD3685" s="55" t="n">
        <f aca="false">(ROUND(AC3685-AC3684,1)/AC3684)</f>
        <v>0.17855455833727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49" t="n">
        <v>20</v>
      </c>
      <c r="C3686" s="50" t="s">
        <v>6</v>
      </c>
      <c r="D3686" s="51" t="n">
        <v>112</v>
      </c>
      <c r="E3686" s="51" t="n">
        <v>0</v>
      </c>
      <c r="F3686" s="51" t="n">
        <v>0</v>
      </c>
      <c r="G3686" s="51" t="n">
        <v>0</v>
      </c>
      <c r="H3686" s="51" t="n">
        <v>0</v>
      </c>
      <c r="I3686" s="52" t="n">
        <v>30</v>
      </c>
      <c r="J3686" s="52" t="n">
        <v>55</v>
      </c>
      <c r="K3686" s="52" t="n">
        <v>0</v>
      </c>
      <c r="L3686" s="52" t="n">
        <v>0</v>
      </c>
      <c r="M3686" s="52" t="n">
        <v>0</v>
      </c>
      <c r="N3686" s="53" t="n">
        <f aca="false">D3686*$D$5</f>
        <v>156.8</v>
      </c>
      <c r="O3686" s="53" t="n">
        <f aca="false">E3686*$E$5</f>
        <v>0</v>
      </c>
      <c r="P3686" s="53" t="n">
        <f aca="false">F3686*$F$5</f>
        <v>0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266.56</v>
      </c>
      <c r="T3686" s="53" t="n">
        <f aca="false">(O3686/100)*(K3686*$K$5)</f>
        <v>0</v>
      </c>
      <c r="U3686" s="53" t="n">
        <f aca="false">(P3686/100)*(K3686*$K$5)+(P3686/100)*(L3686*$L$5)</f>
        <v>0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423.36</v>
      </c>
      <c r="Y3686" s="53" t="n">
        <f aca="false">O3686+T3686</f>
        <v>0</v>
      </c>
      <c r="Z3686" s="53" t="n">
        <f aca="false">P3686+U3686</f>
        <v>0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423.4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49" t="n">
        <v>0</v>
      </c>
      <c r="C3687" s="50" t="s">
        <v>7</v>
      </c>
      <c r="D3687" s="51" t="n">
        <v>112</v>
      </c>
      <c r="E3687" s="51" t="n">
        <v>0</v>
      </c>
      <c r="F3687" s="51" t="n">
        <v>0</v>
      </c>
      <c r="G3687" s="51" t="n">
        <v>0</v>
      </c>
      <c r="H3687" s="51" t="n">
        <v>0</v>
      </c>
      <c r="I3687" s="52" t="n">
        <v>30</v>
      </c>
      <c r="J3687" s="52" t="n">
        <v>55</v>
      </c>
      <c r="K3687" s="52" t="n">
        <v>0</v>
      </c>
      <c r="L3687" s="52" t="n">
        <v>0</v>
      </c>
      <c r="M3687" s="52" t="n">
        <v>0</v>
      </c>
      <c r="N3687" s="53" t="n">
        <f aca="false">D3687*$D$6</f>
        <v>156.8</v>
      </c>
      <c r="O3687" s="53" t="n">
        <f aca="false">E3687*$E$6</f>
        <v>0</v>
      </c>
      <c r="P3687" s="53" t="n">
        <f aca="false">F3687*$F$6</f>
        <v>0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266.56</v>
      </c>
      <c r="T3687" s="53" t="n">
        <f aca="false">(O3687/100)*(K3687*$K$6)</f>
        <v>0</v>
      </c>
      <c r="U3687" s="53" t="n">
        <f aca="false">(P3687/100)*(K3687*$K$6)+(P3687/100)*(L3687*$L$6)</f>
        <v>0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423.36</v>
      </c>
      <c r="Y3687" s="53" t="n">
        <f aca="false">O3687+T3687</f>
        <v>0</v>
      </c>
      <c r="Z3687" s="53" t="n">
        <f aca="false">P3687+U3687</f>
        <v>0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423.4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49" t="n">
        <v>0</v>
      </c>
      <c r="C3688" s="50" t="s">
        <v>8</v>
      </c>
      <c r="D3688" s="51" t="n">
        <v>112</v>
      </c>
      <c r="E3688" s="51" t="n">
        <v>0</v>
      </c>
      <c r="F3688" s="51" t="n">
        <v>0</v>
      </c>
      <c r="G3688" s="51" t="n">
        <v>0</v>
      </c>
      <c r="H3688" s="51" t="n">
        <v>0</v>
      </c>
      <c r="I3688" s="52" t="n">
        <v>30</v>
      </c>
      <c r="J3688" s="52" t="n">
        <v>55</v>
      </c>
      <c r="K3688" s="52" t="n">
        <v>0</v>
      </c>
      <c r="L3688" s="52" t="n">
        <v>0</v>
      </c>
      <c r="M3688" s="52" t="n">
        <v>0</v>
      </c>
      <c r="N3688" s="53" t="n">
        <f aca="false">D3688*$D$7</f>
        <v>156.8</v>
      </c>
      <c r="O3688" s="53" t="n">
        <f aca="false">E3688*$E$7</f>
        <v>0</v>
      </c>
      <c r="P3688" s="53" t="n">
        <f aca="false">F3688*$F$7</f>
        <v>0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266.56</v>
      </c>
      <c r="T3688" s="53" t="n">
        <f aca="false">(O3688/100)*(K3688*$K$7)</f>
        <v>0</v>
      </c>
      <c r="U3688" s="53" t="n">
        <f aca="false">(P3688/100)*(K3688*$K$7)+(P3688/100)*(L3688*$L$7)</f>
        <v>0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423.36</v>
      </c>
      <c r="Y3688" s="53" t="n">
        <f aca="false">O3688+T3688</f>
        <v>0</v>
      </c>
      <c r="Z3688" s="53" t="n">
        <f aca="false">P3688+U3688</f>
        <v>0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423.4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49"/>
      <c r="C3689" s="50" t="s">
        <v>9</v>
      </c>
      <c r="D3689" s="51" t="n">
        <v>112</v>
      </c>
      <c r="E3689" s="51" t="n">
        <v>0</v>
      </c>
      <c r="F3689" s="51" t="n">
        <v>0</v>
      </c>
      <c r="G3689" s="51" t="n">
        <v>0</v>
      </c>
      <c r="H3689" s="51" t="n">
        <v>0</v>
      </c>
      <c r="I3689" s="52" t="n">
        <v>30</v>
      </c>
      <c r="J3689" s="52" t="n">
        <v>55</v>
      </c>
      <c r="K3689" s="52" t="n">
        <v>0</v>
      </c>
      <c r="L3689" s="52" t="n">
        <v>0</v>
      </c>
      <c r="M3689" s="52" t="n">
        <v>0</v>
      </c>
      <c r="N3689" s="53" t="n">
        <f aca="false">D3689*$D$8</f>
        <v>156.8</v>
      </c>
      <c r="O3689" s="53" t="n">
        <f aca="false">E3689*$E$8</f>
        <v>0</v>
      </c>
      <c r="P3689" s="53" t="n">
        <f aca="false">F3689*$F$8</f>
        <v>0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266.56</v>
      </c>
      <c r="T3689" s="53" t="n">
        <f aca="false">(O3689/100)*(K3689*$K$8)</f>
        <v>0</v>
      </c>
      <c r="U3689" s="53" t="n">
        <f aca="false">(P3689/100)*(K3689*$K$8)+(P3689/100)*(L3689*$L$8)</f>
        <v>0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423.36</v>
      </c>
      <c r="Y3689" s="53" t="n">
        <f aca="false">O3689+T3689</f>
        <v>0</v>
      </c>
      <c r="Z3689" s="53" t="n">
        <f aca="false">P3689+U3689</f>
        <v>0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423.4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49"/>
      <c r="C3690" s="50" t="s">
        <v>10</v>
      </c>
      <c r="D3690" s="51" t="n">
        <v>56</v>
      </c>
      <c r="E3690" s="51" t="n">
        <v>125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55</v>
      </c>
      <c r="K3690" s="52" t="n">
        <v>90</v>
      </c>
      <c r="L3690" s="52" t="n">
        <v>0</v>
      </c>
      <c r="M3690" s="52" t="n">
        <v>0</v>
      </c>
      <c r="N3690" s="53" t="n">
        <f aca="false">D3690*$D$9</f>
        <v>75.6</v>
      </c>
      <c r="O3690" s="53" t="n">
        <f aca="false">E3690*$E$9</f>
        <v>168.75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64.26</v>
      </c>
      <c r="T3690" s="53" t="n">
        <f aca="false">(O3690/100)*(K3690*$K$9)</f>
        <v>212.625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139.86</v>
      </c>
      <c r="Y3690" s="53" t="n">
        <f aca="false">O3690+T3690</f>
        <v>381.375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521.2</v>
      </c>
      <c r="AD3690" s="55" t="n">
        <f aca="false">(ROUND(AC3690-AC3684,1)/AC3684)</f>
        <v>0.230987246102976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49"/>
      <c r="C3691" s="50" t="s">
        <v>11</v>
      </c>
      <c r="D3691" s="51" t="n">
        <v>56</v>
      </c>
      <c r="E3691" s="51" t="n">
        <v>0</v>
      </c>
      <c r="F3691" s="51" t="n">
        <v>125</v>
      </c>
      <c r="G3691" s="51" t="n">
        <v>0</v>
      </c>
      <c r="H3691" s="51" t="n">
        <v>0</v>
      </c>
      <c r="I3691" s="52" t="n">
        <v>30</v>
      </c>
      <c r="J3691" s="52" t="n">
        <v>55</v>
      </c>
      <c r="K3691" s="52" t="n">
        <v>45</v>
      </c>
      <c r="L3691" s="52" t="n">
        <v>45</v>
      </c>
      <c r="M3691" s="52" t="n">
        <v>0</v>
      </c>
      <c r="N3691" s="53" t="n">
        <f aca="false">D3691*$D$10</f>
        <v>75.6</v>
      </c>
      <c r="O3691" s="53" t="n">
        <f aca="false">E3691*$E$10</f>
        <v>0</v>
      </c>
      <c r="P3691" s="53" t="n">
        <f aca="false">F3691*$F$10</f>
        <v>168.75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64.26</v>
      </c>
      <c r="T3691" s="53" t="n">
        <f aca="false">(O3691/100)*(K3691*$J$10)</f>
        <v>0</v>
      </c>
      <c r="U3691" s="53" t="n">
        <f aca="false">(P3691/100)*(K3691*$K$10)+(P3691/100)*(L3691*$L$10)</f>
        <v>212.625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139.86</v>
      </c>
      <c r="Y3691" s="53" t="n">
        <f aca="false">O3691+T3691</f>
        <v>0</v>
      </c>
      <c r="Z3691" s="53" t="n">
        <f aca="false">P3691+U3691</f>
        <v>381.375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521.2</v>
      </c>
      <c r="AD3691" s="55" t="n">
        <f aca="false">(ROUND(AC3691-AC3684,1)/AC3684)</f>
        <v>0.230987246102976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49"/>
      <c r="C3692" s="50" t="s">
        <v>12</v>
      </c>
      <c r="D3692" s="51" t="n">
        <v>56</v>
      </c>
      <c r="E3692" s="51" t="n">
        <v>0</v>
      </c>
      <c r="F3692" s="51" t="n">
        <v>0</v>
      </c>
      <c r="G3692" s="51" t="n">
        <v>125</v>
      </c>
      <c r="H3692" s="51" t="n">
        <v>0</v>
      </c>
      <c r="I3692" s="52" t="n">
        <v>30</v>
      </c>
      <c r="J3692" s="52" t="n">
        <v>55</v>
      </c>
      <c r="K3692" s="52" t="n">
        <v>0</v>
      </c>
      <c r="L3692" s="52" t="n">
        <v>90</v>
      </c>
      <c r="M3692" s="52" t="n">
        <v>0</v>
      </c>
      <c r="N3692" s="53" t="n">
        <f aca="false">D3692*$D$11</f>
        <v>75.6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168.75</v>
      </c>
      <c r="R3692" s="53" t="n">
        <f aca="false">H3692*$H$11</f>
        <v>0</v>
      </c>
      <c r="S3692" s="53" t="n">
        <f aca="false">(N3692/100)*(I3692*$I$11)+(N3692/100)*(J3692*$J$11)</f>
        <v>64.26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212.625</v>
      </c>
      <c r="W3692" s="53" t="n">
        <f aca="false">(R3692/100)*(K3692*$K$11)+(R3692/100)*(L3692*$L$11)</f>
        <v>0</v>
      </c>
      <c r="X3692" s="53" t="n">
        <f aca="false">N3692+S3692</f>
        <v>139.86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381.375</v>
      </c>
      <c r="AB3692" s="53" t="n">
        <f aca="false">R3692+W3692</f>
        <v>0</v>
      </c>
      <c r="AC3692" s="54" t="n">
        <f aca="false">ROUND(X3692+Y3692+Z3692+AA3692+AB3692,1)</f>
        <v>521.2</v>
      </c>
      <c r="AD3692" s="55" t="n">
        <f aca="false">(ROUND(AC3692-AC3684,1)/AC3684)</f>
        <v>0.230987246102976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49"/>
      <c r="C3693" s="50" t="s">
        <v>13</v>
      </c>
      <c r="D3693" s="51" t="n">
        <v>56</v>
      </c>
      <c r="E3693" s="51" t="n">
        <v>0</v>
      </c>
      <c r="F3693" s="51" t="n">
        <v>0</v>
      </c>
      <c r="G3693" s="51" t="n">
        <v>0</v>
      </c>
      <c r="H3693" s="51" t="n">
        <v>125</v>
      </c>
      <c r="I3693" s="52" t="n">
        <v>30</v>
      </c>
      <c r="J3693" s="52" t="n">
        <v>55</v>
      </c>
      <c r="K3693" s="52" t="n">
        <v>45</v>
      </c>
      <c r="L3693" s="52" t="n">
        <v>45</v>
      </c>
      <c r="M3693" s="52" t="n">
        <v>0</v>
      </c>
      <c r="N3693" s="53" t="n">
        <f aca="false">D3693*$D$12</f>
        <v>75.6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168.75</v>
      </c>
      <c r="S3693" s="53" t="n">
        <f aca="false">(N3693/100)*(I3693*$I$12)+(N3693/100)*(J3693*$J$12)</f>
        <v>64.26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212.625</v>
      </c>
      <c r="X3693" s="53" t="n">
        <f aca="false">N3693+S3693</f>
        <v>139.86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381.375</v>
      </c>
      <c r="AC3693" s="54" t="n">
        <f aca="false">ROUND(X3693+Y3693+Z3693+AA3693+AB3693,1)</f>
        <v>521.2</v>
      </c>
      <c r="AD3693" s="55" t="n">
        <f aca="false">(ROUND(AC3693-AC3684,1)/AC3684)</f>
        <v>0.230987246102976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49"/>
      <c r="C3694" s="50" t="s">
        <v>14</v>
      </c>
      <c r="D3694" s="51" t="n">
        <v>112</v>
      </c>
      <c r="E3694" s="51" t="n">
        <v>0</v>
      </c>
      <c r="F3694" s="51" t="n">
        <v>0</v>
      </c>
      <c r="G3694" s="51" t="n">
        <v>0</v>
      </c>
      <c r="H3694" s="51" t="n">
        <v>0</v>
      </c>
      <c r="I3694" s="52" t="n">
        <v>0</v>
      </c>
      <c r="J3694" s="52" t="n">
        <v>0</v>
      </c>
      <c r="K3694" s="52" t="n">
        <v>0</v>
      </c>
      <c r="L3694" s="52" t="n">
        <v>0</v>
      </c>
      <c r="M3694" s="52" t="n">
        <v>102</v>
      </c>
      <c r="N3694" s="53" t="n">
        <f aca="false">D3694*$D$13</f>
        <v>151.2</v>
      </c>
      <c r="O3694" s="53" t="n">
        <f aca="false">E3694*$E$13</f>
        <v>0</v>
      </c>
      <c r="P3694" s="53" t="n">
        <f aca="false">F3694*$F$13</f>
        <v>0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308.448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0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459.648</v>
      </c>
      <c r="Y3694" s="53" t="n">
        <f aca="false">O3694+T3694</f>
        <v>0</v>
      </c>
      <c r="Z3694" s="53" t="n">
        <f aca="false">P3694+U3694</f>
        <v>0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459.6</v>
      </c>
      <c r="AD3694" s="55" t="n">
        <f aca="false">(ROUND(AC3694-AC3684,1)/AC3684)</f>
        <v>0.0854983467170525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49"/>
      <c r="C3695" s="50" t="s">
        <v>15</v>
      </c>
      <c r="D3695" s="51" t="n">
        <v>112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55</v>
      </c>
      <c r="K3695" s="52" t="n">
        <v>72</v>
      </c>
      <c r="L3695" s="52" t="n">
        <v>0</v>
      </c>
      <c r="M3695" s="52" t="n">
        <v>0</v>
      </c>
      <c r="N3695" s="53" t="n">
        <f aca="false">D3695*$D$14</f>
        <v>151.2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346.248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497.448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497.4</v>
      </c>
      <c r="AD3695" s="55" t="n">
        <f aca="false">(ROUND(AC3695-AC3684,1)/AC3684)</f>
        <v>0.174775625885687</v>
      </c>
      <c r="AE3695" s="37"/>
      <c r="AF3695" s="47"/>
    </row>
    <row r="3696" customFormat="false" ht="15" hidden="false" customHeight="false" outlineLevel="0" collapsed="false">
      <c r="A3696" s="48"/>
      <c r="B3696" s="49"/>
      <c r="C3696" s="50" t="s">
        <v>16</v>
      </c>
      <c r="D3696" s="51" t="n">
        <v>112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55</v>
      </c>
      <c r="K3696" s="52" t="n">
        <v>0</v>
      </c>
      <c r="L3696" s="52" t="n">
        <v>72</v>
      </c>
      <c r="M3696" s="52" t="n">
        <v>0</v>
      </c>
      <c r="N3696" s="53" t="n">
        <f aca="false">D3696*$D$15</f>
        <v>151.2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346.248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497.448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497.4</v>
      </c>
      <c r="AD3696" s="55" t="n">
        <f aca="false">(ROUND(AC3696-AC3684,1)/AC3684)</f>
        <v>0.174775625885687</v>
      </c>
      <c r="AE3696" s="46"/>
      <c r="AF3696" s="47"/>
    </row>
    <row r="3697" customFormat="false" ht="15" hidden="false" customHeight="false" outlineLevel="0" collapsed="false">
      <c r="A3697" s="48"/>
      <c r="B3697" s="49"/>
      <c r="C3697" s="50" t="s">
        <v>17</v>
      </c>
      <c r="D3697" s="51" t="n">
        <v>112</v>
      </c>
      <c r="E3697" s="51" t="n">
        <v>0</v>
      </c>
      <c r="F3697" s="51" t="n">
        <v>0</v>
      </c>
      <c r="G3697" s="51" t="n">
        <v>0</v>
      </c>
      <c r="H3697" s="51" t="n">
        <v>0</v>
      </c>
      <c r="I3697" s="52" t="n">
        <v>30</v>
      </c>
      <c r="J3697" s="52" t="n">
        <v>85</v>
      </c>
      <c r="K3697" s="52" t="n">
        <v>0</v>
      </c>
      <c r="L3697" s="52" t="n">
        <v>0</v>
      </c>
      <c r="M3697" s="52" t="n">
        <v>0</v>
      </c>
      <c r="N3697" s="53" t="n">
        <f aca="false">D3697*$D$16</f>
        <v>151.2</v>
      </c>
      <c r="O3697" s="53" t="n">
        <f aca="false">E3697*$E$16</f>
        <v>0</v>
      </c>
      <c r="P3697" s="53" t="n">
        <f aca="false">F3697*$F$16</f>
        <v>0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366.66</v>
      </c>
      <c r="T3697" s="53" t="n">
        <f aca="false">(O3697/100)*(K3697*$K$16)</f>
        <v>0</v>
      </c>
      <c r="U3697" s="53" t="n">
        <f aca="false">(P3697/100)*(K3697*$K$16)+(P3697/100)*(L3697*$L$16)</f>
        <v>0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517.86</v>
      </c>
      <c r="Y3697" s="53" t="n">
        <f aca="false">O3697+T3697</f>
        <v>0</v>
      </c>
      <c r="Z3697" s="53" t="n">
        <f aca="false">P3697+U3697</f>
        <v>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517.9</v>
      </c>
      <c r="AD3697" s="55" t="n">
        <f aca="false">(ROUND(AC3697-AC3684,1)/AC3684)</f>
        <v>0.223193197921587</v>
      </c>
      <c r="AE3697" s="46"/>
      <c r="AF3697" s="47"/>
    </row>
    <row r="3698" customFormat="false" ht="15" hidden="false" customHeight="false" outlineLevel="0" collapsed="false">
      <c r="A3698" s="48"/>
      <c r="B3698" s="49"/>
      <c r="C3698" s="50" t="s">
        <v>18</v>
      </c>
      <c r="D3698" s="51" t="n">
        <v>112</v>
      </c>
      <c r="E3698" s="51" t="n">
        <v>0</v>
      </c>
      <c r="F3698" s="51" t="n">
        <v>0</v>
      </c>
      <c r="G3698" s="51" t="n">
        <v>0</v>
      </c>
      <c r="H3698" s="51" t="n">
        <v>0</v>
      </c>
      <c r="I3698" s="52" t="n">
        <v>60</v>
      </c>
      <c r="J3698" s="52" t="n">
        <v>55</v>
      </c>
      <c r="K3698" s="52" t="n">
        <v>0</v>
      </c>
      <c r="L3698" s="52" t="n">
        <v>0</v>
      </c>
      <c r="M3698" s="52" t="n">
        <v>0</v>
      </c>
      <c r="N3698" s="53" t="n">
        <f aca="false">D3698*$D$17</f>
        <v>151.2</v>
      </c>
      <c r="O3698" s="53" t="n">
        <f aca="false">E3698*$E$17</f>
        <v>0</v>
      </c>
      <c r="P3698" s="53" t="n">
        <f aca="false">F3698*$F$17</f>
        <v>0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309.96</v>
      </c>
      <c r="T3698" s="53" t="n">
        <f aca="false">(O3698/100)*(K3698*$K$17)</f>
        <v>0</v>
      </c>
      <c r="U3698" s="53" t="n">
        <f aca="false">(P3698/100)*(K3698*$K$17)+(P3698/100)*(L3698*$L$17)</f>
        <v>0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461.16</v>
      </c>
      <c r="Y3698" s="53" t="n">
        <f aca="false">O3698+T3698</f>
        <v>0</v>
      </c>
      <c r="Z3698" s="53" t="n">
        <f aca="false">P3698+U3698</f>
        <v>0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461.2</v>
      </c>
      <c r="AD3698" s="55" t="n">
        <f aca="false">(ROUND(AC3698-AC3684,1)/AC3684)</f>
        <v>0.0892772791686349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57" t="s">
        <v>305</v>
      </c>
      <c r="C3699" s="40" t="s">
        <v>4</v>
      </c>
      <c r="D3699" s="41" t="n">
        <v>100</v>
      </c>
      <c r="E3699" s="41" t="n">
        <v>0</v>
      </c>
      <c r="F3699" s="41" t="n">
        <v>0</v>
      </c>
      <c r="G3699" s="41" t="n">
        <v>0</v>
      </c>
      <c r="H3699" s="41" t="n">
        <v>0</v>
      </c>
      <c r="I3699" s="42" t="n">
        <v>30</v>
      </c>
      <c r="J3699" s="42" t="n">
        <v>70</v>
      </c>
      <c r="K3699" s="42" t="n">
        <v>0</v>
      </c>
      <c r="L3699" s="42" t="n">
        <v>0</v>
      </c>
      <c r="M3699" s="42" t="n">
        <v>0</v>
      </c>
      <c r="N3699" s="43" t="n">
        <f aca="false">D3699*$D$3</f>
        <v>140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0</v>
      </c>
      <c r="R3699" s="43" t="n">
        <f aca="false">H3699*$H$3</f>
        <v>0</v>
      </c>
      <c r="S3699" s="43" t="n">
        <f aca="false">(N3699/100)*(I3699*$I$3)+(N3699/100)*(J3699*$J$3)</f>
        <v>280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0</v>
      </c>
      <c r="W3699" s="43" t="n">
        <f aca="false">(R3699/100)*(K3699*$K$3)+(R3699/100)*(L3699*$L$3)</f>
        <v>0</v>
      </c>
      <c r="X3699" s="43" t="n">
        <f aca="false">N3699+S3699</f>
        <v>420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0</v>
      </c>
      <c r="AB3699" s="43" t="n">
        <f aca="false">R3699+W3699</f>
        <v>0</v>
      </c>
      <c r="AC3699" s="44" t="n">
        <f aca="false">ROUND(X3699+Y3699+Z3699+AA3699+AB3699,1)</f>
        <v>420</v>
      </c>
      <c r="AD3699" s="45" t="n">
        <v>0</v>
      </c>
      <c r="AE3699" s="46"/>
      <c r="AF3699" s="47"/>
    </row>
    <row r="3700" customFormat="false" ht="15" hidden="false" customHeight="false" outlineLevel="0" collapsed="false">
      <c r="A3700" s="48" t="s">
        <v>29</v>
      </c>
      <c r="B3700" s="58" t="n">
        <v>8</v>
      </c>
      <c r="C3700" s="50" t="s">
        <v>5</v>
      </c>
      <c r="D3700" s="51" t="n">
        <v>100</v>
      </c>
      <c r="E3700" s="51" t="n">
        <v>0</v>
      </c>
      <c r="F3700" s="51" t="n">
        <v>0</v>
      </c>
      <c r="G3700" s="51" t="n">
        <v>0</v>
      </c>
      <c r="H3700" s="51" t="n">
        <v>0</v>
      </c>
      <c r="I3700" s="52" t="n">
        <v>45</v>
      </c>
      <c r="J3700" s="52" t="n">
        <v>88</v>
      </c>
      <c r="K3700" s="52" t="n">
        <v>0</v>
      </c>
      <c r="L3700" s="52" t="n">
        <v>0</v>
      </c>
      <c r="M3700" s="52" t="n">
        <v>0</v>
      </c>
      <c r="N3700" s="53" t="n">
        <f aca="false">D3700*$D$4</f>
        <v>135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0</v>
      </c>
      <c r="R3700" s="53" t="n">
        <f aca="false">H3700*$H$4</f>
        <v>0</v>
      </c>
      <c r="S3700" s="53" t="n">
        <f aca="false">(N3700/100)*(I3700*$I$4)+(N3700/100)*(J3700*$J$4)</f>
        <v>359.1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0</v>
      </c>
      <c r="W3700" s="53" t="n">
        <f aca="false">(R3700/100)*(K3700*$K$4)+(R3700/100)*(L3700*$L$4)</f>
        <v>0</v>
      </c>
      <c r="X3700" s="53" t="n">
        <f aca="false">N3700+S3700</f>
        <v>494.1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0</v>
      </c>
      <c r="AB3700" s="53" t="n">
        <f aca="false">R3700+W3700</f>
        <v>0</v>
      </c>
      <c r="AC3700" s="54" t="n">
        <f aca="false">ROUND(X3700+Y3700+Z3700+AA3700+AB3700,1)</f>
        <v>494.1</v>
      </c>
      <c r="AD3700" s="55" t="n">
        <f aca="false">(ROUND(AC3700-AC3699,1)/AC3699)</f>
        <v>0.176428571428571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58" t="n">
        <v>16</v>
      </c>
      <c r="C3701" s="50" t="s">
        <v>6</v>
      </c>
      <c r="D3701" s="51" t="n">
        <v>100</v>
      </c>
      <c r="E3701" s="51" t="n">
        <v>0</v>
      </c>
      <c r="F3701" s="51" t="n">
        <v>0</v>
      </c>
      <c r="G3701" s="51" t="n">
        <v>0</v>
      </c>
      <c r="H3701" s="51" t="n">
        <v>0</v>
      </c>
      <c r="I3701" s="52" t="n">
        <v>30</v>
      </c>
      <c r="J3701" s="52" t="n">
        <v>70</v>
      </c>
      <c r="K3701" s="52" t="n">
        <v>0</v>
      </c>
      <c r="L3701" s="52" t="n">
        <v>0</v>
      </c>
      <c r="M3701" s="52" t="n">
        <v>0</v>
      </c>
      <c r="N3701" s="53" t="n">
        <f aca="false">D3701*$D$5</f>
        <v>140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0</v>
      </c>
      <c r="R3701" s="53" t="n">
        <f aca="false">H3701*$H$5</f>
        <v>0</v>
      </c>
      <c r="S3701" s="53" t="n">
        <f aca="false">(N3701/100)*(I3701*$I$5)+(N3701/100)*(J3701*$J$5)</f>
        <v>280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0</v>
      </c>
      <c r="W3701" s="53" t="n">
        <f aca="false">(R3701/100)*(K3701*$K$5)+(R3701/100)*(L3701*$L$5)</f>
        <v>0</v>
      </c>
      <c r="X3701" s="53" t="n">
        <f aca="false">N3701+S3701</f>
        <v>420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0</v>
      </c>
      <c r="AB3701" s="53" t="n">
        <f aca="false">R3701+W3701</f>
        <v>0</v>
      </c>
      <c r="AC3701" s="54" t="n">
        <f aca="false">ROUND(X3701+Y3701+Z3701+AA3701+AB3701,1)</f>
        <v>420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58" t="n">
        <v>0</v>
      </c>
      <c r="C3702" s="50" t="s">
        <v>7</v>
      </c>
      <c r="D3702" s="51" t="n">
        <v>100</v>
      </c>
      <c r="E3702" s="51" t="n">
        <v>0</v>
      </c>
      <c r="F3702" s="51" t="n">
        <v>0</v>
      </c>
      <c r="G3702" s="51" t="n">
        <v>0</v>
      </c>
      <c r="H3702" s="51" t="n">
        <v>0</v>
      </c>
      <c r="I3702" s="52" t="n">
        <v>30</v>
      </c>
      <c r="J3702" s="52" t="n">
        <v>70</v>
      </c>
      <c r="K3702" s="52" t="n">
        <v>0</v>
      </c>
      <c r="L3702" s="52" t="n">
        <v>0</v>
      </c>
      <c r="M3702" s="52" t="n">
        <v>0</v>
      </c>
      <c r="N3702" s="53" t="n">
        <f aca="false">D3702*$D$6</f>
        <v>140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0</v>
      </c>
      <c r="R3702" s="53" t="n">
        <f aca="false">H3702*$H$6</f>
        <v>0</v>
      </c>
      <c r="S3702" s="53" t="n">
        <f aca="false">(N3702/100)*(I3702*$I$6)+(N3702/100)*(J3702*$J$6)</f>
        <v>280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0</v>
      </c>
      <c r="W3702" s="53" t="n">
        <f aca="false">(R3702/100)*(K3702*$K$6)+(R3702/100)*(L3702*$L$6)</f>
        <v>0</v>
      </c>
      <c r="X3702" s="53" t="n">
        <f aca="false">N3702+S3702</f>
        <v>420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0</v>
      </c>
      <c r="AB3702" s="53" t="n">
        <f aca="false">R3702+W3702</f>
        <v>0</v>
      </c>
      <c r="AC3702" s="54" t="n">
        <f aca="false">ROUND(X3702+Y3702+Z3702+AA3702+AB3702,1)</f>
        <v>420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58" t="n">
        <v>0</v>
      </c>
      <c r="C3703" s="50" t="s">
        <v>8</v>
      </c>
      <c r="D3703" s="51" t="n">
        <v>100</v>
      </c>
      <c r="E3703" s="51" t="n">
        <v>0</v>
      </c>
      <c r="F3703" s="51" t="n">
        <v>0</v>
      </c>
      <c r="G3703" s="51" t="n">
        <v>0</v>
      </c>
      <c r="H3703" s="51" t="n">
        <v>0</v>
      </c>
      <c r="I3703" s="52" t="n">
        <v>30</v>
      </c>
      <c r="J3703" s="52" t="n">
        <v>70</v>
      </c>
      <c r="K3703" s="52" t="n">
        <v>0</v>
      </c>
      <c r="L3703" s="52" t="n">
        <v>0</v>
      </c>
      <c r="M3703" s="52" t="n">
        <v>0</v>
      </c>
      <c r="N3703" s="53" t="n">
        <f aca="false">D3703*$D$7</f>
        <v>140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0</v>
      </c>
      <c r="R3703" s="53" t="n">
        <f aca="false">H3703*$H$7</f>
        <v>0</v>
      </c>
      <c r="S3703" s="53" t="n">
        <f aca="false">(N3703/100)*(I3703*$I$7)+(N3703/100)*(J3703*$J$7)</f>
        <v>280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0</v>
      </c>
      <c r="W3703" s="53" t="n">
        <f aca="false">(R3703/100)*(K3703*$K$7)+(R3703/100)*(L3703*$L$7)</f>
        <v>0</v>
      </c>
      <c r="X3703" s="53" t="n">
        <f aca="false">N3703+S3703</f>
        <v>420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0</v>
      </c>
      <c r="AB3703" s="53" t="n">
        <f aca="false">R3703+W3703</f>
        <v>0</v>
      </c>
      <c r="AC3703" s="54" t="n">
        <f aca="false">ROUND(X3703+Y3703+Z3703+AA3703+AB3703,1)</f>
        <v>420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58"/>
      <c r="C3704" s="50" t="s">
        <v>9</v>
      </c>
      <c r="D3704" s="51" t="n">
        <v>100</v>
      </c>
      <c r="E3704" s="51" t="n">
        <v>0</v>
      </c>
      <c r="F3704" s="51" t="n">
        <v>0</v>
      </c>
      <c r="G3704" s="51" t="n">
        <v>0</v>
      </c>
      <c r="H3704" s="51" t="n">
        <v>0</v>
      </c>
      <c r="I3704" s="52" t="n">
        <v>30</v>
      </c>
      <c r="J3704" s="52" t="n">
        <v>70</v>
      </c>
      <c r="K3704" s="52" t="n">
        <v>0</v>
      </c>
      <c r="L3704" s="52" t="n">
        <v>0</v>
      </c>
      <c r="M3704" s="52" t="n">
        <v>0</v>
      </c>
      <c r="N3704" s="53" t="n">
        <f aca="false">D3704*$D$8</f>
        <v>140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0</v>
      </c>
      <c r="R3704" s="53" t="n">
        <f aca="false">H3704*$H$8</f>
        <v>0</v>
      </c>
      <c r="S3704" s="53" t="n">
        <f aca="false">(N3704/100)*(I3704*$I$8)+(N3704/100)*(J3704*$J$8)</f>
        <v>280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0</v>
      </c>
      <c r="W3704" s="53" t="n">
        <f aca="false">(R3704/100)*(K3704*$K$8)+(R3704/100)*(L3704*$L$8)</f>
        <v>0</v>
      </c>
      <c r="X3704" s="53" t="n">
        <f aca="false">N3704+S3704</f>
        <v>420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0</v>
      </c>
      <c r="AB3704" s="53" t="n">
        <f aca="false">R3704+W3704</f>
        <v>0</v>
      </c>
      <c r="AC3704" s="54" t="n">
        <f aca="false">ROUND(X3704+Y3704+Z3704+AA3704+AB3704,1)</f>
        <v>420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58"/>
      <c r="C3705" s="50" t="s">
        <v>10</v>
      </c>
      <c r="D3705" s="51" t="n">
        <v>50</v>
      </c>
      <c r="E3705" s="51" t="n">
        <v>110</v>
      </c>
      <c r="F3705" s="51" t="n">
        <v>0</v>
      </c>
      <c r="G3705" s="51" t="n">
        <v>0</v>
      </c>
      <c r="H3705" s="51" t="n">
        <v>0</v>
      </c>
      <c r="I3705" s="52" t="n">
        <v>30</v>
      </c>
      <c r="J3705" s="52" t="n">
        <v>70</v>
      </c>
      <c r="K3705" s="52" t="n">
        <v>105</v>
      </c>
      <c r="L3705" s="52" t="n">
        <v>0</v>
      </c>
      <c r="M3705" s="52" t="n">
        <v>0</v>
      </c>
      <c r="N3705" s="53" t="n">
        <f aca="false">D3705*$D$9</f>
        <v>67.5</v>
      </c>
      <c r="O3705" s="53" t="n">
        <f aca="false">E3705*$E$9</f>
        <v>148.5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67.5</v>
      </c>
      <c r="T3705" s="53" t="n">
        <f aca="false">(O3705/100)*(K3705*$K$9)</f>
        <v>218.295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135</v>
      </c>
      <c r="Y3705" s="53" t="n">
        <f aca="false">O3705+T3705</f>
        <v>366.795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501.8</v>
      </c>
      <c r="AD3705" s="55" t="n">
        <f aca="false">(ROUND(AC3705-AC3699,1)/AC3699)</f>
        <v>0.194761904761905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58"/>
      <c r="C3706" s="50" t="s">
        <v>11</v>
      </c>
      <c r="D3706" s="51" t="n">
        <v>50</v>
      </c>
      <c r="E3706" s="51" t="n">
        <v>0</v>
      </c>
      <c r="F3706" s="51" t="n">
        <v>110</v>
      </c>
      <c r="G3706" s="51" t="n">
        <v>0</v>
      </c>
      <c r="H3706" s="51" t="n">
        <v>0</v>
      </c>
      <c r="I3706" s="52" t="n">
        <v>30</v>
      </c>
      <c r="J3706" s="52" t="n">
        <v>70</v>
      </c>
      <c r="K3706" s="52" t="n">
        <v>52.5</v>
      </c>
      <c r="L3706" s="52" t="n">
        <v>52.5</v>
      </c>
      <c r="M3706" s="52" t="n">
        <v>0</v>
      </c>
      <c r="N3706" s="53" t="n">
        <f aca="false">D3706*$D$10</f>
        <v>67.5</v>
      </c>
      <c r="O3706" s="53" t="n">
        <f aca="false">E3706*$E$10</f>
        <v>0</v>
      </c>
      <c r="P3706" s="53" t="n">
        <f aca="false">F3706*$F$10</f>
        <v>148.5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67.5</v>
      </c>
      <c r="T3706" s="53" t="n">
        <f aca="false">(O3706/100)*(K3706*$J$10)</f>
        <v>0</v>
      </c>
      <c r="U3706" s="53" t="n">
        <f aca="false">(P3706/100)*(K3706*$K$10)+(P3706/100)*(L3706*$L$10)</f>
        <v>218.295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135</v>
      </c>
      <c r="Y3706" s="53" t="n">
        <f aca="false">O3706+T3706</f>
        <v>0</v>
      </c>
      <c r="Z3706" s="53" t="n">
        <f aca="false">P3706+U3706</f>
        <v>366.795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501.8</v>
      </c>
      <c r="AD3706" s="55" t="n">
        <f aca="false">(ROUND(AC3706-AC3699,1)/AC3699)</f>
        <v>0.194761904761905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58"/>
      <c r="C3707" s="50" t="s">
        <v>12</v>
      </c>
      <c r="D3707" s="51" t="n">
        <v>50</v>
      </c>
      <c r="E3707" s="51" t="n">
        <v>0</v>
      </c>
      <c r="F3707" s="51" t="n">
        <v>0</v>
      </c>
      <c r="G3707" s="51" t="n">
        <v>110</v>
      </c>
      <c r="H3707" s="51" t="n">
        <v>0</v>
      </c>
      <c r="I3707" s="52" t="n">
        <v>30</v>
      </c>
      <c r="J3707" s="52" t="n">
        <v>70</v>
      </c>
      <c r="K3707" s="52" t="n">
        <v>0</v>
      </c>
      <c r="L3707" s="52" t="n">
        <v>105</v>
      </c>
      <c r="M3707" s="52" t="n">
        <v>0</v>
      </c>
      <c r="N3707" s="53" t="n">
        <f aca="false">D3707*$D$11</f>
        <v>67.5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148.5</v>
      </c>
      <c r="R3707" s="53" t="n">
        <f aca="false">H3707*$H$11</f>
        <v>0</v>
      </c>
      <c r="S3707" s="53" t="n">
        <f aca="false">(N3707/100)*(I3707*$I$11)+(N3707/100)*(J3707*$J$11)</f>
        <v>67.5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218.295</v>
      </c>
      <c r="W3707" s="53" t="n">
        <f aca="false">(R3707/100)*(K3707*$K$11)+(R3707/100)*(L3707*$L$11)</f>
        <v>0</v>
      </c>
      <c r="X3707" s="53" t="n">
        <f aca="false">N3707+S3707</f>
        <v>135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366.795</v>
      </c>
      <c r="AB3707" s="53" t="n">
        <f aca="false">R3707+W3707</f>
        <v>0</v>
      </c>
      <c r="AC3707" s="54" t="n">
        <f aca="false">ROUND(X3707+Y3707+Z3707+AA3707+AB3707,1)</f>
        <v>501.8</v>
      </c>
      <c r="AD3707" s="55" t="n">
        <f aca="false">(ROUND(AC3707-AC3699,1)/AC3699)</f>
        <v>0.194761904761905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58"/>
      <c r="C3708" s="50" t="s">
        <v>13</v>
      </c>
      <c r="D3708" s="51" t="n">
        <v>50</v>
      </c>
      <c r="E3708" s="51" t="n">
        <v>0</v>
      </c>
      <c r="F3708" s="51" t="n">
        <v>0</v>
      </c>
      <c r="G3708" s="51" t="n">
        <v>0</v>
      </c>
      <c r="H3708" s="51" t="n">
        <v>110</v>
      </c>
      <c r="I3708" s="52" t="n">
        <v>30</v>
      </c>
      <c r="J3708" s="52" t="n">
        <v>70</v>
      </c>
      <c r="K3708" s="52" t="n">
        <v>52.5</v>
      </c>
      <c r="L3708" s="52" t="n">
        <v>52.5</v>
      </c>
      <c r="M3708" s="52" t="n">
        <v>0</v>
      </c>
      <c r="N3708" s="53" t="n">
        <f aca="false">D3708*$D$12</f>
        <v>67.5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148.5</v>
      </c>
      <c r="S3708" s="53" t="n">
        <f aca="false">(N3708/100)*(I3708*$I$12)+(N3708/100)*(J3708*$J$12)</f>
        <v>67.5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218.295</v>
      </c>
      <c r="X3708" s="53" t="n">
        <f aca="false">N3708+S3708</f>
        <v>135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366.795</v>
      </c>
      <c r="AC3708" s="54" t="n">
        <f aca="false">ROUND(X3708+Y3708+Z3708+AA3708+AB3708,1)</f>
        <v>501.8</v>
      </c>
      <c r="AD3708" s="55" t="n">
        <f aca="false">(ROUND(AC3708-AC3699,1)/AC3699)</f>
        <v>0.194761904761905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58"/>
      <c r="C3709" s="50" t="s">
        <v>14</v>
      </c>
      <c r="D3709" s="51" t="n">
        <v>100</v>
      </c>
      <c r="E3709" s="51" t="n">
        <v>0</v>
      </c>
      <c r="F3709" s="51" t="n">
        <v>0</v>
      </c>
      <c r="G3709" s="51" t="n">
        <v>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120</v>
      </c>
      <c r="N3709" s="53" t="n">
        <f aca="false">D3709*$D$13</f>
        <v>135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0</v>
      </c>
      <c r="R3709" s="53" t="n">
        <f aca="false">H3709*$H$13</f>
        <v>0</v>
      </c>
      <c r="S3709" s="53" t="n">
        <f aca="false">(N3709/100)*(I3709*$I$13)+(N3709/100)*(J3709*$J$13)+(N3709/100)*(M3709*$M$13)</f>
        <v>324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0</v>
      </c>
      <c r="W3709" s="53" t="n">
        <f aca="false">(R3709/100)*(K3709*$K$13)+(R3709/100)*(L3709*$L$13)+(R3709/100)*(M3709*$M$13)</f>
        <v>0</v>
      </c>
      <c r="X3709" s="53" t="n">
        <f aca="false">N3709+S3709</f>
        <v>459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0</v>
      </c>
      <c r="AB3709" s="53" t="n">
        <f aca="false">R3709+W3709</f>
        <v>0</v>
      </c>
      <c r="AC3709" s="54" t="n">
        <f aca="false">ROUND(X3709+Y3709+Z3709+AA3709+AB3709,1)</f>
        <v>459</v>
      </c>
      <c r="AD3709" s="55" t="n">
        <f aca="false">(ROUND(AC3709-AC3699,1)/AC3699)</f>
        <v>0.0928571428571429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58"/>
      <c r="C3710" s="50" t="s">
        <v>15</v>
      </c>
      <c r="D3710" s="51" t="n">
        <v>100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30</v>
      </c>
      <c r="J3710" s="52" t="n">
        <v>70</v>
      </c>
      <c r="K3710" s="52" t="n">
        <v>80</v>
      </c>
      <c r="L3710" s="52" t="n">
        <v>0</v>
      </c>
      <c r="M3710" s="52" t="n">
        <v>0</v>
      </c>
      <c r="N3710" s="53" t="n">
        <f aca="false">D3710*$D$14</f>
        <v>135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351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486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486</v>
      </c>
      <c r="AD3710" s="55" t="n">
        <f aca="false">(ROUND(AC3710-AC3699,1)/AC3699)</f>
        <v>0.157142857142857</v>
      </c>
      <c r="AE3710" s="46"/>
      <c r="AF3710" s="47"/>
    </row>
    <row r="3711" customFormat="false" ht="15" hidden="false" customHeight="false" outlineLevel="0" collapsed="false">
      <c r="A3711" s="48"/>
      <c r="B3711" s="58"/>
      <c r="C3711" s="50" t="s">
        <v>16</v>
      </c>
      <c r="D3711" s="51" t="n">
        <v>100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30</v>
      </c>
      <c r="J3711" s="52" t="n">
        <v>70</v>
      </c>
      <c r="K3711" s="52" t="n">
        <v>0</v>
      </c>
      <c r="L3711" s="52" t="n">
        <v>80</v>
      </c>
      <c r="M3711" s="52" t="n">
        <v>0</v>
      </c>
      <c r="N3711" s="53" t="n">
        <f aca="false">D3711*$D$15</f>
        <v>135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351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486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486</v>
      </c>
      <c r="AD3711" s="55" t="n">
        <f aca="false">(ROUND(AC3711-AC3699,1)/AC3699)</f>
        <v>0.157142857142857</v>
      </c>
      <c r="AE3711" s="46"/>
      <c r="AF3711" s="47"/>
    </row>
    <row r="3712" customFormat="false" ht="15" hidden="false" customHeight="false" outlineLevel="0" collapsed="false">
      <c r="A3712" s="48"/>
      <c r="B3712" s="58"/>
      <c r="C3712" s="50" t="s">
        <v>17</v>
      </c>
      <c r="D3712" s="51" t="n">
        <v>100</v>
      </c>
      <c r="E3712" s="51" t="n">
        <v>0</v>
      </c>
      <c r="F3712" s="51" t="n">
        <v>0</v>
      </c>
      <c r="G3712" s="51" t="n">
        <v>0</v>
      </c>
      <c r="H3712" s="51" t="n">
        <v>0</v>
      </c>
      <c r="I3712" s="52" t="n">
        <v>30</v>
      </c>
      <c r="J3712" s="52" t="n">
        <v>98</v>
      </c>
      <c r="K3712" s="52" t="n">
        <v>0</v>
      </c>
      <c r="L3712" s="52" t="n">
        <v>0</v>
      </c>
      <c r="M3712" s="52" t="n">
        <v>0</v>
      </c>
      <c r="N3712" s="53" t="n">
        <f aca="false">D3712*$D$16</f>
        <v>135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0</v>
      </c>
      <c r="R3712" s="53" t="n">
        <f aca="false">H3712*$H$16</f>
        <v>0</v>
      </c>
      <c r="S3712" s="53" t="n">
        <f aca="false">(N3712/100)*(I3712*$I$16)+(N3712/100)*(J3712*$J$16)</f>
        <v>371.25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0</v>
      </c>
      <c r="W3712" s="53" t="n">
        <f aca="false">(R3712/100)*(K3712*$K$16)+(R3712/100)*(L3712*$L$16)</f>
        <v>0</v>
      </c>
      <c r="X3712" s="53" t="n">
        <f aca="false">N3712+S3712</f>
        <v>506.25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0</v>
      </c>
      <c r="AB3712" s="53" t="n">
        <f aca="false">R3712+W3712</f>
        <v>0</v>
      </c>
      <c r="AC3712" s="54" t="n">
        <f aca="false">ROUND(X3712+Y3712+Z3712+AA3712+AB3712,1)</f>
        <v>506.3</v>
      </c>
      <c r="AD3712" s="55" t="n">
        <f aca="false">(ROUND(AC3712-AC3699,1)/AC3699)</f>
        <v>0.20547619047619</v>
      </c>
      <c r="AE3712" s="46"/>
      <c r="AF3712" s="47"/>
    </row>
    <row r="3713" customFormat="false" ht="15" hidden="false" customHeight="false" outlineLevel="0" collapsed="false">
      <c r="A3713" s="48"/>
      <c r="B3713" s="58"/>
      <c r="C3713" s="50" t="s">
        <v>18</v>
      </c>
      <c r="D3713" s="51" t="n">
        <v>100</v>
      </c>
      <c r="E3713" s="51" t="n">
        <v>0</v>
      </c>
      <c r="F3713" s="51" t="n">
        <v>0</v>
      </c>
      <c r="G3713" s="51" t="n">
        <v>0</v>
      </c>
      <c r="H3713" s="51" t="n">
        <v>0</v>
      </c>
      <c r="I3713" s="52" t="n">
        <v>68</v>
      </c>
      <c r="J3713" s="52" t="n">
        <v>70</v>
      </c>
      <c r="K3713" s="52" t="n">
        <v>0</v>
      </c>
      <c r="L3713" s="52" t="n">
        <v>0</v>
      </c>
      <c r="M3713" s="52" t="n">
        <v>0</v>
      </c>
      <c r="N3713" s="53" t="n">
        <f aca="false">D3713*$D$17</f>
        <v>135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0</v>
      </c>
      <c r="R3713" s="53" t="n">
        <f aca="false">H3713*$H$17</f>
        <v>0</v>
      </c>
      <c r="S3713" s="53" t="n">
        <f aca="false">(N3713/100)*(I3713*$I$17)+(N3713/100)*(J3713*$J$17)</f>
        <v>324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0</v>
      </c>
      <c r="W3713" s="53" t="n">
        <f aca="false">(R3713/100)*(K3713*$K$17)+(R3713/100)*(L3713*$L$17)</f>
        <v>0</v>
      </c>
      <c r="X3713" s="53" t="n">
        <f aca="false">N3713+S3713</f>
        <v>459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0</v>
      </c>
      <c r="AB3713" s="53" t="n">
        <f aca="false">R3713+W3713</f>
        <v>0</v>
      </c>
      <c r="AC3713" s="54" t="n">
        <f aca="false">ROUND(X3713+Y3713+Z3713+AA3713+AB3713,1)</f>
        <v>459</v>
      </c>
      <c r="AD3713" s="55" t="n">
        <f aca="false">(ROUND(AC3713-AC3699,1)/AC3699)</f>
        <v>0.0928571428571429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39" t="s">
        <v>306</v>
      </c>
      <c r="C3714" s="40" t="s">
        <v>4</v>
      </c>
      <c r="D3714" s="41" t="n">
        <v>102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50</v>
      </c>
      <c r="J3714" s="42" t="n">
        <v>50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142.8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285.6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428.4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428.4</v>
      </c>
      <c r="AD3714" s="45" t="n">
        <v>0</v>
      </c>
      <c r="AE3714" s="46"/>
      <c r="AF3714" s="47"/>
    </row>
    <row r="3715" customFormat="false" ht="15" hidden="false" customHeight="false" outlineLevel="0" collapsed="false">
      <c r="A3715" s="48" t="s">
        <v>29</v>
      </c>
      <c r="B3715" s="49" t="n">
        <v>14</v>
      </c>
      <c r="C3715" s="50" t="s">
        <v>5</v>
      </c>
      <c r="D3715" s="51" t="n">
        <v>102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70</v>
      </c>
      <c r="J3715" s="52" t="n">
        <v>70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137.7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385.56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523.26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523.3</v>
      </c>
      <c r="AD3715" s="55" t="n">
        <f aca="false">(ROUND(AC3715-AC3714,1)/AC3714)</f>
        <v>0.221521942110177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49" t="n">
        <v>10</v>
      </c>
      <c r="C3716" s="50" t="s">
        <v>6</v>
      </c>
      <c r="D3716" s="51" t="n">
        <v>102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50</v>
      </c>
      <c r="J3716" s="52" t="n">
        <v>50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142.8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285.6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428.4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428.4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49" t="n">
        <v>0</v>
      </c>
      <c r="C3717" s="50" t="s">
        <v>7</v>
      </c>
      <c r="D3717" s="51" t="n">
        <v>102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50</v>
      </c>
      <c r="J3717" s="52" t="n">
        <v>50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142.8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285.6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428.4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428.4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49" t="n">
        <v>0</v>
      </c>
      <c r="C3718" s="50" t="s">
        <v>8</v>
      </c>
      <c r="D3718" s="51" t="n">
        <v>102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50</v>
      </c>
      <c r="J3718" s="52" t="n">
        <v>50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142.8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285.6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428.4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428.4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49"/>
      <c r="C3719" s="50" t="s">
        <v>9</v>
      </c>
      <c r="D3719" s="51" t="n">
        <v>102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50</v>
      </c>
      <c r="J3719" s="52" t="n">
        <v>50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142.8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285.6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428.4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428.4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49"/>
      <c r="C3720" s="50" t="s">
        <v>10</v>
      </c>
      <c r="D3720" s="51" t="n">
        <v>51</v>
      </c>
      <c r="E3720" s="51" t="n">
        <v>115</v>
      </c>
      <c r="F3720" s="51" t="n">
        <v>0</v>
      </c>
      <c r="G3720" s="51" t="n">
        <v>0</v>
      </c>
      <c r="H3720" s="51" t="n">
        <v>0</v>
      </c>
      <c r="I3720" s="52" t="n">
        <v>50</v>
      </c>
      <c r="J3720" s="52" t="n">
        <v>50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68.85</v>
      </c>
      <c r="O3720" s="53" t="n">
        <f aca="false">E3720*$E$9</f>
        <v>155.25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68.85</v>
      </c>
      <c r="T3720" s="53" t="n">
        <f aca="false">(O3720/100)*(K3720*$K$9)</f>
        <v>228.2175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137.7</v>
      </c>
      <c r="Y3720" s="53" t="n">
        <f aca="false">O3720+T3720</f>
        <v>383.4675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521.2</v>
      </c>
      <c r="AD3720" s="55" t="n">
        <f aca="false">(ROUND(AC3720-AC3714,1)/AC3714)</f>
        <v>0.216619981325864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49"/>
      <c r="C3721" s="50" t="s">
        <v>11</v>
      </c>
      <c r="D3721" s="51" t="n">
        <v>51</v>
      </c>
      <c r="E3721" s="51" t="n">
        <v>0</v>
      </c>
      <c r="F3721" s="51" t="n">
        <v>115</v>
      </c>
      <c r="G3721" s="51" t="n">
        <v>0</v>
      </c>
      <c r="H3721" s="51" t="n">
        <v>0</v>
      </c>
      <c r="I3721" s="52" t="n">
        <v>50</v>
      </c>
      <c r="J3721" s="52" t="n">
        <v>50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68.85</v>
      </c>
      <c r="O3721" s="53" t="n">
        <f aca="false">E3721*$E$10</f>
        <v>0</v>
      </c>
      <c r="P3721" s="53" t="n">
        <f aca="false">F3721*$F$10</f>
        <v>155.25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68.85</v>
      </c>
      <c r="T3721" s="53" t="n">
        <f aca="false">(O3721/100)*(K3721*$J$10)</f>
        <v>0</v>
      </c>
      <c r="U3721" s="53" t="n">
        <f aca="false">(P3721/100)*(K3721*$K$10)+(P3721/100)*(L3721*$L$10)</f>
        <v>228.2175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137.7</v>
      </c>
      <c r="Y3721" s="53" t="n">
        <f aca="false">O3721+T3721</f>
        <v>0</v>
      </c>
      <c r="Z3721" s="53" t="n">
        <f aca="false">P3721+U3721</f>
        <v>383.4675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521.2</v>
      </c>
      <c r="AD3721" s="55" t="n">
        <f aca="false">(ROUND(AC3721-AC3714,1)/AC3714)</f>
        <v>0.216619981325864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49"/>
      <c r="C3722" s="50" t="s">
        <v>12</v>
      </c>
      <c r="D3722" s="51" t="n">
        <v>51</v>
      </c>
      <c r="E3722" s="51" t="n">
        <v>0</v>
      </c>
      <c r="F3722" s="51" t="n">
        <v>0</v>
      </c>
      <c r="G3722" s="51" t="n">
        <v>115</v>
      </c>
      <c r="H3722" s="51" t="n">
        <v>0</v>
      </c>
      <c r="I3722" s="52" t="n">
        <v>50</v>
      </c>
      <c r="J3722" s="52" t="n">
        <v>50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68.85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155.25</v>
      </c>
      <c r="R3722" s="53" t="n">
        <f aca="false">H3722*$H$11</f>
        <v>0</v>
      </c>
      <c r="S3722" s="53" t="n">
        <f aca="false">(N3722/100)*(I3722*$I$11)+(N3722/100)*(J3722*$J$11)</f>
        <v>68.85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228.2175</v>
      </c>
      <c r="W3722" s="53" t="n">
        <f aca="false">(R3722/100)*(K3722*$K$11)+(R3722/100)*(L3722*$L$11)</f>
        <v>0</v>
      </c>
      <c r="X3722" s="53" t="n">
        <f aca="false">N3722+S3722</f>
        <v>137.7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383.4675</v>
      </c>
      <c r="AB3722" s="53" t="n">
        <f aca="false">R3722+W3722</f>
        <v>0</v>
      </c>
      <c r="AC3722" s="54" t="n">
        <f aca="false">ROUND(X3722+Y3722+Z3722+AA3722+AB3722,1)</f>
        <v>521.2</v>
      </c>
      <c r="AD3722" s="55" t="n">
        <f aca="false">(ROUND(AC3722-AC3714,1)/AC3714)</f>
        <v>0.216619981325864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49"/>
      <c r="C3723" s="50" t="s">
        <v>13</v>
      </c>
      <c r="D3723" s="51" t="n">
        <v>51</v>
      </c>
      <c r="E3723" s="51" t="n">
        <v>0</v>
      </c>
      <c r="F3723" s="51" t="n">
        <v>0</v>
      </c>
      <c r="G3723" s="51" t="n">
        <v>0</v>
      </c>
      <c r="H3723" s="51" t="n">
        <v>115</v>
      </c>
      <c r="I3723" s="52" t="n">
        <v>50</v>
      </c>
      <c r="J3723" s="52" t="n">
        <v>50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68.85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155.25</v>
      </c>
      <c r="S3723" s="53" t="n">
        <f aca="false">(N3723/100)*(I3723*$I$12)+(N3723/100)*(J3723*$J$12)</f>
        <v>68.85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228.2175</v>
      </c>
      <c r="X3723" s="53" t="n">
        <f aca="false">N3723+S3723</f>
        <v>137.7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383.4675</v>
      </c>
      <c r="AC3723" s="54" t="n">
        <f aca="false">ROUND(X3723+Y3723+Z3723+AA3723+AB3723,1)</f>
        <v>521.2</v>
      </c>
      <c r="AD3723" s="55" t="n">
        <f aca="false">(ROUND(AC3723-AC3714,1)/AC3714)</f>
        <v>0.216619981325864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49"/>
      <c r="C3724" s="50" t="s">
        <v>14</v>
      </c>
      <c r="D3724" s="51" t="n">
        <v>102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118</v>
      </c>
      <c r="N3724" s="53" t="n">
        <f aca="false">D3724*$D$13</f>
        <v>137.7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324.972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462.672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462.7</v>
      </c>
      <c r="AD3724" s="55" t="n">
        <f aca="false">(ROUND(AC3724-AC3714,1)/AC3714)</f>
        <v>0.0800653594771242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49"/>
      <c r="C3725" s="50" t="s">
        <v>15</v>
      </c>
      <c r="D3725" s="51" t="n">
        <v>102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50</v>
      </c>
      <c r="J3725" s="52" t="n">
        <v>50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137.7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358.02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495.72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495.7</v>
      </c>
      <c r="AD3725" s="55" t="n">
        <f aca="false">(ROUND(AC3725-AC3714,1)/AC3714)</f>
        <v>0.157096171802054</v>
      </c>
      <c r="AE3725" s="46"/>
      <c r="AF3725" s="47"/>
    </row>
    <row r="3726" customFormat="false" ht="15" hidden="false" customHeight="false" outlineLevel="0" collapsed="false">
      <c r="A3726" s="48"/>
      <c r="B3726" s="49"/>
      <c r="C3726" s="50" t="s">
        <v>16</v>
      </c>
      <c r="D3726" s="51" t="n">
        <v>102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50</v>
      </c>
      <c r="J3726" s="52" t="n">
        <v>50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137.7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358.02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495.72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495.7</v>
      </c>
      <c r="AD3726" s="55" t="n">
        <f aca="false">(ROUND(AC3726-AC3714,1)/AC3714)</f>
        <v>0.157096171802054</v>
      </c>
      <c r="AE3726" s="46"/>
      <c r="AF3726" s="47"/>
    </row>
    <row r="3727" customFormat="false" ht="15" hidden="false" customHeight="false" outlineLevel="0" collapsed="false">
      <c r="A3727" s="48"/>
      <c r="B3727" s="49"/>
      <c r="C3727" s="50" t="s">
        <v>17</v>
      </c>
      <c r="D3727" s="51" t="n">
        <v>102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50</v>
      </c>
      <c r="J3727" s="52" t="n">
        <v>75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137.7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327.0375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464.7375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464.7</v>
      </c>
      <c r="AD3727" s="55" t="n">
        <f aca="false">(ROUND(AC3727-AC3714,1)/AC3714)</f>
        <v>0.084733893557423</v>
      </c>
      <c r="AE3727" s="46"/>
      <c r="AF3727" s="47"/>
    </row>
    <row r="3728" customFormat="false" ht="15" hidden="false" customHeight="false" outlineLevel="0" collapsed="false">
      <c r="A3728" s="48"/>
      <c r="B3728" s="49"/>
      <c r="C3728" s="50" t="s">
        <v>18</v>
      </c>
      <c r="D3728" s="51" t="n">
        <v>102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75</v>
      </c>
      <c r="J3728" s="52" t="n">
        <v>50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137.7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327.0375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464.7375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464.7</v>
      </c>
      <c r="AD3728" s="55" t="n">
        <f aca="false">(ROUND(AC3728-AC3714,1)/AC3714)</f>
        <v>0.084733893557423</v>
      </c>
      <c r="AE3728" s="46" t="s">
        <v>28</v>
      </c>
      <c r="AF3728" s="47"/>
    </row>
    <row r="3729" customFormat="false" ht="15" hidden="false" customHeight="false" outlineLevel="0" collapsed="false">
      <c r="A3729" s="56" t="s">
        <v>19</v>
      </c>
      <c r="B3729" s="57" t="s">
        <v>307</v>
      </c>
      <c r="C3729" s="40" t="s">
        <v>4</v>
      </c>
      <c r="D3729" s="41" t="n">
        <v>108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40</v>
      </c>
      <c r="J3729" s="42" t="n">
        <v>50</v>
      </c>
      <c r="K3729" s="42" t="n">
        <v>0</v>
      </c>
      <c r="L3729" s="42" t="n">
        <v>0</v>
      </c>
      <c r="M3729" s="42" t="n">
        <v>0</v>
      </c>
      <c r="N3729" s="43" t="n">
        <f aca="false">D3729*$D$3</f>
        <v>151.2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</f>
        <v>272.16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423.36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423.4</v>
      </c>
      <c r="AD3729" s="45" t="n">
        <v>0</v>
      </c>
      <c r="AE3729" s="46"/>
      <c r="AF3729" s="47"/>
    </row>
    <row r="3730" customFormat="false" ht="15" hidden="false" customHeight="false" outlineLevel="0" collapsed="false">
      <c r="A3730" s="48" t="s">
        <v>29</v>
      </c>
      <c r="B3730" s="58" t="n">
        <v>10</v>
      </c>
      <c r="C3730" s="50" t="s">
        <v>5</v>
      </c>
      <c r="D3730" s="51" t="n">
        <v>108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55</v>
      </c>
      <c r="J3730" s="52" t="n">
        <v>65</v>
      </c>
      <c r="K3730" s="52" t="n">
        <v>0</v>
      </c>
      <c r="L3730" s="52" t="n">
        <v>0</v>
      </c>
      <c r="M3730" s="52" t="n">
        <v>0</v>
      </c>
      <c r="N3730" s="53" t="n">
        <f aca="false">D3730*$D$4</f>
        <v>145.8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</f>
        <v>349.92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495.72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495.7</v>
      </c>
      <c r="AD3730" s="55" t="n">
        <f aca="false">(ROUND(AC3730-AC3729,1)/AC3729)</f>
        <v>0.170760510155881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58" t="n">
        <v>12</v>
      </c>
      <c r="C3731" s="50" t="s">
        <v>6</v>
      </c>
      <c r="D3731" s="51" t="n">
        <v>108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40</v>
      </c>
      <c r="J3731" s="52" t="n">
        <v>50</v>
      </c>
      <c r="K3731" s="52" t="n">
        <v>0</v>
      </c>
      <c r="L3731" s="52" t="n">
        <v>0</v>
      </c>
      <c r="M3731" s="52" t="n">
        <v>0</v>
      </c>
      <c r="N3731" s="53" t="n">
        <f aca="false">D3731*$D$5</f>
        <v>151.2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</f>
        <v>272.16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423.36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423.4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58" t="n">
        <v>0</v>
      </c>
      <c r="C3732" s="50" t="s">
        <v>7</v>
      </c>
      <c r="D3732" s="51" t="n">
        <v>108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40</v>
      </c>
      <c r="J3732" s="52" t="n">
        <v>50</v>
      </c>
      <c r="K3732" s="52" t="n">
        <v>0</v>
      </c>
      <c r="L3732" s="52" t="n">
        <v>0</v>
      </c>
      <c r="M3732" s="52" t="n">
        <v>0</v>
      </c>
      <c r="N3732" s="53" t="n">
        <f aca="false">D3732*$D$6</f>
        <v>151.2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</f>
        <v>272.16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423.36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423.4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58" t="n">
        <v>0</v>
      </c>
      <c r="C3733" s="50" t="s">
        <v>8</v>
      </c>
      <c r="D3733" s="51" t="n">
        <v>108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40</v>
      </c>
      <c r="J3733" s="52" t="n">
        <v>50</v>
      </c>
      <c r="K3733" s="52" t="n">
        <v>0</v>
      </c>
      <c r="L3733" s="52" t="n">
        <v>0</v>
      </c>
      <c r="M3733" s="52" t="n">
        <v>0</v>
      </c>
      <c r="N3733" s="53" t="n">
        <f aca="false">D3733*$D$7</f>
        <v>151.2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</f>
        <v>272.16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423.36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423.4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58"/>
      <c r="C3734" s="50" t="s">
        <v>9</v>
      </c>
      <c r="D3734" s="51" t="n">
        <v>108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40</v>
      </c>
      <c r="J3734" s="52" t="n">
        <v>50</v>
      </c>
      <c r="K3734" s="52" t="n">
        <v>0</v>
      </c>
      <c r="L3734" s="52" t="n">
        <v>0</v>
      </c>
      <c r="M3734" s="52" t="n">
        <v>0</v>
      </c>
      <c r="N3734" s="53" t="n">
        <f aca="false">D3734*$D$8</f>
        <v>151.2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</f>
        <v>272.16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423.36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423.4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58"/>
      <c r="C3735" s="50" t="s">
        <v>10</v>
      </c>
      <c r="D3735" s="51" t="n">
        <v>54</v>
      </c>
      <c r="E3735" s="51" t="n">
        <v>120</v>
      </c>
      <c r="F3735" s="51" t="n">
        <v>0</v>
      </c>
      <c r="G3735" s="51" t="n">
        <v>0</v>
      </c>
      <c r="H3735" s="51" t="n">
        <v>0</v>
      </c>
      <c r="I3735" s="52" t="n">
        <v>40</v>
      </c>
      <c r="J3735" s="52" t="n">
        <v>50</v>
      </c>
      <c r="K3735" s="52" t="n">
        <v>95</v>
      </c>
      <c r="L3735" s="52" t="n">
        <v>0</v>
      </c>
      <c r="M3735" s="52" t="n">
        <v>0</v>
      </c>
      <c r="N3735" s="53" t="n">
        <f aca="false">D3735*$D$9</f>
        <v>72.9</v>
      </c>
      <c r="O3735" s="53" t="n">
        <f aca="false">E3735*$E$9</f>
        <v>162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</f>
        <v>65.61</v>
      </c>
      <c r="T3735" s="53" t="n">
        <f aca="false">(O3735/100)*(K3735*$K$9)</f>
        <v>215.46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138.51</v>
      </c>
      <c r="Y3735" s="53" t="n">
        <f aca="false">O3735+T3735</f>
        <v>377.46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516</v>
      </c>
      <c r="AD3735" s="55" t="n">
        <f aca="false">(ROUND(AC3735-AC3729,1)/AC3729)</f>
        <v>0.218705715635333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58"/>
      <c r="C3736" s="50" t="s">
        <v>11</v>
      </c>
      <c r="D3736" s="51" t="n">
        <v>54</v>
      </c>
      <c r="E3736" s="51" t="n">
        <v>0</v>
      </c>
      <c r="F3736" s="51" t="n">
        <v>120</v>
      </c>
      <c r="G3736" s="51" t="n">
        <v>0</v>
      </c>
      <c r="H3736" s="51" t="n">
        <v>0</v>
      </c>
      <c r="I3736" s="52" t="n">
        <v>40</v>
      </c>
      <c r="J3736" s="52" t="n">
        <v>50</v>
      </c>
      <c r="K3736" s="52" t="n">
        <v>47.5</v>
      </c>
      <c r="L3736" s="52" t="n">
        <v>47.5</v>
      </c>
      <c r="M3736" s="52" t="n">
        <v>0</v>
      </c>
      <c r="N3736" s="53" t="n">
        <f aca="false">D3736*$D$10</f>
        <v>72.9</v>
      </c>
      <c r="O3736" s="53" t="n">
        <f aca="false">E3736*$E$10</f>
        <v>0</v>
      </c>
      <c r="P3736" s="53" t="n">
        <f aca="false">F3736*$F$10</f>
        <v>162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</f>
        <v>65.61</v>
      </c>
      <c r="T3736" s="53" t="n">
        <f aca="false">(O3736/100)*(K3736*$J$10)</f>
        <v>0</v>
      </c>
      <c r="U3736" s="53" t="n">
        <f aca="false">(P3736/100)*(K3736*$K$10)+(P3736/100)*(L3736*$L$10)</f>
        <v>215.46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138.51</v>
      </c>
      <c r="Y3736" s="53" t="n">
        <f aca="false">O3736+T3736</f>
        <v>0</v>
      </c>
      <c r="Z3736" s="53" t="n">
        <f aca="false">P3736+U3736</f>
        <v>377.46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516</v>
      </c>
      <c r="AD3736" s="55" t="n">
        <f aca="false">(ROUND(AC3736-AC3729,1)/AC3729)</f>
        <v>0.218705715635333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58"/>
      <c r="C3737" s="50" t="s">
        <v>12</v>
      </c>
      <c r="D3737" s="51" t="n">
        <v>54</v>
      </c>
      <c r="E3737" s="51" t="n">
        <v>0</v>
      </c>
      <c r="F3737" s="51" t="n">
        <v>0</v>
      </c>
      <c r="G3737" s="51" t="n">
        <v>120</v>
      </c>
      <c r="H3737" s="51" t="n">
        <v>0</v>
      </c>
      <c r="I3737" s="52" t="n">
        <v>40</v>
      </c>
      <c r="J3737" s="52" t="n">
        <v>50</v>
      </c>
      <c r="K3737" s="52" t="n">
        <v>0</v>
      </c>
      <c r="L3737" s="52" t="n">
        <v>95</v>
      </c>
      <c r="M3737" s="52" t="n">
        <v>0</v>
      </c>
      <c r="N3737" s="53" t="n">
        <f aca="false">D3737*$D$11</f>
        <v>72.9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162</v>
      </c>
      <c r="R3737" s="53" t="n">
        <f aca="false">H3737*$H$11</f>
        <v>0</v>
      </c>
      <c r="S3737" s="53" t="n">
        <f aca="false">(N3737/100)*(I3737*$I$11)+(N3737/100)*(J3737*$J$11)</f>
        <v>65.61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215.46</v>
      </c>
      <c r="W3737" s="53" t="n">
        <f aca="false">(R3737/100)*(K3737*$K$11)+(R3737/100)*(L3737*$L$11)</f>
        <v>0</v>
      </c>
      <c r="X3737" s="53" t="n">
        <f aca="false">N3737+S3737</f>
        <v>138.51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377.46</v>
      </c>
      <c r="AB3737" s="53" t="n">
        <f aca="false">R3737+W3737</f>
        <v>0</v>
      </c>
      <c r="AC3737" s="54" t="n">
        <f aca="false">ROUND(X3737+Y3737+Z3737+AA3737+AB3737,1)</f>
        <v>516</v>
      </c>
      <c r="AD3737" s="55" t="n">
        <f aca="false">(ROUND(AC3737-AC3729,1)/AC3729)</f>
        <v>0.218705715635333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58"/>
      <c r="C3738" s="50" t="s">
        <v>13</v>
      </c>
      <c r="D3738" s="51" t="n">
        <v>54</v>
      </c>
      <c r="E3738" s="51" t="n">
        <v>0</v>
      </c>
      <c r="F3738" s="51" t="n">
        <v>0</v>
      </c>
      <c r="G3738" s="51" t="n">
        <v>0</v>
      </c>
      <c r="H3738" s="51" t="n">
        <v>120</v>
      </c>
      <c r="I3738" s="52" t="n">
        <v>40</v>
      </c>
      <c r="J3738" s="52" t="n">
        <v>50</v>
      </c>
      <c r="K3738" s="52" t="n">
        <v>47.5</v>
      </c>
      <c r="L3738" s="52" t="n">
        <v>47.5</v>
      </c>
      <c r="M3738" s="52" t="n">
        <v>0</v>
      </c>
      <c r="N3738" s="53" t="n">
        <f aca="false">D3738*$D$12</f>
        <v>72.9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162</v>
      </c>
      <c r="S3738" s="53" t="n">
        <f aca="false">(N3738/100)*(I3738*$I$12)+(N3738/100)*(J3738*$J$12)</f>
        <v>65.61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215.46</v>
      </c>
      <c r="X3738" s="53" t="n">
        <f aca="false">N3738+S3738</f>
        <v>138.51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377.46</v>
      </c>
      <c r="AC3738" s="54" t="n">
        <f aca="false">ROUND(X3738+Y3738+Z3738+AA3738+AB3738,1)</f>
        <v>516</v>
      </c>
      <c r="AD3738" s="55" t="n">
        <f aca="false">(ROUND(AC3738-AC3729,1)/AC3729)</f>
        <v>0.218705715635333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58"/>
      <c r="C3739" s="50" t="s">
        <v>14</v>
      </c>
      <c r="D3739" s="51" t="n">
        <v>108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110</v>
      </c>
      <c r="N3739" s="53" t="n">
        <f aca="false">D3739*$D$13</f>
        <v>145.8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</f>
        <v>320.76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466.56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466.6</v>
      </c>
      <c r="AD3739" s="55" t="n">
        <f aca="false">(ROUND(AC3739-AC3729,1)/AC3729)</f>
        <v>0.102031176192726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58"/>
      <c r="C3740" s="50" t="s">
        <v>15</v>
      </c>
      <c r="D3740" s="51" t="n">
        <v>108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40</v>
      </c>
      <c r="J3740" s="52" t="n">
        <v>50</v>
      </c>
      <c r="K3740" s="52" t="n">
        <v>75</v>
      </c>
      <c r="L3740" s="52" t="n">
        <v>0</v>
      </c>
      <c r="M3740" s="52" t="n">
        <v>0</v>
      </c>
      <c r="N3740" s="53" t="n">
        <f aca="false">D3740*$D$14</f>
        <v>145.8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349.92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495.72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495.7</v>
      </c>
      <c r="AD3740" s="55" t="n">
        <f aca="false">(ROUND(AC3740-AC3729,1)/AC3729)</f>
        <v>0.170760510155881</v>
      </c>
      <c r="AE3740" s="46"/>
      <c r="AF3740" s="47"/>
    </row>
    <row r="3741" customFormat="false" ht="15" hidden="false" customHeight="false" outlineLevel="0" collapsed="false">
      <c r="A3741" s="48"/>
      <c r="B3741" s="58"/>
      <c r="C3741" s="50" t="s">
        <v>16</v>
      </c>
      <c r="D3741" s="51" t="n">
        <v>108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40</v>
      </c>
      <c r="J3741" s="52" t="n">
        <v>50</v>
      </c>
      <c r="K3741" s="52" t="n">
        <v>0</v>
      </c>
      <c r="L3741" s="52" t="n">
        <v>75</v>
      </c>
      <c r="M3741" s="52" t="n">
        <v>0</v>
      </c>
      <c r="N3741" s="53" t="n">
        <f aca="false">D3741*$D$15</f>
        <v>145.8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349.92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495.72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495.7</v>
      </c>
      <c r="AD3741" s="55" t="n">
        <f aca="false">(ROUND(AC3741-AC3729,1)/AC3729)</f>
        <v>0.170760510155881</v>
      </c>
      <c r="AE3741" s="46"/>
      <c r="AF3741" s="47"/>
    </row>
    <row r="3742" customFormat="false" ht="15" hidden="false" customHeight="false" outlineLevel="0" collapsed="false">
      <c r="A3742" s="48"/>
      <c r="B3742" s="58"/>
      <c r="C3742" s="50" t="s">
        <v>17</v>
      </c>
      <c r="D3742" s="51" t="n">
        <v>108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40</v>
      </c>
      <c r="J3742" s="52" t="n">
        <v>85</v>
      </c>
      <c r="K3742" s="52" t="n">
        <v>0</v>
      </c>
      <c r="L3742" s="52" t="n">
        <v>0</v>
      </c>
      <c r="M3742" s="52" t="n">
        <v>0</v>
      </c>
      <c r="N3742" s="53" t="n">
        <f aca="false">D3742*$D$16</f>
        <v>145.8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</f>
        <v>368.145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513.945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513.9</v>
      </c>
      <c r="AD3742" s="55" t="n">
        <f aca="false">(ROUND(AC3742-AC3729,1)/AC3729)</f>
        <v>0.213745866792631</v>
      </c>
      <c r="AE3742" s="46"/>
      <c r="AF3742" s="47"/>
    </row>
    <row r="3743" customFormat="false" ht="15" hidden="false" customHeight="false" outlineLevel="0" collapsed="false">
      <c r="A3743" s="48"/>
      <c r="B3743" s="58"/>
      <c r="C3743" s="50" t="s">
        <v>18</v>
      </c>
      <c r="D3743" s="51" t="n">
        <v>108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68</v>
      </c>
      <c r="J3743" s="52" t="n">
        <v>50</v>
      </c>
      <c r="K3743" s="52" t="n">
        <v>0</v>
      </c>
      <c r="L3743" s="52" t="n">
        <v>0</v>
      </c>
      <c r="M3743" s="52" t="n">
        <v>0</v>
      </c>
      <c r="N3743" s="53" t="n">
        <f aca="false">D3743*$D$17</f>
        <v>145.8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</f>
        <v>320.76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466.56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466.6</v>
      </c>
      <c r="AD3743" s="55" t="n">
        <f aca="false">(ROUND(AC3743-AC3729,1)/AC3729)</f>
        <v>0.102031176192726</v>
      </c>
      <c r="AE3743" s="46" t="s">
        <v>28</v>
      </c>
      <c r="AF3743" s="47"/>
    </row>
    <row r="3744" customFormat="false" ht="15" hidden="false" customHeight="false" outlineLevel="0" collapsed="false">
      <c r="A3744" s="56" t="s">
        <v>19</v>
      </c>
      <c r="B3744" s="39" t="s">
        <v>308</v>
      </c>
      <c r="C3744" s="40" t="s">
        <v>4</v>
      </c>
      <c r="D3744" s="41" t="n">
        <v>100</v>
      </c>
      <c r="E3744" s="41" t="n">
        <v>0</v>
      </c>
      <c r="F3744" s="41" t="n">
        <v>0</v>
      </c>
      <c r="G3744" s="41" t="n">
        <v>0</v>
      </c>
      <c r="H3744" s="41" t="n">
        <v>0</v>
      </c>
      <c r="I3744" s="42" t="n">
        <v>70</v>
      </c>
      <c r="J3744" s="42" t="n">
        <v>30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140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0</v>
      </c>
      <c r="R3744" s="43" t="n">
        <f aca="false">H3744*$H$3</f>
        <v>0</v>
      </c>
      <c r="S3744" s="43" t="n">
        <f aca="false">(N3744/100)*(I3744*$I$3)+(N3744/100)*(J3744*$J$3)</f>
        <v>280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420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0</v>
      </c>
      <c r="AB3744" s="43" t="n">
        <f aca="false">R3744+W3744</f>
        <v>0</v>
      </c>
      <c r="AC3744" s="44" t="n">
        <f aca="false">ROUND(X3744+Y3744+Z3744+AA3744+AB3744,1)</f>
        <v>420</v>
      </c>
      <c r="AD3744" s="45" t="n">
        <v>0</v>
      </c>
      <c r="AE3744" s="46"/>
      <c r="AF3744" s="47"/>
    </row>
    <row r="3745" customFormat="false" ht="15" hidden="false" customHeight="false" outlineLevel="0" collapsed="false">
      <c r="A3745" s="48" t="s">
        <v>29</v>
      </c>
      <c r="B3745" s="49" t="n">
        <v>13</v>
      </c>
      <c r="C3745" s="50" t="s">
        <v>5</v>
      </c>
      <c r="D3745" s="51" t="n">
        <v>100</v>
      </c>
      <c r="E3745" s="51" t="n">
        <v>0</v>
      </c>
      <c r="F3745" s="51" t="n">
        <v>0</v>
      </c>
      <c r="G3745" s="51" t="n">
        <v>0</v>
      </c>
      <c r="H3745" s="51" t="n">
        <v>0</v>
      </c>
      <c r="I3745" s="52" t="n">
        <v>85</v>
      </c>
      <c r="J3745" s="52" t="n">
        <v>45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135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0</v>
      </c>
      <c r="R3745" s="53" t="n">
        <f aca="false">H3745*$H$4</f>
        <v>0</v>
      </c>
      <c r="S3745" s="53" t="n">
        <f aca="false">(N3745/100)*(I3745*$I$4)+(N3745/100)*(J3745*$J$4)</f>
        <v>351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486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0</v>
      </c>
      <c r="AB3745" s="53" t="n">
        <f aca="false">R3745+W3745</f>
        <v>0</v>
      </c>
      <c r="AC3745" s="54" t="n">
        <f aca="false">ROUND(X3745+Y3745+Z3745+AA3745+AB3745,1)</f>
        <v>486</v>
      </c>
      <c r="AD3745" s="55" t="n">
        <f aca="false">(ROUND(AC3745-AC3744,1)/AC3744)</f>
        <v>0.157142857142857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49" t="n">
        <v>11</v>
      </c>
      <c r="C3746" s="50" t="s">
        <v>6</v>
      </c>
      <c r="D3746" s="51" t="n">
        <v>100</v>
      </c>
      <c r="E3746" s="51" t="n">
        <v>0</v>
      </c>
      <c r="F3746" s="51" t="n">
        <v>0</v>
      </c>
      <c r="G3746" s="51" t="n">
        <v>0</v>
      </c>
      <c r="H3746" s="51" t="n">
        <v>0</v>
      </c>
      <c r="I3746" s="52" t="n">
        <v>70</v>
      </c>
      <c r="J3746" s="52" t="n">
        <v>30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140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0</v>
      </c>
      <c r="R3746" s="53" t="n">
        <f aca="false">H3746*$H$5</f>
        <v>0</v>
      </c>
      <c r="S3746" s="53" t="n">
        <f aca="false">(N3746/100)*(I3746*$I$5)+(N3746/100)*(J3746*$J$5)</f>
        <v>280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420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0</v>
      </c>
      <c r="AB3746" s="53" t="n">
        <f aca="false">R3746+W3746</f>
        <v>0</v>
      </c>
      <c r="AC3746" s="54" t="n">
        <f aca="false">ROUND(X3746+Y3746+Z3746+AA3746+AB3746,1)</f>
        <v>420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49" t="n">
        <v>0</v>
      </c>
      <c r="C3747" s="50" t="s">
        <v>7</v>
      </c>
      <c r="D3747" s="51" t="n">
        <v>100</v>
      </c>
      <c r="E3747" s="51" t="n">
        <v>0</v>
      </c>
      <c r="F3747" s="51" t="n">
        <v>0</v>
      </c>
      <c r="G3747" s="51" t="n">
        <v>0</v>
      </c>
      <c r="H3747" s="51" t="n">
        <v>0</v>
      </c>
      <c r="I3747" s="52" t="n">
        <v>70</v>
      </c>
      <c r="J3747" s="52" t="n">
        <v>30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140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0</v>
      </c>
      <c r="R3747" s="53" t="n">
        <f aca="false">H3747*$H$6</f>
        <v>0</v>
      </c>
      <c r="S3747" s="53" t="n">
        <f aca="false">(N3747/100)*(I3747*$I$6)+(N3747/100)*(J3747*$J$6)</f>
        <v>280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420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0</v>
      </c>
      <c r="AB3747" s="53" t="n">
        <f aca="false">R3747+W3747</f>
        <v>0</v>
      </c>
      <c r="AC3747" s="54" t="n">
        <f aca="false">ROUND(X3747+Y3747+Z3747+AA3747+AB3747,1)</f>
        <v>420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49" t="n">
        <v>0</v>
      </c>
      <c r="C3748" s="50" t="s">
        <v>8</v>
      </c>
      <c r="D3748" s="51" t="n">
        <v>100</v>
      </c>
      <c r="E3748" s="51" t="n">
        <v>0</v>
      </c>
      <c r="F3748" s="51" t="n">
        <v>0</v>
      </c>
      <c r="G3748" s="51" t="n">
        <v>0</v>
      </c>
      <c r="H3748" s="51" t="n">
        <v>0</v>
      </c>
      <c r="I3748" s="52" t="n">
        <v>70</v>
      </c>
      <c r="J3748" s="52" t="n">
        <v>30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140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0</v>
      </c>
      <c r="R3748" s="53" t="n">
        <f aca="false">H3748*$H$7</f>
        <v>0</v>
      </c>
      <c r="S3748" s="53" t="n">
        <f aca="false">(N3748/100)*(I3748*$I$7)+(N3748/100)*(J3748*$J$7)</f>
        <v>280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420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0</v>
      </c>
      <c r="AB3748" s="53" t="n">
        <f aca="false">R3748+W3748</f>
        <v>0</v>
      </c>
      <c r="AC3748" s="54" t="n">
        <f aca="false">ROUND(X3748+Y3748+Z3748+AA3748+AB3748,1)</f>
        <v>420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49"/>
      <c r="C3749" s="50" t="s">
        <v>9</v>
      </c>
      <c r="D3749" s="51" t="n">
        <v>100</v>
      </c>
      <c r="E3749" s="51" t="n">
        <v>0</v>
      </c>
      <c r="F3749" s="51" t="n">
        <v>0</v>
      </c>
      <c r="G3749" s="51" t="n">
        <v>0</v>
      </c>
      <c r="H3749" s="51" t="n">
        <v>0</v>
      </c>
      <c r="I3749" s="52" t="n">
        <v>70</v>
      </c>
      <c r="J3749" s="52" t="n">
        <v>30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140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0</v>
      </c>
      <c r="R3749" s="53" t="n">
        <f aca="false">H3749*$H$8</f>
        <v>0</v>
      </c>
      <c r="S3749" s="53" t="n">
        <f aca="false">(N3749/100)*(I3749*$I$8)+(N3749/100)*(J3749*$J$8)</f>
        <v>280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420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0</v>
      </c>
      <c r="AB3749" s="53" t="n">
        <f aca="false">R3749+W3749</f>
        <v>0</v>
      </c>
      <c r="AC3749" s="54" t="n">
        <f aca="false">ROUND(X3749+Y3749+Z3749+AA3749+AB3749,1)</f>
        <v>420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49"/>
      <c r="C3750" s="50" t="s">
        <v>10</v>
      </c>
      <c r="D3750" s="51" t="n">
        <v>50</v>
      </c>
      <c r="E3750" s="51" t="n">
        <v>110</v>
      </c>
      <c r="F3750" s="51" t="n">
        <v>0</v>
      </c>
      <c r="G3750" s="51" t="n">
        <v>0</v>
      </c>
      <c r="H3750" s="51" t="n">
        <v>0</v>
      </c>
      <c r="I3750" s="52" t="n">
        <v>70</v>
      </c>
      <c r="J3750" s="52" t="n">
        <v>30</v>
      </c>
      <c r="K3750" s="52" t="n">
        <v>105</v>
      </c>
      <c r="L3750" s="52" t="n">
        <v>0</v>
      </c>
      <c r="M3750" s="52" t="n">
        <v>0</v>
      </c>
      <c r="N3750" s="53" t="n">
        <f aca="false">D3750*$D$9</f>
        <v>67.5</v>
      </c>
      <c r="O3750" s="53" t="n">
        <f aca="false">E3750*$E$9</f>
        <v>148.5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67.5</v>
      </c>
      <c r="T3750" s="53" t="n">
        <f aca="false">(O3750/100)*(K3750*$K$9)</f>
        <v>218.295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135</v>
      </c>
      <c r="Y3750" s="53" t="n">
        <f aca="false">O3750+T3750</f>
        <v>366.795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501.8</v>
      </c>
      <c r="AD3750" s="55" t="n">
        <f aca="false">(ROUND(AC3750-AC3744,1)/AC3744)</f>
        <v>0.194761904761905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49"/>
      <c r="C3751" s="50" t="s">
        <v>11</v>
      </c>
      <c r="D3751" s="51" t="n">
        <v>50</v>
      </c>
      <c r="E3751" s="51" t="n">
        <v>0</v>
      </c>
      <c r="F3751" s="51" t="n">
        <v>110</v>
      </c>
      <c r="G3751" s="51" t="n">
        <v>0</v>
      </c>
      <c r="H3751" s="51" t="n">
        <v>0</v>
      </c>
      <c r="I3751" s="52" t="n">
        <v>70</v>
      </c>
      <c r="J3751" s="52" t="n">
        <v>30</v>
      </c>
      <c r="K3751" s="52" t="n">
        <v>52.5</v>
      </c>
      <c r="L3751" s="52" t="n">
        <v>52.5</v>
      </c>
      <c r="M3751" s="52" t="n">
        <v>0</v>
      </c>
      <c r="N3751" s="53" t="n">
        <f aca="false">D3751*$D$10</f>
        <v>67.5</v>
      </c>
      <c r="O3751" s="53" t="n">
        <f aca="false">E3751*$E$10</f>
        <v>0</v>
      </c>
      <c r="P3751" s="53" t="n">
        <f aca="false">F3751*$F$10</f>
        <v>148.5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67.5</v>
      </c>
      <c r="T3751" s="53" t="n">
        <f aca="false">(O3751/100)*(K3751*$J$10)</f>
        <v>0</v>
      </c>
      <c r="U3751" s="53" t="n">
        <f aca="false">(P3751/100)*(K3751*$K$10)+(P3751/100)*(L3751*$L$10)</f>
        <v>218.295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135</v>
      </c>
      <c r="Y3751" s="53" t="n">
        <f aca="false">O3751+T3751</f>
        <v>0</v>
      </c>
      <c r="Z3751" s="53" t="n">
        <f aca="false">P3751+U3751</f>
        <v>366.795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501.8</v>
      </c>
      <c r="AD3751" s="55" t="n">
        <f aca="false">(ROUND(AC3751-AC3744,1)/AC3744)</f>
        <v>0.194761904761905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49"/>
      <c r="C3752" s="50" t="s">
        <v>12</v>
      </c>
      <c r="D3752" s="51" t="n">
        <v>50</v>
      </c>
      <c r="E3752" s="51" t="n">
        <v>0</v>
      </c>
      <c r="F3752" s="51" t="n">
        <v>0</v>
      </c>
      <c r="G3752" s="51" t="n">
        <v>110</v>
      </c>
      <c r="H3752" s="51" t="n">
        <v>0</v>
      </c>
      <c r="I3752" s="52" t="n">
        <v>70</v>
      </c>
      <c r="J3752" s="52" t="n">
        <v>30</v>
      </c>
      <c r="K3752" s="52" t="n">
        <v>0</v>
      </c>
      <c r="L3752" s="52" t="n">
        <v>105</v>
      </c>
      <c r="M3752" s="52" t="n">
        <v>0</v>
      </c>
      <c r="N3752" s="53" t="n">
        <f aca="false">D3752*$D$11</f>
        <v>67.5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148.5</v>
      </c>
      <c r="R3752" s="53" t="n">
        <f aca="false">H3752*$H$11</f>
        <v>0</v>
      </c>
      <c r="S3752" s="53" t="n">
        <f aca="false">(N3752/100)*(I3752*$I$11)+(N3752/100)*(J3752*$J$11)</f>
        <v>67.5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218.295</v>
      </c>
      <c r="W3752" s="53" t="n">
        <f aca="false">(R3752/100)*(K3752*$K$11)+(R3752/100)*(L3752*$L$11)</f>
        <v>0</v>
      </c>
      <c r="X3752" s="53" t="n">
        <f aca="false">N3752+S3752</f>
        <v>135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366.795</v>
      </c>
      <c r="AB3752" s="53" t="n">
        <f aca="false">R3752+W3752</f>
        <v>0</v>
      </c>
      <c r="AC3752" s="54" t="n">
        <f aca="false">ROUND(X3752+Y3752+Z3752+AA3752+AB3752,1)</f>
        <v>501.8</v>
      </c>
      <c r="AD3752" s="55" t="n">
        <f aca="false">(ROUND(AC3752-AC3744,1)/AC3744)</f>
        <v>0.194761904761905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49"/>
      <c r="C3753" s="50" t="s">
        <v>13</v>
      </c>
      <c r="D3753" s="51" t="n">
        <v>50</v>
      </c>
      <c r="E3753" s="51" t="n">
        <v>0</v>
      </c>
      <c r="F3753" s="51" t="n">
        <v>0</v>
      </c>
      <c r="G3753" s="51" t="n">
        <v>0</v>
      </c>
      <c r="H3753" s="51" t="n">
        <v>110</v>
      </c>
      <c r="I3753" s="52" t="n">
        <v>70</v>
      </c>
      <c r="J3753" s="52" t="n">
        <v>30</v>
      </c>
      <c r="K3753" s="52" t="n">
        <v>52.5</v>
      </c>
      <c r="L3753" s="52" t="n">
        <v>52.5</v>
      </c>
      <c r="M3753" s="52" t="n">
        <v>0</v>
      </c>
      <c r="N3753" s="53" t="n">
        <f aca="false">D3753*$D$12</f>
        <v>67.5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148.5</v>
      </c>
      <c r="S3753" s="53" t="n">
        <f aca="false">(N3753/100)*(I3753*$I$12)+(N3753/100)*(J3753*$J$12)</f>
        <v>67.5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218.295</v>
      </c>
      <c r="X3753" s="53" t="n">
        <f aca="false">N3753+S3753</f>
        <v>135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366.795</v>
      </c>
      <c r="AC3753" s="54" t="n">
        <f aca="false">ROUND(X3753+Y3753+Z3753+AA3753+AB3753,1)</f>
        <v>501.8</v>
      </c>
      <c r="AD3753" s="55" t="n">
        <f aca="false">(ROUND(AC3753-AC3744,1)/AC3744)</f>
        <v>0.194761904761905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49"/>
      <c r="C3754" s="50" t="s">
        <v>14</v>
      </c>
      <c r="D3754" s="51" t="n">
        <v>100</v>
      </c>
      <c r="E3754" s="51" t="n">
        <v>0</v>
      </c>
      <c r="F3754" s="51" t="n">
        <v>0</v>
      </c>
      <c r="G3754" s="51" t="n">
        <v>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120</v>
      </c>
      <c r="N3754" s="53" t="n">
        <f aca="false">D3754*$D$13</f>
        <v>135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0</v>
      </c>
      <c r="R3754" s="53" t="n">
        <f aca="false">H3754*$H$13</f>
        <v>0</v>
      </c>
      <c r="S3754" s="53" t="n">
        <f aca="false">(N3754/100)*(I3754*$I$13)+(N3754/100)*(J3754*$J$13)+(N3754/100)*(M3754*$M$13)</f>
        <v>324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0</v>
      </c>
      <c r="W3754" s="53" t="n">
        <f aca="false">(R3754/100)*(K3754*$K$13)+(R3754/100)*(L3754*$L$13)+(R3754/100)*(M3754*$M$13)</f>
        <v>0</v>
      </c>
      <c r="X3754" s="53" t="n">
        <f aca="false">N3754+S3754</f>
        <v>459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0</v>
      </c>
      <c r="AB3754" s="53" t="n">
        <f aca="false">R3754+W3754</f>
        <v>0</v>
      </c>
      <c r="AC3754" s="54" t="n">
        <f aca="false">ROUND(X3754+Y3754+Z3754+AA3754+AB3754,1)</f>
        <v>459</v>
      </c>
      <c r="AD3754" s="55" t="n">
        <f aca="false">(ROUND(AC3754-AC3744,1)/AC3744)</f>
        <v>0.0928571428571429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49"/>
      <c r="C3755" s="50" t="s">
        <v>15</v>
      </c>
      <c r="D3755" s="51" t="n">
        <v>100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70</v>
      </c>
      <c r="J3755" s="52" t="n">
        <v>30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135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351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486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486</v>
      </c>
      <c r="AD3755" s="55" t="n">
        <f aca="false">(ROUND(AC3755-AC3744,1)/AC3744)</f>
        <v>0.157142857142857</v>
      </c>
      <c r="AE3755" s="46"/>
      <c r="AF3755" s="47"/>
    </row>
    <row r="3756" customFormat="false" ht="15" hidden="false" customHeight="false" outlineLevel="0" collapsed="false">
      <c r="A3756" s="48"/>
      <c r="B3756" s="49"/>
      <c r="C3756" s="50" t="s">
        <v>16</v>
      </c>
      <c r="D3756" s="51" t="n">
        <v>100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70</v>
      </c>
      <c r="J3756" s="52" t="n">
        <v>30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135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351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486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486</v>
      </c>
      <c r="AD3756" s="55" t="n">
        <f aca="false">(ROUND(AC3756-AC3744,1)/AC3744)</f>
        <v>0.157142857142857</v>
      </c>
      <c r="AE3756" s="46"/>
      <c r="AF3756" s="47"/>
    </row>
    <row r="3757" customFormat="false" ht="15" hidden="false" customHeight="false" outlineLevel="0" collapsed="false">
      <c r="A3757" s="48"/>
      <c r="B3757" s="49"/>
      <c r="C3757" s="50" t="s">
        <v>17</v>
      </c>
      <c r="D3757" s="51" t="n">
        <v>100</v>
      </c>
      <c r="E3757" s="51" t="n">
        <v>0</v>
      </c>
      <c r="F3757" s="51" t="n">
        <v>0</v>
      </c>
      <c r="G3757" s="51" t="n">
        <v>0</v>
      </c>
      <c r="H3757" s="51" t="n">
        <v>0</v>
      </c>
      <c r="I3757" s="52" t="n">
        <v>70</v>
      </c>
      <c r="J3757" s="52" t="n">
        <v>68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135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0</v>
      </c>
      <c r="R3757" s="53" t="n">
        <f aca="false">H3757*$H$16</f>
        <v>0</v>
      </c>
      <c r="S3757" s="53" t="n">
        <f aca="false">(N3757/100)*(I3757*$I$16)+(N3757/100)*(J3757*$J$16)</f>
        <v>324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459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0</v>
      </c>
      <c r="AB3757" s="53" t="n">
        <f aca="false">R3757+W3757</f>
        <v>0</v>
      </c>
      <c r="AC3757" s="54" t="n">
        <f aca="false">ROUND(X3757+Y3757+Z3757+AA3757+AB3757,1)</f>
        <v>459</v>
      </c>
      <c r="AD3757" s="55" t="n">
        <f aca="false">(ROUND(AC3757-AC3744,1)/AC3744)</f>
        <v>0.0928571428571429</v>
      </c>
      <c r="AE3757" s="46"/>
      <c r="AF3757" s="47"/>
    </row>
    <row r="3758" customFormat="false" ht="15" hidden="false" customHeight="false" outlineLevel="0" collapsed="false">
      <c r="A3758" s="48"/>
      <c r="B3758" s="49"/>
      <c r="C3758" s="50" t="s">
        <v>18</v>
      </c>
      <c r="D3758" s="51" t="n">
        <v>100</v>
      </c>
      <c r="E3758" s="51" t="n">
        <v>0</v>
      </c>
      <c r="F3758" s="51" t="n">
        <v>0</v>
      </c>
      <c r="G3758" s="51" t="n">
        <v>0</v>
      </c>
      <c r="H3758" s="51" t="n">
        <v>0</v>
      </c>
      <c r="I3758" s="52" t="n">
        <v>100</v>
      </c>
      <c r="J3758" s="52" t="n">
        <v>30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135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0</v>
      </c>
      <c r="R3758" s="53" t="n">
        <f aca="false">H3758*$H$17</f>
        <v>0</v>
      </c>
      <c r="S3758" s="53" t="n">
        <f aca="false">(N3758/100)*(I3758*$I$17)+(N3758/100)*(J3758*$J$17)</f>
        <v>378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513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0</v>
      </c>
      <c r="AB3758" s="53" t="n">
        <f aca="false">R3758+W3758</f>
        <v>0</v>
      </c>
      <c r="AC3758" s="54" t="n">
        <f aca="false">ROUND(X3758+Y3758+Z3758+AA3758+AB3758,1)</f>
        <v>513</v>
      </c>
      <c r="AD3758" s="55" t="n">
        <f aca="false">(ROUND(AC3758-AC3744,1)/AC3744)</f>
        <v>0.221428571428571</v>
      </c>
      <c r="AE3758" s="46" t="s">
        <v>28</v>
      </c>
      <c r="AF3758" s="47"/>
    </row>
    <row r="3759" customFormat="false" ht="15" hidden="false" customHeight="false" outlineLevel="0" collapsed="false">
      <c r="A3759" s="56" t="s">
        <v>19</v>
      </c>
      <c r="B3759" s="57" t="s">
        <v>309</v>
      </c>
      <c r="C3759" s="40" t="s">
        <v>4</v>
      </c>
      <c r="D3759" s="41" t="n">
        <v>102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50</v>
      </c>
      <c r="J3759" s="42" t="n">
        <v>50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142.8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285.6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428.4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428.4</v>
      </c>
      <c r="AD3759" s="45" t="n">
        <v>0</v>
      </c>
      <c r="AE3759" s="46"/>
      <c r="AF3759" s="47"/>
    </row>
    <row r="3760" customFormat="false" ht="15" hidden="false" customHeight="false" outlineLevel="0" collapsed="false">
      <c r="A3760" s="48" t="s">
        <v>29</v>
      </c>
      <c r="B3760" s="58" t="n">
        <v>12</v>
      </c>
      <c r="C3760" s="50" t="s">
        <v>5</v>
      </c>
      <c r="D3760" s="51" t="n">
        <v>102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70</v>
      </c>
      <c r="J3760" s="52" t="n">
        <v>70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137.7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385.56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523.26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523.3</v>
      </c>
      <c r="AD3760" s="55" t="n">
        <f aca="false">(ROUND(AC3760-AC3759,1)/AC3759)</f>
        <v>0.221521942110177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58" t="n">
        <v>12</v>
      </c>
      <c r="C3761" s="50" t="s">
        <v>6</v>
      </c>
      <c r="D3761" s="51" t="n">
        <v>102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50</v>
      </c>
      <c r="J3761" s="52" t="n">
        <v>50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142.8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285.6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428.4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428.4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58" t="n">
        <v>0</v>
      </c>
      <c r="C3762" s="50" t="s">
        <v>7</v>
      </c>
      <c r="D3762" s="51" t="n">
        <v>102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50</v>
      </c>
      <c r="J3762" s="52" t="n">
        <v>50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142.8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285.6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428.4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428.4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58" t="n">
        <v>0</v>
      </c>
      <c r="C3763" s="50" t="s">
        <v>8</v>
      </c>
      <c r="D3763" s="51" t="n">
        <v>102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50</v>
      </c>
      <c r="J3763" s="52" t="n">
        <v>50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142.8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285.6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428.4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428.4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58"/>
      <c r="C3764" s="50" t="s">
        <v>9</v>
      </c>
      <c r="D3764" s="51" t="n">
        <v>102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50</v>
      </c>
      <c r="J3764" s="52" t="n">
        <v>50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142.8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285.6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428.4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428.4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58"/>
      <c r="C3765" s="50" t="s">
        <v>10</v>
      </c>
      <c r="D3765" s="51" t="n">
        <v>51</v>
      </c>
      <c r="E3765" s="51" t="n">
        <v>110</v>
      </c>
      <c r="F3765" s="51" t="n">
        <v>0</v>
      </c>
      <c r="G3765" s="51" t="n">
        <v>0</v>
      </c>
      <c r="H3765" s="51" t="n">
        <v>0</v>
      </c>
      <c r="I3765" s="52" t="n">
        <v>50</v>
      </c>
      <c r="J3765" s="52" t="n">
        <v>50</v>
      </c>
      <c r="K3765" s="52" t="n">
        <v>105</v>
      </c>
      <c r="L3765" s="52" t="n">
        <v>0</v>
      </c>
      <c r="M3765" s="52" t="n">
        <v>0</v>
      </c>
      <c r="N3765" s="53" t="n">
        <f aca="false">D3765*$D$9</f>
        <v>68.85</v>
      </c>
      <c r="O3765" s="53" t="n">
        <f aca="false">E3765*$E$9</f>
        <v>148.5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68.85</v>
      </c>
      <c r="T3765" s="53" t="n">
        <f aca="false">(O3765/100)*(K3765*$K$9)</f>
        <v>218.295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137.7</v>
      </c>
      <c r="Y3765" s="53" t="n">
        <f aca="false">O3765+T3765</f>
        <v>366.795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504.5</v>
      </c>
      <c r="AD3765" s="55" t="n">
        <f aca="false">(ROUND(AC3765-AC3759,1)/AC3759)</f>
        <v>0.177637721755369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58"/>
      <c r="C3766" s="50" t="s">
        <v>11</v>
      </c>
      <c r="D3766" s="51" t="n">
        <v>51</v>
      </c>
      <c r="E3766" s="51" t="n">
        <v>0</v>
      </c>
      <c r="F3766" s="51" t="n">
        <v>110</v>
      </c>
      <c r="G3766" s="51" t="n">
        <v>0</v>
      </c>
      <c r="H3766" s="51" t="n">
        <v>0</v>
      </c>
      <c r="I3766" s="52" t="n">
        <v>50</v>
      </c>
      <c r="J3766" s="52" t="n">
        <v>50</v>
      </c>
      <c r="K3766" s="52" t="n">
        <v>52.5</v>
      </c>
      <c r="L3766" s="52" t="n">
        <v>52.5</v>
      </c>
      <c r="M3766" s="52" t="n">
        <v>0</v>
      </c>
      <c r="N3766" s="53" t="n">
        <f aca="false">D3766*$D$10</f>
        <v>68.85</v>
      </c>
      <c r="O3766" s="53" t="n">
        <f aca="false">E3766*$E$10</f>
        <v>0</v>
      </c>
      <c r="P3766" s="53" t="n">
        <f aca="false">F3766*$F$10</f>
        <v>148.5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68.85</v>
      </c>
      <c r="T3766" s="53" t="n">
        <f aca="false">(O3766/100)*(K3766*$J$10)</f>
        <v>0</v>
      </c>
      <c r="U3766" s="53" t="n">
        <f aca="false">(P3766/100)*(K3766*$K$10)+(P3766/100)*(L3766*$L$10)</f>
        <v>218.295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137.7</v>
      </c>
      <c r="Y3766" s="53" t="n">
        <f aca="false">O3766+T3766</f>
        <v>0</v>
      </c>
      <c r="Z3766" s="53" t="n">
        <f aca="false">P3766+U3766</f>
        <v>366.795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504.5</v>
      </c>
      <c r="AD3766" s="55" t="n">
        <f aca="false">(ROUND(AC3766-AC3759,1)/AC3759)</f>
        <v>0.177637721755369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58"/>
      <c r="C3767" s="50" t="s">
        <v>12</v>
      </c>
      <c r="D3767" s="51" t="n">
        <v>51</v>
      </c>
      <c r="E3767" s="51" t="n">
        <v>0</v>
      </c>
      <c r="F3767" s="51" t="n">
        <v>0</v>
      </c>
      <c r="G3767" s="51" t="n">
        <v>110</v>
      </c>
      <c r="H3767" s="51" t="n">
        <v>0</v>
      </c>
      <c r="I3767" s="52" t="n">
        <v>50</v>
      </c>
      <c r="J3767" s="52" t="n">
        <v>50</v>
      </c>
      <c r="K3767" s="52" t="n">
        <v>0</v>
      </c>
      <c r="L3767" s="52" t="n">
        <v>105</v>
      </c>
      <c r="M3767" s="52" t="n">
        <v>0</v>
      </c>
      <c r="N3767" s="53" t="n">
        <f aca="false">D3767*$D$11</f>
        <v>68.85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148.5</v>
      </c>
      <c r="R3767" s="53" t="n">
        <f aca="false">H3767*$H$11</f>
        <v>0</v>
      </c>
      <c r="S3767" s="53" t="n">
        <f aca="false">(N3767/100)*(I3767*$I$11)+(N3767/100)*(J3767*$J$11)</f>
        <v>68.85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218.295</v>
      </c>
      <c r="W3767" s="53" t="n">
        <f aca="false">(R3767/100)*(K3767*$K$11)+(R3767/100)*(L3767*$L$11)</f>
        <v>0</v>
      </c>
      <c r="X3767" s="53" t="n">
        <f aca="false">N3767+S3767</f>
        <v>137.7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366.795</v>
      </c>
      <c r="AB3767" s="53" t="n">
        <f aca="false">R3767+W3767</f>
        <v>0</v>
      </c>
      <c r="AC3767" s="54" t="n">
        <f aca="false">ROUND(X3767+Y3767+Z3767+AA3767+AB3767,1)</f>
        <v>504.5</v>
      </c>
      <c r="AD3767" s="55" t="n">
        <f aca="false">(ROUND(AC3767-AC3759,1)/AC3759)</f>
        <v>0.177637721755369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58"/>
      <c r="C3768" s="50" t="s">
        <v>13</v>
      </c>
      <c r="D3768" s="51" t="n">
        <v>51</v>
      </c>
      <c r="E3768" s="51" t="n">
        <v>0</v>
      </c>
      <c r="F3768" s="51" t="n">
        <v>0</v>
      </c>
      <c r="G3768" s="51" t="n">
        <v>0</v>
      </c>
      <c r="H3768" s="51" t="n">
        <v>110</v>
      </c>
      <c r="I3768" s="52" t="n">
        <v>50</v>
      </c>
      <c r="J3768" s="52" t="n">
        <v>50</v>
      </c>
      <c r="K3768" s="52" t="n">
        <v>52.5</v>
      </c>
      <c r="L3768" s="52" t="n">
        <v>52.5</v>
      </c>
      <c r="M3768" s="52" t="n">
        <v>0</v>
      </c>
      <c r="N3768" s="53" t="n">
        <f aca="false">D3768*$D$12</f>
        <v>68.85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148.5</v>
      </c>
      <c r="S3768" s="53" t="n">
        <f aca="false">(N3768/100)*(I3768*$I$12)+(N3768/100)*(J3768*$J$12)</f>
        <v>68.85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218.295</v>
      </c>
      <c r="X3768" s="53" t="n">
        <f aca="false">N3768+S3768</f>
        <v>137.7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366.795</v>
      </c>
      <c r="AC3768" s="54" t="n">
        <f aca="false">ROUND(X3768+Y3768+Z3768+AA3768+AB3768,1)</f>
        <v>504.5</v>
      </c>
      <c r="AD3768" s="55" t="n">
        <f aca="false">(ROUND(AC3768-AC3759,1)/AC3759)</f>
        <v>0.177637721755369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58"/>
      <c r="C3769" s="50" t="s">
        <v>14</v>
      </c>
      <c r="D3769" s="51" t="n">
        <v>102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130</v>
      </c>
      <c r="N3769" s="53" t="n">
        <f aca="false">D3769*$D$13</f>
        <v>137.7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358.02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495.72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495.7</v>
      </c>
      <c r="AD3769" s="55" t="n">
        <f aca="false">(ROUND(AC3769-AC3759,1)/AC3759)</f>
        <v>0.157096171802054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58"/>
      <c r="C3770" s="50" t="s">
        <v>15</v>
      </c>
      <c r="D3770" s="51" t="n">
        <v>102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50</v>
      </c>
      <c r="J3770" s="52" t="n">
        <v>50</v>
      </c>
      <c r="K3770" s="52" t="n">
        <v>80</v>
      </c>
      <c r="L3770" s="52" t="n">
        <v>0</v>
      </c>
      <c r="M3770" s="52" t="n">
        <v>0</v>
      </c>
      <c r="N3770" s="53" t="n">
        <f aca="false">D3770*$D$14</f>
        <v>137.7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358.02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495.72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495.7</v>
      </c>
      <c r="AD3770" s="55" t="n">
        <f aca="false">(ROUND(AC3770-AC3759,1)/AC3759)</f>
        <v>0.157096171802054</v>
      </c>
      <c r="AE3770" s="46"/>
      <c r="AF3770" s="47"/>
    </row>
    <row r="3771" customFormat="false" ht="15" hidden="false" customHeight="false" outlineLevel="0" collapsed="false">
      <c r="A3771" s="48"/>
      <c r="B3771" s="58"/>
      <c r="C3771" s="50" t="s">
        <v>16</v>
      </c>
      <c r="D3771" s="51" t="n">
        <v>102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50</v>
      </c>
      <c r="J3771" s="52" t="n">
        <v>50</v>
      </c>
      <c r="K3771" s="52" t="n">
        <v>0</v>
      </c>
      <c r="L3771" s="52" t="n">
        <v>80</v>
      </c>
      <c r="M3771" s="52" t="n">
        <v>0</v>
      </c>
      <c r="N3771" s="53" t="n">
        <f aca="false">D3771*$D$15</f>
        <v>137.7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358.02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495.72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495.7</v>
      </c>
      <c r="AD3771" s="55" t="n">
        <f aca="false">(ROUND(AC3771-AC3759,1)/AC3759)</f>
        <v>0.157096171802054</v>
      </c>
      <c r="AE3771" s="46"/>
      <c r="AF3771" s="47"/>
    </row>
    <row r="3772" customFormat="false" ht="15" hidden="false" customHeight="false" outlineLevel="0" collapsed="false">
      <c r="A3772" s="48"/>
      <c r="B3772" s="58"/>
      <c r="C3772" s="50" t="s">
        <v>17</v>
      </c>
      <c r="D3772" s="51" t="n">
        <v>102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50</v>
      </c>
      <c r="J3772" s="52" t="n">
        <v>85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137.7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361.4625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499.1625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499.2</v>
      </c>
      <c r="AD3772" s="55" t="n">
        <f aca="false">(ROUND(AC3772-AC3759,1)/AC3759)</f>
        <v>0.165266106442577</v>
      </c>
      <c r="AE3772" s="46"/>
      <c r="AF3772" s="47"/>
    </row>
    <row r="3773" customFormat="false" ht="15" hidden="false" customHeight="false" outlineLevel="0" collapsed="false">
      <c r="A3773" s="48"/>
      <c r="B3773" s="58"/>
      <c r="C3773" s="50" t="s">
        <v>18</v>
      </c>
      <c r="D3773" s="51" t="n">
        <v>102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85</v>
      </c>
      <c r="J3773" s="52" t="n">
        <v>50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137.7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361.4625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499.1625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499.2</v>
      </c>
      <c r="AD3773" s="55" t="n">
        <f aca="false">(ROUND(AC3773-AC3759,1)/AC3759)</f>
        <v>0.165266106442577</v>
      </c>
      <c r="AE3773" s="46" t="s">
        <v>28</v>
      </c>
      <c r="AF3773" s="47"/>
    </row>
    <row r="3774" customFormat="false" ht="15" hidden="false" customHeight="false" outlineLevel="0" collapsed="false">
      <c r="A3774" s="56" t="s">
        <v>19</v>
      </c>
      <c r="B3774" s="57" t="s">
        <v>310</v>
      </c>
      <c r="C3774" s="40" t="s">
        <v>4</v>
      </c>
      <c r="D3774" s="41" t="n">
        <v>90</v>
      </c>
      <c r="E3774" s="41" t="n">
        <v>0</v>
      </c>
      <c r="F3774" s="41" t="n">
        <v>50</v>
      </c>
      <c r="G3774" s="41" t="n">
        <v>0</v>
      </c>
      <c r="H3774" s="41" t="n">
        <v>0</v>
      </c>
      <c r="I3774" s="42" t="n">
        <v>30</v>
      </c>
      <c r="J3774" s="42" t="n">
        <v>60</v>
      </c>
      <c r="K3774" s="42" t="n">
        <v>0</v>
      </c>
      <c r="L3774" s="42" t="n">
        <v>0</v>
      </c>
      <c r="M3774" s="42" t="n">
        <v>0</v>
      </c>
      <c r="N3774" s="43" t="n">
        <f aca="false">D3774*$D$3</f>
        <v>126</v>
      </c>
      <c r="O3774" s="43" t="n">
        <f aca="false">E3774*$E$3</f>
        <v>0</v>
      </c>
      <c r="P3774" s="43" t="n">
        <f aca="false">F3774*$F$3</f>
        <v>70</v>
      </c>
      <c r="Q3774" s="43" t="n">
        <f aca="false">G3774*$G$3</f>
        <v>0</v>
      </c>
      <c r="R3774" s="43" t="n">
        <f aca="false">H3774*$H$3</f>
        <v>0</v>
      </c>
      <c r="S3774" s="43" t="n">
        <f aca="false">(N3774/100)*(I3774*$I$3)+(N3774/100)*(J3774*$J$3)</f>
        <v>226.8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0</v>
      </c>
      <c r="W3774" s="43" t="n">
        <f aca="false">(R3774/100)*(K3774*$K$3)+(R3774/100)*(L3774*$L$3)</f>
        <v>0</v>
      </c>
      <c r="X3774" s="43" t="n">
        <f aca="false">N3774+S3774</f>
        <v>352.8</v>
      </c>
      <c r="Y3774" s="43" t="n">
        <f aca="false">O3774+T3774</f>
        <v>0</v>
      </c>
      <c r="Z3774" s="43" t="n">
        <f aca="false">P3774+U3774</f>
        <v>70</v>
      </c>
      <c r="AA3774" s="43" t="n">
        <f aca="false">Q3774+V3774</f>
        <v>0</v>
      </c>
      <c r="AB3774" s="43" t="n">
        <f aca="false">R3774+W3774</f>
        <v>0</v>
      </c>
      <c r="AC3774" s="44" t="n">
        <f aca="false">ROUND(X3774+Y3774+Z3774+AA3774+AB3774,1)</f>
        <v>422.8</v>
      </c>
      <c r="AD3774" s="45" t="n">
        <v>0</v>
      </c>
      <c r="AE3774" s="46"/>
      <c r="AF3774" s="47"/>
    </row>
    <row r="3775" customFormat="false" ht="15" hidden="false" customHeight="false" outlineLevel="0" collapsed="false">
      <c r="A3775" s="48" t="s">
        <v>29</v>
      </c>
      <c r="B3775" s="58" t="n">
        <v>10</v>
      </c>
      <c r="C3775" s="50" t="s">
        <v>5</v>
      </c>
      <c r="D3775" s="51" t="n">
        <v>90</v>
      </c>
      <c r="E3775" s="51" t="n">
        <v>0</v>
      </c>
      <c r="F3775" s="51" t="n">
        <v>50</v>
      </c>
      <c r="G3775" s="51" t="n">
        <v>0</v>
      </c>
      <c r="H3775" s="51" t="n">
        <v>0</v>
      </c>
      <c r="I3775" s="52" t="n">
        <v>50</v>
      </c>
      <c r="J3775" s="52" t="n">
        <v>80</v>
      </c>
      <c r="K3775" s="52" t="n">
        <v>0</v>
      </c>
      <c r="L3775" s="52" t="n">
        <v>0</v>
      </c>
      <c r="M3775" s="52" t="n">
        <v>0</v>
      </c>
      <c r="N3775" s="53" t="n">
        <f aca="false">D3775*$D$4</f>
        <v>121.5</v>
      </c>
      <c r="O3775" s="53" t="n">
        <f aca="false">E3775*$E$4</f>
        <v>0</v>
      </c>
      <c r="P3775" s="53" t="n">
        <f aca="false">F3775*$F$4</f>
        <v>67.5</v>
      </c>
      <c r="Q3775" s="53" t="n">
        <f aca="false">G3775*$G$4</f>
        <v>0</v>
      </c>
      <c r="R3775" s="53" t="n">
        <f aca="false">H3775*$H$4</f>
        <v>0</v>
      </c>
      <c r="S3775" s="53" t="n">
        <f aca="false">(N3775/100)*(I3775*$I$4)+(N3775/100)*(J3775*$J$4)</f>
        <v>315.9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0</v>
      </c>
      <c r="W3775" s="53" t="n">
        <f aca="false">(R3775/100)*(K3775*$K$4)+(R3775/100)*(L3775*$L$4)</f>
        <v>0</v>
      </c>
      <c r="X3775" s="53" t="n">
        <f aca="false">N3775+S3775</f>
        <v>437.4</v>
      </c>
      <c r="Y3775" s="53" t="n">
        <f aca="false">O3775+T3775</f>
        <v>0</v>
      </c>
      <c r="Z3775" s="53" t="n">
        <f aca="false">P3775+U3775</f>
        <v>67.5</v>
      </c>
      <c r="AA3775" s="53" t="n">
        <f aca="false">Q3775+V3775</f>
        <v>0</v>
      </c>
      <c r="AB3775" s="53" t="n">
        <f aca="false">R3775+W3775</f>
        <v>0</v>
      </c>
      <c r="AC3775" s="54" t="n">
        <f aca="false">ROUND(X3775+Y3775+Z3775+AA3775+AB3775,1)</f>
        <v>504.9</v>
      </c>
      <c r="AD3775" s="55" t="n">
        <f aca="false">(ROUND(AC3775-AC3774,1)/AC3774)</f>
        <v>0.194181646168401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58" t="n">
        <v>18</v>
      </c>
      <c r="C3776" s="50" t="s">
        <v>6</v>
      </c>
      <c r="D3776" s="51" t="n">
        <v>90</v>
      </c>
      <c r="E3776" s="51" t="n">
        <v>0</v>
      </c>
      <c r="F3776" s="51" t="n">
        <v>50</v>
      </c>
      <c r="G3776" s="51" t="n">
        <v>0</v>
      </c>
      <c r="H3776" s="51" t="n">
        <v>0</v>
      </c>
      <c r="I3776" s="52" t="n">
        <v>30</v>
      </c>
      <c r="J3776" s="52" t="n">
        <v>60</v>
      </c>
      <c r="K3776" s="52" t="n">
        <v>0</v>
      </c>
      <c r="L3776" s="52" t="n">
        <v>0</v>
      </c>
      <c r="M3776" s="52" t="n">
        <v>0</v>
      </c>
      <c r="N3776" s="53" t="n">
        <f aca="false">D3776*$D$5</f>
        <v>126</v>
      </c>
      <c r="O3776" s="53" t="n">
        <f aca="false">E3776*$E$5</f>
        <v>0</v>
      </c>
      <c r="P3776" s="53" t="n">
        <f aca="false">F3776*$F$5</f>
        <v>70</v>
      </c>
      <c r="Q3776" s="53" t="n">
        <f aca="false">G3776*$G$5</f>
        <v>0</v>
      </c>
      <c r="R3776" s="53" t="n">
        <f aca="false">H3776*$H$5</f>
        <v>0</v>
      </c>
      <c r="S3776" s="53" t="n">
        <f aca="false">(N3776/100)*(I3776*$I$5)+(N3776/100)*(J3776*$J$5)</f>
        <v>226.8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0</v>
      </c>
      <c r="W3776" s="53" t="n">
        <f aca="false">(R3776/100)*(K3776*$K$5)+(R3776/100)*(L3776*$L$5)</f>
        <v>0</v>
      </c>
      <c r="X3776" s="53" t="n">
        <f aca="false">N3776+S3776</f>
        <v>352.8</v>
      </c>
      <c r="Y3776" s="53" t="n">
        <f aca="false">O3776+T3776</f>
        <v>0</v>
      </c>
      <c r="Z3776" s="53" t="n">
        <f aca="false">P3776+U3776</f>
        <v>70</v>
      </c>
      <c r="AA3776" s="53" t="n">
        <f aca="false">Q3776+V3776</f>
        <v>0</v>
      </c>
      <c r="AB3776" s="53" t="n">
        <f aca="false">R3776+W3776</f>
        <v>0</v>
      </c>
      <c r="AC3776" s="54" t="n">
        <f aca="false">ROUND(X3776+Y3776+Z3776+AA3776+AB3776,1)</f>
        <v>422.8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58" t="n">
        <v>16</v>
      </c>
      <c r="C3777" s="50" t="s">
        <v>7</v>
      </c>
      <c r="D3777" s="51" t="n">
        <v>90</v>
      </c>
      <c r="E3777" s="51" t="n">
        <v>0</v>
      </c>
      <c r="F3777" s="51" t="n">
        <v>50</v>
      </c>
      <c r="G3777" s="51" t="n">
        <v>0</v>
      </c>
      <c r="H3777" s="51" t="n">
        <v>0</v>
      </c>
      <c r="I3777" s="52" t="n">
        <v>30</v>
      </c>
      <c r="J3777" s="52" t="n">
        <v>60</v>
      </c>
      <c r="K3777" s="52" t="n">
        <v>0</v>
      </c>
      <c r="L3777" s="52" t="n">
        <v>0</v>
      </c>
      <c r="M3777" s="52" t="n">
        <v>0</v>
      </c>
      <c r="N3777" s="53" t="n">
        <f aca="false">D3777*$D$6</f>
        <v>126</v>
      </c>
      <c r="O3777" s="53" t="n">
        <f aca="false">E3777*$E$6</f>
        <v>0</v>
      </c>
      <c r="P3777" s="53" t="n">
        <f aca="false">F3777*$F$6</f>
        <v>70</v>
      </c>
      <c r="Q3777" s="53" t="n">
        <f aca="false">G3777*$G$6</f>
        <v>0</v>
      </c>
      <c r="R3777" s="53" t="n">
        <f aca="false">H3777*$H$6</f>
        <v>0</v>
      </c>
      <c r="S3777" s="53" t="n">
        <f aca="false">(N3777/100)*(I3777*$I$6)+(N3777/100)*(J3777*$J$6)</f>
        <v>226.8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0</v>
      </c>
      <c r="W3777" s="53" t="n">
        <f aca="false">(R3777/100)*(K3777*$K$6)+(R3777/100)*(L3777*$L$6)</f>
        <v>0</v>
      </c>
      <c r="X3777" s="53" t="n">
        <f aca="false">N3777+S3777</f>
        <v>352.8</v>
      </c>
      <c r="Y3777" s="53" t="n">
        <f aca="false">O3777+T3777</f>
        <v>0</v>
      </c>
      <c r="Z3777" s="53" t="n">
        <f aca="false">P3777+U3777</f>
        <v>70</v>
      </c>
      <c r="AA3777" s="53" t="n">
        <f aca="false">Q3777+V3777</f>
        <v>0</v>
      </c>
      <c r="AB3777" s="53" t="n">
        <f aca="false">R3777+W3777</f>
        <v>0</v>
      </c>
      <c r="AC3777" s="54" t="n">
        <f aca="false">ROUND(X3777+Y3777+Z3777+AA3777+AB3777,1)</f>
        <v>422.8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58" t="n">
        <v>16</v>
      </c>
      <c r="C3778" s="50" t="s">
        <v>8</v>
      </c>
      <c r="D3778" s="51" t="n">
        <v>90</v>
      </c>
      <c r="E3778" s="51" t="n">
        <v>0</v>
      </c>
      <c r="F3778" s="51" t="n">
        <v>50</v>
      </c>
      <c r="G3778" s="51" t="n">
        <v>0</v>
      </c>
      <c r="H3778" s="51" t="n">
        <v>0</v>
      </c>
      <c r="I3778" s="52" t="n">
        <v>30</v>
      </c>
      <c r="J3778" s="52" t="n">
        <v>60</v>
      </c>
      <c r="K3778" s="52" t="n">
        <v>0</v>
      </c>
      <c r="L3778" s="52" t="n">
        <v>0</v>
      </c>
      <c r="M3778" s="52" t="n">
        <v>0</v>
      </c>
      <c r="N3778" s="53" t="n">
        <f aca="false">D3778*$D$7</f>
        <v>126</v>
      </c>
      <c r="O3778" s="53" t="n">
        <f aca="false">E3778*$E$7</f>
        <v>0</v>
      </c>
      <c r="P3778" s="53" t="n">
        <f aca="false">F3778*$F$7</f>
        <v>70</v>
      </c>
      <c r="Q3778" s="53" t="n">
        <f aca="false">G3778*$G$7</f>
        <v>0</v>
      </c>
      <c r="R3778" s="53" t="n">
        <f aca="false">H3778*$H$7</f>
        <v>0</v>
      </c>
      <c r="S3778" s="53" t="n">
        <f aca="false">(N3778/100)*(I3778*$I$7)+(N3778/100)*(J3778*$J$7)</f>
        <v>226.8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0</v>
      </c>
      <c r="W3778" s="53" t="n">
        <f aca="false">(R3778/100)*(K3778*$K$7)+(R3778/100)*(L3778*$L$7)</f>
        <v>0</v>
      </c>
      <c r="X3778" s="53" t="n">
        <f aca="false">N3778+S3778</f>
        <v>352.8</v>
      </c>
      <c r="Y3778" s="53" t="n">
        <f aca="false">O3778+T3778</f>
        <v>0</v>
      </c>
      <c r="Z3778" s="53" t="n">
        <f aca="false">P3778+U3778</f>
        <v>70</v>
      </c>
      <c r="AA3778" s="53" t="n">
        <f aca="false">Q3778+V3778</f>
        <v>0</v>
      </c>
      <c r="AB3778" s="53" t="n">
        <f aca="false">R3778+W3778</f>
        <v>0</v>
      </c>
      <c r="AC3778" s="54" t="n">
        <f aca="false">ROUND(X3778+Y3778+Z3778+AA3778+AB3778,1)</f>
        <v>422.8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58"/>
      <c r="C3779" s="50" t="s">
        <v>9</v>
      </c>
      <c r="D3779" s="51" t="n">
        <v>90</v>
      </c>
      <c r="E3779" s="51" t="n">
        <v>0</v>
      </c>
      <c r="F3779" s="51" t="n">
        <v>50</v>
      </c>
      <c r="G3779" s="51" t="n">
        <v>0</v>
      </c>
      <c r="H3779" s="51" t="n">
        <v>0</v>
      </c>
      <c r="I3779" s="52" t="n">
        <v>30</v>
      </c>
      <c r="J3779" s="52" t="n">
        <v>60</v>
      </c>
      <c r="K3779" s="52" t="n">
        <v>0</v>
      </c>
      <c r="L3779" s="52" t="n">
        <v>0</v>
      </c>
      <c r="M3779" s="52" t="n">
        <v>0</v>
      </c>
      <c r="N3779" s="53" t="n">
        <f aca="false">D3779*$D$8</f>
        <v>126</v>
      </c>
      <c r="O3779" s="53" t="n">
        <f aca="false">E3779*$E$8</f>
        <v>0</v>
      </c>
      <c r="P3779" s="53" t="n">
        <f aca="false">F3779*$F$8</f>
        <v>70</v>
      </c>
      <c r="Q3779" s="53" t="n">
        <f aca="false">G3779*$G$8</f>
        <v>0</v>
      </c>
      <c r="R3779" s="53" t="n">
        <f aca="false">H3779*$H$8</f>
        <v>0</v>
      </c>
      <c r="S3779" s="53" t="n">
        <f aca="false">(N3779/100)*(I3779*$I$8)+(N3779/100)*(J3779*$J$8)</f>
        <v>226.8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0</v>
      </c>
      <c r="W3779" s="53" t="n">
        <f aca="false">(R3779/100)*(K3779*$K$8)+(R3779/100)*(L3779*$L$8)</f>
        <v>0</v>
      </c>
      <c r="X3779" s="53" t="n">
        <f aca="false">N3779+S3779</f>
        <v>352.8</v>
      </c>
      <c r="Y3779" s="53" t="n">
        <f aca="false">O3779+T3779</f>
        <v>0</v>
      </c>
      <c r="Z3779" s="53" t="n">
        <f aca="false">P3779+U3779</f>
        <v>70</v>
      </c>
      <c r="AA3779" s="53" t="n">
        <f aca="false">Q3779+V3779</f>
        <v>0</v>
      </c>
      <c r="AB3779" s="53" t="n">
        <f aca="false">R3779+W3779</f>
        <v>0</v>
      </c>
      <c r="AC3779" s="54" t="n">
        <f aca="false">ROUND(X3779+Y3779+Z3779+AA3779+AB3779,1)</f>
        <v>422.8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58"/>
      <c r="C3780" s="50" t="s">
        <v>10</v>
      </c>
      <c r="D3780" s="51" t="n">
        <v>45</v>
      </c>
      <c r="E3780" s="51" t="n">
        <v>120</v>
      </c>
      <c r="F3780" s="51" t="n">
        <v>0</v>
      </c>
      <c r="G3780" s="51" t="n">
        <v>0</v>
      </c>
      <c r="H3780" s="51" t="n">
        <v>0</v>
      </c>
      <c r="I3780" s="52" t="n">
        <v>30</v>
      </c>
      <c r="J3780" s="52" t="n">
        <v>60</v>
      </c>
      <c r="K3780" s="52" t="n">
        <v>100</v>
      </c>
      <c r="L3780" s="52" t="n">
        <v>0</v>
      </c>
      <c r="M3780" s="52" t="n">
        <v>0</v>
      </c>
      <c r="N3780" s="53" t="n">
        <f aca="false">D3780*$D$9</f>
        <v>60.75</v>
      </c>
      <c r="O3780" s="53" t="n">
        <f aca="false">E3780*$E$9</f>
        <v>162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54.675</v>
      </c>
      <c r="T3780" s="53" t="n">
        <f aca="false">(O3780/100)*(K3780*$K$9)</f>
        <v>226.8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115.425</v>
      </c>
      <c r="Y3780" s="53" t="n">
        <f aca="false">O3780+T3780</f>
        <v>388.8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504.2</v>
      </c>
      <c r="AD3780" s="55" t="n">
        <f aca="false">(ROUND(AC3780-AC3774,1)/AC3774)</f>
        <v>0.192526017029328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58"/>
      <c r="C3781" s="50" t="s">
        <v>11</v>
      </c>
      <c r="D3781" s="51" t="n">
        <v>45</v>
      </c>
      <c r="E3781" s="51" t="n">
        <v>0</v>
      </c>
      <c r="F3781" s="51" t="n">
        <v>120</v>
      </c>
      <c r="G3781" s="51" t="n">
        <v>0</v>
      </c>
      <c r="H3781" s="51" t="n">
        <v>0</v>
      </c>
      <c r="I3781" s="52" t="n">
        <v>30</v>
      </c>
      <c r="J3781" s="52" t="n">
        <v>60</v>
      </c>
      <c r="K3781" s="52" t="n">
        <v>55</v>
      </c>
      <c r="L3781" s="52" t="n">
        <v>55</v>
      </c>
      <c r="M3781" s="52" t="n">
        <v>0</v>
      </c>
      <c r="N3781" s="53" t="n">
        <f aca="false">D3781*$D$10</f>
        <v>60.75</v>
      </c>
      <c r="O3781" s="53" t="n">
        <f aca="false">E3781*$E$10</f>
        <v>0</v>
      </c>
      <c r="P3781" s="53" t="n">
        <f aca="false">F3781*$F$10</f>
        <v>162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54.675</v>
      </c>
      <c r="T3781" s="53" t="n">
        <f aca="false">(O3781/100)*(K3781*$J$10)</f>
        <v>0</v>
      </c>
      <c r="U3781" s="53" t="n">
        <f aca="false">(P3781/100)*(K3781*$K$10)+(P3781/100)*(L3781*$L$10)</f>
        <v>249.48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115.425</v>
      </c>
      <c r="Y3781" s="53" t="n">
        <f aca="false">O3781+T3781</f>
        <v>0</v>
      </c>
      <c r="Z3781" s="53" t="n">
        <f aca="false">P3781+U3781</f>
        <v>411.48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526.9</v>
      </c>
      <c r="AD3781" s="55" t="n">
        <f aca="false">(ROUND(AC3781-AC3774,1)/AC3774)</f>
        <v>0.246215704824976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58"/>
      <c r="C3782" s="50" t="s">
        <v>12</v>
      </c>
      <c r="D3782" s="51" t="n">
        <v>45</v>
      </c>
      <c r="E3782" s="51" t="n">
        <v>0</v>
      </c>
      <c r="F3782" s="51" t="n">
        <v>0</v>
      </c>
      <c r="G3782" s="51" t="n">
        <v>120</v>
      </c>
      <c r="H3782" s="51" t="n">
        <v>0</v>
      </c>
      <c r="I3782" s="52" t="n">
        <v>30</v>
      </c>
      <c r="J3782" s="52" t="n">
        <v>60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60.75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162</v>
      </c>
      <c r="R3782" s="53" t="n">
        <f aca="false">H3782*$H$11</f>
        <v>0</v>
      </c>
      <c r="S3782" s="53" t="n">
        <f aca="false">(N3782/100)*(I3782*$I$11)+(N3782/100)*(J3782*$J$11)</f>
        <v>54.675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226.8</v>
      </c>
      <c r="W3782" s="53" t="n">
        <f aca="false">(R3782/100)*(K3782*$K$11)+(R3782/100)*(L3782*$L$11)</f>
        <v>0</v>
      </c>
      <c r="X3782" s="53" t="n">
        <f aca="false">N3782+S3782</f>
        <v>115.425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388.8</v>
      </c>
      <c r="AB3782" s="53" t="n">
        <f aca="false">R3782+W3782</f>
        <v>0</v>
      </c>
      <c r="AC3782" s="54" t="n">
        <f aca="false">ROUND(X3782+Y3782+Z3782+AA3782+AB3782,1)</f>
        <v>504.2</v>
      </c>
      <c r="AD3782" s="55" t="n">
        <f aca="false">(ROUND(AC3782-AC3774,1)/AC3774)</f>
        <v>0.192526017029328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58"/>
      <c r="C3783" s="50" t="s">
        <v>13</v>
      </c>
      <c r="D3783" s="51" t="n">
        <v>45</v>
      </c>
      <c r="E3783" s="51" t="n">
        <v>0</v>
      </c>
      <c r="F3783" s="51" t="n">
        <v>0</v>
      </c>
      <c r="G3783" s="51" t="n">
        <v>0</v>
      </c>
      <c r="H3783" s="51" t="n">
        <v>120</v>
      </c>
      <c r="I3783" s="52" t="n">
        <v>30</v>
      </c>
      <c r="J3783" s="52" t="n">
        <v>60</v>
      </c>
      <c r="K3783" s="52" t="n">
        <v>50</v>
      </c>
      <c r="L3783" s="52" t="n">
        <v>50</v>
      </c>
      <c r="M3783" s="52" t="n">
        <v>0</v>
      </c>
      <c r="N3783" s="53" t="n">
        <f aca="false">D3783*$D$12</f>
        <v>60.75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162</v>
      </c>
      <c r="S3783" s="53" t="n">
        <f aca="false">(N3783/100)*(I3783*$I$12)+(N3783/100)*(J3783*$J$12)</f>
        <v>54.675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226.8</v>
      </c>
      <c r="X3783" s="53" t="n">
        <f aca="false">N3783+S3783</f>
        <v>115.425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388.8</v>
      </c>
      <c r="AC3783" s="54" t="n">
        <f aca="false">ROUND(X3783+Y3783+Z3783+AA3783+AB3783,1)</f>
        <v>504.2</v>
      </c>
      <c r="AD3783" s="55" t="n">
        <f aca="false">(ROUND(AC3783-AC3774,1)/AC3774)</f>
        <v>0.192526017029328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58"/>
      <c r="C3784" s="50" t="s">
        <v>14</v>
      </c>
      <c r="D3784" s="51" t="n">
        <v>90</v>
      </c>
      <c r="E3784" s="51" t="n">
        <v>0</v>
      </c>
      <c r="F3784" s="51" t="n">
        <v>50</v>
      </c>
      <c r="G3784" s="51" t="n">
        <v>0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89</v>
      </c>
      <c r="N3784" s="53" t="n">
        <f aca="false">D3784*$D$13</f>
        <v>121.5</v>
      </c>
      <c r="O3784" s="53" t="n">
        <f aca="false">E3784*$E$13</f>
        <v>0</v>
      </c>
      <c r="P3784" s="53" t="n">
        <f aca="false">F3784*$F$13</f>
        <v>67.5</v>
      </c>
      <c r="Q3784" s="53" t="n">
        <f aca="false">G3784*$G$13</f>
        <v>0</v>
      </c>
      <c r="R3784" s="53" t="n">
        <f aca="false">H3784*$H$13</f>
        <v>0</v>
      </c>
      <c r="S3784" s="53" t="n">
        <f aca="false">(N3784/100)*(I3784*$I$13)+(N3784/100)*(J3784*$J$13)+(N3784/100)*(M3784*$M$13)</f>
        <v>216.27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120.15</v>
      </c>
      <c r="V3784" s="53" t="n">
        <f aca="false">(Q3784/100)*(L3784*$L$13)+(Q3784/100)*(M3784*$M$13)</f>
        <v>0</v>
      </c>
      <c r="W3784" s="53" t="n">
        <f aca="false">(R3784/100)*(K3784*$K$13)+(R3784/100)*(L3784*$L$13)+(R3784/100)*(M3784*$M$13)</f>
        <v>0</v>
      </c>
      <c r="X3784" s="53" t="n">
        <f aca="false">N3784+S3784</f>
        <v>337.77</v>
      </c>
      <c r="Y3784" s="53" t="n">
        <f aca="false">O3784+T3784</f>
        <v>0</v>
      </c>
      <c r="Z3784" s="53" t="n">
        <f aca="false">P3784+U3784</f>
        <v>187.65</v>
      </c>
      <c r="AA3784" s="53" t="n">
        <f aca="false">Q3784+V3784</f>
        <v>0</v>
      </c>
      <c r="AB3784" s="53" t="n">
        <f aca="false">R3784+W3784</f>
        <v>0</v>
      </c>
      <c r="AC3784" s="54" t="n">
        <f aca="false">ROUND(X3784+Y3784+Z3784+AA3784+AB3784,1)</f>
        <v>525.4</v>
      </c>
      <c r="AD3784" s="55" t="n">
        <f aca="false">(ROUND(AC3784-AC3774,1)/AC3774)</f>
        <v>0.242667928098392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58"/>
      <c r="C3785" s="50" t="s">
        <v>15</v>
      </c>
      <c r="D3785" s="51" t="n">
        <v>90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30</v>
      </c>
      <c r="J3785" s="52" t="n">
        <v>60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121.5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352.35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473.85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473.9</v>
      </c>
      <c r="AD3785" s="55" t="n">
        <f aca="false">(ROUND(AC3785-AC3774,1)/AC3774)</f>
        <v>0.120860927152318</v>
      </c>
      <c r="AE3785" s="46"/>
      <c r="AF3785" s="47"/>
    </row>
    <row r="3786" customFormat="false" ht="15" hidden="false" customHeight="false" outlineLevel="0" collapsed="false">
      <c r="A3786" s="48"/>
      <c r="B3786" s="58"/>
      <c r="C3786" s="50" t="s">
        <v>16</v>
      </c>
      <c r="D3786" s="51" t="n">
        <v>90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30</v>
      </c>
      <c r="J3786" s="52" t="n">
        <v>60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121.5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352.35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473.85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473.9</v>
      </c>
      <c r="AD3786" s="55" t="n">
        <f aca="false">(ROUND(AC3786-AC3774,1)/AC3774)</f>
        <v>0.120860927152318</v>
      </c>
      <c r="AE3786" s="46"/>
      <c r="AF3786" s="47"/>
    </row>
    <row r="3787" customFormat="false" ht="15" hidden="false" customHeight="false" outlineLevel="0" collapsed="false">
      <c r="A3787" s="48"/>
      <c r="B3787" s="58"/>
      <c r="C3787" s="50" t="s">
        <v>17</v>
      </c>
      <c r="D3787" s="51" t="n">
        <v>90</v>
      </c>
      <c r="E3787" s="51" t="n">
        <v>0</v>
      </c>
      <c r="F3787" s="51" t="n">
        <v>50</v>
      </c>
      <c r="G3787" s="51" t="n">
        <v>0</v>
      </c>
      <c r="H3787" s="51" t="n">
        <v>0</v>
      </c>
      <c r="I3787" s="52" t="n">
        <v>30</v>
      </c>
      <c r="J3787" s="52" t="n">
        <v>95</v>
      </c>
      <c r="K3787" s="52" t="n">
        <v>0</v>
      </c>
      <c r="L3787" s="52" t="n">
        <v>0</v>
      </c>
      <c r="M3787" s="52" t="n">
        <v>0</v>
      </c>
      <c r="N3787" s="53" t="n">
        <f aca="false">D3787*$D$16</f>
        <v>121.5</v>
      </c>
      <c r="O3787" s="53" t="n">
        <f aca="false">E3787*$E$16</f>
        <v>0</v>
      </c>
      <c r="P3787" s="53" t="n">
        <f aca="false">F3787*$F$16</f>
        <v>67.5</v>
      </c>
      <c r="Q3787" s="53" t="n">
        <f aca="false">G3787*$G$16</f>
        <v>0</v>
      </c>
      <c r="R3787" s="53" t="n">
        <f aca="false">H3787*$H$16</f>
        <v>0</v>
      </c>
      <c r="S3787" s="53" t="n">
        <f aca="false">(N3787/100)*(I3787*$I$16)+(N3787/100)*(J3787*$J$16)</f>
        <v>325.0125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0</v>
      </c>
      <c r="W3787" s="53" t="n">
        <f aca="false">(R3787/100)*(K3787*$K$16)+(R3787/100)*(L3787*$L$16)</f>
        <v>0</v>
      </c>
      <c r="X3787" s="53" t="n">
        <f aca="false">N3787+S3787</f>
        <v>446.5125</v>
      </c>
      <c r="Y3787" s="53" t="n">
        <f aca="false">O3787+T3787</f>
        <v>0</v>
      </c>
      <c r="Z3787" s="53" t="n">
        <f aca="false">P3787+U3787</f>
        <v>67.5</v>
      </c>
      <c r="AA3787" s="53" t="n">
        <f aca="false">Q3787+V3787</f>
        <v>0</v>
      </c>
      <c r="AB3787" s="53" t="n">
        <f aca="false">R3787+W3787</f>
        <v>0</v>
      </c>
      <c r="AC3787" s="54" t="n">
        <f aca="false">ROUND(X3787+Y3787+Z3787+AA3787+AB3787,1)</f>
        <v>514</v>
      </c>
      <c r="AD3787" s="55" t="n">
        <f aca="false">(ROUND(AC3787-AC3774,1)/AC3774)</f>
        <v>0.215704824976348</v>
      </c>
      <c r="AE3787" s="46"/>
      <c r="AF3787" s="47"/>
    </row>
    <row r="3788" customFormat="false" ht="15" hidden="false" customHeight="false" outlineLevel="0" collapsed="false">
      <c r="A3788" s="48"/>
      <c r="B3788" s="58"/>
      <c r="C3788" s="50" t="s">
        <v>18</v>
      </c>
      <c r="D3788" s="51" t="n">
        <v>90</v>
      </c>
      <c r="E3788" s="51" t="n">
        <v>0</v>
      </c>
      <c r="F3788" s="51" t="n">
        <v>50</v>
      </c>
      <c r="G3788" s="51" t="n">
        <v>0</v>
      </c>
      <c r="H3788" s="51" t="n">
        <v>0</v>
      </c>
      <c r="I3788" s="52" t="n">
        <v>70</v>
      </c>
      <c r="J3788" s="52" t="n">
        <v>60</v>
      </c>
      <c r="K3788" s="52" t="n">
        <v>0</v>
      </c>
      <c r="L3788" s="52" t="n">
        <v>0</v>
      </c>
      <c r="M3788" s="52" t="n">
        <v>0</v>
      </c>
      <c r="N3788" s="53" t="n">
        <f aca="false">D3788*$D$17</f>
        <v>121.5</v>
      </c>
      <c r="O3788" s="53" t="n">
        <f aca="false">E3788*$E$17</f>
        <v>0</v>
      </c>
      <c r="P3788" s="53" t="n">
        <f aca="false">F3788*$F$17</f>
        <v>67.5</v>
      </c>
      <c r="Q3788" s="53" t="n">
        <f aca="false">G3788*$G$17</f>
        <v>0</v>
      </c>
      <c r="R3788" s="53" t="n">
        <f aca="false">H3788*$H$17</f>
        <v>0</v>
      </c>
      <c r="S3788" s="53" t="n">
        <f aca="false">(N3788/100)*(I3788*$I$17)+(N3788/100)*(J3788*$J$17)</f>
        <v>285.525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0</v>
      </c>
      <c r="W3788" s="53" t="n">
        <f aca="false">(R3788/100)*(K3788*$K$17)+(R3788/100)*(L3788*$L$17)</f>
        <v>0</v>
      </c>
      <c r="X3788" s="53" t="n">
        <f aca="false">N3788+S3788</f>
        <v>407.025</v>
      </c>
      <c r="Y3788" s="53" t="n">
        <f aca="false">O3788+T3788</f>
        <v>0</v>
      </c>
      <c r="Z3788" s="53" t="n">
        <f aca="false">P3788+U3788</f>
        <v>67.5</v>
      </c>
      <c r="AA3788" s="53" t="n">
        <f aca="false">Q3788+V3788</f>
        <v>0</v>
      </c>
      <c r="AB3788" s="53" t="n">
        <f aca="false">R3788+W3788</f>
        <v>0</v>
      </c>
      <c r="AC3788" s="54" t="n">
        <f aca="false">ROUND(X3788+Y3788+Z3788+AA3788+AB3788,1)</f>
        <v>474.5</v>
      </c>
      <c r="AD3788" s="55" t="n">
        <f aca="false">(ROUND(AC3788-AC3774,1)/AC3774)</f>
        <v>0.122280037842952</v>
      </c>
      <c r="AE3788" s="46" t="s">
        <v>28</v>
      </c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86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70</v>
      </c>
      <c r="M3789" s="42" t="n">
        <v>0</v>
      </c>
      <c r="N3789" s="43" t="n">
        <f aca="false">D3789*$D$3</f>
        <v>120.4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313.04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433.44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433.4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86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30</v>
      </c>
      <c r="J3790" s="52" t="n">
        <v>60</v>
      </c>
      <c r="K3790" s="52" t="n">
        <v>0</v>
      </c>
      <c r="L3790" s="52" t="n">
        <v>70</v>
      </c>
      <c r="M3790" s="52" t="n">
        <v>0</v>
      </c>
      <c r="N3790" s="53" t="n">
        <f aca="false">D3790*$D$4</f>
        <v>116.1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371.52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487.62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487.6</v>
      </c>
      <c r="AD3790" s="55" t="n">
        <f aca="false">(ROUND(AC3790-AC3789,1)/AC3789)</f>
        <v>0.125057683433318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12</v>
      </c>
      <c r="C3791" s="50" t="s">
        <v>6</v>
      </c>
      <c r="D3791" s="51" t="n">
        <v>86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70</v>
      </c>
      <c r="M3791" s="52" t="n">
        <v>0</v>
      </c>
      <c r="N3791" s="53" t="n">
        <f aca="false">D3791*$D$5</f>
        <v>120.4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313.04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433.44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433.4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86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70</v>
      </c>
      <c r="M3792" s="52" t="n">
        <v>0</v>
      </c>
      <c r="N3792" s="53" t="n">
        <f aca="false">D3792*$D$6</f>
        <v>120.4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313.04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433.44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433.4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30</v>
      </c>
      <c r="C3793" s="50" t="s">
        <v>8</v>
      </c>
      <c r="D3793" s="51" t="n">
        <v>86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70</v>
      </c>
      <c r="M3793" s="52" t="n">
        <v>0</v>
      </c>
      <c r="N3793" s="53" t="n">
        <f aca="false">D3793*$D$7</f>
        <v>120.4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313.04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433.44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433.4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86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70</v>
      </c>
      <c r="M3794" s="52" t="n">
        <v>0</v>
      </c>
      <c r="N3794" s="53" t="n">
        <f aca="false">D3794*$D$8</f>
        <v>120.4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313.04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433.44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433.4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43</v>
      </c>
      <c r="E3795" s="51" t="n">
        <v>95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167</v>
      </c>
      <c r="L3795" s="52" t="n">
        <v>0</v>
      </c>
      <c r="M3795" s="52" t="n">
        <v>0</v>
      </c>
      <c r="N3795" s="53" t="n">
        <f aca="false">D3795*$D$9</f>
        <v>58.05</v>
      </c>
      <c r="O3795" s="53" t="n">
        <f aca="false">E3795*$E$9</f>
        <v>128.25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(N3795/100)*(I3795*$I$9)+(N3795/100)*(J3795*$J$9)+(N3795/100)*(L3795*$L$9)</f>
        <v>34.83</v>
      </c>
      <c r="T3795" s="53" t="n">
        <f aca="false">(O3795/100)*(K3795*$K$9)</f>
        <v>299.8485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92.88</v>
      </c>
      <c r="Y3795" s="53" t="n">
        <f aca="false">O3795+T3795</f>
        <v>428.0985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521</v>
      </c>
      <c r="AD3795" s="55" t="n">
        <f aca="false">(ROUND(AC3795-AC3789,1)/AC3789)</f>
        <v>0.202122750346101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43</v>
      </c>
      <c r="E3796" s="51" t="n">
        <v>0</v>
      </c>
      <c r="F3796" s="51" t="n">
        <v>95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69</v>
      </c>
      <c r="L3796" s="52" t="n">
        <v>69</v>
      </c>
      <c r="M3796" s="52" t="n">
        <v>0</v>
      </c>
      <c r="N3796" s="53" t="n">
        <f aca="false">D3796*$D$10</f>
        <v>58.05</v>
      </c>
      <c r="O3796" s="53" t="n">
        <f aca="false">E3796*$E$10</f>
        <v>0</v>
      </c>
      <c r="P3796" s="53" t="n">
        <f aca="false">F3796*$F$10</f>
        <v>128.25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(N3796/100)*(I3796*$I$10)+(N3796/100)*(J3796*$J$10)+(N3796/100)*(L3796*$L$10)</f>
        <v>90.9063</v>
      </c>
      <c r="T3796" s="53" t="n">
        <f aca="false">(O3796/100)*(K3796*$J$10)</f>
        <v>0</v>
      </c>
      <c r="U3796" s="53" t="n">
        <f aca="false">(P3796/100)*(K3796*$K$10)+(P3796/100)*(L3796*$L$10)</f>
        <v>247.779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148.9563</v>
      </c>
      <c r="Y3796" s="53" t="n">
        <f aca="false">O3796+T3796</f>
        <v>0</v>
      </c>
      <c r="Z3796" s="53" t="n">
        <f aca="false">P3796+U3796</f>
        <v>376.029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525</v>
      </c>
      <c r="AD3796" s="55" t="n">
        <f aca="false">(ROUND(AC3796-AC3789,1)/AC3789)</f>
        <v>0.211352099676973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43</v>
      </c>
      <c r="E3797" s="51" t="n">
        <v>0</v>
      </c>
      <c r="F3797" s="51" t="n">
        <v>0</v>
      </c>
      <c r="G3797" s="51" t="n">
        <v>95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116</v>
      </c>
      <c r="M3797" s="52" t="n">
        <v>0</v>
      </c>
      <c r="N3797" s="53" t="n">
        <f aca="false">D3797*$D$11</f>
        <v>58.05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128.25</v>
      </c>
      <c r="R3797" s="53" t="n">
        <f aca="false">H3797*$H$11</f>
        <v>0</v>
      </c>
      <c r="S3797" s="53" t="n">
        <f aca="false">(N3797/100)*(I3797*$I$11)+(N3797/100)*(J3797*$J$11)+(N3797/100)*(L3797*$L$11)</f>
        <v>129.1032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208.278</v>
      </c>
      <c r="W3797" s="53" t="n">
        <f aca="false">(R3797/100)*(K3797*$K$11)+(R3797/100)*(L3797*$L$11)</f>
        <v>0</v>
      </c>
      <c r="X3797" s="53" t="n">
        <f aca="false">N3797+S3797</f>
        <v>187.1532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336.528</v>
      </c>
      <c r="AB3797" s="53" t="n">
        <f aca="false">R3797+W3797</f>
        <v>0</v>
      </c>
      <c r="AC3797" s="54" t="n">
        <f aca="false">ROUND(X3797+Y3797+Z3797+AA3797+AB3797,1)</f>
        <v>523.7</v>
      </c>
      <c r="AD3797" s="55" t="n">
        <f aca="false">(ROUND(AC3797-AC3789,1)/AC3789)</f>
        <v>0.208352561144439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43</v>
      </c>
      <c r="E3798" s="51" t="n">
        <v>0</v>
      </c>
      <c r="F3798" s="51" t="n">
        <v>0</v>
      </c>
      <c r="G3798" s="51" t="n">
        <v>0</v>
      </c>
      <c r="H3798" s="51" t="n">
        <v>95</v>
      </c>
      <c r="I3798" s="52" t="n">
        <v>20</v>
      </c>
      <c r="J3798" s="52" t="n">
        <v>40</v>
      </c>
      <c r="K3798" s="52" t="n">
        <v>69</v>
      </c>
      <c r="L3798" s="52" t="n">
        <v>69</v>
      </c>
      <c r="M3798" s="52" t="n">
        <v>0</v>
      </c>
      <c r="N3798" s="53" t="n">
        <f aca="false">D3798*$D$12</f>
        <v>58.05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128.25</v>
      </c>
      <c r="S3798" s="53" t="n">
        <f aca="false">(N3798/100)*(I3798*$I$12)+(N3798/100)*(J3798*$J$12)+(N3798/100)*(L3798*$L$12)</f>
        <v>90.9063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247.779</v>
      </c>
      <c r="X3798" s="53" t="n">
        <f aca="false">N3798+S3798</f>
        <v>148.9563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376.029</v>
      </c>
      <c r="AC3798" s="54" t="n">
        <f aca="false">ROUND(X3798+Y3798+Z3798+AA3798+AB3798,1)</f>
        <v>525</v>
      </c>
      <c r="AD3798" s="55" t="n">
        <f aca="false">(ROUND(AC3798-AC3789,1)/AC3789)</f>
        <v>0.211352099676973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86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165</v>
      </c>
      <c r="N3799" s="53" t="n">
        <f aca="false">D3799*$D$13</f>
        <v>116.1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(N3799/100)*(I3799*$I$13)+(N3799/100)*(J3799*$J$13)+(N3799/100)*(M3799*$M$13)+(N3799/100)*(L3799*$L$13)</f>
        <v>383.13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499.23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499.2</v>
      </c>
      <c r="AD3799" s="55" t="n">
        <f aca="false">(ROUND(AC3799-AC3789,1)/AC3789)</f>
        <v>0.151822796492847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110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88</v>
      </c>
      <c r="L3800" s="52" t="n">
        <v>0</v>
      </c>
      <c r="M3800" s="52" t="n">
        <v>0</v>
      </c>
      <c r="N3800" s="53" t="n">
        <f aca="false">D3800*$D$14</f>
        <v>148.5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350.46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498.96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499</v>
      </c>
      <c r="AD3800" s="55" t="n">
        <f aca="false">(ROUND(AC3800-AC3789,1)/AC3789)</f>
        <v>0.151361329026304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110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88</v>
      </c>
      <c r="M3801" s="52" t="n">
        <v>0</v>
      </c>
      <c r="N3801" s="53" t="n">
        <f aca="false">D3801*$D$15</f>
        <v>148.5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350.46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498.96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499</v>
      </c>
      <c r="AD3801" s="55" t="n">
        <f aca="false">(ROUND(AC3801-AC3789,1)/AC3789)</f>
        <v>0.151361329026304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86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100</v>
      </c>
      <c r="K3802" s="52" t="n">
        <v>0</v>
      </c>
      <c r="L3802" s="52" t="n">
        <v>70</v>
      </c>
      <c r="M3802" s="52" t="n">
        <v>0</v>
      </c>
      <c r="N3802" s="53" t="n">
        <f aca="false">D3802*$D$16</f>
        <v>116.1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(N3802/100)*(I3802*$I$16)+(N3802/100)*(J3802*$J$16)+(N3802/100)*(L3802*$L$16)</f>
        <v>394.74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510.84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510.8</v>
      </c>
      <c r="AD3802" s="55" t="n">
        <f aca="false">(ROUND(AC3802-AC3789,1)/AC3789)</f>
        <v>0.178587909552377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86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75</v>
      </c>
      <c r="J3803" s="52" t="n">
        <v>40</v>
      </c>
      <c r="K3803" s="52" t="n">
        <v>0</v>
      </c>
      <c r="L3803" s="52" t="n">
        <v>70</v>
      </c>
      <c r="M3803" s="52" t="n">
        <v>0</v>
      </c>
      <c r="N3803" s="53" t="n">
        <f aca="false">D3803*$D$17</f>
        <v>116.1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(N3803/100)*(I3803*$I$17)+(N3803/100)*(J3803*$J$17)+(N3803/100)*(L3803*$L$17)</f>
        <v>345.3975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461.4975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461.5</v>
      </c>
      <c r="AD3803" s="55" t="n">
        <f aca="false">(ROUND(AC3803-AC3789,1)/AC3789)</f>
        <v>0.064836179049377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2" t="s">
        <v>312</v>
      </c>
      <c r="C3804" s="40" t="s">
        <v>50</v>
      </c>
      <c r="D3804" s="41" t="n">
        <v>98</v>
      </c>
      <c r="E3804" s="41" t="n">
        <v>0</v>
      </c>
      <c r="F3804" s="41" t="n">
        <v>50</v>
      </c>
      <c r="G3804" s="41" t="n">
        <v>0</v>
      </c>
      <c r="H3804" s="41" t="n">
        <v>0</v>
      </c>
      <c r="I3804" s="42" t="n">
        <v>40</v>
      </c>
      <c r="J3804" s="42" t="n">
        <v>20</v>
      </c>
      <c r="K3804" s="42" t="n">
        <v>20</v>
      </c>
      <c r="L3804" s="42" t="n">
        <v>20</v>
      </c>
      <c r="M3804" s="42" t="n">
        <v>0</v>
      </c>
      <c r="N3804" s="43" t="n">
        <f aca="false">D3804*$D$3</f>
        <v>137.2</v>
      </c>
      <c r="O3804" s="43" t="n">
        <f aca="false">E3804*$E$3</f>
        <v>0</v>
      </c>
      <c r="P3804" s="43" t="n">
        <f aca="false">F3804*$F$3</f>
        <v>70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164.64</v>
      </c>
      <c r="T3804" s="43" t="n">
        <f aca="false">(O3804/100)*(K3804*$K$3)</f>
        <v>0</v>
      </c>
      <c r="U3804" s="43" t="n">
        <f aca="false">(P3804/100)*(K3804*$K$3)+(P3804/100)*(L3804*$L$3)</f>
        <v>56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301.84</v>
      </c>
      <c r="Y3804" s="43" t="n">
        <f aca="false">O3804+T3804</f>
        <v>0</v>
      </c>
      <c r="Z3804" s="43" t="n">
        <f aca="false">P3804+U3804</f>
        <v>126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427.8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3" t="n">
        <v>15</v>
      </c>
      <c r="C3805" s="50" t="s">
        <v>5</v>
      </c>
      <c r="D3805" s="51" t="n">
        <v>98</v>
      </c>
      <c r="E3805" s="51" t="n">
        <v>0</v>
      </c>
      <c r="F3805" s="51" t="n">
        <v>50</v>
      </c>
      <c r="G3805" s="51" t="n">
        <v>0</v>
      </c>
      <c r="H3805" s="51" t="n">
        <v>0</v>
      </c>
      <c r="I3805" s="52" t="n">
        <v>60</v>
      </c>
      <c r="J3805" s="52" t="n">
        <v>30</v>
      </c>
      <c r="K3805" s="52" t="n">
        <v>20</v>
      </c>
      <c r="L3805" s="52" t="n">
        <v>20</v>
      </c>
      <c r="M3805" s="52" t="n">
        <v>0</v>
      </c>
      <c r="N3805" s="53" t="n">
        <f aca="false">D3805*$D$4</f>
        <v>132.3</v>
      </c>
      <c r="O3805" s="53" t="n">
        <f aca="false">E3805*$E$4</f>
        <v>0</v>
      </c>
      <c r="P3805" s="53" t="n">
        <f aca="false">F3805*$F$4</f>
        <v>67.5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238.14</v>
      </c>
      <c r="T3805" s="53" t="n">
        <f aca="false">(O3805/100)*(K3805*$K$4)</f>
        <v>0</v>
      </c>
      <c r="U3805" s="53" t="n">
        <f aca="false">(P3805/100)*(K3805*$K$4)+(P3805/100)*(L3805*$L$4)</f>
        <v>54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370.44</v>
      </c>
      <c r="Y3805" s="53" t="n">
        <f aca="false">O3805+T3805</f>
        <v>0</v>
      </c>
      <c r="Z3805" s="53" t="n">
        <f aca="false">P3805+U3805</f>
        <v>121.5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491.9</v>
      </c>
      <c r="AD3805" s="55" t="n">
        <f aca="false">(ROUND(AC3805-AC3804,1)/AC3804)</f>
        <v>0.149836372136512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3" t="n">
        <v>15</v>
      </c>
      <c r="C3806" s="50" t="s">
        <v>6</v>
      </c>
      <c r="D3806" s="51" t="n">
        <v>98</v>
      </c>
      <c r="E3806" s="51" t="n">
        <v>0</v>
      </c>
      <c r="F3806" s="51" t="n">
        <v>50</v>
      </c>
      <c r="G3806" s="51" t="n">
        <v>0</v>
      </c>
      <c r="H3806" s="51" t="n">
        <v>0</v>
      </c>
      <c r="I3806" s="52" t="n">
        <v>40</v>
      </c>
      <c r="J3806" s="52" t="n">
        <v>20</v>
      </c>
      <c r="K3806" s="52" t="n">
        <v>20</v>
      </c>
      <c r="L3806" s="52" t="n">
        <v>20</v>
      </c>
      <c r="M3806" s="52" t="n">
        <v>0</v>
      </c>
      <c r="N3806" s="53" t="n">
        <f aca="false">D3806*$D$5</f>
        <v>137.2</v>
      </c>
      <c r="O3806" s="53" t="n">
        <f aca="false">E3806*$E$5</f>
        <v>0</v>
      </c>
      <c r="P3806" s="53" t="n">
        <f aca="false">F3806*$F$5</f>
        <v>70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164.64</v>
      </c>
      <c r="T3806" s="53" t="n">
        <f aca="false">(O3806/100)*(K3806*$K$5)</f>
        <v>0</v>
      </c>
      <c r="U3806" s="53" t="n">
        <f aca="false">(P3806/100)*(K3806*$K$5)+(P3806/100)*(L3806*$L$5)</f>
        <v>56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301.84</v>
      </c>
      <c r="Y3806" s="53" t="n">
        <f aca="false">O3806+T3806</f>
        <v>0</v>
      </c>
      <c r="Z3806" s="53" t="n">
        <f aca="false">P3806+U3806</f>
        <v>126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427.8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3" t="n">
        <v>20</v>
      </c>
      <c r="C3807" s="50" t="s">
        <v>7</v>
      </c>
      <c r="D3807" s="51" t="n">
        <v>98</v>
      </c>
      <c r="E3807" s="51" t="n">
        <v>0</v>
      </c>
      <c r="F3807" s="51" t="n">
        <v>50</v>
      </c>
      <c r="G3807" s="51" t="n">
        <v>0</v>
      </c>
      <c r="H3807" s="51" t="n">
        <v>0</v>
      </c>
      <c r="I3807" s="52" t="n">
        <v>40</v>
      </c>
      <c r="J3807" s="52" t="n">
        <v>20</v>
      </c>
      <c r="K3807" s="52" t="n">
        <v>20</v>
      </c>
      <c r="L3807" s="52" t="n">
        <v>20</v>
      </c>
      <c r="M3807" s="52" t="n">
        <v>0</v>
      </c>
      <c r="N3807" s="53" t="n">
        <f aca="false">D3807*$D$6</f>
        <v>137.2</v>
      </c>
      <c r="O3807" s="53" t="n">
        <f aca="false">E3807*$E$6</f>
        <v>0</v>
      </c>
      <c r="P3807" s="53" t="n">
        <f aca="false">F3807*$F$6</f>
        <v>70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164.64</v>
      </c>
      <c r="T3807" s="53" t="n">
        <f aca="false">(O3807/100)*(K3807*$K$6)</f>
        <v>0</v>
      </c>
      <c r="U3807" s="53" t="n">
        <f aca="false">(P3807/100)*(K3807*$K$6)+(P3807/100)*(L3807*$L$6)</f>
        <v>56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301.84</v>
      </c>
      <c r="Y3807" s="53" t="n">
        <f aca="false">O3807+T3807</f>
        <v>0</v>
      </c>
      <c r="Z3807" s="53" t="n">
        <f aca="false">P3807+U3807</f>
        <v>126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427.8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3" t="n">
        <v>20</v>
      </c>
      <c r="C3808" s="50" t="s">
        <v>8</v>
      </c>
      <c r="D3808" s="51" t="n">
        <v>98</v>
      </c>
      <c r="E3808" s="51" t="n">
        <v>0</v>
      </c>
      <c r="F3808" s="51" t="n">
        <v>50</v>
      </c>
      <c r="G3808" s="51" t="n">
        <v>0</v>
      </c>
      <c r="H3808" s="51" t="n">
        <v>0</v>
      </c>
      <c r="I3808" s="52" t="n">
        <v>40</v>
      </c>
      <c r="J3808" s="52" t="n">
        <v>20</v>
      </c>
      <c r="K3808" s="52" t="n">
        <v>20</v>
      </c>
      <c r="L3808" s="52" t="n">
        <v>20</v>
      </c>
      <c r="M3808" s="52" t="n">
        <v>0</v>
      </c>
      <c r="N3808" s="53" t="n">
        <f aca="false">D3808*$D$7</f>
        <v>137.2</v>
      </c>
      <c r="O3808" s="53" t="n">
        <f aca="false">E3808*$E$7</f>
        <v>0</v>
      </c>
      <c r="P3808" s="53" t="n">
        <f aca="false">F3808*$F$7</f>
        <v>70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164.64</v>
      </c>
      <c r="T3808" s="53" t="n">
        <f aca="false">(O3808/100)*(K3808*$K$7)</f>
        <v>0</v>
      </c>
      <c r="U3808" s="53" t="n">
        <f aca="false">(P3808/100)*(K3808*$K$7)+(P3808/100)*(L3808*$L$7)</f>
        <v>56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301.84</v>
      </c>
      <c r="Y3808" s="53" t="n">
        <f aca="false">O3808+T3808</f>
        <v>0</v>
      </c>
      <c r="Z3808" s="53" t="n">
        <f aca="false">P3808+U3808</f>
        <v>126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427.8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3"/>
      <c r="C3809" s="50" t="s">
        <v>9</v>
      </c>
      <c r="D3809" s="51" t="n">
        <v>98</v>
      </c>
      <c r="E3809" s="51" t="n">
        <v>0</v>
      </c>
      <c r="F3809" s="51" t="n">
        <v>50</v>
      </c>
      <c r="G3809" s="51" t="n">
        <v>0</v>
      </c>
      <c r="H3809" s="51" t="n">
        <v>0</v>
      </c>
      <c r="I3809" s="52" t="n">
        <v>40</v>
      </c>
      <c r="J3809" s="52" t="n">
        <v>20</v>
      </c>
      <c r="K3809" s="52" t="n">
        <v>20</v>
      </c>
      <c r="L3809" s="52" t="n">
        <v>20</v>
      </c>
      <c r="M3809" s="52" t="n">
        <v>0</v>
      </c>
      <c r="N3809" s="53" t="n">
        <f aca="false">D3809*$D$8</f>
        <v>137.2</v>
      </c>
      <c r="O3809" s="53" t="n">
        <f aca="false">E3809*$E$8</f>
        <v>0</v>
      </c>
      <c r="P3809" s="53" t="n">
        <f aca="false">F3809*$F$8</f>
        <v>70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164.64</v>
      </c>
      <c r="T3809" s="53" t="n">
        <f aca="false">(O3809/100)*(K3809*$K$8)</f>
        <v>0</v>
      </c>
      <c r="U3809" s="53" t="n">
        <f aca="false">(P3809/100)*(K3809*$K$8)+(P3809/100)*(L3809*$L$8)</f>
        <v>56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301.84</v>
      </c>
      <c r="Y3809" s="53" t="n">
        <f aca="false">O3809+T3809</f>
        <v>0</v>
      </c>
      <c r="Z3809" s="53" t="n">
        <f aca="false">P3809+U3809</f>
        <v>126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427.8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3"/>
      <c r="C3810" s="50" t="s">
        <v>10</v>
      </c>
      <c r="D3810" s="51" t="n">
        <v>54</v>
      </c>
      <c r="E3810" s="51" t="n">
        <v>125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20</v>
      </c>
      <c r="K3810" s="52" t="n">
        <v>100</v>
      </c>
      <c r="L3810" s="52" t="n">
        <v>0</v>
      </c>
      <c r="M3810" s="52" t="n">
        <v>0</v>
      </c>
      <c r="N3810" s="53" t="n">
        <f aca="false">D3810*$D$9</f>
        <v>72.9</v>
      </c>
      <c r="O3810" s="53" t="n">
        <f aca="false">E3810*$E$9</f>
        <v>168.75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43.74</v>
      </c>
      <c r="T3810" s="53" t="n">
        <f aca="false">(O3810/100)*(K3810*$K$9)</f>
        <v>236.25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116.64</v>
      </c>
      <c r="Y3810" s="53" t="n">
        <f aca="false">O3810+T3810</f>
        <v>405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521.6</v>
      </c>
      <c r="AD3810" s="55" t="n">
        <f aca="false">(ROUND(AC3810-AC3804,1)/AC3804)</f>
        <v>0.219261337073399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3"/>
      <c r="C3811" s="50" t="s">
        <v>11</v>
      </c>
      <c r="D3811" s="51" t="n">
        <v>54</v>
      </c>
      <c r="E3811" s="51" t="n">
        <v>0</v>
      </c>
      <c r="F3811" s="51" t="n">
        <v>125</v>
      </c>
      <c r="G3811" s="51" t="n">
        <v>0</v>
      </c>
      <c r="H3811" s="51" t="n">
        <v>0</v>
      </c>
      <c r="I3811" s="52" t="n">
        <v>40</v>
      </c>
      <c r="J3811" s="52" t="n">
        <v>20</v>
      </c>
      <c r="K3811" s="52" t="n">
        <v>55</v>
      </c>
      <c r="L3811" s="52" t="n">
        <v>55</v>
      </c>
      <c r="M3811" s="52" t="n">
        <v>0</v>
      </c>
      <c r="N3811" s="53" t="n">
        <f aca="false">D3811*$D$10</f>
        <v>72.9</v>
      </c>
      <c r="O3811" s="53" t="n">
        <f aca="false">E3811*$E$10</f>
        <v>0</v>
      </c>
      <c r="P3811" s="53" t="n">
        <f aca="false">F3811*$F$10</f>
        <v>168.75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43.74</v>
      </c>
      <c r="T3811" s="53" t="n">
        <f aca="false">(O3811/100)*(K3811*$J$10)</f>
        <v>0</v>
      </c>
      <c r="U3811" s="53" t="n">
        <f aca="false">(P3811/100)*(K3811*$K$10)+(P3811/100)*(L3811*$L$10)</f>
        <v>259.875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116.64</v>
      </c>
      <c r="Y3811" s="53" t="n">
        <f aca="false">O3811+T3811</f>
        <v>0</v>
      </c>
      <c r="Z3811" s="53" t="n">
        <f aca="false">P3811+U3811</f>
        <v>428.625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545.3</v>
      </c>
      <c r="AD3811" s="55" t="n">
        <f aca="false">(ROUND(AC3811-AC3804,1)/AC3804)</f>
        <v>0.27466105656849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3"/>
      <c r="C3812" s="50" t="s">
        <v>12</v>
      </c>
      <c r="D3812" s="51" t="n">
        <v>54</v>
      </c>
      <c r="E3812" s="51" t="n">
        <v>0</v>
      </c>
      <c r="F3812" s="51" t="n">
        <v>0</v>
      </c>
      <c r="G3812" s="51" t="n">
        <v>125</v>
      </c>
      <c r="H3812" s="51" t="n">
        <v>0</v>
      </c>
      <c r="I3812" s="52" t="n">
        <v>40</v>
      </c>
      <c r="J3812" s="52" t="n">
        <v>20</v>
      </c>
      <c r="K3812" s="52" t="n">
        <v>0</v>
      </c>
      <c r="L3812" s="52" t="n">
        <v>100</v>
      </c>
      <c r="M3812" s="52" t="n">
        <v>0</v>
      </c>
      <c r="N3812" s="53" t="n">
        <f aca="false">D3812*$D$11</f>
        <v>72.9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168.75</v>
      </c>
      <c r="R3812" s="53" t="n">
        <f aca="false">H3812*$H$11</f>
        <v>0</v>
      </c>
      <c r="S3812" s="53" t="n">
        <f aca="false">(N3812/100)*(I3812*$I$11)+(N3812/100)*(J3812*$J$11)</f>
        <v>43.74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236.25</v>
      </c>
      <c r="W3812" s="53" t="n">
        <f aca="false">(R3812/100)*(K3812*$K$11)+(R3812/100)*(L3812*$L$11)</f>
        <v>0</v>
      </c>
      <c r="X3812" s="53" t="n">
        <f aca="false">N3812+S3812</f>
        <v>116.64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405</v>
      </c>
      <c r="AB3812" s="53" t="n">
        <f aca="false">R3812+W3812</f>
        <v>0</v>
      </c>
      <c r="AC3812" s="54" t="n">
        <f aca="false">ROUND(X3812+Y3812+Z3812+AA3812+AB3812,1)</f>
        <v>521.6</v>
      </c>
      <c r="AD3812" s="55" t="n">
        <f aca="false">(ROUND(AC3812-AC3804,1)/AC3804)</f>
        <v>0.219261337073399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3"/>
      <c r="C3813" s="50" t="s">
        <v>13</v>
      </c>
      <c r="D3813" s="51" t="n">
        <v>54</v>
      </c>
      <c r="E3813" s="51" t="n">
        <v>0</v>
      </c>
      <c r="F3813" s="51" t="n">
        <v>0</v>
      </c>
      <c r="G3813" s="51" t="n">
        <v>0</v>
      </c>
      <c r="H3813" s="51" t="n">
        <v>125</v>
      </c>
      <c r="I3813" s="52" t="n">
        <v>40</v>
      </c>
      <c r="J3813" s="52" t="n">
        <v>20</v>
      </c>
      <c r="K3813" s="52" t="n">
        <v>50</v>
      </c>
      <c r="L3813" s="52" t="n">
        <v>50</v>
      </c>
      <c r="M3813" s="52" t="n">
        <v>0</v>
      </c>
      <c r="N3813" s="53" t="n">
        <f aca="false">D3813*$D$12</f>
        <v>72.9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168.75</v>
      </c>
      <c r="S3813" s="53" t="n">
        <f aca="false">(N3813/100)*(I3813*$I$12)+(N3813/100)*(J3813*$J$12)</f>
        <v>43.74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236.25</v>
      </c>
      <c r="X3813" s="53" t="n">
        <f aca="false">N3813+S3813</f>
        <v>116.64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405</v>
      </c>
      <c r="AC3813" s="54" t="n">
        <f aca="false">ROUND(X3813+Y3813+Z3813+AA3813+AB3813,1)</f>
        <v>521.6</v>
      </c>
      <c r="AD3813" s="55" t="n">
        <f aca="false">(ROUND(AC3813-AC3804,1)/AC3804)</f>
        <v>0.219261337073399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3"/>
      <c r="C3814" s="50" t="s">
        <v>14</v>
      </c>
      <c r="D3814" s="51" t="n">
        <v>98</v>
      </c>
      <c r="E3814" s="51" t="n">
        <v>0</v>
      </c>
      <c r="F3814" s="51" t="n">
        <v>50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86</v>
      </c>
      <c r="N3814" s="53" t="n">
        <f aca="false">D3814*$D$13</f>
        <v>132.3</v>
      </c>
      <c r="O3814" s="53" t="n">
        <f aca="false">E3814*$E$13</f>
        <v>0</v>
      </c>
      <c r="P3814" s="53" t="n">
        <f aca="false">F3814*$F$13</f>
        <v>67.5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227.556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116.1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359.856</v>
      </c>
      <c r="Y3814" s="53" t="n">
        <f aca="false">O3814+T3814</f>
        <v>0</v>
      </c>
      <c r="Z3814" s="53" t="n">
        <f aca="false">P3814+U3814</f>
        <v>183.6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543.5</v>
      </c>
      <c r="AD3814" s="55" t="n">
        <f aca="false">(ROUND(AC3814-AC3804,1)/AC3804)</f>
        <v>0.270453482935951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3"/>
      <c r="C3815" s="50" t="s">
        <v>15</v>
      </c>
      <c r="D3815" s="51" t="n">
        <v>115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20</v>
      </c>
      <c r="K3815" s="52" t="n">
        <v>80</v>
      </c>
      <c r="L3815" s="52" t="n">
        <v>0</v>
      </c>
      <c r="M3815" s="52" t="n">
        <v>0</v>
      </c>
      <c r="N3815" s="53" t="n">
        <f aca="false">D3815*$D$14</f>
        <v>155.25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341.55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496.8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496.8</v>
      </c>
      <c r="AD3815" s="55" t="n">
        <f aca="false">(ROUND(AC3815-AC3804,1)/AC3804)</f>
        <v>0.161290322580645</v>
      </c>
      <c r="AE3815" s="46"/>
      <c r="AF3815" s="47"/>
    </row>
    <row r="3816" customFormat="false" ht="15" hidden="false" customHeight="false" outlineLevel="0" collapsed="false">
      <c r="A3816" s="48"/>
      <c r="B3816" s="63"/>
      <c r="C3816" s="50" t="s">
        <v>16</v>
      </c>
      <c r="D3816" s="51" t="n">
        <v>115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20</v>
      </c>
      <c r="K3816" s="52" t="n">
        <v>0</v>
      </c>
      <c r="L3816" s="52" t="n">
        <v>80</v>
      </c>
      <c r="M3816" s="52" t="n">
        <v>0</v>
      </c>
      <c r="N3816" s="53" t="n">
        <f aca="false">D3816*$D$15</f>
        <v>155.25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341.55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496.8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496.8</v>
      </c>
      <c r="AD3816" s="55" t="n">
        <f aca="false">(ROUND(AC3816-AC3804,1)/AC3804)</f>
        <v>0.161290322580645</v>
      </c>
      <c r="AE3816" s="46"/>
      <c r="AF3816" s="47"/>
    </row>
    <row r="3817" customFormat="false" ht="15" hidden="false" customHeight="false" outlineLevel="0" collapsed="false">
      <c r="A3817" s="48"/>
      <c r="B3817" s="63"/>
      <c r="C3817" s="50" t="s">
        <v>17</v>
      </c>
      <c r="D3817" s="51" t="n">
        <v>98</v>
      </c>
      <c r="E3817" s="51" t="n">
        <v>0</v>
      </c>
      <c r="F3817" s="51" t="n">
        <v>50</v>
      </c>
      <c r="G3817" s="51" t="n">
        <v>0</v>
      </c>
      <c r="H3817" s="51" t="n">
        <v>0</v>
      </c>
      <c r="I3817" s="52" t="n">
        <v>40</v>
      </c>
      <c r="J3817" s="52" t="n">
        <v>55</v>
      </c>
      <c r="K3817" s="52" t="n">
        <v>20</v>
      </c>
      <c r="L3817" s="52" t="n">
        <v>20</v>
      </c>
      <c r="M3817" s="52" t="n">
        <v>0</v>
      </c>
      <c r="N3817" s="53" t="n">
        <f aca="false">D3817*$D$16</f>
        <v>132.3</v>
      </c>
      <c r="O3817" s="53" t="n">
        <f aca="false">E3817*$E$16</f>
        <v>0</v>
      </c>
      <c r="P3817" s="53" t="n">
        <f aca="false">F3817*$F$16</f>
        <v>67.5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234.8325</v>
      </c>
      <c r="T3817" s="53" t="n">
        <f aca="false">(O3817/100)*(K3817*$K$16)</f>
        <v>0</v>
      </c>
      <c r="U3817" s="53" t="n">
        <f aca="false">(P3817/100)*(K3817*$K$16)+(P3817/100)*(L3817*$L$16)</f>
        <v>27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367.1325</v>
      </c>
      <c r="Y3817" s="53" t="n">
        <f aca="false">O3817+T3817</f>
        <v>0</v>
      </c>
      <c r="Z3817" s="53" t="n">
        <f aca="false">P3817+U3817</f>
        <v>94.5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461.6</v>
      </c>
      <c r="AD3817" s="55" t="n">
        <f aca="false">(ROUND(AC3817-AC3804,1)/AC3804)</f>
        <v>0.0790088826554465</v>
      </c>
      <c r="AE3817" s="46"/>
      <c r="AF3817" s="47"/>
    </row>
    <row r="3818" customFormat="false" ht="15" hidden="false" customHeight="false" outlineLevel="0" collapsed="false">
      <c r="A3818" s="48"/>
      <c r="B3818" s="63"/>
      <c r="C3818" s="50" t="s">
        <v>18</v>
      </c>
      <c r="D3818" s="51" t="n">
        <v>98</v>
      </c>
      <c r="E3818" s="51" t="n">
        <v>0</v>
      </c>
      <c r="F3818" s="51" t="n">
        <v>50</v>
      </c>
      <c r="G3818" s="51" t="n">
        <v>0</v>
      </c>
      <c r="H3818" s="51" t="n">
        <v>0</v>
      </c>
      <c r="I3818" s="52" t="n">
        <v>80</v>
      </c>
      <c r="J3818" s="52" t="n">
        <v>20</v>
      </c>
      <c r="K3818" s="52" t="n">
        <v>20</v>
      </c>
      <c r="L3818" s="52" t="n">
        <v>20</v>
      </c>
      <c r="M3818" s="52" t="n">
        <v>0</v>
      </c>
      <c r="N3818" s="53" t="n">
        <f aca="false">D3818*$D$17</f>
        <v>132.3</v>
      </c>
      <c r="O3818" s="53" t="n">
        <f aca="false">E3818*$E$17</f>
        <v>0</v>
      </c>
      <c r="P3818" s="53" t="n">
        <f aca="false">F3818*$F$17</f>
        <v>67.5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291.06</v>
      </c>
      <c r="T3818" s="53" t="n">
        <f aca="false">(O3818/100)*(K3818*$K$17)</f>
        <v>0</v>
      </c>
      <c r="U3818" s="53" t="n">
        <f aca="false">(P3818/100)*(K3818*$K$17)+(P3818/100)*(L3818*$L$17)</f>
        <v>27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423.36</v>
      </c>
      <c r="Y3818" s="53" t="n">
        <f aca="false">O3818+T3818</f>
        <v>0</v>
      </c>
      <c r="Z3818" s="53" t="n">
        <f aca="false">P3818+U3818</f>
        <v>94.5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517.9</v>
      </c>
      <c r="AD3818" s="55" t="n">
        <f aca="false">(ROUND(AC3818-AC3804,1)/AC3804)</f>
        <v>0.210612435717625</v>
      </c>
      <c r="AE3818" s="46" t="s">
        <v>28</v>
      </c>
      <c r="AF3818" s="47"/>
    </row>
    <row r="3819" customFormat="false" ht="15" hidden="false" customHeight="false" outlineLevel="0" collapsed="false">
      <c r="A3819" s="56" t="s">
        <v>19</v>
      </c>
      <c r="B3819" s="60" t="s">
        <v>313</v>
      </c>
      <c r="C3819" s="40" t="s">
        <v>50</v>
      </c>
      <c r="D3819" s="41" t="n">
        <v>102</v>
      </c>
      <c r="E3819" s="41" t="n">
        <v>50</v>
      </c>
      <c r="F3819" s="41" t="n">
        <v>0</v>
      </c>
      <c r="G3819" s="41" t="n">
        <v>0</v>
      </c>
      <c r="H3819" s="41" t="n">
        <v>0</v>
      </c>
      <c r="I3819" s="42" t="n">
        <v>20</v>
      </c>
      <c r="J3819" s="42" t="n">
        <v>30</v>
      </c>
      <c r="K3819" s="42" t="n">
        <v>50</v>
      </c>
      <c r="L3819" s="42" t="n">
        <v>0</v>
      </c>
      <c r="M3819" s="42" t="n">
        <v>0</v>
      </c>
      <c r="N3819" s="43" t="n">
        <f aca="false">D3819*$D$3</f>
        <v>142.8</v>
      </c>
      <c r="O3819" s="43" t="n">
        <f aca="false">E3819*$E$3</f>
        <v>70</v>
      </c>
      <c r="P3819" s="43" t="n">
        <f aca="false">F3819*$F$3</f>
        <v>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142.8</v>
      </c>
      <c r="T3819" s="43" t="n">
        <f aca="false">(O3819/100)*(K3819*$K$3)</f>
        <v>70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285.6</v>
      </c>
      <c r="Y3819" s="43" t="n">
        <f aca="false">O3819+T3819</f>
        <v>140</v>
      </c>
      <c r="Z3819" s="43" t="n">
        <f aca="false">P3819+U3819</f>
        <v>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425.6</v>
      </c>
      <c r="AD3819" s="45"/>
      <c r="AE3819" s="46"/>
      <c r="AF3819" s="47"/>
    </row>
    <row r="3820" customFormat="false" ht="15" hidden="false" customHeight="false" outlineLevel="0" collapsed="false">
      <c r="A3820" s="48" t="s">
        <v>29</v>
      </c>
      <c r="B3820" s="61" t="n">
        <v>16</v>
      </c>
      <c r="C3820" s="50" t="s">
        <v>5</v>
      </c>
      <c r="D3820" s="51" t="n">
        <v>102</v>
      </c>
      <c r="E3820" s="51" t="n">
        <v>50</v>
      </c>
      <c r="F3820" s="51" t="n">
        <v>0</v>
      </c>
      <c r="G3820" s="51" t="n">
        <v>0</v>
      </c>
      <c r="H3820" s="51" t="n">
        <v>0</v>
      </c>
      <c r="I3820" s="52" t="n">
        <v>40</v>
      </c>
      <c r="J3820" s="52" t="n">
        <v>50</v>
      </c>
      <c r="K3820" s="52" t="n">
        <v>50</v>
      </c>
      <c r="L3820" s="52" t="n">
        <v>0</v>
      </c>
      <c r="M3820" s="52" t="n">
        <v>0</v>
      </c>
      <c r="N3820" s="53" t="n">
        <f aca="false">D3820*$D$4</f>
        <v>137.7</v>
      </c>
      <c r="O3820" s="53" t="n">
        <f aca="false">E3820*$E$4</f>
        <v>67.5</v>
      </c>
      <c r="P3820" s="53" t="n">
        <f aca="false">F3820*$F$4</f>
        <v>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247.86</v>
      </c>
      <c r="T3820" s="53" t="n">
        <f aca="false">(O3820/100)*(K3820*$K$4)</f>
        <v>67.5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385.56</v>
      </c>
      <c r="Y3820" s="53" t="n">
        <f aca="false">O3820+T3820</f>
        <v>135</v>
      </c>
      <c r="Z3820" s="53" t="n">
        <f aca="false">P3820+U3820</f>
        <v>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520.6</v>
      </c>
      <c r="AD3820" s="55" t="n">
        <f aca="false">(ROUND(AC3820-AC3819,1)/AC3819)</f>
        <v>0.223214285714286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1" t="n">
        <v>16</v>
      </c>
      <c r="C3821" s="50" t="s">
        <v>6</v>
      </c>
      <c r="D3821" s="51" t="n">
        <v>102</v>
      </c>
      <c r="E3821" s="51" t="n">
        <v>50</v>
      </c>
      <c r="F3821" s="51" t="n">
        <v>0</v>
      </c>
      <c r="G3821" s="51" t="n">
        <v>0</v>
      </c>
      <c r="H3821" s="51" t="n">
        <v>0</v>
      </c>
      <c r="I3821" s="52" t="n">
        <v>20</v>
      </c>
      <c r="J3821" s="52" t="n">
        <v>30</v>
      </c>
      <c r="K3821" s="52" t="n">
        <v>50</v>
      </c>
      <c r="L3821" s="52" t="n">
        <v>0</v>
      </c>
      <c r="M3821" s="52" t="n">
        <v>0</v>
      </c>
      <c r="N3821" s="53" t="n">
        <f aca="false">D3821*$D$5</f>
        <v>142.8</v>
      </c>
      <c r="O3821" s="53" t="n">
        <f aca="false">E3821*$E$5</f>
        <v>70</v>
      </c>
      <c r="P3821" s="53" t="n">
        <f aca="false">F3821*$F$5</f>
        <v>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142.8</v>
      </c>
      <c r="T3821" s="53" t="n">
        <f aca="false">(O3821/100)*(K3821*$K$5)</f>
        <v>70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285.6</v>
      </c>
      <c r="Y3821" s="53" t="n">
        <f aca="false">O3821+T3821</f>
        <v>140</v>
      </c>
      <c r="Z3821" s="53" t="n">
        <f aca="false">P3821+U3821</f>
        <v>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425.6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1" t="n">
        <v>36</v>
      </c>
      <c r="C3822" s="50" t="s">
        <v>7</v>
      </c>
      <c r="D3822" s="51" t="n">
        <v>102</v>
      </c>
      <c r="E3822" s="51" t="n">
        <v>50</v>
      </c>
      <c r="F3822" s="51" t="n">
        <v>0</v>
      </c>
      <c r="G3822" s="51" t="n">
        <v>0</v>
      </c>
      <c r="H3822" s="51" t="n">
        <v>0</v>
      </c>
      <c r="I3822" s="52" t="n">
        <v>20</v>
      </c>
      <c r="J3822" s="52" t="n">
        <v>30</v>
      </c>
      <c r="K3822" s="52" t="n">
        <v>50</v>
      </c>
      <c r="L3822" s="52" t="n">
        <v>0</v>
      </c>
      <c r="M3822" s="52" t="n">
        <v>0</v>
      </c>
      <c r="N3822" s="53" t="n">
        <f aca="false">D3822*$D$6</f>
        <v>142.8</v>
      </c>
      <c r="O3822" s="53" t="n">
        <f aca="false">E3822*$E$6</f>
        <v>70</v>
      </c>
      <c r="P3822" s="53" t="n">
        <f aca="false">F3822*$F$6</f>
        <v>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142.8</v>
      </c>
      <c r="T3822" s="53" t="n">
        <f aca="false">(O3822/100)*(K3822*$K$6)</f>
        <v>70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285.6</v>
      </c>
      <c r="Y3822" s="53" t="n">
        <f aca="false">O3822+T3822</f>
        <v>140</v>
      </c>
      <c r="Z3822" s="53" t="n">
        <f aca="false">P3822+U3822</f>
        <v>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425.6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1" t="n">
        <v>0</v>
      </c>
      <c r="C3823" s="50" t="s">
        <v>8</v>
      </c>
      <c r="D3823" s="51" t="n">
        <v>102</v>
      </c>
      <c r="E3823" s="51" t="n">
        <v>50</v>
      </c>
      <c r="F3823" s="51" t="n">
        <v>0</v>
      </c>
      <c r="G3823" s="51" t="n">
        <v>0</v>
      </c>
      <c r="H3823" s="51" t="n">
        <v>0</v>
      </c>
      <c r="I3823" s="52" t="n">
        <v>20</v>
      </c>
      <c r="J3823" s="52" t="n">
        <v>30</v>
      </c>
      <c r="K3823" s="52" t="n">
        <v>50</v>
      </c>
      <c r="L3823" s="52" t="n">
        <v>0</v>
      </c>
      <c r="M3823" s="52" t="n">
        <v>0</v>
      </c>
      <c r="N3823" s="53" t="n">
        <f aca="false">D3823*$D$7</f>
        <v>142.8</v>
      </c>
      <c r="O3823" s="53" t="n">
        <f aca="false">E3823*$E$7</f>
        <v>70</v>
      </c>
      <c r="P3823" s="53" t="n">
        <f aca="false">F3823*$F$7</f>
        <v>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142.8</v>
      </c>
      <c r="T3823" s="53" t="n">
        <f aca="false">(O3823/100)*(K3823*$K$7)</f>
        <v>70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285.6</v>
      </c>
      <c r="Y3823" s="53" t="n">
        <f aca="false">O3823+T3823</f>
        <v>140</v>
      </c>
      <c r="Z3823" s="53" t="n">
        <f aca="false">P3823+U3823</f>
        <v>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425.6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1"/>
      <c r="C3824" s="50" t="s">
        <v>9</v>
      </c>
      <c r="D3824" s="51" t="n">
        <v>102</v>
      </c>
      <c r="E3824" s="51" t="n">
        <v>50</v>
      </c>
      <c r="F3824" s="51" t="n">
        <v>0</v>
      </c>
      <c r="G3824" s="51" t="n">
        <v>0</v>
      </c>
      <c r="H3824" s="51" t="n">
        <v>0</v>
      </c>
      <c r="I3824" s="52" t="n">
        <v>20</v>
      </c>
      <c r="J3824" s="52" t="n">
        <v>30</v>
      </c>
      <c r="K3824" s="52" t="n">
        <v>50</v>
      </c>
      <c r="L3824" s="52" t="n">
        <v>0</v>
      </c>
      <c r="M3824" s="52" t="n">
        <v>0</v>
      </c>
      <c r="N3824" s="53" t="n">
        <f aca="false">D3824*$D$8</f>
        <v>142.8</v>
      </c>
      <c r="O3824" s="53" t="n">
        <f aca="false">E3824*$E$8</f>
        <v>70</v>
      </c>
      <c r="P3824" s="53" t="n">
        <f aca="false">F3824*$F$8</f>
        <v>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142.8</v>
      </c>
      <c r="T3824" s="53" t="n">
        <f aca="false">(O3824/100)*(K3824*$K$8)</f>
        <v>70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285.6</v>
      </c>
      <c r="Y3824" s="53" t="n">
        <f aca="false">O3824+T3824</f>
        <v>140</v>
      </c>
      <c r="Z3824" s="53" t="n">
        <f aca="false">P3824+U3824</f>
        <v>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425.6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1"/>
      <c r="C3825" s="50" t="s">
        <v>10</v>
      </c>
      <c r="D3825" s="51" t="n">
        <v>51</v>
      </c>
      <c r="E3825" s="51" t="n">
        <v>135</v>
      </c>
      <c r="F3825" s="51" t="n">
        <v>0</v>
      </c>
      <c r="G3825" s="51" t="n">
        <v>0</v>
      </c>
      <c r="H3825" s="51" t="n">
        <v>0</v>
      </c>
      <c r="I3825" s="52" t="n">
        <v>20</v>
      </c>
      <c r="J3825" s="52" t="n">
        <v>30</v>
      </c>
      <c r="K3825" s="52" t="n">
        <v>100</v>
      </c>
      <c r="L3825" s="52" t="n">
        <v>0</v>
      </c>
      <c r="M3825" s="52" t="n">
        <v>0</v>
      </c>
      <c r="N3825" s="53" t="n">
        <f aca="false">D3825*$D$9</f>
        <v>68.85</v>
      </c>
      <c r="O3825" s="53" t="n">
        <f aca="false">E3825*$E$9</f>
        <v>182.25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34.425</v>
      </c>
      <c r="T3825" s="53" t="n">
        <f aca="false">(O3825/100)*(K3825*$K$9)</f>
        <v>255.15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103.275</v>
      </c>
      <c r="Y3825" s="53" t="n">
        <f aca="false">O3825+T3825</f>
        <v>437.4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540.7</v>
      </c>
      <c r="AD3825" s="55" t="n">
        <f aca="false">(ROUND(AC3825-AC3819,1)/AC3819)</f>
        <v>0.270441729323308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1"/>
      <c r="C3826" s="50" t="s">
        <v>11</v>
      </c>
      <c r="D3826" s="51" t="n">
        <v>51</v>
      </c>
      <c r="E3826" s="51" t="n">
        <v>0</v>
      </c>
      <c r="F3826" s="51" t="n">
        <v>135</v>
      </c>
      <c r="G3826" s="51" t="n">
        <v>0</v>
      </c>
      <c r="H3826" s="51" t="n">
        <v>0</v>
      </c>
      <c r="I3826" s="52" t="n">
        <v>20</v>
      </c>
      <c r="J3826" s="52" t="n">
        <v>30</v>
      </c>
      <c r="K3826" s="52" t="n">
        <v>45</v>
      </c>
      <c r="L3826" s="52" t="n">
        <v>45</v>
      </c>
      <c r="M3826" s="52" t="n">
        <v>0</v>
      </c>
      <c r="N3826" s="53" t="n">
        <f aca="false">D3826*$D$10</f>
        <v>68.85</v>
      </c>
      <c r="O3826" s="53" t="n">
        <f aca="false">E3826*$E$10</f>
        <v>0</v>
      </c>
      <c r="P3826" s="53" t="n">
        <f aca="false">F3826*$F$10</f>
        <v>182.25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34.425</v>
      </c>
      <c r="T3826" s="53" t="n">
        <f aca="false">(O3826/100)*(K3826*$J$10)</f>
        <v>0</v>
      </c>
      <c r="U3826" s="53" t="n">
        <f aca="false">(P3826/100)*(K3826*$K$10)+(P3826/100)*(L3826*$L$10)</f>
        <v>229.635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103.275</v>
      </c>
      <c r="Y3826" s="53" t="n">
        <f aca="false">O3826+T3826</f>
        <v>0</v>
      </c>
      <c r="Z3826" s="53" t="n">
        <f aca="false">P3826+U3826</f>
        <v>411.885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515.2</v>
      </c>
      <c r="AD3826" s="55" t="n">
        <f aca="false">(ROUND(AC3826-AC3819,1)/AC3819)</f>
        <v>0.210526315789474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1"/>
      <c r="C3827" s="50" t="s">
        <v>12</v>
      </c>
      <c r="D3827" s="51" t="n">
        <v>51</v>
      </c>
      <c r="E3827" s="51" t="n">
        <v>0</v>
      </c>
      <c r="F3827" s="51" t="n">
        <v>0</v>
      </c>
      <c r="G3827" s="51" t="n">
        <v>135</v>
      </c>
      <c r="H3827" s="51" t="n">
        <v>0</v>
      </c>
      <c r="I3827" s="52" t="n">
        <v>20</v>
      </c>
      <c r="J3827" s="52" t="n">
        <v>30</v>
      </c>
      <c r="K3827" s="52" t="n">
        <v>0</v>
      </c>
      <c r="L3827" s="52" t="n">
        <v>90</v>
      </c>
      <c r="M3827" s="52" t="n">
        <v>0</v>
      </c>
      <c r="N3827" s="53" t="n">
        <f aca="false">D3827*$D$11</f>
        <v>68.85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182.25</v>
      </c>
      <c r="R3827" s="53" t="n">
        <f aca="false">H3827*$H$11</f>
        <v>0</v>
      </c>
      <c r="S3827" s="53" t="n">
        <f aca="false">(N3827/100)*(I3827*$I$11)+(N3827/100)*(J3827*$J$11)</f>
        <v>34.425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229.635</v>
      </c>
      <c r="W3827" s="53" t="n">
        <f aca="false">(R3827/100)*(K3827*$K$11)+(R3827/100)*(L3827*$L$11)</f>
        <v>0</v>
      </c>
      <c r="X3827" s="53" t="n">
        <f aca="false">N3827+S3827</f>
        <v>103.275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411.885</v>
      </c>
      <c r="AB3827" s="53" t="n">
        <f aca="false">R3827+W3827</f>
        <v>0</v>
      </c>
      <c r="AC3827" s="54" t="n">
        <f aca="false">ROUND(X3827+Y3827+Z3827+AA3827+AB3827,1)</f>
        <v>515.2</v>
      </c>
      <c r="AD3827" s="55" t="n">
        <f aca="false">(ROUND(AC3827-AC3819,1)/AC3819)</f>
        <v>0.210526315789474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1"/>
      <c r="C3828" s="50" t="s">
        <v>13</v>
      </c>
      <c r="D3828" s="51" t="n">
        <v>51</v>
      </c>
      <c r="E3828" s="51" t="n">
        <v>0</v>
      </c>
      <c r="F3828" s="51" t="n">
        <v>0</v>
      </c>
      <c r="G3828" s="51" t="n">
        <v>0</v>
      </c>
      <c r="H3828" s="51" t="n">
        <v>135</v>
      </c>
      <c r="I3828" s="52" t="n">
        <v>20</v>
      </c>
      <c r="J3828" s="52" t="n">
        <v>30</v>
      </c>
      <c r="K3828" s="52" t="n">
        <v>45</v>
      </c>
      <c r="L3828" s="52" t="n">
        <v>45</v>
      </c>
      <c r="M3828" s="52" t="n">
        <v>0</v>
      </c>
      <c r="N3828" s="53" t="n">
        <f aca="false">D3828*$D$12</f>
        <v>68.85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182.25</v>
      </c>
      <c r="S3828" s="53" t="n">
        <f aca="false">(N3828/100)*(I3828*$I$12)+(N3828/100)*(J3828*$J$12)</f>
        <v>34.425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229.635</v>
      </c>
      <c r="X3828" s="53" t="n">
        <f aca="false">N3828+S3828</f>
        <v>103.275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411.885</v>
      </c>
      <c r="AC3828" s="54" t="n">
        <f aca="false">ROUND(X3828+Y3828+Z3828+AA3828+AB3828,1)</f>
        <v>515.2</v>
      </c>
      <c r="AD3828" s="55" t="n">
        <f aca="false">(ROUND(AC3828-AC3819,1)/AC3819)</f>
        <v>0.210526315789474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1"/>
      <c r="C3829" s="50" t="s">
        <v>14</v>
      </c>
      <c r="D3829" s="51" t="n">
        <v>102</v>
      </c>
      <c r="E3829" s="51" t="n">
        <v>50</v>
      </c>
      <c r="F3829" s="51" t="n">
        <v>0</v>
      </c>
      <c r="G3829" s="51" t="n">
        <v>0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81</v>
      </c>
      <c r="N3829" s="53" t="n">
        <f aca="false">D3829*$D$13</f>
        <v>137.7</v>
      </c>
      <c r="O3829" s="53" t="n">
        <f aca="false">E3829*$E$13</f>
        <v>67.5</v>
      </c>
      <c r="P3829" s="53" t="n">
        <f aca="false">F3829*$F$13</f>
        <v>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223.074</v>
      </c>
      <c r="T3829" s="53" t="n">
        <f aca="false">(O3829/100)*(K3829*$K$13)+(O3829/100)*(M3829*$M$13)</f>
        <v>109.35</v>
      </c>
      <c r="U3829" s="53" t="n">
        <f aca="false">(P3829/100)*(K3829*$K$13)+(P3829/100)*(L3829*$L$13)+(P3829/100)*(M3829*$M$13)</f>
        <v>0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360.774</v>
      </c>
      <c r="Y3829" s="53" t="n">
        <f aca="false">O3829+T3829</f>
        <v>176.85</v>
      </c>
      <c r="Z3829" s="53" t="n">
        <f aca="false">P3829+U3829</f>
        <v>0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537.6</v>
      </c>
      <c r="AD3829" s="55" t="n">
        <f aca="false">(ROUND(AC3829-AC3819,1)/AC3819)</f>
        <v>0.263157894736842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1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20</v>
      </c>
      <c r="J3830" s="52" t="n">
        <v>30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148.5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341.55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490.05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490.1</v>
      </c>
      <c r="AD3830" s="55" t="n">
        <f aca="false">(ROUND(AC3830-AC3819,1)/AC3819)</f>
        <v>0.151550751879699</v>
      </c>
      <c r="AE3830" s="46"/>
      <c r="AF3830" s="47"/>
    </row>
    <row r="3831" customFormat="false" ht="15" hidden="false" customHeight="false" outlineLevel="0" collapsed="false">
      <c r="A3831" s="48"/>
      <c r="B3831" s="61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20</v>
      </c>
      <c r="J3831" s="52" t="n">
        <v>30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148.5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341.55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490.05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490.1</v>
      </c>
      <c r="AD3831" s="55" t="n">
        <f aca="false">(ROUND(AC3831-AC3819,1)/AC3819)</f>
        <v>0.151550751879699</v>
      </c>
      <c r="AE3831" s="46"/>
      <c r="AF3831" s="47"/>
    </row>
    <row r="3832" customFormat="false" ht="15" hidden="false" customHeight="false" outlineLevel="0" collapsed="false">
      <c r="A3832" s="48"/>
      <c r="B3832" s="61"/>
      <c r="C3832" s="50" t="s">
        <v>17</v>
      </c>
      <c r="D3832" s="51" t="n">
        <v>102</v>
      </c>
      <c r="E3832" s="51" t="n">
        <v>50</v>
      </c>
      <c r="F3832" s="51" t="n">
        <v>0</v>
      </c>
      <c r="G3832" s="51" t="n">
        <v>0</v>
      </c>
      <c r="H3832" s="51" t="n">
        <v>0</v>
      </c>
      <c r="I3832" s="52" t="n">
        <v>20</v>
      </c>
      <c r="J3832" s="52" t="n">
        <v>70</v>
      </c>
      <c r="K3832" s="52" t="n">
        <v>50</v>
      </c>
      <c r="L3832" s="52" t="n">
        <v>0</v>
      </c>
      <c r="M3832" s="52" t="n">
        <v>0</v>
      </c>
      <c r="N3832" s="53" t="n">
        <f aca="false">D3832*$D$16</f>
        <v>137.7</v>
      </c>
      <c r="O3832" s="53" t="n">
        <f aca="false">E3832*$E$16</f>
        <v>67.5</v>
      </c>
      <c r="P3832" s="53" t="n">
        <f aca="false">F3832*$F$16</f>
        <v>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268.515</v>
      </c>
      <c r="T3832" s="53" t="n">
        <f aca="false">(O3832/100)*(K3832*$K$16)</f>
        <v>33.75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406.215</v>
      </c>
      <c r="Y3832" s="53" t="n">
        <f aca="false">O3832+T3832</f>
        <v>101.25</v>
      </c>
      <c r="Z3832" s="53" t="n">
        <f aca="false">P3832+U3832</f>
        <v>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507.5</v>
      </c>
      <c r="AD3832" s="55" t="n">
        <f aca="false">(ROUND(AC3832-AC3819,1)/AC3819)</f>
        <v>0.192434210526316</v>
      </c>
      <c r="AE3832" s="46"/>
      <c r="AF3832" s="47"/>
    </row>
    <row r="3833" customFormat="false" ht="15" hidden="false" customHeight="false" outlineLevel="0" collapsed="false">
      <c r="A3833" s="48"/>
      <c r="B3833" s="61"/>
      <c r="C3833" s="50" t="s">
        <v>18</v>
      </c>
      <c r="D3833" s="51" t="n">
        <v>102</v>
      </c>
      <c r="E3833" s="51" t="n">
        <v>50</v>
      </c>
      <c r="F3833" s="51" t="n">
        <v>0</v>
      </c>
      <c r="G3833" s="51" t="n">
        <v>0</v>
      </c>
      <c r="H3833" s="51" t="n">
        <v>0</v>
      </c>
      <c r="I3833" s="52" t="n">
        <v>50</v>
      </c>
      <c r="J3833" s="52" t="n">
        <v>30</v>
      </c>
      <c r="K3833" s="52" t="n">
        <v>50</v>
      </c>
      <c r="L3833" s="52" t="n">
        <v>0</v>
      </c>
      <c r="M3833" s="52" t="n">
        <v>0</v>
      </c>
      <c r="N3833" s="53" t="n">
        <f aca="false">D3833*$D$17</f>
        <v>137.7</v>
      </c>
      <c r="O3833" s="53" t="n">
        <f aca="false">E3833*$E$17</f>
        <v>67.5</v>
      </c>
      <c r="P3833" s="53" t="n">
        <f aca="false">F3833*$F$17</f>
        <v>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213.435</v>
      </c>
      <c r="T3833" s="53" t="n">
        <f aca="false">(O3833/100)*(K3833*$K$17)</f>
        <v>33.75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351.135</v>
      </c>
      <c r="Y3833" s="53" t="n">
        <f aca="false">O3833+T3833</f>
        <v>101.25</v>
      </c>
      <c r="Z3833" s="53" t="n">
        <f aca="false">P3833+U3833</f>
        <v>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452.4</v>
      </c>
      <c r="AD3833" s="55" t="n">
        <f aca="false">(ROUND(AC3833-AC3819,1)/AC3819)</f>
        <v>0.0629699248120301</v>
      </c>
      <c r="AE3833" s="46" t="s">
        <v>28</v>
      </c>
      <c r="AF3833" s="47"/>
    </row>
    <row r="3834" customFormat="false" ht="15" hidden="false" customHeight="false" outlineLevel="0" collapsed="false">
      <c r="A3834" s="56" t="s">
        <v>19</v>
      </c>
      <c r="B3834" s="62" t="s">
        <v>314</v>
      </c>
      <c r="C3834" s="40" t="s">
        <v>53</v>
      </c>
      <c r="D3834" s="41" t="n">
        <v>105</v>
      </c>
      <c r="E3834" s="41" t="n">
        <v>0</v>
      </c>
      <c r="F3834" s="41" t="n">
        <v>0</v>
      </c>
      <c r="G3834" s="41" t="n">
        <v>55</v>
      </c>
      <c r="H3834" s="41" t="n">
        <v>0</v>
      </c>
      <c r="I3834" s="42" t="n">
        <v>10</v>
      </c>
      <c r="J3834" s="42" t="n">
        <v>40</v>
      </c>
      <c r="K3834" s="42" t="n">
        <v>0</v>
      </c>
      <c r="L3834" s="42" t="n">
        <v>40</v>
      </c>
      <c r="M3834" s="42" t="n">
        <v>0</v>
      </c>
      <c r="N3834" s="43" t="n">
        <f aca="false">D3834*$D$3</f>
        <v>147</v>
      </c>
      <c r="O3834" s="43" t="n">
        <f aca="false">E3834*$E$3</f>
        <v>0</v>
      </c>
      <c r="P3834" s="43" t="n">
        <f aca="false">F3834*$F$3</f>
        <v>0</v>
      </c>
      <c r="Q3834" s="43" t="n">
        <f aca="false">G3834*$G$3</f>
        <v>77</v>
      </c>
      <c r="R3834" s="43" t="n">
        <f aca="false">H3834*$H$3</f>
        <v>0</v>
      </c>
      <c r="S3834" s="43" t="n">
        <f aca="false">(N3834/100)*(I3834*$I$3)+(N3834/100)*(J3834*$J$3)</f>
        <v>147</v>
      </c>
      <c r="T3834" s="43" t="n">
        <f aca="false">(O3834/100)*(K3834*$K$3)</f>
        <v>0</v>
      </c>
      <c r="U3834" s="43" t="n">
        <f aca="false">(P3834/100)*(K3834*$K$3)+(P3834/100)*(L3834*$L$3)</f>
        <v>0</v>
      </c>
      <c r="V3834" s="43" t="n">
        <f aca="false">(Q3834/100)*(L3834*$L$3)</f>
        <v>61.6</v>
      </c>
      <c r="W3834" s="43" t="n">
        <f aca="false">(R3834/100)*(K3834*$K$3)+(R3834/100)*(L3834*$L$3)</f>
        <v>0</v>
      </c>
      <c r="X3834" s="43" t="n">
        <f aca="false">N3834+S3834</f>
        <v>294</v>
      </c>
      <c r="Y3834" s="43" t="n">
        <f aca="false">O3834+T3834</f>
        <v>0</v>
      </c>
      <c r="Z3834" s="43" t="n">
        <f aca="false">P3834+U3834</f>
        <v>0</v>
      </c>
      <c r="AA3834" s="43" t="n">
        <f aca="false">Q3834+V3834</f>
        <v>138.6</v>
      </c>
      <c r="AB3834" s="43" t="n">
        <f aca="false">R3834+W3834</f>
        <v>0</v>
      </c>
      <c r="AC3834" s="44" t="n">
        <f aca="false">ROUND(X3834+Y3834+Z3834+AA3834+AB3834,1)</f>
        <v>432.6</v>
      </c>
      <c r="AD3834" s="45"/>
      <c r="AE3834" s="46"/>
      <c r="AF3834" s="47"/>
    </row>
    <row r="3835" customFormat="false" ht="15" hidden="false" customHeight="false" outlineLevel="0" collapsed="false">
      <c r="A3835" s="48" t="s">
        <v>29</v>
      </c>
      <c r="B3835" s="63" t="n">
        <v>18</v>
      </c>
      <c r="C3835" s="50" t="s">
        <v>5</v>
      </c>
      <c r="D3835" s="51" t="n">
        <v>105</v>
      </c>
      <c r="E3835" s="51" t="n">
        <v>0</v>
      </c>
      <c r="F3835" s="51" t="n">
        <v>0</v>
      </c>
      <c r="G3835" s="51" t="n">
        <v>55</v>
      </c>
      <c r="H3835" s="51" t="n">
        <v>0</v>
      </c>
      <c r="I3835" s="52" t="n">
        <v>30</v>
      </c>
      <c r="J3835" s="52" t="n">
        <v>55</v>
      </c>
      <c r="K3835" s="52" t="n">
        <v>0</v>
      </c>
      <c r="L3835" s="52" t="n">
        <v>40</v>
      </c>
      <c r="M3835" s="52" t="n">
        <v>0</v>
      </c>
      <c r="N3835" s="53" t="n">
        <f aca="false">D3835*$D$4</f>
        <v>141.75</v>
      </c>
      <c r="O3835" s="53" t="n">
        <f aca="false">E3835*$E$4</f>
        <v>0</v>
      </c>
      <c r="P3835" s="53" t="n">
        <f aca="false">F3835*$F$4</f>
        <v>0</v>
      </c>
      <c r="Q3835" s="53" t="n">
        <f aca="false">G3835*$G$4</f>
        <v>74.25</v>
      </c>
      <c r="R3835" s="53" t="n">
        <f aca="false">H3835*$H$4</f>
        <v>0</v>
      </c>
      <c r="S3835" s="53" t="n">
        <f aca="false">(N3835/100)*(I3835*$I$4)+(N3835/100)*(J3835*$J$4)</f>
        <v>240.975</v>
      </c>
      <c r="T3835" s="53" t="n">
        <f aca="false">(O3835/100)*(K3835*$K$4)</f>
        <v>0</v>
      </c>
      <c r="U3835" s="53" t="n">
        <f aca="false">(P3835/100)*(K3835*$K$4)+(P3835/100)*(L3835*$L$4)</f>
        <v>0</v>
      </c>
      <c r="V3835" s="53" t="n">
        <f aca="false">(Q3835/100)*(L3835*$L$4)</f>
        <v>59.4</v>
      </c>
      <c r="W3835" s="53" t="n">
        <f aca="false">(R3835/100)*(K3835*$K$4)+(R3835/100)*(L3835*$L$4)</f>
        <v>0</v>
      </c>
      <c r="X3835" s="53" t="n">
        <f aca="false">N3835+S3835</f>
        <v>382.725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133.65</v>
      </c>
      <c r="AB3835" s="53" t="n">
        <f aca="false">R3835+W3835</f>
        <v>0</v>
      </c>
      <c r="AC3835" s="54" t="n">
        <f aca="false">ROUND(X3835+Y3835+Z3835+AA3835+AB3835,1)</f>
        <v>516.4</v>
      </c>
      <c r="AD3835" s="55" t="n">
        <f aca="false">(ROUND(AC3835-AC3834,1)/AC3834)</f>
        <v>0.193712436430883</v>
      </c>
      <c r="AE3835" s="46"/>
      <c r="AF3835" s="47"/>
    </row>
    <row r="3836" customFormat="false" ht="15" hidden="false" customHeight="false" outlineLevel="0" collapsed="false">
      <c r="A3836" s="48" t="s">
        <v>30</v>
      </c>
      <c r="B3836" s="63" t="n">
        <v>24</v>
      </c>
      <c r="C3836" s="50" t="s">
        <v>6</v>
      </c>
      <c r="D3836" s="51" t="n">
        <v>105</v>
      </c>
      <c r="E3836" s="51" t="n">
        <v>0</v>
      </c>
      <c r="F3836" s="51" t="n">
        <v>0</v>
      </c>
      <c r="G3836" s="51" t="n">
        <v>55</v>
      </c>
      <c r="H3836" s="51" t="n">
        <v>0</v>
      </c>
      <c r="I3836" s="52" t="n">
        <v>10</v>
      </c>
      <c r="J3836" s="52" t="n">
        <v>40</v>
      </c>
      <c r="K3836" s="52" t="n">
        <v>0</v>
      </c>
      <c r="L3836" s="52" t="n">
        <v>40</v>
      </c>
      <c r="M3836" s="52" t="n">
        <v>0</v>
      </c>
      <c r="N3836" s="53" t="n">
        <f aca="false">D3836*$D$5</f>
        <v>147</v>
      </c>
      <c r="O3836" s="53" t="n">
        <f aca="false">E3836*$E$5</f>
        <v>0</v>
      </c>
      <c r="P3836" s="53" t="n">
        <f aca="false">F3836*$F$5</f>
        <v>0</v>
      </c>
      <c r="Q3836" s="53" t="n">
        <f aca="false">G3836*$G$5</f>
        <v>77</v>
      </c>
      <c r="R3836" s="53" t="n">
        <f aca="false">H3836*$H$5</f>
        <v>0</v>
      </c>
      <c r="S3836" s="53" t="n">
        <f aca="false">(N3836/100)*(I3836*$I$5)+(N3836/100)*(J3836*$J$5)</f>
        <v>147</v>
      </c>
      <c r="T3836" s="53" t="n">
        <f aca="false">(O3836/100)*(K3836*$K$5)</f>
        <v>0</v>
      </c>
      <c r="U3836" s="53" t="n">
        <f aca="false">(P3836/100)*(K3836*$K$5)+(P3836/100)*(L3836*$L$5)</f>
        <v>0</v>
      </c>
      <c r="V3836" s="53" t="n">
        <f aca="false">(Q3836/100)*(L3836*$L$5)</f>
        <v>61.6</v>
      </c>
      <c r="W3836" s="53" t="n">
        <f aca="false">(R3836/100)*(K3836*$K$5)+(R3836/100)*(L3836*$L$5)</f>
        <v>0</v>
      </c>
      <c r="X3836" s="53" t="n">
        <f aca="false">N3836+S3836</f>
        <v>294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138.6</v>
      </c>
      <c r="AB3836" s="53" t="n">
        <f aca="false">R3836+W3836</f>
        <v>0</v>
      </c>
      <c r="AC3836" s="54" t="n">
        <f aca="false">ROUND(X3836+Y3836+Z3836+AA3836+AB3836,1)</f>
        <v>432.6</v>
      </c>
      <c r="AD3836" s="55" t="n">
        <f aca="false">(ROUND(AC3836-AC3834,1)/AC3834)</f>
        <v>0</v>
      </c>
      <c r="AE3836" s="46"/>
      <c r="AF3836" s="47"/>
    </row>
    <row r="3837" customFormat="false" ht="15" hidden="false" customHeight="false" outlineLevel="0" collapsed="false">
      <c r="A3837" s="48" t="s">
        <v>31</v>
      </c>
      <c r="B3837" s="63" t="n">
        <v>0</v>
      </c>
      <c r="C3837" s="50" t="s">
        <v>7</v>
      </c>
      <c r="D3837" s="51" t="n">
        <v>105</v>
      </c>
      <c r="E3837" s="51" t="n">
        <v>0</v>
      </c>
      <c r="F3837" s="51" t="n">
        <v>0</v>
      </c>
      <c r="G3837" s="51" t="n">
        <v>55</v>
      </c>
      <c r="H3837" s="51" t="n">
        <v>0</v>
      </c>
      <c r="I3837" s="52" t="n">
        <v>10</v>
      </c>
      <c r="J3837" s="52" t="n">
        <v>40</v>
      </c>
      <c r="K3837" s="52" t="n">
        <v>0</v>
      </c>
      <c r="L3837" s="52" t="n">
        <v>40</v>
      </c>
      <c r="M3837" s="52" t="n">
        <v>0</v>
      </c>
      <c r="N3837" s="53" t="n">
        <f aca="false">D3837*$D$6</f>
        <v>147</v>
      </c>
      <c r="O3837" s="53" t="n">
        <f aca="false">E3837*$E$6</f>
        <v>0</v>
      </c>
      <c r="P3837" s="53" t="n">
        <f aca="false">F3837*$F$6</f>
        <v>0</v>
      </c>
      <c r="Q3837" s="53" t="n">
        <f aca="false">G3837*$G$6</f>
        <v>77</v>
      </c>
      <c r="R3837" s="53" t="n">
        <f aca="false">H3837*$H$6</f>
        <v>0</v>
      </c>
      <c r="S3837" s="53" t="n">
        <f aca="false">(N3837/100)*(I3837*$I$6)+(N3837/100)*(J3837*$J$6)</f>
        <v>147</v>
      </c>
      <c r="T3837" s="53" t="n">
        <f aca="false">(O3837/100)*(K3837*$K$6)</f>
        <v>0</v>
      </c>
      <c r="U3837" s="53" t="n">
        <f aca="false">(P3837/100)*(K3837*$K$6)+(P3837/100)*(L3837*$L$6)</f>
        <v>0</v>
      </c>
      <c r="V3837" s="53" t="n">
        <f aca="false">(Q3837/100)*(L3837*$L$6)</f>
        <v>61.6</v>
      </c>
      <c r="W3837" s="53" t="n">
        <f aca="false">(R3837/100)*(K3837*$K$6)+(R3837/100)*(L3837*$L$6)</f>
        <v>0</v>
      </c>
      <c r="X3837" s="53" t="n">
        <f aca="false">N3837+S3837</f>
        <v>294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138.6</v>
      </c>
      <c r="AB3837" s="53" t="n">
        <f aca="false">R3837+W3837</f>
        <v>0</v>
      </c>
      <c r="AC3837" s="54" t="n">
        <f aca="false">ROUND(X3837+Y3837+Z3837+AA3837+AB3837,1)</f>
        <v>432.6</v>
      </c>
      <c r="AD3837" s="55" t="n">
        <f aca="false">(ROUND(AC3837-AC3834,1)/AC3834)</f>
        <v>0</v>
      </c>
      <c r="AE3837" s="46"/>
      <c r="AF3837" s="47"/>
    </row>
    <row r="3838" customFormat="false" ht="15" hidden="false" customHeight="false" outlineLevel="0" collapsed="false">
      <c r="A3838" s="48" t="s">
        <v>32</v>
      </c>
      <c r="B3838" s="63" t="n">
        <v>30</v>
      </c>
      <c r="C3838" s="50" t="s">
        <v>8</v>
      </c>
      <c r="D3838" s="51" t="n">
        <v>105</v>
      </c>
      <c r="E3838" s="51" t="n">
        <v>0</v>
      </c>
      <c r="F3838" s="51" t="n">
        <v>0</v>
      </c>
      <c r="G3838" s="51" t="n">
        <v>55</v>
      </c>
      <c r="H3838" s="51" t="n">
        <v>0</v>
      </c>
      <c r="I3838" s="52" t="n">
        <v>10</v>
      </c>
      <c r="J3838" s="52" t="n">
        <v>40</v>
      </c>
      <c r="K3838" s="52" t="n">
        <v>0</v>
      </c>
      <c r="L3838" s="52" t="n">
        <v>40</v>
      </c>
      <c r="M3838" s="52" t="n">
        <v>0</v>
      </c>
      <c r="N3838" s="53" t="n">
        <f aca="false">D3838*$D$7</f>
        <v>147</v>
      </c>
      <c r="O3838" s="53" t="n">
        <f aca="false">E3838*$E$7</f>
        <v>0</v>
      </c>
      <c r="P3838" s="53" t="n">
        <f aca="false">F3838*$F$7</f>
        <v>0</v>
      </c>
      <c r="Q3838" s="53" t="n">
        <f aca="false">G3838*$G$7</f>
        <v>77</v>
      </c>
      <c r="R3838" s="53" t="n">
        <f aca="false">H3838*$H$7</f>
        <v>0</v>
      </c>
      <c r="S3838" s="53" t="n">
        <f aca="false">(N3838/100)*(I3838*$I$7)+(N3838/100)*(J3838*$J$7)</f>
        <v>147</v>
      </c>
      <c r="T3838" s="53" t="n">
        <f aca="false">(O3838/100)*(K3838*$K$7)</f>
        <v>0</v>
      </c>
      <c r="U3838" s="53" t="n">
        <f aca="false">(P3838/100)*(K3838*$K$7)+(P3838/100)*(L3838*$L$7)</f>
        <v>0</v>
      </c>
      <c r="V3838" s="53" t="n">
        <f aca="false">(Q3838/100)*(L3838*$L$7)</f>
        <v>61.6</v>
      </c>
      <c r="W3838" s="53" t="n">
        <f aca="false">(R3838/100)*(K3838*$K$7)+(R3838/100)*(L3838*$L$7)</f>
        <v>0</v>
      </c>
      <c r="X3838" s="53" t="n">
        <f aca="false">N3838+S3838</f>
        <v>294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138.6</v>
      </c>
      <c r="AB3838" s="53" t="n">
        <f aca="false">R3838+W3838</f>
        <v>0</v>
      </c>
      <c r="AC3838" s="54" t="n">
        <f aca="false">ROUND(X3838+Y3838+Z3838+AA3838+AB3838,1)</f>
        <v>432.6</v>
      </c>
      <c r="AD3838" s="55" t="n">
        <f aca="false">(ROUND(AC3838-AC3834,1)/AC3834)</f>
        <v>0</v>
      </c>
      <c r="AE3838" s="46"/>
      <c r="AF3838" s="47"/>
    </row>
    <row r="3839" customFormat="false" ht="15" hidden="false" customHeight="false" outlineLevel="0" collapsed="false">
      <c r="A3839" s="48" t="s">
        <v>33</v>
      </c>
      <c r="B3839" s="63"/>
      <c r="C3839" s="50" t="s">
        <v>9</v>
      </c>
      <c r="D3839" s="51" t="n">
        <v>105</v>
      </c>
      <c r="E3839" s="51" t="n">
        <v>0</v>
      </c>
      <c r="F3839" s="51" t="n">
        <v>0</v>
      </c>
      <c r="G3839" s="51" t="n">
        <v>55</v>
      </c>
      <c r="H3839" s="51" t="n">
        <v>0</v>
      </c>
      <c r="I3839" s="52" t="n">
        <v>10</v>
      </c>
      <c r="J3839" s="52" t="n">
        <v>40</v>
      </c>
      <c r="K3839" s="52" t="n">
        <v>0</v>
      </c>
      <c r="L3839" s="52" t="n">
        <v>40</v>
      </c>
      <c r="M3839" s="52" t="n">
        <v>0</v>
      </c>
      <c r="N3839" s="53" t="n">
        <f aca="false">D3839*$D$8</f>
        <v>147</v>
      </c>
      <c r="O3839" s="53" t="n">
        <f aca="false">E3839*$E$8</f>
        <v>0</v>
      </c>
      <c r="P3839" s="53" t="n">
        <f aca="false">F3839*$F$8</f>
        <v>0</v>
      </c>
      <c r="Q3839" s="53" t="n">
        <f aca="false">G3839*$G$8</f>
        <v>77</v>
      </c>
      <c r="R3839" s="53" t="n">
        <f aca="false">H3839*$H$8</f>
        <v>0</v>
      </c>
      <c r="S3839" s="53" t="n">
        <f aca="false">(N3839/100)*(I3839*$I$8)+(N3839/100)*(J3839*$J$8)</f>
        <v>147</v>
      </c>
      <c r="T3839" s="53" t="n">
        <f aca="false">(O3839/100)*(K3839*$K$8)</f>
        <v>0</v>
      </c>
      <c r="U3839" s="53" t="n">
        <f aca="false">(P3839/100)*(K3839*$K$8)+(P3839/100)*(L3839*$L$8)</f>
        <v>0</v>
      </c>
      <c r="V3839" s="53" t="n">
        <f aca="false">(Q3839/100)*(L3839*$L$8)</f>
        <v>61.6</v>
      </c>
      <c r="W3839" s="53" t="n">
        <f aca="false">(R3839/100)*(K3839*$K$8)+(R3839/100)*(L3839*$L$8)</f>
        <v>0</v>
      </c>
      <c r="X3839" s="53" t="n">
        <f aca="false">N3839+S3839</f>
        <v>294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138.6</v>
      </c>
      <c r="AB3839" s="53" t="n">
        <f aca="false">R3839+W3839</f>
        <v>0</v>
      </c>
      <c r="AC3839" s="54" t="n">
        <f aca="false">ROUND(X3839+Y3839+Z3839+AA3839+AB3839,1)</f>
        <v>432.6</v>
      </c>
      <c r="AD3839" s="55" t="n">
        <f aca="false">(ROUND(AC3839-AC3834,1)/AC3834)</f>
        <v>0</v>
      </c>
      <c r="AE3839" s="46"/>
      <c r="AF3839" s="47"/>
    </row>
    <row r="3840" customFormat="false" ht="15" hidden="false" customHeight="false" outlineLevel="0" collapsed="false">
      <c r="A3840" s="48" t="s">
        <v>34</v>
      </c>
      <c r="B3840" s="63"/>
      <c r="C3840" s="50" t="s">
        <v>10</v>
      </c>
      <c r="D3840" s="51" t="n">
        <v>56</v>
      </c>
      <c r="E3840" s="51" t="n">
        <v>130</v>
      </c>
      <c r="F3840" s="51" t="n">
        <v>0</v>
      </c>
      <c r="G3840" s="51" t="n">
        <v>0</v>
      </c>
      <c r="H3840" s="51" t="n">
        <v>0</v>
      </c>
      <c r="I3840" s="52" t="n">
        <v>10</v>
      </c>
      <c r="J3840" s="52" t="n">
        <v>40</v>
      </c>
      <c r="K3840" s="52" t="n">
        <v>90</v>
      </c>
      <c r="L3840" s="52" t="n">
        <v>0</v>
      </c>
      <c r="M3840" s="52" t="n">
        <v>0</v>
      </c>
      <c r="N3840" s="53" t="n">
        <f aca="false">D3840*$D$9</f>
        <v>75.6</v>
      </c>
      <c r="O3840" s="53" t="n">
        <f aca="false">E3840*$E$9</f>
        <v>175.5</v>
      </c>
      <c r="P3840" s="53" t="n">
        <f aca="false">F3840*$F$9</f>
        <v>0</v>
      </c>
      <c r="Q3840" s="53" t="n">
        <f aca="false">G3840*$G$9</f>
        <v>0</v>
      </c>
      <c r="R3840" s="53" t="n">
        <f aca="false">H3840*$H$9</f>
        <v>0</v>
      </c>
      <c r="S3840" s="53" t="n">
        <f aca="false">(N3840/100)*(I3840*$I$9)+(N3840/100)*(J3840*$J$9)</f>
        <v>37.8</v>
      </c>
      <c r="T3840" s="53" t="n">
        <f aca="false">(O3840/100)*(K3840*$K$9)</f>
        <v>221.13</v>
      </c>
      <c r="U3840" s="53" t="n">
        <f aca="false">(P3840/100)*(K3840*$K$9)+(P3840/100)*(L3840*$L$9)</f>
        <v>0</v>
      </c>
      <c r="V3840" s="53" t="n">
        <f aca="false">(Q3840/100)*(L3840*$L$9)</f>
        <v>0</v>
      </c>
      <c r="W3840" s="53" t="n">
        <f aca="false">(R3840/100)*(K3840*$K$9)+(R3840/100)*(L3840*$L$9)</f>
        <v>0</v>
      </c>
      <c r="X3840" s="53" t="n">
        <f aca="false">N3840+S3840</f>
        <v>113.4</v>
      </c>
      <c r="Y3840" s="53" t="n">
        <f aca="false">O3840+T3840</f>
        <v>396.63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510</v>
      </c>
      <c r="AD3840" s="55" t="n">
        <f aca="false">(ROUND(AC3840-AC3834,1)/AC3834)</f>
        <v>0.178918169209431</v>
      </c>
      <c r="AE3840" s="46"/>
      <c r="AF3840" s="47"/>
    </row>
    <row r="3841" customFormat="false" ht="15" hidden="false" customHeight="false" outlineLevel="0" collapsed="false">
      <c r="A3841" s="48" t="s">
        <v>35</v>
      </c>
      <c r="B3841" s="63"/>
      <c r="C3841" s="50" t="s">
        <v>11</v>
      </c>
      <c r="D3841" s="51" t="n">
        <v>56</v>
      </c>
      <c r="E3841" s="51" t="n">
        <v>0</v>
      </c>
      <c r="F3841" s="51" t="n">
        <v>130</v>
      </c>
      <c r="G3841" s="51" t="n">
        <v>0</v>
      </c>
      <c r="H3841" s="51" t="n">
        <v>0</v>
      </c>
      <c r="I3841" s="52" t="n">
        <v>10</v>
      </c>
      <c r="J3841" s="52" t="n">
        <v>40</v>
      </c>
      <c r="K3841" s="52" t="n">
        <v>45</v>
      </c>
      <c r="L3841" s="52" t="n">
        <v>45</v>
      </c>
      <c r="M3841" s="52" t="n">
        <v>0</v>
      </c>
      <c r="N3841" s="53" t="n">
        <f aca="false">D3841*$D$10</f>
        <v>75.6</v>
      </c>
      <c r="O3841" s="53" t="n">
        <f aca="false">E3841*$E$10</f>
        <v>0</v>
      </c>
      <c r="P3841" s="53" t="n">
        <f aca="false">F3841*$F$10</f>
        <v>175.5</v>
      </c>
      <c r="Q3841" s="53" t="n">
        <f aca="false">G3841*$G$10</f>
        <v>0</v>
      </c>
      <c r="R3841" s="53" t="n">
        <f aca="false">H3841*$H$10</f>
        <v>0</v>
      </c>
      <c r="S3841" s="53" t="n">
        <f aca="false">(N3841/100)*(I3841*$I$10)+(N3841/100)*(J3841*$J$10)</f>
        <v>37.8</v>
      </c>
      <c r="T3841" s="53" t="n">
        <f aca="false">(O3841/100)*(K3841*$J$10)</f>
        <v>0</v>
      </c>
      <c r="U3841" s="53" t="n">
        <f aca="false">(P3841/100)*(K3841*$K$10)+(P3841/100)*(L3841*$L$10)</f>
        <v>221.13</v>
      </c>
      <c r="V3841" s="53" t="n">
        <f aca="false">(Q3841/100)*(L3841*$L$10)</f>
        <v>0</v>
      </c>
      <c r="W3841" s="53" t="n">
        <f aca="false">(R3841/100)*(K3841*$K$10)+(R3841/100)*(L3841*$L$10)</f>
        <v>0</v>
      </c>
      <c r="X3841" s="53" t="n">
        <f aca="false">N3841+S3841</f>
        <v>113.4</v>
      </c>
      <c r="Y3841" s="53" t="n">
        <f aca="false">O3841+T3841</f>
        <v>0</v>
      </c>
      <c r="Z3841" s="53" t="n">
        <f aca="false">P3841+U3841</f>
        <v>396.63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510</v>
      </c>
      <c r="AD3841" s="55" t="n">
        <f aca="false">(ROUND(AC3841-AC3834,1)/AC3834)</f>
        <v>0.178918169209431</v>
      </c>
      <c r="AE3841" s="46"/>
      <c r="AF3841" s="47"/>
    </row>
    <row r="3842" customFormat="false" ht="15" hidden="false" customHeight="false" outlineLevel="0" collapsed="false">
      <c r="A3842" s="48" t="s">
        <v>36</v>
      </c>
      <c r="B3842" s="63"/>
      <c r="C3842" s="50" t="s">
        <v>12</v>
      </c>
      <c r="D3842" s="51" t="n">
        <v>56</v>
      </c>
      <c r="E3842" s="51" t="n">
        <v>0</v>
      </c>
      <c r="F3842" s="51" t="n">
        <v>0</v>
      </c>
      <c r="G3842" s="51" t="n">
        <v>130</v>
      </c>
      <c r="H3842" s="51" t="n">
        <v>0</v>
      </c>
      <c r="I3842" s="52" t="n">
        <v>10</v>
      </c>
      <c r="J3842" s="52" t="n">
        <v>40</v>
      </c>
      <c r="K3842" s="52" t="n">
        <v>0</v>
      </c>
      <c r="L3842" s="52" t="n">
        <v>100</v>
      </c>
      <c r="M3842" s="52" t="n">
        <v>0</v>
      </c>
      <c r="N3842" s="53" t="n">
        <f aca="false">D3842*$D$11</f>
        <v>75.6</v>
      </c>
      <c r="O3842" s="53" t="n">
        <f aca="false">E3842*$E$11</f>
        <v>0</v>
      </c>
      <c r="P3842" s="53" t="n">
        <f aca="false">F3842*$F$11</f>
        <v>0</v>
      </c>
      <c r="Q3842" s="53" t="n">
        <f aca="false">G3842*$G$11</f>
        <v>175.5</v>
      </c>
      <c r="R3842" s="53" t="n">
        <f aca="false">H3842*$H$11</f>
        <v>0</v>
      </c>
      <c r="S3842" s="53" t="n">
        <f aca="false">(N3842/100)*(I3842*$I$11)+(N3842/100)*(J3842*$J$11)</f>
        <v>37.8</v>
      </c>
      <c r="T3842" s="53" t="n">
        <f aca="false">(O3842/100)*(K3842*$K$11)</f>
        <v>0</v>
      </c>
      <c r="U3842" s="53" t="n">
        <f aca="false">(P3842/100)*(K3842*$K$11)+(P3842/100)*(L3842*$L$11)</f>
        <v>0</v>
      </c>
      <c r="V3842" s="53" t="n">
        <f aca="false">(Q3842/100)*(L3842*$L$11)</f>
        <v>245.7</v>
      </c>
      <c r="W3842" s="53" t="n">
        <f aca="false">(R3842/100)*(K3842*$K$11)+(R3842/100)*(L3842*$L$11)</f>
        <v>0</v>
      </c>
      <c r="X3842" s="53" t="n">
        <f aca="false">N3842+S3842</f>
        <v>113.4</v>
      </c>
      <c r="Y3842" s="53" t="n">
        <f aca="false">O3842+T3842</f>
        <v>0</v>
      </c>
      <c r="Z3842" s="53" t="n">
        <f aca="false">P3842+U3842</f>
        <v>0</v>
      </c>
      <c r="AA3842" s="53" t="n">
        <f aca="false">Q3842+V3842</f>
        <v>421.2</v>
      </c>
      <c r="AB3842" s="53" t="n">
        <f aca="false">R3842+W3842</f>
        <v>0</v>
      </c>
      <c r="AC3842" s="54" t="n">
        <f aca="false">ROUND(X3842+Y3842+Z3842+AA3842+AB3842,1)</f>
        <v>534.6</v>
      </c>
      <c r="AD3842" s="55" t="n">
        <f aca="false">(ROUND(AC3842-AC3834,1)/AC3834)</f>
        <v>0.235783633841886</v>
      </c>
      <c r="AE3842" s="46"/>
      <c r="AF3842" s="47"/>
    </row>
    <row r="3843" customFormat="false" ht="15" hidden="false" customHeight="false" outlineLevel="0" collapsed="false">
      <c r="A3843" s="48" t="s">
        <v>37</v>
      </c>
      <c r="B3843" s="63"/>
      <c r="C3843" s="50" t="s">
        <v>13</v>
      </c>
      <c r="D3843" s="51" t="n">
        <v>56</v>
      </c>
      <c r="E3843" s="51" t="n">
        <v>0</v>
      </c>
      <c r="F3843" s="51" t="n">
        <v>0</v>
      </c>
      <c r="G3843" s="51" t="n">
        <v>0</v>
      </c>
      <c r="H3843" s="51" t="n">
        <v>130</v>
      </c>
      <c r="I3843" s="52" t="n">
        <v>10</v>
      </c>
      <c r="J3843" s="52" t="n">
        <v>40</v>
      </c>
      <c r="K3843" s="52" t="n">
        <v>45</v>
      </c>
      <c r="L3843" s="52" t="n">
        <v>45</v>
      </c>
      <c r="M3843" s="52" t="n">
        <v>0</v>
      </c>
      <c r="N3843" s="53" t="n">
        <f aca="false">D3843*$D$12</f>
        <v>75.6</v>
      </c>
      <c r="O3843" s="53" t="n">
        <f aca="false">E3843*$E$12</f>
        <v>0</v>
      </c>
      <c r="P3843" s="53" t="n">
        <f aca="false">F3843*$F$12</f>
        <v>0</v>
      </c>
      <c r="Q3843" s="53" t="n">
        <f aca="false">G3843*$G$12</f>
        <v>0</v>
      </c>
      <c r="R3843" s="53" t="n">
        <f aca="false">H3843*$H$12</f>
        <v>175.5</v>
      </c>
      <c r="S3843" s="53" t="n">
        <f aca="false">(N3843/100)*(I3843*$I$12)+(N3843/100)*(J3843*$J$12)</f>
        <v>37.8</v>
      </c>
      <c r="T3843" s="53" t="n">
        <f aca="false">(O3843/100)*(K3843*$K$12)</f>
        <v>0</v>
      </c>
      <c r="U3843" s="53" t="n">
        <f aca="false">(P3843/100)*(K3843*$K$12)+(P3843/100)*(L3843*$L$12)</f>
        <v>0</v>
      </c>
      <c r="V3843" s="53" t="n">
        <f aca="false">(Q3843/100)*(L3843*$L$12)</f>
        <v>0</v>
      </c>
      <c r="W3843" s="53" t="n">
        <f aca="false">(R3843/100)*(K3843*$K$12)+(R3843/100)*(L3843*$L$12)</f>
        <v>221.13</v>
      </c>
      <c r="X3843" s="53" t="n">
        <f aca="false">N3843+S3843</f>
        <v>113.4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0</v>
      </c>
      <c r="AB3843" s="53" t="n">
        <f aca="false">R3843+W3843</f>
        <v>396.63</v>
      </c>
      <c r="AC3843" s="54" t="n">
        <f aca="false">ROUND(X3843+Y3843+Z3843+AA3843+AB3843,1)</f>
        <v>510</v>
      </c>
      <c r="AD3843" s="55" t="n">
        <f aca="false">(ROUND(AC3843-AC3834,1)/AC3834)</f>
        <v>0.178918169209431</v>
      </c>
      <c r="AE3843" s="46"/>
      <c r="AF3843" s="47"/>
    </row>
    <row r="3844" customFormat="false" ht="15" hidden="false" customHeight="false" outlineLevel="0" collapsed="false">
      <c r="A3844" s="48" t="s">
        <v>38</v>
      </c>
      <c r="B3844" s="63"/>
      <c r="C3844" s="50" t="s">
        <v>14</v>
      </c>
      <c r="D3844" s="51" t="n">
        <v>105</v>
      </c>
      <c r="E3844" s="51" t="n">
        <v>0</v>
      </c>
      <c r="F3844" s="51" t="n">
        <v>0</v>
      </c>
      <c r="G3844" s="51" t="n">
        <v>55</v>
      </c>
      <c r="H3844" s="51" t="n">
        <v>0</v>
      </c>
      <c r="I3844" s="52" t="n">
        <v>0</v>
      </c>
      <c r="J3844" s="52" t="n">
        <v>0</v>
      </c>
      <c r="K3844" s="52" t="n">
        <v>0</v>
      </c>
      <c r="L3844" s="52" t="n">
        <v>0</v>
      </c>
      <c r="M3844" s="52" t="n">
        <v>75</v>
      </c>
      <c r="N3844" s="53" t="n">
        <f aca="false">D3844*$D$13</f>
        <v>141.75</v>
      </c>
      <c r="O3844" s="53" t="n">
        <f aca="false">E3844*$E$13</f>
        <v>0</v>
      </c>
      <c r="P3844" s="53" t="n">
        <f aca="false">F3844*$F$13</f>
        <v>0</v>
      </c>
      <c r="Q3844" s="53" t="n">
        <f aca="false">G3844*$G$13</f>
        <v>74.25</v>
      </c>
      <c r="R3844" s="53" t="n">
        <f aca="false">H3844*$H$13</f>
        <v>0</v>
      </c>
      <c r="S3844" s="53" t="n">
        <f aca="false">(N3844/100)*(I3844*$I$13)+(N3844/100)*(J3844*$J$13)+(N3844/100)*(M3844*$M$13)</f>
        <v>212.625</v>
      </c>
      <c r="T3844" s="53" t="n">
        <f aca="false">(O3844/100)*(K3844*$K$13)+(O3844/100)*(M3844*$M$13)</f>
        <v>0</v>
      </c>
      <c r="U3844" s="53" t="n">
        <f aca="false">(P3844/100)*(K3844*$K$13)+(P3844/100)*(L3844*$L$13)+(P3844/100)*(M3844*$M$13)</f>
        <v>0</v>
      </c>
      <c r="V3844" s="53" t="n">
        <f aca="false">(Q3844/100)*(L3844*$L$13)+(Q3844/100)*(M3844*$M$13)</f>
        <v>111.375</v>
      </c>
      <c r="W3844" s="53" t="n">
        <f aca="false">(R3844/100)*(K3844*$K$13)+(R3844/100)*(L3844*$L$13)+(R3844/100)*(M3844*$M$13)</f>
        <v>0</v>
      </c>
      <c r="X3844" s="53" t="n">
        <f aca="false">N3844+S3844</f>
        <v>354.375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185.625</v>
      </c>
      <c r="AB3844" s="53" t="n">
        <f aca="false">R3844+W3844</f>
        <v>0</v>
      </c>
      <c r="AC3844" s="54" t="n">
        <f aca="false">ROUND(X3844+Y3844+Z3844+AA3844+AB3844,1)</f>
        <v>540</v>
      </c>
      <c r="AD3844" s="55" t="n">
        <f aca="false">(ROUND(AC3844-AC3834,1)/AC3834)</f>
        <v>0.248266296809986</v>
      </c>
      <c r="AE3844" s="46"/>
      <c r="AF3844" s="47"/>
    </row>
    <row r="3845" customFormat="false" ht="15" hidden="false" customHeight="false" outlineLevel="0" collapsed="false">
      <c r="A3845" s="48" t="s">
        <v>39</v>
      </c>
      <c r="B3845" s="63"/>
      <c r="C3845" s="50" t="s">
        <v>15</v>
      </c>
      <c r="D3845" s="51" t="n">
        <v>115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10</v>
      </c>
      <c r="J3845" s="52" t="n">
        <v>40</v>
      </c>
      <c r="K3845" s="52" t="n">
        <v>90</v>
      </c>
      <c r="L3845" s="52" t="n">
        <v>0</v>
      </c>
      <c r="M3845" s="52" t="n">
        <v>0</v>
      </c>
      <c r="N3845" s="53" t="n">
        <f aca="false">D3845*$D$14</f>
        <v>155.25</v>
      </c>
      <c r="O3845" s="53" t="n">
        <f aca="false">E3845*$E$14</f>
        <v>0</v>
      </c>
      <c r="P3845" s="53" t="n">
        <f aca="false">F3845*$F$14</f>
        <v>0</v>
      </c>
      <c r="Q3845" s="53" t="n">
        <f aca="false">G3845*$G$14</f>
        <v>0</v>
      </c>
      <c r="R3845" s="53" t="n">
        <f aca="false">H3845*$H$14</f>
        <v>0</v>
      </c>
      <c r="S3845" s="53" t="n">
        <f aca="false">(N3845/100)*(I3845*$I$14)+(N3845/100)*(J3845*$J$14)+(N3845/100)*(K3845*$K$14)</f>
        <v>357.075</v>
      </c>
      <c r="T3845" s="53" t="n">
        <f aca="false">(O3845/100)*(K3845*$K$14)</f>
        <v>0</v>
      </c>
      <c r="U3845" s="53" t="n">
        <f aca="false">(P3845/100)*(K3845*$K$14)+(P3845/100)*(L3845*$L$14)</f>
        <v>0</v>
      </c>
      <c r="V3845" s="53" t="n">
        <f aca="false">(Q3845/100)*(L3845*$L$14)</f>
        <v>0</v>
      </c>
      <c r="W3845" s="53" t="n">
        <f aca="false">(R3845/100)*(K3845*$L$14)+(R3845/100)*(L3845*$M$14)</f>
        <v>0</v>
      </c>
      <c r="X3845" s="53" t="n">
        <f aca="false">N3845+S3845</f>
        <v>512.325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512.3</v>
      </c>
      <c r="AD3845" s="55" t="n">
        <f aca="false">(ROUND(AC3845-AC3834,1)/AC3834)</f>
        <v>0.184234858992141</v>
      </c>
      <c r="AE3845" s="46"/>
      <c r="AF3845" s="47"/>
    </row>
    <row r="3846" customFormat="false" ht="15" hidden="false" customHeight="false" outlineLevel="0" collapsed="false">
      <c r="A3846" s="48"/>
      <c r="B3846" s="63"/>
      <c r="C3846" s="50" t="s">
        <v>16</v>
      </c>
      <c r="D3846" s="51" t="n">
        <v>115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10</v>
      </c>
      <c r="J3846" s="52" t="n">
        <v>40</v>
      </c>
      <c r="K3846" s="52" t="n">
        <v>0</v>
      </c>
      <c r="L3846" s="52" t="n">
        <v>90</v>
      </c>
      <c r="M3846" s="52" t="n">
        <v>0</v>
      </c>
      <c r="N3846" s="53" t="n">
        <f aca="false">D3846*$D$15</f>
        <v>155.25</v>
      </c>
      <c r="O3846" s="53" t="n">
        <f aca="false">E3846*$E$15</f>
        <v>0</v>
      </c>
      <c r="P3846" s="53" t="n">
        <f aca="false">F3846*$F$15</f>
        <v>0</v>
      </c>
      <c r="Q3846" s="53" t="n">
        <f aca="false">G3846*$G$15</f>
        <v>0</v>
      </c>
      <c r="R3846" s="53" t="n">
        <f aca="false">H3846*$H$15</f>
        <v>0</v>
      </c>
      <c r="S3846" s="53" t="n">
        <f aca="false">(N3846/100)*(I3846*$I$15)+(N3846/100)*(J3846*$J$15)+(N3846/100)*(L3846*$L$15)</f>
        <v>357.075</v>
      </c>
      <c r="T3846" s="53" t="n">
        <f aca="false">(O3846/100)*(K3846*$K$15)</f>
        <v>0</v>
      </c>
      <c r="U3846" s="53" t="n">
        <f aca="false">(P3846/100)*(K3846*$K$15)+(P3846/100)*(L3846*$L$15)</f>
        <v>0</v>
      </c>
      <c r="V3846" s="53" t="n">
        <f aca="false">(Q3846/100)*(L3846*$L$15)</f>
        <v>0</v>
      </c>
      <c r="W3846" s="53" t="n">
        <f aca="false">(R3846/100)*(K3846*$K$15)+(R3846/100)*(L3846*$L$15)</f>
        <v>0</v>
      </c>
      <c r="X3846" s="53" t="n">
        <f aca="false">N3846+S3846</f>
        <v>512.325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512.3</v>
      </c>
      <c r="AD3846" s="55" t="n">
        <f aca="false">(ROUND(AC3846-AC3834,1)/AC3834)</f>
        <v>0.184234858992141</v>
      </c>
      <c r="AE3846" s="46"/>
      <c r="AF3846" s="47"/>
    </row>
    <row r="3847" customFormat="false" ht="15" hidden="false" customHeight="false" outlineLevel="0" collapsed="false">
      <c r="A3847" s="48"/>
      <c r="B3847" s="63"/>
      <c r="C3847" s="50" t="s">
        <v>17</v>
      </c>
      <c r="D3847" s="51" t="n">
        <v>105</v>
      </c>
      <c r="E3847" s="51" t="n">
        <v>0</v>
      </c>
      <c r="F3847" s="51" t="n">
        <v>0</v>
      </c>
      <c r="G3847" s="51" t="n">
        <v>55</v>
      </c>
      <c r="H3847" s="51" t="n">
        <v>0</v>
      </c>
      <c r="I3847" s="52" t="n">
        <v>10</v>
      </c>
      <c r="J3847" s="52" t="n">
        <v>80</v>
      </c>
      <c r="K3847" s="52" t="n">
        <v>0</v>
      </c>
      <c r="L3847" s="52" t="n">
        <v>40</v>
      </c>
      <c r="M3847" s="52" t="n">
        <v>0</v>
      </c>
      <c r="N3847" s="53" t="n">
        <f aca="false">D3847*$D$16</f>
        <v>141.75</v>
      </c>
      <c r="O3847" s="53" t="n">
        <f aca="false">E3847*$E$16</f>
        <v>0</v>
      </c>
      <c r="P3847" s="53" t="n">
        <f aca="false">F3847*$F$16</f>
        <v>0</v>
      </c>
      <c r="Q3847" s="53" t="n">
        <f aca="false">G3847*$G$16</f>
        <v>74.25</v>
      </c>
      <c r="R3847" s="53" t="n">
        <f aca="false">H3847*$H$16</f>
        <v>0</v>
      </c>
      <c r="S3847" s="53" t="n">
        <f aca="false">(N3847/100)*(I3847*$I$16)+(N3847/100)*(J3847*$J$16)</f>
        <v>297.675</v>
      </c>
      <c r="T3847" s="53" t="n">
        <f aca="false">(O3847/100)*(K3847*$K$16)</f>
        <v>0</v>
      </c>
      <c r="U3847" s="53" t="n">
        <f aca="false">(P3847/100)*(K3847*$K$16)+(P3847/100)*(L3847*$L$16)</f>
        <v>0</v>
      </c>
      <c r="V3847" s="53" t="n">
        <f aca="false">(Q3847/100)*(L3847*$L$16)</f>
        <v>29.7</v>
      </c>
      <c r="W3847" s="53" t="n">
        <f aca="false">(R3847/100)*(K3847*$K$16)+(R3847/100)*(L3847*$L$16)</f>
        <v>0</v>
      </c>
      <c r="X3847" s="53" t="n">
        <f aca="false">N3847+S3847</f>
        <v>439.425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103.95</v>
      </c>
      <c r="AB3847" s="53" t="n">
        <f aca="false">R3847+W3847</f>
        <v>0</v>
      </c>
      <c r="AC3847" s="54" t="n">
        <f aca="false">ROUND(X3847+Y3847+Z3847+AA3847+AB3847,1)</f>
        <v>543.4</v>
      </c>
      <c r="AD3847" s="55" t="n">
        <f aca="false">(ROUND(AC3847-AC3834,1)/AC3834)</f>
        <v>0.256125751271382</v>
      </c>
      <c r="AE3847" s="46"/>
      <c r="AF3847" s="47"/>
    </row>
    <row r="3848" customFormat="false" ht="15" hidden="false" customHeight="false" outlineLevel="0" collapsed="false">
      <c r="A3848" s="48"/>
      <c r="B3848" s="63"/>
      <c r="C3848" s="50" t="s">
        <v>18</v>
      </c>
      <c r="D3848" s="51" t="n">
        <v>105</v>
      </c>
      <c r="E3848" s="51" t="n">
        <v>0</v>
      </c>
      <c r="F3848" s="51" t="n">
        <v>0</v>
      </c>
      <c r="G3848" s="51" t="n">
        <v>55</v>
      </c>
      <c r="H3848" s="51" t="n">
        <v>0</v>
      </c>
      <c r="I3848" s="52" t="n">
        <v>45</v>
      </c>
      <c r="J3848" s="52" t="n">
        <v>40</v>
      </c>
      <c r="K3848" s="52" t="n">
        <v>0</v>
      </c>
      <c r="L3848" s="52" t="n">
        <v>40</v>
      </c>
      <c r="M3848" s="52" t="n">
        <v>0</v>
      </c>
      <c r="N3848" s="53" t="n">
        <f aca="false">D3848*$D$17</f>
        <v>141.75</v>
      </c>
      <c r="O3848" s="53" t="n">
        <f aca="false">E3848*$E$17</f>
        <v>0</v>
      </c>
      <c r="P3848" s="53" t="n">
        <f aca="false">F3848*$F$17</f>
        <v>0</v>
      </c>
      <c r="Q3848" s="53" t="n">
        <f aca="false">G3848*$G$17</f>
        <v>74.25</v>
      </c>
      <c r="R3848" s="53" t="n">
        <f aca="false">H3848*$H$17</f>
        <v>0</v>
      </c>
      <c r="S3848" s="53" t="n">
        <f aca="false">(N3848/100)*(I3848*$I$17)+(N3848/100)*(J3848*$J$17)</f>
        <v>216.16875</v>
      </c>
      <c r="T3848" s="53" t="n">
        <f aca="false">(O3848/100)*(K3848*$K$17)</f>
        <v>0</v>
      </c>
      <c r="U3848" s="53" t="n">
        <f aca="false">(P3848/100)*(K3848*$K$17)+(P3848/100)*(L3848*$L$17)</f>
        <v>0</v>
      </c>
      <c r="V3848" s="53" t="n">
        <f aca="false">(Q3848/100)*(L3848*$L$17)</f>
        <v>29.7</v>
      </c>
      <c r="W3848" s="53" t="n">
        <f aca="false">(R3848/100)*(K3848*$K$17)+(R3848/100)*(L3848*$L$17)</f>
        <v>0</v>
      </c>
      <c r="X3848" s="53" t="n">
        <f aca="false">N3848+S3848</f>
        <v>357.91875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103.95</v>
      </c>
      <c r="AB3848" s="53" t="n">
        <f aca="false">R3848+W3848</f>
        <v>0</v>
      </c>
      <c r="AC3848" s="54" t="n">
        <f aca="false">ROUND(X3848+Y3848+Z3848+AA3848+AB3848,1)</f>
        <v>461.9</v>
      </c>
      <c r="AD3848" s="55" t="n">
        <f aca="false">(ROUND(AC3848-AC3834,1)/AC3834)</f>
        <v>0.0677300046232085</v>
      </c>
      <c r="AE3848" s="46" t="s">
        <v>28</v>
      </c>
      <c r="AF3848" s="47"/>
    </row>
    <row r="3849" customFormat="false" ht="15" hidden="false" customHeight="false" outlineLevel="0" collapsed="false">
      <c r="A3849" s="56" t="s">
        <v>19</v>
      </c>
      <c r="B3849" s="60" t="s">
        <v>315</v>
      </c>
      <c r="C3849" s="40" t="s">
        <v>53</v>
      </c>
      <c r="D3849" s="41" t="n">
        <v>103</v>
      </c>
      <c r="E3849" s="41" t="n">
        <v>0</v>
      </c>
      <c r="F3849" s="41" t="n">
        <v>0</v>
      </c>
      <c r="G3849" s="41" t="n">
        <v>0</v>
      </c>
      <c r="H3849" s="41" t="n">
        <v>0</v>
      </c>
      <c r="I3849" s="42" t="n">
        <v>60</v>
      </c>
      <c r="J3849" s="42" t="n">
        <v>40</v>
      </c>
      <c r="K3849" s="42" t="n">
        <v>0</v>
      </c>
      <c r="L3849" s="42" t="n">
        <v>0</v>
      </c>
      <c r="M3849" s="42" t="n">
        <v>0</v>
      </c>
      <c r="N3849" s="43" t="n">
        <f aca="false">D3849*$D$3</f>
        <v>144.2</v>
      </c>
      <c r="O3849" s="43" t="n">
        <f aca="false">E3849*$E$3</f>
        <v>0</v>
      </c>
      <c r="P3849" s="43" t="n">
        <f aca="false">F3849*$F$3</f>
        <v>0</v>
      </c>
      <c r="Q3849" s="43" t="n">
        <f aca="false">G3849*$G$3</f>
        <v>0</v>
      </c>
      <c r="R3849" s="43" t="n">
        <f aca="false">H3849*$H$3</f>
        <v>0</v>
      </c>
      <c r="S3849" s="43" t="n">
        <f aca="false">(N3849/100)*(I3849*$I$3)+(N3849/100)*(J3849*$J$3)</f>
        <v>288.4</v>
      </c>
      <c r="T3849" s="43" t="n">
        <f aca="false">(O3849/100)*(K3849*$K$3)</f>
        <v>0</v>
      </c>
      <c r="U3849" s="43" t="n">
        <f aca="false">(P3849/100)*(K3849*$K$3)+(P3849/100)*(L3849*$L$3)</f>
        <v>0</v>
      </c>
      <c r="V3849" s="43" t="n">
        <f aca="false">(Q3849/100)*(L3849*$L$3)</f>
        <v>0</v>
      </c>
      <c r="W3849" s="43" t="n">
        <f aca="false">(R3849/100)*(K3849*$K$3)+(R3849/100)*(L3849*$L$3)</f>
        <v>0</v>
      </c>
      <c r="X3849" s="43" t="n">
        <f aca="false">N3849+S3849</f>
        <v>432.6</v>
      </c>
      <c r="Y3849" s="43" t="n">
        <f aca="false">O3849+T3849</f>
        <v>0</v>
      </c>
      <c r="Z3849" s="43" t="n">
        <f aca="false">P3849+U3849</f>
        <v>0</v>
      </c>
      <c r="AA3849" s="43" t="n">
        <f aca="false">Q3849+V3849</f>
        <v>0</v>
      </c>
      <c r="AB3849" s="43" t="n">
        <f aca="false">R3849+W3849</f>
        <v>0</v>
      </c>
      <c r="AC3849" s="44" t="n">
        <f aca="false">ROUND(X3849+Y3849+Z3849+AA3849+AB3849,1)</f>
        <v>432.6</v>
      </c>
      <c r="AD3849" s="45"/>
      <c r="AE3849" s="46"/>
      <c r="AF3849" s="47"/>
    </row>
    <row r="3850" customFormat="false" ht="15" hidden="false" customHeight="false" outlineLevel="0" collapsed="false">
      <c r="A3850" s="48" t="s">
        <v>29</v>
      </c>
      <c r="B3850" s="61" t="n">
        <v>24</v>
      </c>
      <c r="C3850" s="50" t="s">
        <v>5</v>
      </c>
      <c r="D3850" s="51" t="n">
        <v>103</v>
      </c>
      <c r="E3850" s="51" t="n">
        <v>0</v>
      </c>
      <c r="F3850" s="51" t="n">
        <v>0</v>
      </c>
      <c r="G3850" s="51" t="n">
        <v>0</v>
      </c>
      <c r="H3850" s="51" t="n">
        <v>0</v>
      </c>
      <c r="I3850" s="52" t="n">
        <v>75</v>
      </c>
      <c r="J3850" s="52" t="n">
        <v>58</v>
      </c>
      <c r="K3850" s="52" t="n">
        <v>0</v>
      </c>
      <c r="L3850" s="52" t="n">
        <v>0</v>
      </c>
      <c r="M3850" s="52" t="n">
        <v>0</v>
      </c>
      <c r="N3850" s="53" t="n">
        <f aca="false">D3850*$D$4</f>
        <v>139.05</v>
      </c>
      <c r="O3850" s="53" t="n">
        <f aca="false">E3850*$E$4</f>
        <v>0</v>
      </c>
      <c r="P3850" s="53" t="n">
        <f aca="false">F3850*$F$4</f>
        <v>0</v>
      </c>
      <c r="Q3850" s="53" t="n">
        <f aca="false">G3850*$G$4</f>
        <v>0</v>
      </c>
      <c r="R3850" s="53" t="n">
        <f aca="false">H3850*$H$4</f>
        <v>0</v>
      </c>
      <c r="S3850" s="53" t="n">
        <f aca="false">(N3850/100)*(I3850*$I$4)+(N3850/100)*(J3850*$J$4)</f>
        <v>369.873</v>
      </c>
      <c r="T3850" s="53" t="n">
        <f aca="false">(O3850/100)*(K3850*$K$4)</f>
        <v>0</v>
      </c>
      <c r="U3850" s="53" t="n">
        <f aca="false">(P3850/100)*(K3850*$K$4)+(P3850/100)*(L3850*$L$4)</f>
        <v>0</v>
      </c>
      <c r="V3850" s="53" t="n">
        <f aca="false">(Q3850/100)*(L3850*$L$4)</f>
        <v>0</v>
      </c>
      <c r="W3850" s="53" t="n">
        <f aca="false">(R3850/100)*(K3850*$K$4)+(R3850/100)*(L3850*$L$4)</f>
        <v>0</v>
      </c>
      <c r="X3850" s="53" t="n">
        <f aca="false">N3850+S3850</f>
        <v>508.923</v>
      </c>
      <c r="Y3850" s="53" t="n">
        <f aca="false">O3850+T3850</f>
        <v>0</v>
      </c>
      <c r="Z3850" s="53" t="n">
        <f aca="false">P3850+U3850</f>
        <v>0</v>
      </c>
      <c r="AA3850" s="53" t="n">
        <f aca="false">Q3850+V3850</f>
        <v>0</v>
      </c>
      <c r="AB3850" s="53" t="n">
        <f aca="false">R3850+W3850</f>
        <v>0</v>
      </c>
      <c r="AC3850" s="54" t="n">
        <f aca="false">ROUND(X3850+Y3850+Z3850+AA3850+AB3850,1)</f>
        <v>508.9</v>
      </c>
      <c r="AD3850" s="55" t="n">
        <f aca="false">(ROUND(AC3850-AC3849,1)/AC3849)</f>
        <v>0.176375404530744</v>
      </c>
      <c r="AE3850" s="46"/>
      <c r="AF3850" s="47"/>
    </row>
    <row r="3851" customFormat="false" ht="15" hidden="false" customHeight="false" outlineLevel="0" collapsed="false">
      <c r="A3851" s="48" t="s">
        <v>30</v>
      </c>
      <c r="B3851" s="61" t="n">
        <v>16</v>
      </c>
      <c r="C3851" s="50" t="s">
        <v>6</v>
      </c>
      <c r="D3851" s="51" t="n">
        <v>103</v>
      </c>
      <c r="E3851" s="51" t="n">
        <v>0</v>
      </c>
      <c r="F3851" s="51" t="n">
        <v>0</v>
      </c>
      <c r="G3851" s="51" t="n">
        <v>0</v>
      </c>
      <c r="H3851" s="51" t="n">
        <v>0</v>
      </c>
      <c r="I3851" s="52" t="n">
        <v>60</v>
      </c>
      <c r="J3851" s="52" t="n">
        <v>40</v>
      </c>
      <c r="K3851" s="52" t="n">
        <v>0</v>
      </c>
      <c r="L3851" s="52" t="n">
        <v>0</v>
      </c>
      <c r="M3851" s="52" t="n">
        <v>0</v>
      </c>
      <c r="N3851" s="53" t="n">
        <f aca="false">D3851*$D$5</f>
        <v>144.2</v>
      </c>
      <c r="O3851" s="53" t="n">
        <f aca="false">E3851*$E$5</f>
        <v>0</v>
      </c>
      <c r="P3851" s="53" t="n">
        <f aca="false">F3851*$F$5</f>
        <v>0</v>
      </c>
      <c r="Q3851" s="53" t="n">
        <f aca="false">G3851*$G$5</f>
        <v>0</v>
      </c>
      <c r="R3851" s="53" t="n">
        <f aca="false">H3851*$H$5</f>
        <v>0</v>
      </c>
      <c r="S3851" s="53" t="n">
        <f aca="false">(N3851/100)*(I3851*$I$5)+(N3851/100)*(J3851*$J$5)</f>
        <v>288.4</v>
      </c>
      <c r="T3851" s="53" t="n">
        <f aca="false">(O3851/100)*(K3851*$K$5)</f>
        <v>0</v>
      </c>
      <c r="U3851" s="53" t="n">
        <f aca="false">(P3851/100)*(K3851*$K$5)+(P3851/100)*(L3851*$L$5)</f>
        <v>0</v>
      </c>
      <c r="V3851" s="53" t="n">
        <f aca="false">(Q3851/100)*(L3851*$L$5)</f>
        <v>0</v>
      </c>
      <c r="W3851" s="53" t="n">
        <f aca="false">(R3851/100)*(K3851*$K$5)+(R3851/100)*(L3851*$L$5)</f>
        <v>0</v>
      </c>
      <c r="X3851" s="53" t="n">
        <f aca="false">N3851+S3851</f>
        <v>432.6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0</v>
      </c>
      <c r="AC3851" s="54" t="n">
        <f aca="false">ROUND(X3851+Y3851+Z3851+AA3851+AB3851,1)</f>
        <v>432.6</v>
      </c>
      <c r="AD3851" s="55" t="n">
        <f aca="false">(ROUND(AC3851-AC3849,1)/AC3849)</f>
        <v>0</v>
      </c>
      <c r="AE3851" s="46"/>
      <c r="AF3851" s="47"/>
    </row>
    <row r="3852" customFormat="false" ht="15" hidden="false" customHeight="false" outlineLevel="0" collapsed="false">
      <c r="A3852" s="48" t="s">
        <v>31</v>
      </c>
      <c r="B3852" s="61" t="n">
        <v>0</v>
      </c>
      <c r="C3852" s="50" t="s">
        <v>7</v>
      </c>
      <c r="D3852" s="51" t="n">
        <v>103</v>
      </c>
      <c r="E3852" s="51" t="n">
        <v>0</v>
      </c>
      <c r="F3852" s="51" t="n">
        <v>0</v>
      </c>
      <c r="G3852" s="51" t="n">
        <v>0</v>
      </c>
      <c r="H3852" s="51" t="n">
        <v>0</v>
      </c>
      <c r="I3852" s="52" t="n">
        <v>60</v>
      </c>
      <c r="J3852" s="52" t="n">
        <v>40</v>
      </c>
      <c r="K3852" s="52" t="n">
        <v>0</v>
      </c>
      <c r="L3852" s="52" t="n">
        <v>0</v>
      </c>
      <c r="M3852" s="52" t="n">
        <v>0</v>
      </c>
      <c r="N3852" s="53" t="n">
        <f aca="false">D3852*$D$6</f>
        <v>144.2</v>
      </c>
      <c r="O3852" s="53" t="n">
        <f aca="false">E3852*$E$6</f>
        <v>0</v>
      </c>
      <c r="P3852" s="53" t="n">
        <f aca="false">F3852*$F$6</f>
        <v>0</v>
      </c>
      <c r="Q3852" s="53" t="n">
        <f aca="false">G3852*$G$6</f>
        <v>0</v>
      </c>
      <c r="R3852" s="53" t="n">
        <f aca="false">H3852*$H$6</f>
        <v>0</v>
      </c>
      <c r="S3852" s="53" t="n">
        <f aca="false">(N3852/100)*(I3852*$I$6)+(N3852/100)*(J3852*$J$6)</f>
        <v>288.4</v>
      </c>
      <c r="T3852" s="53" t="n">
        <f aca="false">(O3852/100)*(K3852*$K$6)</f>
        <v>0</v>
      </c>
      <c r="U3852" s="53" t="n">
        <f aca="false">(P3852/100)*(K3852*$K$6)+(P3852/100)*(L3852*$L$6)</f>
        <v>0</v>
      </c>
      <c r="V3852" s="53" t="n">
        <f aca="false">(Q3852/100)*(L3852*$L$6)</f>
        <v>0</v>
      </c>
      <c r="W3852" s="53" t="n">
        <f aca="false">(R3852/100)*(K3852*$K$6)+(R3852/100)*(L3852*$L$6)</f>
        <v>0</v>
      </c>
      <c r="X3852" s="53" t="n">
        <f aca="false">N3852+S3852</f>
        <v>432.6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0</v>
      </c>
      <c r="AC3852" s="54" t="n">
        <f aca="false">ROUND(X3852+Y3852+Z3852+AA3852+AB3852,1)</f>
        <v>432.6</v>
      </c>
      <c r="AD3852" s="55" t="n">
        <f aca="false">(ROUND(AC3852-AC3849,1)/AC3849)</f>
        <v>0</v>
      </c>
      <c r="AE3852" s="46"/>
      <c r="AF3852" s="47"/>
    </row>
    <row r="3853" customFormat="false" ht="15" hidden="false" customHeight="false" outlineLevel="0" collapsed="false">
      <c r="A3853" s="48" t="s">
        <v>32</v>
      </c>
      <c r="B3853" s="61" t="n">
        <v>0</v>
      </c>
      <c r="C3853" s="50" t="s">
        <v>8</v>
      </c>
      <c r="D3853" s="51" t="n">
        <v>103</v>
      </c>
      <c r="E3853" s="51" t="n">
        <v>0</v>
      </c>
      <c r="F3853" s="51" t="n">
        <v>0</v>
      </c>
      <c r="G3853" s="51" t="n">
        <v>0</v>
      </c>
      <c r="H3853" s="51" t="n">
        <v>0</v>
      </c>
      <c r="I3853" s="52" t="n">
        <v>60</v>
      </c>
      <c r="J3853" s="52" t="n">
        <v>40</v>
      </c>
      <c r="K3853" s="52" t="n">
        <v>0</v>
      </c>
      <c r="L3853" s="52" t="n">
        <v>0</v>
      </c>
      <c r="M3853" s="52" t="n">
        <v>0</v>
      </c>
      <c r="N3853" s="53" t="n">
        <f aca="false">D3853*$D$7</f>
        <v>144.2</v>
      </c>
      <c r="O3853" s="53" t="n">
        <f aca="false">E3853*$E$7</f>
        <v>0</v>
      </c>
      <c r="P3853" s="53" t="n">
        <f aca="false">F3853*$F$7</f>
        <v>0</v>
      </c>
      <c r="Q3853" s="53" t="n">
        <f aca="false">G3853*$G$7</f>
        <v>0</v>
      </c>
      <c r="R3853" s="53" t="n">
        <f aca="false">H3853*$H$7</f>
        <v>0</v>
      </c>
      <c r="S3853" s="53" t="n">
        <f aca="false">(N3853/100)*(I3853*$I$7)+(N3853/100)*(J3853*$J$7)</f>
        <v>288.4</v>
      </c>
      <c r="T3853" s="53" t="n">
        <f aca="false">(O3853/100)*(K3853*$K$7)</f>
        <v>0</v>
      </c>
      <c r="U3853" s="53" t="n">
        <f aca="false">(P3853/100)*(K3853*$K$7)+(P3853/100)*(L3853*$L$7)</f>
        <v>0</v>
      </c>
      <c r="V3853" s="53" t="n">
        <f aca="false">(Q3853/100)*(L3853*$L$7)</f>
        <v>0</v>
      </c>
      <c r="W3853" s="53" t="n">
        <f aca="false">(R3853/100)*(K3853*$K$7)+(R3853/100)*(L3853*$L$7)</f>
        <v>0</v>
      </c>
      <c r="X3853" s="53" t="n">
        <f aca="false">N3853+S3853</f>
        <v>432.6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0</v>
      </c>
      <c r="AC3853" s="54" t="n">
        <f aca="false">ROUND(X3853+Y3853+Z3853+AA3853+AB3853,1)</f>
        <v>432.6</v>
      </c>
      <c r="AD3853" s="55" t="n">
        <f aca="false">(ROUND(AC3853-AC3849,1)/AC3849)</f>
        <v>0</v>
      </c>
      <c r="AE3853" s="46"/>
      <c r="AF3853" s="47"/>
    </row>
    <row r="3854" customFormat="false" ht="15" hidden="false" customHeight="false" outlineLevel="0" collapsed="false">
      <c r="A3854" s="48" t="s">
        <v>33</v>
      </c>
      <c r="B3854" s="61"/>
      <c r="C3854" s="50" t="s">
        <v>9</v>
      </c>
      <c r="D3854" s="51" t="n">
        <v>103</v>
      </c>
      <c r="E3854" s="51" t="n">
        <v>0</v>
      </c>
      <c r="F3854" s="51" t="n">
        <v>0</v>
      </c>
      <c r="G3854" s="51" t="n">
        <v>0</v>
      </c>
      <c r="H3854" s="51" t="n">
        <v>0</v>
      </c>
      <c r="I3854" s="52" t="n">
        <v>60</v>
      </c>
      <c r="J3854" s="52" t="n">
        <v>40</v>
      </c>
      <c r="K3854" s="52" t="n">
        <v>0</v>
      </c>
      <c r="L3854" s="52" t="n">
        <v>0</v>
      </c>
      <c r="M3854" s="52" t="n">
        <v>0</v>
      </c>
      <c r="N3854" s="53" t="n">
        <f aca="false">D3854*$D$8</f>
        <v>144.2</v>
      </c>
      <c r="O3854" s="53" t="n">
        <f aca="false">E3854*$E$8</f>
        <v>0</v>
      </c>
      <c r="P3854" s="53" t="n">
        <f aca="false">F3854*$F$8</f>
        <v>0</v>
      </c>
      <c r="Q3854" s="53" t="n">
        <f aca="false">G3854*$G$8</f>
        <v>0</v>
      </c>
      <c r="R3854" s="53" t="n">
        <f aca="false">H3854*$H$8</f>
        <v>0</v>
      </c>
      <c r="S3854" s="53" t="n">
        <f aca="false">(N3854/100)*(I3854*$I$8)+(N3854/100)*(J3854*$J$8)</f>
        <v>288.4</v>
      </c>
      <c r="T3854" s="53" t="n">
        <f aca="false">(O3854/100)*(K3854*$K$8)</f>
        <v>0</v>
      </c>
      <c r="U3854" s="53" t="n">
        <f aca="false">(P3854/100)*(K3854*$K$8)+(P3854/100)*(L3854*$L$8)</f>
        <v>0</v>
      </c>
      <c r="V3854" s="53" t="n">
        <f aca="false">(Q3854/100)*(L3854*$L$8)</f>
        <v>0</v>
      </c>
      <c r="W3854" s="53" t="n">
        <f aca="false">(R3854/100)*(K3854*$K$8)+(R3854/100)*(L3854*$L$8)</f>
        <v>0</v>
      </c>
      <c r="X3854" s="53" t="n">
        <f aca="false">N3854+S3854</f>
        <v>432.6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0</v>
      </c>
      <c r="AC3854" s="54" t="n">
        <f aca="false">ROUND(X3854+Y3854+Z3854+AA3854+AB3854,1)</f>
        <v>432.6</v>
      </c>
      <c r="AD3854" s="55" t="n">
        <f aca="false">(ROUND(AC3854-AC3849,1)/AC3849)</f>
        <v>0</v>
      </c>
      <c r="AE3854" s="46"/>
      <c r="AF3854" s="47"/>
    </row>
    <row r="3855" customFormat="false" ht="15" hidden="false" customHeight="false" outlineLevel="0" collapsed="false">
      <c r="A3855" s="48" t="s">
        <v>34</v>
      </c>
      <c r="B3855" s="61"/>
      <c r="C3855" s="50" t="s">
        <v>10</v>
      </c>
      <c r="D3855" s="51" t="n">
        <v>51</v>
      </c>
      <c r="E3855" s="51" t="n">
        <v>115</v>
      </c>
      <c r="F3855" s="51" t="n">
        <v>0</v>
      </c>
      <c r="G3855" s="51" t="n">
        <v>0</v>
      </c>
      <c r="H3855" s="51" t="n">
        <v>0</v>
      </c>
      <c r="I3855" s="52" t="n">
        <v>60</v>
      </c>
      <c r="J3855" s="52" t="n">
        <v>40</v>
      </c>
      <c r="K3855" s="52" t="n">
        <v>105</v>
      </c>
      <c r="L3855" s="52" t="n">
        <v>0</v>
      </c>
      <c r="M3855" s="52" t="n">
        <v>0</v>
      </c>
      <c r="N3855" s="53" t="n">
        <f aca="false">D3855*$D$9</f>
        <v>68.85</v>
      </c>
      <c r="O3855" s="53" t="n">
        <f aca="false">E3855*$E$9</f>
        <v>155.25</v>
      </c>
      <c r="P3855" s="53" t="n">
        <f aca="false">F3855*$F$9</f>
        <v>0</v>
      </c>
      <c r="Q3855" s="53" t="n">
        <f aca="false">G3855*$G$9</f>
        <v>0</v>
      </c>
      <c r="R3855" s="53" t="n">
        <f aca="false">H3855*$H$9</f>
        <v>0</v>
      </c>
      <c r="S3855" s="53" t="n">
        <f aca="false">(N3855/100)*(I3855*$I$9)+(N3855/100)*(J3855*$J$9)</f>
        <v>68.85</v>
      </c>
      <c r="T3855" s="53" t="n">
        <f aca="false">(O3855/100)*(K3855*$K$9)</f>
        <v>228.2175</v>
      </c>
      <c r="U3855" s="53" t="n">
        <f aca="false">(P3855/100)*(K3855*$K$9)+(P3855/100)*(L3855*$L$9)</f>
        <v>0</v>
      </c>
      <c r="V3855" s="53" t="n">
        <f aca="false">(Q3855/100)*(L3855*$L$9)</f>
        <v>0</v>
      </c>
      <c r="W3855" s="53" t="n">
        <f aca="false">(R3855/100)*(K3855*$K$9)+(R3855/100)*(L3855*$L$9)</f>
        <v>0</v>
      </c>
      <c r="X3855" s="53" t="n">
        <f aca="false">N3855+S3855</f>
        <v>137.7</v>
      </c>
      <c r="Y3855" s="53" t="n">
        <f aca="false">O3855+T3855</f>
        <v>383.4675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0</v>
      </c>
      <c r="AC3855" s="54" t="n">
        <f aca="false">ROUND(X3855+Y3855+Z3855+AA3855+AB3855,1)</f>
        <v>521.2</v>
      </c>
      <c r="AD3855" s="55" t="n">
        <f aca="false">(ROUND(AC3855-AC3849,1)/AC3849)</f>
        <v>0.204808136846972</v>
      </c>
      <c r="AE3855" s="46"/>
      <c r="AF3855" s="47"/>
    </row>
    <row r="3856" customFormat="false" ht="15" hidden="false" customHeight="false" outlineLevel="0" collapsed="false">
      <c r="A3856" s="48" t="s">
        <v>35</v>
      </c>
      <c r="B3856" s="61"/>
      <c r="C3856" s="50" t="s">
        <v>11</v>
      </c>
      <c r="D3856" s="51" t="n">
        <v>51</v>
      </c>
      <c r="E3856" s="51" t="n">
        <v>0</v>
      </c>
      <c r="F3856" s="51" t="n">
        <v>115</v>
      </c>
      <c r="G3856" s="51" t="n">
        <v>0</v>
      </c>
      <c r="H3856" s="51" t="n">
        <v>0</v>
      </c>
      <c r="I3856" s="52" t="n">
        <v>60</v>
      </c>
      <c r="J3856" s="52" t="n">
        <v>40</v>
      </c>
      <c r="K3856" s="52" t="n">
        <v>52.5</v>
      </c>
      <c r="L3856" s="52" t="n">
        <v>52.5</v>
      </c>
      <c r="M3856" s="52" t="n">
        <v>0</v>
      </c>
      <c r="N3856" s="53" t="n">
        <f aca="false">D3856*$D$10</f>
        <v>68.85</v>
      </c>
      <c r="O3856" s="53" t="n">
        <f aca="false">E3856*$E$10</f>
        <v>0</v>
      </c>
      <c r="P3856" s="53" t="n">
        <f aca="false">F3856*$F$10</f>
        <v>155.25</v>
      </c>
      <c r="Q3856" s="53" t="n">
        <f aca="false">G3856*$G$10</f>
        <v>0</v>
      </c>
      <c r="R3856" s="53" t="n">
        <f aca="false">H3856*$H$10</f>
        <v>0</v>
      </c>
      <c r="S3856" s="53" t="n">
        <f aca="false">(N3856/100)*(I3856*$I$10)+(N3856/100)*(J3856*$J$10)</f>
        <v>68.85</v>
      </c>
      <c r="T3856" s="53" t="n">
        <f aca="false">(O3856/100)*(K3856*$J$10)</f>
        <v>0</v>
      </c>
      <c r="U3856" s="53" t="n">
        <f aca="false">(P3856/100)*(K3856*$K$10)+(P3856/100)*(L3856*$L$10)</f>
        <v>228.2175</v>
      </c>
      <c r="V3856" s="53" t="n">
        <f aca="false">(Q3856/100)*(L3856*$L$10)</f>
        <v>0</v>
      </c>
      <c r="W3856" s="53" t="n">
        <f aca="false">(R3856/100)*(K3856*$K$10)+(R3856/100)*(L3856*$L$10)</f>
        <v>0</v>
      </c>
      <c r="X3856" s="53" t="n">
        <f aca="false">N3856+S3856</f>
        <v>137.7</v>
      </c>
      <c r="Y3856" s="53" t="n">
        <f aca="false">O3856+T3856</f>
        <v>0</v>
      </c>
      <c r="Z3856" s="53" t="n">
        <f aca="false">P3856+U3856</f>
        <v>383.4675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521.2</v>
      </c>
      <c r="AD3856" s="55" t="n">
        <f aca="false">(ROUND(AC3856-AC3849,1)/AC3849)</f>
        <v>0.204808136846972</v>
      </c>
      <c r="AE3856" s="46"/>
      <c r="AF3856" s="47"/>
    </row>
    <row r="3857" customFormat="false" ht="15" hidden="false" customHeight="false" outlineLevel="0" collapsed="false">
      <c r="A3857" s="48" t="s">
        <v>36</v>
      </c>
      <c r="B3857" s="61"/>
      <c r="C3857" s="50" t="s">
        <v>12</v>
      </c>
      <c r="D3857" s="51" t="n">
        <v>51</v>
      </c>
      <c r="E3857" s="51" t="n">
        <v>0</v>
      </c>
      <c r="F3857" s="51" t="n">
        <v>0</v>
      </c>
      <c r="G3857" s="51" t="n">
        <v>115</v>
      </c>
      <c r="H3857" s="51" t="n">
        <v>0</v>
      </c>
      <c r="I3857" s="52" t="n">
        <v>60</v>
      </c>
      <c r="J3857" s="52" t="n">
        <v>40</v>
      </c>
      <c r="K3857" s="52" t="n">
        <v>0</v>
      </c>
      <c r="L3857" s="52" t="n">
        <v>105</v>
      </c>
      <c r="M3857" s="52" t="n">
        <v>0</v>
      </c>
      <c r="N3857" s="53" t="n">
        <f aca="false">D3857*$D$11</f>
        <v>68.85</v>
      </c>
      <c r="O3857" s="53" t="n">
        <f aca="false">E3857*$E$11</f>
        <v>0</v>
      </c>
      <c r="P3857" s="53" t="n">
        <f aca="false">F3857*$F$11</f>
        <v>0</v>
      </c>
      <c r="Q3857" s="53" t="n">
        <f aca="false">G3857*$G$11</f>
        <v>155.25</v>
      </c>
      <c r="R3857" s="53" t="n">
        <f aca="false">H3857*$H$11</f>
        <v>0</v>
      </c>
      <c r="S3857" s="53" t="n">
        <f aca="false">(N3857/100)*(I3857*$I$11)+(N3857/100)*(J3857*$J$11)</f>
        <v>68.85</v>
      </c>
      <c r="T3857" s="53" t="n">
        <f aca="false">(O3857/100)*(K3857*$K$11)</f>
        <v>0</v>
      </c>
      <c r="U3857" s="53" t="n">
        <f aca="false">(P3857/100)*(K3857*$K$11)+(P3857/100)*(L3857*$L$11)</f>
        <v>0</v>
      </c>
      <c r="V3857" s="53" t="n">
        <f aca="false">(Q3857/100)*(L3857*$L$11)</f>
        <v>228.2175</v>
      </c>
      <c r="W3857" s="53" t="n">
        <f aca="false">(R3857/100)*(K3857*$K$11)+(R3857/100)*(L3857*$L$11)</f>
        <v>0</v>
      </c>
      <c r="X3857" s="53" t="n">
        <f aca="false">N3857+S3857</f>
        <v>137.7</v>
      </c>
      <c r="Y3857" s="53" t="n">
        <f aca="false">O3857+T3857</f>
        <v>0</v>
      </c>
      <c r="Z3857" s="53" t="n">
        <f aca="false">P3857+U3857</f>
        <v>0</v>
      </c>
      <c r="AA3857" s="53" t="n">
        <f aca="false">Q3857+V3857</f>
        <v>383.4675</v>
      </c>
      <c r="AB3857" s="53" t="n">
        <f aca="false">R3857+W3857</f>
        <v>0</v>
      </c>
      <c r="AC3857" s="54" t="n">
        <f aca="false">ROUND(X3857+Y3857+Z3857+AA3857+AB3857,1)</f>
        <v>521.2</v>
      </c>
      <c r="AD3857" s="55" t="n">
        <f aca="false">(ROUND(AC3857-AC3849,1)/AC3849)</f>
        <v>0.204808136846972</v>
      </c>
      <c r="AE3857" s="46"/>
      <c r="AF3857" s="47"/>
    </row>
    <row r="3858" customFormat="false" ht="15" hidden="false" customHeight="false" outlineLevel="0" collapsed="false">
      <c r="A3858" s="48" t="s">
        <v>37</v>
      </c>
      <c r="B3858" s="61"/>
      <c r="C3858" s="50" t="s">
        <v>13</v>
      </c>
      <c r="D3858" s="51" t="n">
        <v>51</v>
      </c>
      <c r="E3858" s="51" t="n">
        <v>0</v>
      </c>
      <c r="F3858" s="51" t="n">
        <v>0</v>
      </c>
      <c r="G3858" s="51" t="n">
        <v>0</v>
      </c>
      <c r="H3858" s="51" t="n">
        <v>115</v>
      </c>
      <c r="I3858" s="52" t="n">
        <v>60</v>
      </c>
      <c r="J3858" s="52" t="n">
        <v>40</v>
      </c>
      <c r="K3858" s="52" t="n">
        <v>52.5</v>
      </c>
      <c r="L3858" s="52" t="n">
        <v>52.5</v>
      </c>
      <c r="M3858" s="52" t="n">
        <v>0</v>
      </c>
      <c r="N3858" s="53" t="n">
        <f aca="false">D3858*$D$12</f>
        <v>68.85</v>
      </c>
      <c r="O3858" s="53" t="n">
        <f aca="false">E3858*$E$12</f>
        <v>0</v>
      </c>
      <c r="P3858" s="53" t="n">
        <f aca="false">F3858*$F$12</f>
        <v>0</v>
      </c>
      <c r="Q3858" s="53" t="n">
        <f aca="false">G3858*$G$12</f>
        <v>0</v>
      </c>
      <c r="R3858" s="53" t="n">
        <f aca="false">H3858*$H$12</f>
        <v>155.25</v>
      </c>
      <c r="S3858" s="53" t="n">
        <f aca="false">(N3858/100)*(I3858*$I$12)+(N3858/100)*(J3858*$J$12)</f>
        <v>68.85</v>
      </c>
      <c r="T3858" s="53" t="n">
        <f aca="false">(O3858/100)*(K3858*$K$12)</f>
        <v>0</v>
      </c>
      <c r="U3858" s="53" t="n">
        <f aca="false">(P3858/100)*(K3858*$K$12)+(P3858/100)*(L3858*$L$12)</f>
        <v>0</v>
      </c>
      <c r="V3858" s="53" t="n">
        <f aca="false">(Q3858/100)*(L3858*$L$12)</f>
        <v>0</v>
      </c>
      <c r="W3858" s="53" t="n">
        <f aca="false">(R3858/100)*(K3858*$K$12)+(R3858/100)*(L3858*$L$12)</f>
        <v>228.2175</v>
      </c>
      <c r="X3858" s="53" t="n">
        <f aca="false">N3858+S3858</f>
        <v>137.7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0</v>
      </c>
      <c r="AB3858" s="53" t="n">
        <f aca="false">R3858+W3858</f>
        <v>383.4675</v>
      </c>
      <c r="AC3858" s="54" t="n">
        <f aca="false">ROUND(X3858+Y3858+Z3858+AA3858+AB3858,1)</f>
        <v>521.2</v>
      </c>
      <c r="AD3858" s="55" t="n">
        <f aca="false">(ROUND(AC3858-AC3849,1)/AC3849)</f>
        <v>0.204808136846972</v>
      </c>
      <c r="AE3858" s="46"/>
      <c r="AF3858" s="47"/>
    </row>
    <row r="3859" customFormat="false" ht="15" hidden="false" customHeight="false" outlineLevel="0" collapsed="false">
      <c r="A3859" s="48" t="s">
        <v>38</v>
      </c>
      <c r="B3859" s="61"/>
      <c r="C3859" s="50" t="s">
        <v>14</v>
      </c>
      <c r="D3859" s="51" t="n">
        <v>103</v>
      </c>
      <c r="E3859" s="51" t="n">
        <v>0</v>
      </c>
      <c r="F3859" s="51" t="n">
        <v>0</v>
      </c>
      <c r="G3859" s="51" t="n">
        <v>0</v>
      </c>
      <c r="H3859" s="51" t="n">
        <v>0</v>
      </c>
      <c r="I3859" s="52" t="n">
        <v>0</v>
      </c>
      <c r="J3859" s="52" t="n">
        <v>0</v>
      </c>
      <c r="K3859" s="52" t="n">
        <v>0</v>
      </c>
      <c r="L3859" s="52" t="n">
        <v>0</v>
      </c>
      <c r="M3859" s="52" t="n">
        <v>126</v>
      </c>
      <c r="N3859" s="53" t="n">
        <f aca="false">D3859*$D$13</f>
        <v>139.05</v>
      </c>
      <c r="O3859" s="53" t="n">
        <f aca="false">E3859*$E$13</f>
        <v>0</v>
      </c>
      <c r="P3859" s="53" t="n">
        <f aca="false">F3859*$F$13</f>
        <v>0</v>
      </c>
      <c r="Q3859" s="53" t="n">
        <f aca="false">G3859*$G$13</f>
        <v>0</v>
      </c>
      <c r="R3859" s="53" t="n">
        <f aca="false">H3859*$H$13</f>
        <v>0</v>
      </c>
      <c r="S3859" s="53" t="n">
        <f aca="false">(N3859/100)*(I3859*$I$13)+(N3859/100)*(J3859*$J$13)+(N3859/100)*(M3859*$M$13)</f>
        <v>350.406</v>
      </c>
      <c r="T3859" s="53" t="n">
        <f aca="false">(O3859/100)*(K3859*$K$13)+(O3859/100)*(M3859*$M$13)</f>
        <v>0</v>
      </c>
      <c r="U3859" s="53" t="n">
        <f aca="false">(P3859/100)*(K3859*$K$13)+(P3859/100)*(L3859*$L$13)+(P3859/100)*(M3859*$M$13)</f>
        <v>0</v>
      </c>
      <c r="V3859" s="53" t="n">
        <f aca="false">(Q3859/100)*(L3859*$L$13)+(Q3859/100)*(M3859*$M$13)</f>
        <v>0</v>
      </c>
      <c r="W3859" s="53" t="n">
        <f aca="false">(R3859/100)*(K3859*$K$13)+(R3859/100)*(L3859*$L$13)+(R3859/100)*(M3859*$M$13)</f>
        <v>0</v>
      </c>
      <c r="X3859" s="53" t="n">
        <f aca="false">N3859+S3859</f>
        <v>489.456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0</v>
      </c>
      <c r="AC3859" s="54" t="n">
        <f aca="false">ROUND(X3859+Y3859+Z3859+AA3859+AB3859,1)</f>
        <v>489.5</v>
      </c>
      <c r="AD3859" s="55" t="n">
        <f aca="false">(ROUND(AC3859-AC3849,1)/AC3849)</f>
        <v>0.131530282015719</v>
      </c>
      <c r="AE3859" s="46"/>
      <c r="AF3859" s="47"/>
    </row>
    <row r="3860" customFormat="false" ht="15" hidden="false" customHeight="false" outlineLevel="0" collapsed="false">
      <c r="A3860" s="48" t="s">
        <v>39</v>
      </c>
      <c r="B3860" s="61"/>
      <c r="C3860" s="50" t="s">
        <v>15</v>
      </c>
      <c r="D3860" s="51" t="n">
        <v>115</v>
      </c>
      <c r="E3860" s="51" t="n">
        <v>0</v>
      </c>
      <c r="F3860" s="51" t="n">
        <v>0</v>
      </c>
      <c r="G3860" s="51" t="n">
        <v>0</v>
      </c>
      <c r="H3860" s="51" t="n">
        <v>0</v>
      </c>
      <c r="I3860" s="52" t="n">
        <v>60</v>
      </c>
      <c r="J3860" s="52" t="n">
        <v>40</v>
      </c>
      <c r="K3860" s="52" t="n">
        <v>58</v>
      </c>
      <c r="L3860" s="52" t="n">
        <v>0</v>
      </c>
      <c r="M3860" s="52" t="n">
        <v>0</v>
      </c>
      <c r="N3860" s="53" t="n">
        <f aca="false">D3860*$D$14</f>
        <v>155.25</v>
      </c>
      <c r="O3860" s="53" t="n">
        <f aca="false">E3860*$E$14</f>
        <v>0</v>
      </c>
      <c r="P3860" s="53" t="n">
        <f aca="false">F3860*$F$14</f>
        <v>0</v>
      </c>
      <c r="Q3860" s="53" t="n">
        <f aca="false">G3860*$G$14</f>
        <v>0</v>
      </c>
      <c r="R3860" s="53" t="n">
        <f aca="false">H3860*$H$14</f>
        <v>0</v>
      </c>
      <c r="S3860" s="53" t="n">
        <f aca="false">(N3860/100)*(I3860*$I$14)+(N3860/100)*(J3860*$J$14)+(N3860/100)*(K3860*$K$14)</f>
        <v>335.34</v>
      </c>
      <c r="T3860" s="53" t="n">
        <f aca="false">(O3860/100)*(K3860*$K$14)</f>
        <v>0</v>
      </c>
      <c r="U3860" s="53" t="n">
        <f aca="false">(P3860/100)*(K3860*$K$14)+(P3860/100)*(L3860*$L$14)</f>
        <v>0</v>
      </c>
      <c r="V3860" s="53" t="n">
        <f aca="false">(Q3860/100)*(L3860*$L$14)</f>
        <v>0</v>
      </c>
      <c r="W3860" s="53" t="n">
        <f aca="false">(R3860/100)*(K3860*$L$14)+(R3860/100)*(L3860*$M$14)</f>
        <v>0</v>
      </c>
      <c r="X3860" s="53" t="n">
        <f aca="false">N3860+S3860</f>
        <v>490.59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0</v>
      </c>
      <c r="AC3860" s="54" t="n">
        <f aca="false">ROUND(X3860+Y3860+Z3860+AA3860+AB3860,1)</f>
        <v>490.6</v>
      </c>
      <c r="AD3860" s="55" t="n">
        <f aca="false">(ROUND(AC3860-AC3849,1)/AC3849)</f>
        <v>0.134073046694406</v>
      </c>
      <c r="AE3860" s="46"/>
      <c r="AF3860" s="47"/>
    </row>
    <row r="3861" customFormat="false" ht="15" hidden="false" customHeight="false" outlineLevel="0" collapsed="false">
      <c r="A3861" s="48"/>
      <c r="B3861" s="61"/>
      <c r="C3861" s="50" t="s">
        <v>16</v>
      </c>
      <c r="D3861" s="51" t="n">
        <v>115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60</v>
      </c>
      <c r="J3861" s="52" t="n">
        <v>40</v>
      </c>
      <c r="K3861" s="52" t="n">
        <v>0</v>
      </c>
      <c r="L3861" s="52" t="n">
        <v>58</v>
      </c>
      <c r="M3861" s="52" t="n">
        <v>0</v>
      </c>
      <c r="N3861" s="53" t="n">
        <f aca="false">D3861*$D$15</f>
        <v>155.25</v>
      </c>
      <c r="O3861" s="53" t="n">
        <f aca="false">E3861*$E$15</f>
        <v>0</v>
      </c>
      <c r="P3861" s="53" t="n">
        <f aca="false">F3861*$F$15</f>
        <v>0</v>
      </c>
      <c r="Q3861" s="53" t="n">
        <f aca="false">G3861*$G$15</f>
        <v>0</v>
      </c>
      <c r="R3861" s="53" t="n">
        <f aca="false">H3861*$H$15</f>
        <v>0</v>
      </c>
      <c r="S3861" s="53" t="n">
        <f aca="false">(N3861/100)*(I3861*$I$15)+(N3861/100)*(J3861*$J$15)+(N3861/100)*(L3861*$L$15)</f>
        <v>335.34</v>
      </c>
      <c r="T3861" s="53" t="n">
        <f aca="false">(O3861/100)*(K3861*$K$15)</f>
        <v>0</v>
      </c>
      <c r="U3861" s="53" t="n">
        <f aca="false">(P3861/100)*(K3861*$K$15)+(P3861/100)*(L3861*$L$15)</f>
        <v>0</v>
      </c>
      <c r="V3861" s="53" t="n">
        <f aca="false">(Q3861/100)*(L3861*$L$15)</f>
        <v>0</v>
      </c>
      <c r="W3861" s="53" t="n">
        <f aca="false">(R3861/100)*(K3861*$K$15)+(R3861/100)*(L3861*$L$15)</f>
        <v>0</v>
      </c>
      <c r="X3861" s="53" t="n">
        <f aca="false">N3861+S3861</f>
        <v>490.59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490.6</v>
      </c>
      <c r="AD3861" s="55" t="n">
        <f aca="false">(ROUND(AC3861-AC3849,1)/AC3849)</f>
        <v>0.134073046694406</v>
      </c>
      <c r="AE3861" s="46"/>
      <c r="AF3861" s="15"/>
    </row>
    <row r="3862" customFormat="false" ht="15" hidden="false" customHeight="false" outlineLevel="0" collapsed="false">
      <c r="A3862" s="48"/>
      <c r="B3862" s="61"/>
      <c r="C3862" s="50" t="s">
        <v>17</v>
      </c>
      <c r="D3862" s="51" t="n">
        <v>103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60</v>
      </c>
      <c r="J3862" s="52" t="n">
        <v>72</v>
      </c>
      <c r="K3862" s="52" t="n">
        <v>0</v>
      </c>
      <c r="L3862" s="52" t="n">
        <v>0</v>
      </c>
      <c r="M3862" s="52" t="n">
        <v>0</v>
      </c>
      <c r="N3862" s="53" t="n">
        <f aca="false">D3862*$D$16</f>
        <v>139.05</v>
      </c>
      <c r="O3862" s="53" t="n">
        <f aca="false">E3862*$E$16</f>
        <v>0</v>
      </c>
      <c r="P3862" s="53" t="n">
        <f aca="false">F3862*$F$16</f>
        <v>0</v>
      </c>
      <c r="Q3862" s="53" t="n">
        <f aca="false">G3862*$G$16</f>
        <v>0</v>
      </c>
      <c r="R3862" s="53" t="n">
        <f aca="false">H3862*$H$16</f>
        <v>0</v>
      </c>
      <c r="S3862" s="53" t="n">
        <f aca="false">(N3862/100)*(I3862*$I$16)+(N3862/100)*(J3862*$J$16)</f>
        <v>333.72</v>
      </c>
      <c r="T3862" s="53" t="n">
        <f aca="false">(O3862/100)*(K3862*$K$16)</f>
        <v>0</v>
      </c>
      <c r="U3862" s="53" t="n">
        <f aca="false">(P3862/100)*(K3862*$K$16)+(P3862/100)*(L3862*$L$16)</f>
        <v>0</v>
      </c>
      <c r="V3862" s="53" t="n">
        <f aca="false">(Q3862/100)*(L3862*$L$16)</f>
        <v>0</v>
      </c>
      <c r="W3862" s="53" t="n">
        <f aca="false">(R3862/100)*(K3862*$K$16)+(R3862/100)*(L3862*$L$16)</f>
        <v>0</v>
      </c>
      <c r="X3862" s="53" t="n">
        <f aca="false">N3862+S3862</f>
        <v>472.77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472.8</v>
      </c>
      <c r="AD3862" s="55" t="n">
        <f aca="false">(ROUND(AC3862-AC3849,1)/AC3849)</f>
        <v>0.0929264909847434</v>
      </c>
      <c r="AE3862" s="46"/>
      <c r="AF3862" s="47"/>
    </row>
    <row r="3863" customFormat="false" ht="15" hidden="false" customHeight="false" outlineLevel="0" collapsed="false">
      <c r="A3863" s="48"/>
      <c r="B3863" s="61"/>
      <c r="C3863" s="50" t="s">
        <v>18</v>
      </c>
      <c r="D3863" s="51" t="n">
        <v>103</v>
      </c>
      <c r="E3863" s="51" t="n">
        <v>0</v>
      </c>
      <c r="F3863" s="51" t="n">
        <v>0</v>
      </c>
      <c r="G3863" s="51" t="n">
        <v>0</v>
      </c>
      <c r="H3863" s="51" t="n">
        <v>0</v>
      </c>
      <c r="I3863" s="52" t="n">
        <v>90</v>
      </c>
      <c r="J3863" s="52" t="n">
        <v>40</v>
      </c>
      <c r="K3863" s="52" t="n">
        <v>0</v>
      </c>
      <c r="L3863" s="52" t="n">
        <v>0</v>
      </c>
      <c r="M3863" s="52" t="n">
        <v>0</v>
      </c>
      <c r="N3863" s="53" t="n">
        <f aca="false">D3863*$D$17</f>
        <v>139.05</v>
      </c>
      <c r="O3863" s="53" t="n">
        <f aca="false">E3863*$E$17</f>
        <v>0</v>
      </c>
      <c r="P3863" s="53" t="n">
        <f aca="false">F3863*$F$17</f>
        <v>0</v>
      </c>
      <c r="Q3863" s="53" t="n">
        <f aca="false">G3863*$G$17</f>
        <v>0</v>
      </c>
      <c r="R3863" s="53" t="n">
        <f aca="false">H3863*$H$17</f>
        <v>0</v>
      </c>
      <c r="S3863" s="53" t="n">
        <f aca="false">(N3863/100)*(I3863*$I$17)+(N3863/100)*(J3863*$J$17)</f>
        <v>368.4825</v>
      </c>
      <c r="T3863" s="53" t="n">
        <f aca="false">(O3863/100)*(K3863*$K$17)</f>
        <v>0</v>
      </c>
      <c r="U3863" s="53" t="n">
        <f aca="false">(P3863/100)*(K3863*$K$17)+(P3863/100)*(L3863*$L$17)</f>
        <v>0</v>
      </c>
      <c r="V3863" s="53" t="n">
        <f aca="false">(Q3863/100)*(L3863*$L$17)</f>
        <v>0</v>
      </c>
      <c r="W3863" s="53" t="n">
        <f aca="false">(R3863/100)*(K3863*$K$17)+(R3863/100)*(L3863*$L$17)</f>
        <v>0</v>
      </c>
      <c r="X3863" s="53" t="n">
        <f aca="false">N3863+S3863</f>
        <v>507.5325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0</v>
      </c>
      <c r="AC3863" s="54" t="n">
        <f aca="false">ROUND(X3863+Y3863+Z3863+AA3863+AB3863,1)</f>
        <v>507.5</v>
      </c>
      <c r="AD3863" s="55" t="n">
        <f aca="false">(ROUND(AC3863-AC3849,1)/AC3849)</f>
        <v>0.173139158576052</v>
      </c>
      <c r="AE3863" s="46" t="s">
        <v>28</v>
      </c>
      <c r="AF3863" s="47"/>
    </row>
    <row r="3864" customFormat="false" ht="15" hidden="false" customHeight="false" outlineLevel="0" collapsed="false">
      <c r="A3864" s="56" t="s">
        <v>19</v>
      </c>
      <c r="B3864" s="62" t="s">
        <v>316</v>
      </c>
      <c r="C3864" s="40" t="s">
        <v>53</v>
      </c>
      <c r="D3864" s="41" t="n">
        <v>90</v>
      </c>
      <c r="E3864" s="41" t="n">
        <v>0</v>
      </c>
      <c r="F3864" s="41" t="n">
        <v>50</v>
      </c>
      <c r="G3864" s="41" t="n">
        <v>0</v>
      </c>
      <c r="H3864" s="41" t="n">
        <v>0</v>
      </c>
      <c r="I3864" s="42" t="n">
        <v>30</v>
      </c>
      <c r="J3864" s="42" t="n">
        <v>30</v>
      </c>
      <c r="K3864" s="42" t="n">
        <v>30</v>
      </c>
      <c r="L3864" s="42" t="n">
        <v>30</v>
      </c>
      <c r="M3864" s="42" t="n">
        <v>0</v>
      </c>
      <c r="N3864" s="43" t="n">
        <f aca="false">D3864*$D$3</f>
        <v>126</v>
      </c>
      <c r="O3864" s="43" t="n">
        <f aca="false">E3864*$E$3</f>
        <v>0</v>
      </c>
      <c r="P3864" s="43" t="n">
        <f aca="false">F3864*$F$3</f>
        <v>70</v>
      </c>
      <c r="Q3864" s="43" t="n">
        <f aca="false">G3864*$G$3</f>
        <v>0</v>
      </c>
      <c r="R3864" s="43" t="n">
        <f aca="false">H3864*$H$3</f>
        <v>0</v>
      </c>
      <c r="S3864" s="43" t="n">
        <f aca="false">(N3864/100)*(I3864*$I$3)+(N3864/100)*(J3864*$J$3)</f>
        <v>151.2</v>
      </c>
      <c r="T3864" s="43" t="n">
        <f aca="false">(O3864/100)*(K3864*$K$3)</f>
        <v>0</v>
      </c>
      <c r="U3864" s="43" t="n">
        <f aca="false">(P3864/100)*(K3864*$K$3)+(P3864/100)*(L3864*$L$3)</f>
        <v>84</v>
      </c>
      <c r="V3864" s="43" t="n">
        <f aca="false">(Q3864/100)*(L3864*$L$3)</f>
        <v>0</v>
      </c>
      <c r="W3864" s="43" t="n">
        <f aca="false">(R3864/100)*(K3864*$K$3)+(R3864/100)*(L3864*$L$3)</f>
        <v>0</v>
      </c>
      <c r="X3864" s="43" t="n">
        <f aca="false">N3864+S3864</f>
        <v>277.2</v>
      </c>
      <c r="Y3864" s="43" t="n">
        <f aca="false">O3864+T3864</f>
        <v>0</v>
      </c>
      <c r="Z3864" s="43" t="n">
        <f aca="false">P3864+U3864</f>
        <v>154</v>
      </c>
      <c r="AA3864" s="43" t="n">
        <f aca="false">Q3864+V3864</f>
        <v>0</v>
      </c>
      <c r="AB3864" s="43" t="n">
        <f aca="false">R3864+W3864</f>
        <v>0</v>
      </c>
      <c r="AC3864" s="44" t="n">
        <f aca="false">ROUND(X3864+Y3864+Z3864+AA3864+AB3864,1)</f>
        <v>431.2</v>
      </c>
      <c r="AD3864" s="45"/>
      <c r="AE3864" s="46"/>
      <c r="AF3864" s="47"/>
    </row>
    <row r="3865" customFormat="false" ht="15" hidden="false" customHeight="false" outlineLevel="0" collapsed="false">
      <c r="A3865" s="48" t="s">
        <v>29</v>
      </c>
      <c r="B3865" s="63" t="n">
        <v>18</v>
      </c>
      <c r="C3865" s="50" t="s">
        <v>5</v>
      </c>
      <c r="D3865" s="51" t="n">
        <v>90</v>
      </c>
      <c r="E3865" s="51" t="n">
        <v>0</v>
      </c>
      <c r="F3865" s="51" t="n">
        <v>50</v>
      </c>
      <c r="G3865" s="51" t="n">
        <v>0</v>
      </c>
      <c r="H3865" s="51" t="n">
        <v>0</v>
      </c>
      <c r="I3865" s="52" t="n">
        <v>55</v>
      </c>
      <c r="J3865" s="52" t="n">
        <v>55</v>
      </c>
      <c r="K3865" s="52" t="n">
        <v>30</v>
      </c>
      <c r="L3865" s="52" t="n">
        <v>30</v>
      </c>
      <c r="M3865" s="52" t="n">
        <v>0</v>
      </c>
      <c r="N3865" s="53" t="n">
        <f aca="false">D3865*$D$4</f>
        <v>121.5</v>
      </c>
      <c r="O3865" s="53" t="n">
        <f aca="false">E3865*$E$4</f>
        <v>0</v>
      </c>
      <c r="P3865" s="53" t="n">
        <f aca="false">F3865*$F$4</f>
        <v>67.5</v>
      </c>
      <c r="Q3865" s="53" t="n">
        <f aca="false">G3865*$G$4</f>
        <v>0</v>
      </c>
      <c r="R3865" s="53" t="n">
        <f aca="false">H3865*$H$4</f>
        <v>0</v>
      </c>
      <c r="S3865" s="53" t="n">
        <f aca="false">(N3865/100)*(I3865*$I$4)+(N3865/100)*(J3865*$J$4)</f>
        <v>267.3</v>
      </c>
      <c r="T3865" s="53" t="n">
        <f aca="false">(O3865/100)*(K3865*$K$4)</f>
        <v>0</v>
      </c>
      <c r="U3865" s="53" t="n">
        <f aca="false">(P3865/100)*(K3865*$K$4)+(P3865/100)*(L3865*$L$4)</f>
        <v>81</v>
      </c>
      <c r="V3865" s="53" t="n">
        <f aca="false">(Q3865/100)*(L3865*$L$4)</f>
        <v>0</v>
      </c>
      <c r="W3865" s="53" t="n">
        <f aca="false">(R3865/100)*(K3865*$K$4)+(R3865/100)*(L3865*$L$4)</f>
        <v>0</v>
      </c>
      <c r="X3865" s="53" t="n">
        <f aca="false">N3865+S3865</f>
        <v>388.8</v>
      </c>
      <c r="Y3865" s="53" t="n">
        <f aca="false">O3865+T3865</f>
        <v>0</v>
      </c>
      <c r="Z3865" s="53" t="n">
        <f aca="false">P3865+U3865</f>
        <v>148.5</v>
      </c>
      <c r="AA3865" s="53" t="n">
        <f aca="false">Q3865+V3865</f>
        <v>0</v>
      </c>
      <c r="AB3865" s="53" t="n">
        <f aca="false">R3865+W3865</f>
        <v>0</v>
      </c>
      <c r="AC3865" s="54" t="n">
        <f aca="false">ROUND(X3865+Y3865+Z3865+AA3865+AB3865,1)</f>
        <v>537.3</v>
      </c>
      <c r="AD3865" s="55" t="n">
        <f aca="false">(ROUND(AC3865-AC3864,1)/AC3864)</f>
        <v>0.246057513914657</v>
      </c>
      <c r="AE3865" s="46"/>
      <c r="AF3865" s="47"/>
    </row>
    <row r="3866" customFormat="false" ht="15" hidden="false" customHeight="false" outlineLevel="0" collapsed="false">
      <c r="A3866" s="48" t="s">
        <v>30</v>
      </c>
      <c r="B3866" s="63" t="n">
        <v>18</v>
      </c>
      <c r="C3866" s="50" t="s">
        <v>6</v>
      </c>
      <c r="D3866" s="51" t="n">
        <v>90</v>
      </c>
      <c r="E3866" s="51" t="n">
        <v>0</v>
      </c>
      <c r="F3866" s="51" t="n">
        <v>50</v>
      </c>
      <c r="G3866" s="51" t="n">
        <v>0</v>
      </c>
      <c r="H3866" s="51" t="n">
        <v>0</v>
      </c>
      <c r="I3866" s="52" t="n">
        <v>30</v>
      </c>
      <c r="J3866" s="52" t="n">
        <v>30</v>
      </c>
      <c r="K3866" s="52" t="n">
        <v>30</v>
      </c>
      <c r="L3866" s="52" t="n">
        <v>30</v>
      </c>
      <c r="M3866" s="52" t="n">
        <v>0</v>
      </c>
      <c r="N3866" s="53" t="n">
        <f aca="false">D3866*$D$5</f>
        <v>126</v>
      </c>
      <c r="O3866" s="53" t="n">
        <f aca="false">E3866*$E$5</f>
        <v>0</v>
      </c>
      <c r="P3866" s="53" t="n">
        <f aca="false">F3866*$F$5</f>
        <v>70</v>
      </c>
      <c r="Q3866" s="53" t="n">
        <f aca="false">G3866*$G$5</f>
        <v>0</v>
      </c>
      <c r="R3866" s="53" t="n">
        <f aca="false">H3866*$H$5</f>
        <v>0</v>
      </c>
      <c r="S3866" s="53" t="n">
        <f aca="false">(N3866/100)*(I3866*$I$5)+(N3866/100)*(J3866*$J$5)</f>
        <v>151.2</v>
      </c>
      <c r="T3866" s="53" t="n">
        <f aca="false">(O3866/100)*(K3866*$K$5)</f>
        <v>0</v>
      </c>
      <c r="U3866" s="53" t="n">
        <f aca="false">(P3866/100)*(K3866*$K$5)+(P3866/100)*(L3866*$L$5)</f>
        <v>84</v>
      </c>
      <c r="V3866" s="53" t="n">
        <f aca="false">(Q3866/100)*(L3866*$L$5)</f>
        <v>0</v>
      </c>
      <c r="W3866" s="53" t="n">
        <f aca="false">(R3866/100)*(K3866*$K$5)+(R3866/100)*(L3866*$L$5)</f>
        <v>0</v>
      </c>
      <c r="X3866" s="53" t="n">
        <f aca="false">N3866+S3866</f>
        <v>277.2</v>
      </c>
      <c r="Y3866" s="53" t="n">
        <f aca="false">O3866+T3866</f>
        <v>0</v>
      </c>
      <c r="Z3866" s="53" t="n">
        <f aca="false">P3866+U3866</f>
        <v>154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431.2</v>
      </c>
      <c r="AD3866" s="55" t="n">
        <f aca="false">(ROUND(AC3866-AC3864,1)/AC3864)</f>
        <v>0</v>
      </c>
      <c r="AE3866" s="46"/>
      <c r="AF3866" s="47"/>
    </row>
    <row r="3867" customFormat="false" ht="15" hidden="false" customHeight="false" outlineLevel="0" collapsed="false">
      <c r="A3867" s="48" t="s">
        <v>31</v>
      </c>
      <c r="B3867" s="63" t="n">
        <v>20</v>
      </c>
      <c r="C3867" s="50" t="s">
        <v>7</v>
      </c>
      <c r="D3867" s="51" t="n">
        <v>90</v>
      </c>
      <c r="E3867" s="51" t="n">
        <v>0</v>
      </c>
      <c r="F3867" s="51" t="n">
        <v>50</v>
      </c>
      <c r="G3867" s="51" t="n">
        <v>0</v>
      </c>
      <c r="H3867" s="51" t="n">
        <v>0</v>
      </c>
      <c r="I3867" s="52" t="n">
        <v>30</v>
      </c>
      <c r="J3867" s="52" t="n">
        <v>30</v>
      </c>
      <c r="K3867" s="52" t="n">
        <v>30</v>
      </c>
      <c r="L3867" s="52" t="n">
        <v>30</v>
      </c>
      <c r="M3867" s="52" t="n">
        <v>0</v>
      </c>
      <c r="N3867" s="53" t="n">
        <f aca="false">D3867*$D$6</f>
        <v>126</v>
      </c>
      <c r="O3867" s="53" t="n">
        <f aca="false">E3867*$E$6</f>
        <v>0</v>
      </c>
      <c r="P3867" s="53" t="n">
        <f aca="false">F3867*$F$6</f>
        <v>70</v>
      </c>
      <c r="Q3867" s="53" t="n">
        <f aca="false">G3867*$G$6</f>
        <v>0</v>
      </c>
      <c r="R3867" s="53" t="n">
        <f aca="false">H3867*$H$6</f>
        <v>0</v>
      </c>
      <c r="S3867" s="53" t="n">
        <f aca="false">(N3867/100)*(I3867*$I$6)+(N3867/100)*(J3867*$J$6)</f>
        <v>151.2</v>
      </c>
      <c r="T3867" s="53" t="n">
        <f aca="false">(O3867/100)*(K3867*$K$6)</f>
        <v>0</v>
      </c>
      <c r="U3867" s="53" t="n">
        <f aca="false">(P3867/100)*(K3867*$K$6)+(P3867/100)*(L3867*$L$6)</f>
        <v>84</v>
      </c>
      <c r="V3867" s="53" t="n">
        <f aca="false">(Q3867/100)*(L3867*$L$6)</f>
        <v>0</v>
      </c>
      <c r="W3867" s="53" t="n">
        <f aca="false">(R3867/100)*(K3867*$K$6)+(R3867/100)*(L3867*$L$6)</f>
        <v>0</v>
      </c>
      <c r="X3867" s="53" t="n">
        <f aca="false">N3867+S3867</f>
        <v>277.2</v>
      </c>
      <c r="Y3867" s="53" t="n">
        <f aca="false">O3867+T3867</f>
        <v>0</v>
      </c>
      <c r="Z3867" s="53" t="n">
        <f aca="false">P3867+U3867</f>
        <v>154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431.2</v>
      </c>
      <c r="AD3867" s="55" t="n">
        <f aca="false">(ROUND(AC3867-AC3864,1)/AC3864)</f>
        <v>0</v>
      </c>
      <c r="AE3867" s="46"/>
      <c r="AF3867" s="47"/>
    </row>
    <row r="3868" customFormat="false" ht="15" hidden="false" customHeight="false" outlineLevel="0" collapsed="false">
      <c r="A3868" s="48" t="s">
        <v>32</v>
      </c>
      <c r="B3868" s="63" t="n">
        <v>20</v>
      </c>
      <c r="C3868" s="50" t="s">
        <v>8</v>
      </c>
      <c r="D3868" s="51" t="n">
        <v>90</v>
      </c>
      <c r="E3868" s="51" t="n">
        <v>0</v>
      </c>
      <c r="F3868" s="51" t="n">
        <v>50</v>
      </c>
      <c r="G3868" s="51" t="n">
        <v>0</v>
      </c>
      <c r="H3868" s="51" t="n">
        <v>0</v>
      </c>
      <c r="I3868" s="52" t="n">
        <v>30</v>
      </c>
      <c r="J3868" s="52" t="n">
        <v>30</v>
      </c>
      <c r="K3868" s="52" t="n">
        <v>30</v>
      </c>
      <c r="L3868" s="52" t="n">
        <v>30</v>
      </c>
      <c r="M3868" s="52" t="n">
        <v>0</v>
      </c>
      <c r="N3868" s="53" t="n">
        <f aca="false">D3868*$D$7</f>
        <v>126</v>
      </c>
      <c r="O3868" s="53" t="n">
        <f aca="false">E3868*$E$7</f>
        <v>0</v>
      </c>
      <c r="P3868" s="53" t="n">
        <f aca="false">F3868*$F$7</f>
        <v>70</v>
      </c>
      <c r="Q3868" s="53" t="n">
        <f aca="false">G3868*$G$7</f>
        <v>0</v>
      </c>
      <c r="R3868" s="53" t="n">
        <f aca="false">H3868*$H$7</f>
        <v>0</v>
      </c>
      <c r="S3868" s="53" t="n">
        <f aca="false">(N3868/100)*(I3868*$I$7)+(N3868/100)*(J3868*$J$7)</f>
        <v>151.2</v>
      </c>
      <c r="T3868" s="53" t="n">
        <f aca="false">(O3868/100)*(K3868*$K$7)</f>
        <v>0</v>
      </c>
      <c r="U3868" s="53" t="n">
        <f aca="false">(P3868/100)*(K3868*$K$7)+(P3868/100)*(L3868*$L$7)</f>
        <v>84</v>
      </c>
      <c r="V3868" s="53" t="n">
        <f aca="false">(Q3868/100)*(L3868*$L$7)</f>
        <v>0</v>
      </c>
      <c r="W3868" s="53" t="n">
        <f aca="false">(R3868/100)*(K3868*$K$7)+(R3868/100)*(L3868*$L$7)</f>
        <v>0</v>
      </c>
      <c r="X3868" s="53" t="n">
        <f aca="false">N3868+S3868</f>
        <v>277.2</v>
      </c>
      <c r="Y3868" s="53" t="n">
        <f aca="false">O3868+T3868</f>
        <v>0</v>
      </c>
      <c r="Z3868" s="53" t="n">
        <f aca="false">P3868+U3868</f>
        <v>154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431.2</v>
      </c>
      <c r="AD3868" s="55" t="n">
        <f aca="false">(ROUND(AC3868-AC3864,1)/AC3864)</f>
        <v>0</v>
      </c>
      <c r="AE3868" s="46"/>
      <c r="AF3868" s="47"/>
    </row>
    <row r="3869" customFormat="false" ht="15" hidden="false" customHeight="false" outlineLevel="0" collapsed="false">
      <c r="A3869" s="48" t="s">
        <v>33</v>
      </c>
      <c r="B3869" s="63"/>
      <c r="C3869" s="50" t="s">
        <v>9</v>
      </c>
      <c r="D3869" s="51" t="n">
        <v>90</v>
      </c>
      <c r="E3869" s="51" t="n">
        <v>0</v>
      </c>
      <c r="F3869" s="51" t="n">
        <v>50</v>
      </c>
      <c r="G3869" s="51" t="n">
        <v>0</v>
      </c>
      <c r="H3869" s="51" t="n">
        <v>0</v>
      </c>
      <c r="I3869" s="52" t="n">
        <v>30</v>
      </c>
      <c r="J3869" s="52" t="n">
        <v>30</v>
      </c>
      <c r="K3869" s="52" t="n">
        <v>30</v>
      </c>
      <c r="L3869" s="52" t="n">
        <v>30</v>
      </c>
      <c r="M3869" s="52" t="n">
        <v>0</v>
      </c>
      <c r="N3869" s="53" t="n">
        <f aca="false">D3869*$D$8</f>
        <v>126</v>
      </c>
      <c r="O3869" s="53" t="n">
        <f aca="false">E3869*$E$8</f>
        <v>0</v>
      </c>
      <c r="P3869" s="53" t="n">
        <f aca="false">F3869*$F$8</f>
        <v>70</v>
      </c>
      <c r="Q3869" s="53" t="n">
        <f aca="false">G3869*$G$8</f>
        <v>0</v>
      </c>
      <c r="R3869" s="53" t="n">
        <f aca="false">H3869*$H$8</f>
        <v>0</v>
      </c>
      <c r="S3869" s="53" t="n">
        <f aca="false">(N3869/100)*(I3869*$I$8)+(N3869/100)*(J3869*$J$8)</f>
        <v>151.2</v>
      </c>
      <c r="T3869" s="53" t="n">
        <f aca="false">(O3869/100)*(K3869*$K$8)</f>
        <v>0</v>
      </c>
      <c r="U3869" s="53" t="n">
        <f aca="false">(P3869/100)*(K3869*$K$8)+(P3869/100)*(L3869*$L$8)</f>
        <v>84</v>
      </c>
      <c r="V3869" s="53" t="n">
        <f aca="false">(Q3869/100)*(L3869*$L$8)</f>
        <v>0</v>
      </c>
      <c r="W3869" s="53" t="n">
        <f aca="false">(R3869/100)*(K3869*$K$8)+(R3869/100)*(L3869*$L$8)</f>
        <v>0</v>
      </c>
      <c r="X3869" s="53" t="n">
        <f aca="false">N3869+S3869</f>
        <v>277.2</v>
      </c>
      <c r="Y3869" s="53" t="n">
        <f aca="false">O3869+T3869</f>
        <v>0</v>
      </c>
      <c r="Z3869" s="53" t="n">
        <f aca="false">P3869+U3869</f>
        <v>154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431.2</v>
      </c>
      <c r="AD3869" s="55" t="n">
        <f aca="false">(ROUND(AC3869-AC3864,1)/AC3864)</f>
        <v>0</v>
      </c>
      <c r="AE3869" s="46"/>
      <c r="AF3869" s="47"/>
    </row>
    <row r="3870" customFormat="false" ht="15" hidden="false" customHeight="false" outlineLevel="0" collapsed="false">
      <c r="A3870" s="48" t="s">
        <v>34</v>
      </c>
      <c r="B3870" s="63"/>
      <c r="C3870" s="50" t="s">
        <v>10</v>
      </c>
      <c r="D3870" s="51" t="n">
        <v>45</v>
      </c>
      <c r="E3870" s="51" t="n">
        <v>130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30</v>
      </c>
      <c r="K3870" s="52" t="n">
        <v>100</v>
      </c>
      <c r="L3870" s="52" t="n">
        <v>0</v>
      </c>
      <c r="M3870" s="52" t="n">
        <v>0</v>
      </c>
      <c r="N3870" s="53" t="n">
        <f aca="false">D3870*$D$9</f>
        <v>60.75</v>
      </c>
      <c r="O3870" s="53" t="n">
        <f aca="false">E3870*$E$9</f>
        <v>175.5</v>
      </c>
      <c r="P3870" s="53" t="n">
        <f aca="false">F3870*$F$9</f>
        <v>0</v>
      </c>
      <c r="Q3870" s="53" t="n">
        <f aca="false">G3870*$G$9</f>
        <v>0</v>
      </c>
      <c r="R3870" s="53" t="n">
        <f aca="false">H3870*$H$9</f>
        <v>0</v>
      </c>
      <c r="S3870" s="53" t="n">
        <f aca="false">(N3870/100)*(I3870*$I$9)+(N3870/100)*(J3870*$J$9)</f>
        <v>36.45</v>
      </c>
      <c r="T3870" s="53" t="n">
        <f aca="false">(O3870/100)*(K3870*$K$9)</f>
        <v>245.7</v>
      </c>
      <c r="U3870" s="53" t="n">
        <f aca="false">(P3870/100)*(K3870*$K$9)+(P3870/100)*(L3870*$L$9)</f>
        <v>0</v>
      </c>
      <c r="V3870" s="53" t="n">
        <f aca="false">(Q3870/100)*(L3870*$L$9)</f>
        <v>0</v>
      </c>
      <c r="W3870" s="53" t="n">
        <f aca="false">(R3870/100)*(K3870*$K$9)+(R3870/100)*(L3870*$L$9)</f>
        <v>0</v>
      </c>
      <c r="X3870" s="53" t="n">
        <f aca="false">N3870+S3870</f>
        <v>97.2</v>
      </c>
      <c r="Y3870" s="53" t="n">
        <f aca="false">O3870+T3870</f>
        <v>421.2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518.4</v>
      </c>
      <c r="AD3870" s="55" t="n">
        <f aca="false">(ROUND(AC3870-AC3864,1)/AC3864)</f>
        <v>0.202226345083488</v>
      </c>
      <c r="AE3870" s="46"/>
      <c r="AF3870" s="47"/>
    </row>
    <row r="3871" customFormat="false" ht="15" hidden="false" customHeight="false" outlineLevel="0" collapsed="false">
      <c r="A3871" s="48" t="s">
        <v>35</v>
      </c>
      <c r="B3871" s="63"/>
      <c r="C3871" s="50" t="s">
        <v>11</v>
      </c>
      <c r="D3871" s="51" t="n">
        <v>45</v>
      </c>
      <c r="E3871" s="51" t="n">
        <v>0</v>
      </c>
      <c r="F3871" s="51" t="n">
        <v>130</v>
      </c>
      <c r="G3871" s="51" t="n">
        <v>0</v>
      </c>
      <c r="H3871" s="51" t="n">
        <v>0</v>
      </c>
      <c r="I3871" s="52" t="n">
        <v>30</v>
      </c>
      <c r="J3871" s="52" t="n">
        <v>30</v>
      </c>
      <c r="K3871" s="52" t="n">
        <v>55</v>
      </c>
      <c r="L3871" s="52" t="n">
        <v>55</v>
      </c>
      <c r="M3871" s="52" t="n">
        <v>0</v>
      </c>
      <c r="N3871" s="53" t="n">
        <f aca="false">D3871*$D$10</f>
        <v>60.75</v>
      </c>
      <c r="O3871" s="53" t="n">
        <f aca="false">E3871*$E$10</f>
        <v>0</v>
      </c>
      <c r="P3871" s="53" t="n">
        <f aca="false">F3871*$F$10</f>
        <v>175.5</v>
      </c>
      <c r="Q3871" s="53" t="n">
        <f aca="false">G3871*$G$10</f>
        <v>0</v>
      </c>
      <c r="R3871" s="53" t="n">
        <f aca="false">H3871*$H$10</f>
        <v>0</v>
      </c>
      <c r="S3871" s="53" t="n">
        <f aca="false">(N3871/100)*(I3871*$I$10)+(N3871/100)*(J3871*$J$10)</f>
        <v>36.45</v>
      </c>
      <c r="T3871" s="53" t="n">
        <f aca="false">(O3871/100)*(K3871*$J$10)</f>
        <v>0</v>
      </c>
      <c r="U3871" s="53" t="n">
        <f aca="false">(P3871/100)*(K3871*$K$10)+(P3871/100)*(L3871*$L$10)</f>
        <v>270.27</v>
      </c>
      <c r="V3871" s="53" t="n">
        <f aca="false">(Q3871/100)*(L3871*$L$10)</f>
        <v>0</v>
      </c>
      <c r="W3871" s="53" t="n">
        <f aca="false">(R3871/100)*(K3871*$K$10)+(R3871/100)*(L3871*$L$10)</f>
        <v>0</v>
      </c>
      <c r="X3871" s="53" t="n">
        <f aca="false">N3871+S3871</f>
        <v>97.2</v>
      </c>
      <c r="Y3871" s="53" t="n">
        <f aca="false">O3871+T3871</f>
        <v>0</v>
      </c>
      <c r="Z3871" s="53" t="n">
        <f aca="false">P3871+U3871</f>
        <v>445.77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543</v>
      </c>
      <c r="AD3871" s="55" t="n">
        <f aca="false">(ROUND(AC3871-AC3864,1)/AC3864)</f>
        <v>0.259276437847866</v>
      </c>
      <c r="AE3871" s="46"/>
      <c r="AF3871" s="47"/>
    </row>
    <row r="3872" customFormat="false" ht="15" hidden="false" customHeight="false" outlineLevel="0" collapsed="false">
      <c r="A3872" s="48" t="s">
        <v>36</v>
      </c>
      <c r="B3872" s="63"/>
      <c r="C3872" s="50" t="s">
        <v>12</v>
      </c>
      <c r="D3872" s="51" t="n">
        <v>45</v>
      </c>
      <c r="E3872" s="51" t="n">
        <v>0</v>
      </c>
      <c r="F3872" s="51" t="n">
        <v>0</v>
      </c>
      <c r="G3872" s="51" t="n">
        <v>130</v>
      </c>
      <c r="H3872" s="51" t="n">
        <v>0</v>
      </c>
      <c r="I3872" s="52" t="n">
        <v>30</v>
      </c>
      <c r="J3872" s="52" t="n">
        <v>30</v>
      </c>
      <c r="K3872" s="52" t="n">
        <v>0</v>
      </c>
      <c r="L3872" s="52" t="n">
        <v>100</v>
      </c>
      <c r="M3872" s="52" t="n">
        <v>0</v>
      </c>
      <c r="N3872" s="53" t="n">
        <f aca="false">D3872*$D$11</f>
        <v>60.75</v>
      </c>
      <c r="O3872" s="53" t="n">
        <f aca="false">E3872*$E$11</f>
        <v>0</v>
      </c>
      <c r="P3872" s="53" t="n">
        <f aca="false">F3872*$F$11</f>
        <v>0</v>
      </c>
      <c r="Q3872" s="53" t="n">
        <f aca="false">G3872*$G$11</f>
        <v>175.5</v>
      </c>
      <c r="R3872" s="53" t="n">
        <f aca="false">H3872*$H$11</f>
        <v>0</v>
      </c>
      <c r="S3872" s="53" t="n">
        <f aca="false">(N3872/100)*(I3872*$I$11)+(N3872/100)*(J3872*$J$11)</f>
        <v>36.45</v>
      </c>
      <c r="T3872" s="53" t="n">
        <f aca="false">(O3872/100)*(K3872*$K$11)</f>
        <v>0</v>
      </c>
      <c r="U3872" s="53" t="n">
        <f aca="false">(P3872/100)*(K3872*$K$11)+(P3872/100)*(L3872*$L$11)</f>
        <v>0</v>
      </c>
      <c r="V3872" s="53" t="n">
        <f aca="false">(Q3872/100)*(L3872*$L$11)</f>
        <v>245.7</v>
      </c>
      <c r="W3872" s="53" t="n">
        <f aca="false">(R3872/100)*(K3872*$K$11)+(R3872/100)*(L3872*$L$11)</f>
        <v>0</v>
      </c>
      <c r="X3872" s="53" t="n">
        <f aca="false">N3872+S3872</f>
        <v>97.2</v>
      </c>
      <c r="Y3872" s="53" t="n">
        <f aca="false">O3872+T3872</f>
        <v>0</v>
      </c>
      <c r="Z3872" s="53" t="n">
        <f aca="false">P3872+U3872</f>
        <v>0</v>
      </c>
      <c r="AA3872" s="53" t="n">
        <f aca="false">Q3872+V3872</f>
        <v>421.2</v>
      </c>
      <c r="AB3872" s="53" t="n">
        <f aca="false">R3872+W3872</f>
        <v>0</v>
      </c>
      <c r="AC3872" s="54" t="n">
        <f aca="false">ROUND(X3872+Y3872+Z3872+AA3872+AB3872,1)</f>
        <v>518.4</v>
      </c>
      <c r="AD3872" s="55" t="n">
        <f aca="false">(ROUND(AC3872-AC3864,1)/AC3864)</f>
        <v>0.202226345083488</v>
      </c>
      <c r="AE3872" s="46"/>
      <c r="AF3872" s="47"/>
    </row>
    <row r="3873" customFormat="false" ht="15" hidden="false" customHeight="false" outlineLevel="0" collapsed="false">
      <c r="A3873" s="48" t="s">
        <v>37</v>
      </c>
      <c r="B3873" s="63"/>
      <c r="C3873" s="50" t="s">
        <v>13</v>
      </c>
      <c r="D3873" s="51" t="n">
        <v>45</v>
      </c>
      <c r="E3873" s="51" t="n">
        <v>0</v>
      </c>
      <c r="F3873" s="51" t="n">
        <v>0</v>
      </c>
      <c r="G3873" s="51" t="n">
        <v>0</v>
      </c>
      <c r="H3873" s="51" t="n">
        <v>130</v>
      </c>
      <c r="I3873" s="52" t="n">
        <v>30</v>
      </c>
      <c r="J3873" s="52" t="n">
        <v>30</v>
      </c>
      <c r="K3873" s="52" t="n">
        <v>50</v>
      </c>
      <c r="L3873" s="52" t="n">
        <v>50</v>
      </c>
      <c r="M3873" s="52" t="n">
        <v>0</v>
      </c>
      <c r="N3873" s="53" t="n">
        <f aca="false">D3873*$D$12</f>
        <v>60.75</v>
      </c>
      <c r="O3873" s="53" t="n">
        <f aca="false">E3873*$E$12</f>
        <v>0</v>
      </c>
      <c r="P3873" s="53" t="n">
        <f aca="false">F3873*$F$12</f>
        <v>0</v>
      </c>
      <c r="Q3873" s="53" t="n">
        <f aca="false">G3873*$G$12</f>
        <v>0</v>
      </c>
      <c r="R3873" s="53" t="n">
        <f aca="false">H3873*$H$12</f>
        <v>175.5</v>
      </c>
      <c r="S3873" s="53" t="n">
        <f aca="false">(N3873/100)*(I3873*$I$12)+(N3873/100)*(J3873*$J$12)</f>
        <v>36.45</v>
      </c>
      <c r="T3873" s="53" t="n">
        <f aca="false">(O3873/100)*(K3873*$K$12)</f>
        <v>0</v>
      </c>
      <c r="U3873" s="53" t="n">
        <f aca="false">(P3873/100)*(K3873*$K$12)+(P3873/100)*(L3873*$L$12)</f>
        <v>0</v>
      </c>
      <c r="V3873" s="53" t="n">
        <f aca="false">(Q3873/100)*(L3873*$L$12)</f>
        <v>0</v>
      </c>
      <c r="W3873" s="53" t="n">
        <f aca="false">(R3873/100)*(K3873*$K$12)+(R3873/100)*(L3873*$L$12)</f>
        <v>245.7</v>
      </c>
      <c r="X3873" s="53" t="n">
        <f aca="false">N3873+S3873</f>
        <v>97.2</v>
      </c>
      <c r="Y3873" s="53" t="n">
        <f aca="false">O3873+T3873</f>
        <v>0</v>
      </c>
      <c r="Z3873" s="53" t="n">
        <f aca="false">P3873+U3873</f>
        <v>0</v>
      </c>
      <c r="AA3873" s="53" t="n">
        <f aca="false">Q3873+V3873</f>
        <v>0</v>
      </c>
      <c r="AB3873" s="53" t="n">
        <f aca="false">R3873+W3873</f>
        <v>421.2</v>
      </c>
      <c r="AC3873" s="54" t="n">
        <f aca="false">ROUND(X3873+Y3873+Z3873+AA3873+AB3873,1)</f>
        <v>518.4</v>
      </c>
      <c r="AD3873" s="55" t="n">
        <f aca="false">(ROUND(AC3873-AC3864,1)/AC3864)</f>
        <v>0.202226345083488</v>
      </c>
      <c r="AE3873" s="46"/>
      <c r="AF3873" s="47"/>
    </row>
    <row r="3874" customFormat="false" ht="15" hidden="false" customHeight="false" outlineLevel="0" collapsed="false">
      <c r="A3874" s="48" t="s">
        <v>38</v>
      </c>
      <c r="B3874" s="63"/>
      <c r="C3874" s="50" t="s">
        <v>14</v>
      </c>
      <c r="D3874" s="51" t="n">
        <v>90</v>
      </c>
      <c r="E3874" s="51" t="n">
        <v>0</v>
      </c>
      <c r="F3874" s="51" t="n">
        <v>50</v>
      </c>
      <c r="G3874" s="51" t="n">
        <v>0</v>
      </c>
      <c r="H3874" s="51" t="n">
        <v>0</v>
      </c>
      <c r="I3874" s="52" t="n">
        <v>0</v>
      </c>
      <c r="J3874" s="52" t="n">
        <v>0</v>
      </c>
      <c r="K3874" s="52" t="n">
        <v>0</v>
      </c>
      <c r="L3874" s="52" t="n">
        <v>0</v>
      </c>
      <c r="M3874" s="52" t="n">
        <v>93</v>
      </c>
      <c r="N3874" s="53" t="n">
        <f aca="false">D3874*$D$13</f>
        <v>121.5</v>
      </c>
      <c r="O3874" s="53" t="n">
        <f aca="false">E3874*$E$13</f>
        <v>0</v>
      </c>
      <c r="P3874" s="53" t="n">
        <f aca="false">F3874*$F$13</f>
        <v>67.5</v>
      </c>
      <c r="Q3874" s="53" t="n">
        <f aca="false">G3874*$G$13</f>
        <v>0</v>
      </c>
      <c r="R3874" s="53" t="n">
        <f aca="false">H3874*$H$13</f>
        <v>0</v>
      </c>
      <c r="S3874" s="53" t="n">
        <f aca="false">(N3874/100)*(I3874*$I$13)+(N3874/100)*(J3874*$J$13)+(N3874/100)*(M3874*$M$13)</f>
        <v>225.99</v>
      </c>
      <c r="T3874" s="53" t="n">
        <f aca="false">(O3874/100)*(K3874*$K$13)+(O3874/100)*(M3874*$M$13)</f>
        <v>0</v>
      </c>
      <c r="U3874" s="53" t="n">
        <f aca="false">(P3874/100)*(K3874*$K$13)+(P3874/100)*(L3874*$L$13)+(P3874/100)*(M3874*$M$13)</f>
        <v>125.55</v>
      </c>
      <c r="V3874" s="53" t="n">
        <f aca="false">(Q3874/100)*(L3874*$L$13)+(Q3874/100)*(M3874*$M$13)</f>
        <v>0</v>
      </c>
      <c r="W3874" s="53" t="n">
        <f aca="false">(R3874/100)*(K3874*$K$13)+(R3874/100)*(L3874*$L$13)+(R3874/100)*(M3874*$M$13)</f>
        <v>0</v>
      </c>
      <c r="X3874" s="53" t="n">
        <f aca="false">N3874+S3874</f>
        <v>347.49</v>
      </c>
      <c r="Y3874" s="53" t="n">
        <f aca="false">O3874+T3874</f>
        <v>0</v>
      </c>
      <c r="Z3874" s="53" t="n">
        <f aca="false">P3874+U3874</f>
        <v>193.05</v>
      </c>
      <c r="AA3874" s="53" t="n">
        <f aca="false">Q3874+V3874</f>
        <v>0</v>
      </c>
      <c r="AB3874" s="53" t="n">
        <f aca="false">R3874+W3874</f>
        <v>0</v>
      </c>
      <c r="AC3874" s="54" t="n">
        <f aca="false">ROUND(X3874+Y3874+Z3874+AA3874+AB3874,1)</f>
        <v>540.5</v>
      </c>
      <c r="AD3874" s="55" t="n">
        <f aca="false">(ROUND(AC3874-AC3864,1)/AC3864)</f>
        <v>0.25347866419295</v>
      </c>
      <c r="AE3874" s="46"/>
      <c r="AF3874" s="47"/>
    </row>
    <row r="3875" customFormat="false" ht="15" hidden="false" customHeight="false" outlineLevel="0" collapsed="false">
      <c r="A3875" s="48" t="s">
        <v>39</v>
      </c>
      <c r="B3875" s="63"/>
      <c r="C3875" s="50" t="s">
        <v>15</v>
      </c>
      <c r="D3875" s="51" t="n">
        <v>105</v>
      </c>
      <c r="E3875" s="51" t="n">
        <v>0</v>
      </c>
      <c r="F3875" s="51" t="n">
        <v>0</v>
      </c>
      <c r="G3875" s="51" t="n">
        <v>0</v>
      </c>
      <c r="H3875" s="51" t="n">
        <v>0</v>
      </c>
      <c r="I3875" s="52" t="n">
        <v>30</v>
      </c>
      <c r="J3875" s="52" t="n">
        <v>30</v>
      </c>
      <c r="K3875" s="52" t="n">
        <v>100</v>
      </c>
      <c r="L3875" s="52" t="n">
        <v>0</v>
      </c>
      <c r="M3875" s="52" t="n">
        <v>0</v>
      </c>
      <c r="N3875" s="53" t="n">
        <f aca="false">D3875*$D$14</f>
        <v>141.75</v>
      </c>
      <c r="O3875" s="53" t="n">
        <f aca="false">E3875*$E$14</f>
        <v>0</v>
      </c>
      <c r="P3875" s="53" t="n">
        <f aca="false">F3875*$F$14</f>
        <v>0</v>
      </c>
      <c r="Q3875" s="53" t="n">
        <f aca="false">G3875*$G$14</f>
        <v>0</v>
      </c>
      <c r="R3875" s="53" t="n">
        <f aca="false">H3875*$H$14</f>
        <v>0</v>
      </c>
      <c r="S3875" s="53" t="n">
        <f aca="false">(N3875/100)*(I3875*$I$14)+(N3875/100)*(J3875*$J$14)+(N3875/100)*(K3875*$K$14)</f>
        <v>368.55</v>
      </c>
      <c r="T3875" s="53" t="n">
        <f aca="false">(O3875/100)*(K3875*$K$14)</f>
        <v>0</v>
      </c>
      <c r="U3875" s="53" t="n">
        <f aca="false">(P3875/100)*(K3875*$K$14)+(P3875/100)*(L3875*$L$14)</f>
        <v>0</v>
      </c>
      <c r="V3875" s="53" t="n">
        <f aca="false">(Q3875/100)*(L3875*$L$14)</f>
        <v>0</v>
      </c>
      <c r="W3875" s="53" t="n">
        <f aca="false">(R3875/100)*(K3875*$L$14)+(R3875/100)*(L3875*$M$14)</f>
        <v>0</v>
      </c>
      <c r="X3875" s="53" t="n">
        <f aca="false">N3875+S3875</f>
        <v>510.3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0</v>
      </c>
      <c r="AC3875" s="54" t="n">
        <f aca="false">ROUND(X3875+Y3875+Z3875+AA3875+AB3875,1)</f>
        <v>510.3</v>
      </c>
      <c r="AD3875" s="55" t="n">
        <f aca="false">(ROUND(AC3875-AC3864,1)/AC3864)</f>
        <v>0.183441558441558</v>
      </c>
      <c r="AE3875" s="46"/>
      <c r="AF3875" s="47"/>
    </row>
    <row r="3876" customFormat="false" ht="15" hidden="false" customHeight="false" outlineLevel="0" collapsed="false">
      <c r="A3876" s="48"/>
      <c r="B3876" s="63"/>
      <c r="C3876" s="50" t="s">
        <v>16</v>
      </c>
      <c r="D3876" s="51" t="n">
        <v>105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30</v>
      </c>
      <c r="J3876" s="52" t="n">
        <v>30</v>
      </c>
      <c r="K3876" s="52" t="n">
        <v>0</v>
      </c>
      <c r="L3876" s="52" t="n">
        <v>100</v>
      </c>
      <c r="M3876" s="52" t="n">
        <v>0</v>
      </c>
      <c r="N3876" s="53" t="n">
        <f aca="false">D3876*$D$15</f>
        <v>141.75</v>
      </c>
      <c r="O3876" s="53" t="n">
        <f aca="false">E3876*$E$15</f>
        <v>0</v>
      </c>
      <c r="P3876" s="53" t="n">
        <f aca="false">F3876*$F$15</f>
        <v>0</v>
      </c>
      <c r="Q3876" s="53" t="n">
        <f aca="false">G3876*$G$15</f>
        <v>0</v>
      </c>
      <c r="R3876" s="53" t="n">
        <f aca="false">H3876*$H$15</f>
        <v>0</v>
      </c>
      <c r="S3876" s="53" t="n">
        <f aca="false">(N3876/100)*(I3876*$I$15)+(N3876/100)*(J3876*$J$15)+(N3876/100)*(L3876*$L$15)</f>
        <v>368.55</v>
      </c>
      <c r="T3876" s="53" t="n">
        <f aca="false">(O3876/100)*(K3876*$K$15)</f>
        <v>0</v>
      </c>
      <c r="U3876" s="53" t="n">
        <f aca="false">(P3876/100)*(K3876*$K$15)+(P3876/100)*(L3876*$L$15)</f>
        <v>0</v>
      </c>
      <c r="V3876" s="53" t="n">
        <f aca="false">(Q3876/100)*(L3876*$L$15)</f>
        <v>0</v>
      </c>
      <c r="W3876" s="53" t="n">
        <f aca="false">(R3876/100)*(K3876*$K$15)+(R3876/100)*(L3876*$L$15)</f>
        <v>0</v>
      </c>
      <c r="X3876" s="53" t="n">
        <f aca="false">N3876+S3876</f>
        <v>510.3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510.3</v>
      </c>
      <c r="AD3876" s="55" t="n">
        <f aca="false">(ROUND(AC3876-AC3864,1)/AC3864)</f>
        <v>0.183441558441558</v>
      </c>
      <c r="AE3876" s="46"/>
      <c r="AF3876" s="47"/>
    </row>
    <row r="3877" customFormat="false" ht="15" hidden="false" customHeight="false" outlineLevel="0" collapsed="false">
      <c r="A3877" s="48"/>
      <c r="B3877" s="63"/>
      <c r="C3877" s="50" t="s">
        <v>17</v>
      </c>
      <c r="D3877" s="51" t="n">
        <v>90</v>
      </c>
      <c r="E3877" s="51" t="n">
        <v>0</v>
      </c>
      <c r="F3877" s="51" t="n">
        <v>50</v>
      </c>
      <c r="G3877" s="51" t="n">
        <v>0</v>
      </c>
      <c r="H3877" s="51" t="n">
        <v>0</v>
      </c>
      <c r="I3877" s="52" t="n">
        <v>30</v>
      </c>
      <c r="J3877" s="52" t="n">
        <v>70</v>
      </c>
      <c r="K3877" s="52" t="n">
        <v>30</v>
      </c>
      <c r="L3877" s="52" t="n">
        <v>30</v>
      </c>
      <c r="M3877" s="52" t="n">
        <v>0</v>
      </c>
      <c r="N3877" s="53" t="n">
        <f aca="false">D3877*$D$16</f>
        <v>121.5</v>
      </c>
      <c r="O3877" s="53" t="n">
        <f aca="false">E3877*$E$16</f>
        <v>0</v>
      </c>
      <c r="P3877" s="53" t="n">
        <f aca="false">F3877*$F$16</f>
        <v>67.5</v>
      </c>
      <c r="Q3877" s="53" t="n">
        <f aca="false">G3877*$G$16</f>
        <v>0</v>
      </c>
      <c r="R3877" s="53" t="n">
        <f aca="false">H3877*$H$16</f>
        <v>0</v>
      </c>
      <c r="S3877" s="53" t="n">
        <f aca="false">(N3877/100)*(I3877*$I$16)+(N3877/100)*(J3877*$J$16)</f>
        <v>249.075</v>
      </c>
      <c r="T3877" s="53" t="n">
        <f aca="false">(O3877/100)*(K3877*$K$16)</f>
        <v>0</v>
      </c>
      <c r="U3877" s="53" t="n">
        <f aca="false">(P3877/100)*(K3877*$K$16)+(P3877/100)*(L3877*$L$16)</f>
        <v>40.5</v>
      </c>
      <c r="V3877" s="53" t="n">
        <f aca="false">(Q3877/100)*(L3877*$L$16)</f>
        <v>0</v>
      </c>
      <c r="W3877" s="53" t="n">
        <f aca="false">(R3877/100)*(K3877*$K$16)+(R3877/100)*(L3877*$L$16)</f>
        <v>0</v>
      </c>
      <c r="X3877" s="53" t="n">
        <f aca="false">N3877+S3877</f>
        <v>370.575</v>
      </c>
      <c r="Y3877" s="53" t="n">
        <f aca="false">O3877+T3877</f>
        <v>0</v>
      </c>
      <c r="Z3877" s="53" t="n">
        <f aca="false">P3877+U3877</f>
        <v>108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478.6</v>
      </c>
      <c r="AD3877" s="55" t="n">
        <f aca="false">(ROUND(AC3877-AC3864,1)/AC3864)</f>
        <v>0.109925788497217</v>
      </c>
      <c r="AE3877" s="46"/>
      <c r="AF3877" s="47"/>
    </row>
    <row r="3878" customFormat="false" ht="15" hidden="false" customHeight="false" outlineLevel="0" collapsed="false">
      <c r="A3878" s="48"/>
      <c r="B3878" s="63"/>
      <c r="C3878" s="50" t="s">
        <v>18</v>
      </c>
      <c r="D3878" s="51" t="n">
        <v>90</v>
      </c>
      <c r="E3878" s="51" t="n">
        <v>0</v>
      </c>
      <c r="F3878" s="51" t="n">
        <v>50</v>
      </c>
      <c r="G3878" s="51" t="n">
        <v>0</v>
      </c>
      <c r="H3878" s="51" t="n">
        <v>0</v>
      </c>
      <c r="I3878" s="52" t="n">
        <v>70</v>
      </c>
      <c r="J3878" s="52" t="n">
        <v>30</v>
      </c>
      <c r="K3878" s="52" t="n">
        <v>30</v>
      </c>
      <c r="L3878" s="52" t="n">
        <v>30</v>
      </c>
      <c r="M3878" s="52" t="n">
        <v>0</v>
      </c>
      <c r="N3878" s="53" t="n">
        <f aca="false">D3878*$D$17</f>
        <v>121.5</v>
      </c>
      <c r="O3878" s="53" t="n">
        <f aca="false">E3878*$E$17</f>
        <v>0</v>
      </c>
      <c r="P3878" s="53" t="n">
        <f aca="false">F3878*$F$17</f>
        <v>67.5</v>
      </c>
      <c r="Q3878" s="53" t="n">
        <f aca="false">G3878*$G$17</f>
        <v>0</v>
      </c>
      <c r="R3878" s="53" t="n">
        <f aca="false">H3878*$H$17</f>
        <v>0</v>
      </c>
      <c r="S3878" s="53" t="n">
        <f aca="false">(N3878/100)*(I3878*$I$17)+(N3878/100)*(J3878*$J$17)</f>
        <v>249.075</v>
      </c>
      <c r="T3878" s="53" t="n">
        <f aca="false">(O3878/100)*(K3878*$K$17)</f>
        <v>0</v>
      </c>
      <c r="U3878" s="53" t="n">
        <f aca="false">(P3878/100)*(K3878*$K$17)+(P3878/100)*(L3878*$L$17)</f>
        <v>40.5</v>
      </c>
      <c r="V3878" s="53" t="n">
        <f aca="false">(Q3878/100)*(L3878*$L$17)</f>
        <v>0</v>
      </c>
      <c r="W3878" s="53" t="n">
        <f aca="false">(R3878/100)*(K3878*$K$17)+(R3878/100)*(L3878*$L$17)</f>
        <v>0</v>
      </c>
      <c r="X3878" s="53" t="n">
        <f aca="false">N3878+S3878</f>
        <v>370.575</v>
      </c>
      <c r="Y3878" s="53" t="n">
        <f aca="false">O3878+T3878</f>
        <v>0</v>
      </c>
      <c r="Z3878" s="53" t="n">
        <f aca="false">P3878+U3878</f>
        <v>108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478.6</v>
      </c>
      <c r="AD3878" s="55" t="n">
        <f aca="false">(ROUND(AC3878-AC3864,1)/AC3864)</f>
        <v>0.109925788497217</v>
      </c>
      <c r="AE3878" s="46" t="s">
        <v>28</v>
      </c>
      <c r="AF3878" s="47"/>
    </row>
    <row r="3879" customFormat="false" ht="15" hidden="false" customHeight="false" outlineLevel="0" collapsed="false">
      <c r="A3879" s="56" t="s">
        <v>19</v>
      </c>
      <c r="B3879" s="60" t="s">
        <v>317</v>
      </c>
      <c r="C3879" s="40" t="s">
        <v>53</v>
      </c>
      <c r="D3879" s="41" t="n">
        <v>95</v>
      </c>
      <c r="E3879" s="41" t="n">
        <v>0</v>
      </c>
      <c r="F3879" s="41" t="n">
        <v>0</v>
      </c>
      <c r="G3879" s="41" t="n">
        <v>50</v>
      </c>
      <c r="H3879" s="41" t="n">
        <v>0</v>
      </c>
      <c r="I3879" s="42" t="n">
        <v>10</v>
      </c>
      <c r="J3879" s="42" t="n">
        <v>50</v>
      </c>
      <c r="K3879" s="42" t="n">
        <v>0</v>
      </c>
      <c r="L3879" s="42" t="n">
        <v>50</v>
      </c>
      <c r="M3879" s="42" t="n">
        <v>0</v>
      </c>
      <c r="N3879" s="43" t="n">
        <f aca="false">D3879*$D$3</f>
        <v>133</v>
      </c>
      <c r="O3879" s="43" t="n">
        <f aca="false">E3879*$E$3</f>
        <v>0</v>
      </c>
      <c r="P3879" s="43" t="n">
        <f aca="false">F3879*$F$3</f>
        <v>0</v>
      </c>
      <c r="Q3879" s="43" t="n">
        <f aca="false">G3879*$G$3</f>
        <v>70</v>
      </c>
      <c r="R3879" s="43" t="n">
        <f aca="false">H3879*$H$3</f>
        <v>0</v>
      </c>
      <c r="S3879" s="43" t="n">
        <f aca="false">(N3879/100)*(I3879*$I$3)+(N3879/100)*(J3879*$J$3)</f>
        <v>159.6</v>
      </c>
      <c r="T3879" s="43" t="n">
        <f aca="false">(O3879/100)*(K3879*$K$3)</f>
        <v>0</v>
      </c>
      <c r="U3879" s="43" t="n">
        <f aca="false">(P3879/100)*(K3879*$K$3)+(P3879/100)*(L3879*$L$3)</f>
        <v>0</v>
      </c>
      <c r="V3879" s="43" t="n">
        <f aca="false">(Q3879/100)*(L3879*$L$3)</f>
        <v>70</v>
      </c>
      <c r="W3879" s="43" t="n">
        <f aca="false">(R3879/100)*(K3879*$K$3)+(R3879/100)*(L3879*$L$3)</f>
        <v>0</v>
      </c>
      <c r="X3879" s="43" t="n">
        <f aca="false">N3879+S3879</f>
        <v>292.6</v>
      </c>
      <c r="Y3879" s="43" t="n">
        <f aca="false">O3879+T3879</f>
        <v>0</v>
      </c>
      <c r="Z3879" s="43" t="n">
        <f aca="false">P3879+U3879</f>
        <v>0</v>
      </c>
      <c r="AA3879" s="43" t="n">
        <f aca="false">Q3879+V3879</f>
        <v>140</v>
      </c>
      <c r="AB3879" s="43" t="n">
        <f aca="false">R3879+W3879</f>
        <v>0</v>
      </c>
      <c r="AC3879" s="44" t="n">
        <f aca="false">ROUND(X3879+Y3879+Z3879+AA3879+AB3879,1)</f>
        <v>432.6</v>
      </c>
      <c r="AD3879" s="45"/>
      <c r="AE3879" s="46"/>
      <c r="AF3879" s="47"/>
    </row>
    <row r="3880" customFormat="false" ht="15" hidden="false" customHeight="false" outlineLevel="0" collapsed="false">
      <c r="A3880" s="48" t="s">
        <v>29</v>
      </c>
      <c r="B3880" s="61" t="n">
        <v>12</v>
      </c>
      <c r="C3880" s="50" t="s">
        <v>5</v>
      </c>
      <c r="D3880" s="51" t="n">
        <v>95</v>
      </c>
      <c r="E3880" s="51" t="n">
        <v>0</v>
      </c>
      <c r="F3880" s="51" t="n">
        <v>0</v>
      </c>
      <c r="G3880" s="51" t="n">
        <v>50</v>
      </c>
      <c r="H3880" s="51" t="n">
        <v>0</v>
      </c>
      <c r="I3880" s="52" t="n">
        <v>30</v>
      </c>
      <c r="J3880" s="52" t="n">
        <v>70</v>
      </c>
      <c r="K3880" s="52" t="n">
        <v>0</v>
      </c>
      <c r="L3880" s="52" t="n">
        <v>50</v>
      </c>
      <c r="M3880" s="52" t="n">
        <v>0</v>
      </c>
      <c r="N3880" s="53" t="n">
        <f aca="false">D3880*$D$4</f>
        <v>128.25</v>
      </c>
      <c r="O3880" s="53" t="n">
        <f aca="false">E3880*$E$4</f>
        <v>0</v>
      </c>
      <c r="P3880" s="53" t="n">
        <f aca="false">F3880*$F$4</f>
        <v>0</v>
      </c>
      <c r="Q3880" s="53" t="n">
        <f aca="false">G3880*$G$4</f>
        <v>67.5</v>
      </c>
      <c r="R3880" s="53" t="n">
        <f aca="false">H3880*$H$4</f>
        <v>0</v>
      </c>
      <c r="S3880" s="53" t="n">
        <f aca="false">(N3880/100)*(I3880*$I$4)+(N3880/100)*(J3880*$J$4)</f>
        <v>256.5</v>
      </c>
      <c r="T3880" s="53" t="n">
        <f aca="false">(O3880/100)*(K3880*$K$4)</f>
        <v>0</v>
      </c>
      <c r="U3880" s="53" t="n">
        <f aca="false">(P3880/100)*(K3880*$K$4)+(P3880/100)*(L3880*$L$4)</f>
        <v>0</v>
      </c>
      <c r="V3880" s="53" t="n">
        <f aca="false">(Q3880/100)*(L3880*$L$4)</f>
        <v>67.5</v>
      </c>
      <c r="W3880" s="53" t="n">
        <f aca="false">(R3880/100)*(K3880*$K$4)+(R3880/100)*(L3880*$L$4)</f>
        <v>0</v>
      </c>
      <c r="X3880" s="53" t="n">
        <f aca="false">N3880+S3880</f>
        <v>384.75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135</v>
      </c>
      <c r="AB3880" s="53" t="n">
        <f aca="false">R3880+W3880</f>
        <v>0</v>
      </c>
      <c r="AC3880" s="54" t="n">
        <f aca="false">ROUND(X3880+Y3880+Z3880+AA3880+AB3880,1)</f>
        <v>519.8</v>
      </c>
      <c r="AD3880" s="55" t="n">
        <f aca="false">(ROUND(AC3880-AC3879,1)/AC3879)</f>
        <v>0.201571890892279</v>
      </c>
      <c r="AE3880" s="46"/>
      <c r="AF3880" s="47"/>
    </row>
    <row r="3881" customFormat="false" ht="15" hidden="false" customHeight="false" outlineLevel="0" collapsed="false">
      <c r="A3881" s="48" t="s">
        <v>30</v>
      </c>
      <c r="B3881" s="61" t="n">
        <v>30</v>
      </c>
      <c r="C3881" s="50" t="s">
        <v>6</v>
      </c>
      <c r="D3881" s="51" t="n">
        <v>95</v>
      </c>
      <c r="E3881" s="51" t="n">
        <v>0</v>
      </c>
      <c r="F3881" s="51" t="n">
        <v>0</v>
      </c>
      <c r="G3881" s="51" t="n">
        <v>50</v>
      </c>
      <c r="H3881" s="51" t="n">
        <v>0</v>
      </c>
      <c r="I3881" s="52" t="n">
        <v>10</v>
      </c>
      <c r="J3881" s="52" t="n">
        <v>50</v>
      </c>
      <c r="K3881" s="52" t="n">
        <v>0</v>
      </c>
      <c r="L3881" s="52" t="n">
        <v>50</v>
      </c>
      <c r="M3881" s="52" t="n">
        <v>0</v>
      </c>
      <c r="N3881" s="53" t="n">
        <f aca="false">D3881*$D$5</f>
        <v>133</v>
      </c>
      <c r="O3881" s="53" t="n">
        <f aca="false">E3881*$E$5</f>
        <v>0</v>
      </c>
      <c r="P3881" s="53" t="n">
        <f aca="false">F3881*$F$5</f>
        <v>0</v>
      </c>
      <c r="Q3881" s="53" t="n">
        <f aca="false">G3881*$G$5</f>
        <v>70</v>
      </c>
      <c r="R3881" s="53" t="n">
        <f aca="false">H3881*$H$5</f>
        <v>0</v>
      </c>
      <c r="S3881" s="53" t="n">
        <f aca="false">(N3881/100)*(I3881*$I$5)+(N3881/100)*(J3881*$J$5)</f>
        <v>159.6</v>
      </c>
      <c r="T3881" s="53" t="n">
        <f aca="false">(O3881/100)*(K3881*$K$5)</f>
        <v>0</v>
      </c>
      <c r="U3881" s="53" t="n">
        <f aca="false">(P3881/100)*(K3881*$K$5)+(P3881/100)*(L3881*$L$5)</f>
        <v>0</v>
      </c>
      <c r="V3881" s="53" t="n">
        <f aca="false">(Q3881/100)*(L3881*$L$5)</f>
        <v>70</v>
      </c>
      <c r="W3881" s="53" t="n">
        <f aca="false">(R3881/100)*(K3881*$K$5)+(R3881/100)*(L3881*$L$5)</f>
        <v>0</v>
      </c>
      <c r="X3881" s="53" t="n">
        <f aca="false">N3881+S3881</f>
        <v>292.6</v>
      </c>
      <c r="Y3881" s="53" t="n">
        <f aca="false">O3881+T3881</f>
        <v>0</v>
      </c>
      <c r="Z3881" s="53" t="n">
        <f aca="false">P3881+U3881</f>
        <v>0</v>
      </c>
      <c r="AA3881" s="53" t="n">
        <f aca="false">Q3881+V3881</f>
        <v>140</v>
      </c>
      <c r="AB3881" s="53" t="n">
        <f aca="false">R3881+W3881</f>
        <v>0</v>
      </c>
      <c r="AC3881" s="54" t="n">
        <f aca="false">ROUND(X3881+Y3881+Z3881+AA3881+AB3881,1)</f>
        <v>432.6</v>
      </c>
      <c r="AD3881" s="55" t="n">
        <f aca="false">(ROUND(AC3881-AC3879,1)/AC3879)</f>
        <v>0</v>
      </c>
      <c r="AE3881" s="46"/>
      <c r="AF3881" s="47"/>
    </row>
    <row r="3882" customFormat="false" ht="15" hidden="false" customHeight="false" outlineLevel="0" collapsed="false">
      <c r="A3882" s="48" t="s">
        <v>31</v>
      </c>
      <c r="B3882" s="61" t="n">
        <v>0</v>
      </c>
      <c r="C3882" s="50" t="s">
        <v>7</v>
      </c>
      <c r="D3882" s="51" t="n">
        <v>95</v>
      </c>
      <c r="E3882" s="51" t="n">
        <v>0</v>
      </c>
      <c r="F3882" s="51" t="n">
        <v>0</v>
      </c>
      <c r="G3882" s="51" t="n">
        <v>50</v>
      </c>
      <c r="H3882" s="51" t="n">
        <v>0</v>
      </c>
      <c r="I3882" s="52" t="n">
        <v>10</v>
      </c>
      <c r="J3882" s="52" t="n">
        <v>50</v>
      </c>
      <c r="K3882" s="52" t="n">
        <v>0</v>
      </c>
      <c r="L3882" s="52" t="n">
        <v>50</v>
      </c>
      <c r="M3882" s="52" t="n">
        <v>0</v>
      </c>
      <c r="N3882" s="53" t="n">
        <f aca="false">D3882*$D$6</f>
        <v>133</v>
      </c>
      <c r="O3882" s="53" t="n">
        <f aca="false">E3882*$E$6</f>
        <v>0</v>
      </c>
      <c r="P3882" s="53" t="n">
        <f aca="false">F3882*$F$6</f>
        <v>0</v>
      </c>
      <c r="Q3882" s="53" t="n">
        <f aca="false">G3882*$G$6</f>
        <v>70</v>
      </c>
      <c r="R3882" s="53" t="n">
        <f aca="false">H3882*$H$6</f>
        <v>0</v>
      </c>
      <c r="S3882" s="53" t="n">
        <f aca="false">(N3882/100)*(I3882*$I$6)+(N3882/100)*(J3882*$J$6)</f>
        <v>159.6</v>
      </c>
      <c r="T3882" s="53" t="n">
        <f aca="false">(O3882/100)*(K3882*$K$6)</f>
        <v>0</v>
      </c>
      <c r="U3882" s="53" t="n">
        <f aca="false">(P3882/100)*(K3882*$K$6)+(P3882/100)*(L3882*$L$6)</f>
        <v>0</v>
      </c>
      <c r="V3882" s="53" t="n">
        <f aca="false">(Q3882/100)*(L3882*$L$6)</f>
        <v>70</v>
      </c>
      <c r="W3882" s="53" t="n">
        <f aca="false">(R3882/100)*(K3882*$K$6)+(R3882/100)*(L3882*$L$6)</f>
        <v>0</v>
      </c>
      <c r="X3882" s="53" t="n">
        <f aca="false">N3882+S3882</f>
        <v>292.6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140</v>
      </c>
      <c r="AB3882" s="53" t="n">
        <f aca="false">R3882+W3882</f>
        <v>0</v>
      </c>
      <c r="AC3882" s="54" t="n">
        <f aca="false">ROUND(X3882+Y3882+Z3882+AA3882+AB3882,1)</f>
        <v>432.6</v>
      </c>
      <c r="AD3882" s="55" t="n">
        <f aca="false">(ROUND(AC3882-AC3879,1)/AC3879)</f>
        <v>0</v>
      </c>
      <c r="AE3882" s="46"/>
      <c r="AF3882" s="47"/>
    </row>
    <row r="3883" customFormat="false" ht="15" hidden="false" customHeight="false" outlineLevel="0" collapsed="false">
      <c r="A3883" s="48" t="s">
        <v>32</v>
      </c>
      <c r="B3883" s="61" t="n">
        <v>40</v>
      </c>
      <c r="C3883" s="50" t="s">
        <v>8</v>
      </c>
      <c r="D3883" s="51" t="n">
        <v>95</v>
      </c>
      <c r="E3883" s="51" t="n">
        <v>0</v>
      </c>
      <c r="F3883" s="51" t="n">
        <v>0</v>
      </c>
      <c r="G3883" s="51" t="n">
        <v>50</v>
      </c>
      <c r="H3883" s="51" t="n">
        <v>0</v>
      </c>
      <c r="I3883" s="52" t="n">
        <v>10</v>
      </c>
      <c r="J3883" s="52" t="n">
        <v>50</v>
      </c>
      <c r="K3883" s="52" t="n">
        <v>0</v>
      </c>
      <c r="L3883" s="52" t="n">
        <v>50</v>
      </c>
      <c r="M3883" s="52" t="n">
        <v>0</v>
      </c>
      <c r="N3883" s="53" t="n">
        <f aca="false">D3883*$D$7</f>
        <v>133</v>
      </c>
      <c r="O3883" s="53" t="n">
        <f aca="false">E3883*$E$7</f>
        <v>0</v>
      </c>
      <c r="P3883" s="53" t="n">
        <f aca="false">F3883*$F$7</f>
        <v>0</v>
      </c>
      <c r="Q3883" s="53" t="n">
        <f aca="false">G3883*$G$7</f>
        <v>70</v>
      </c>
      <c r="R3883" s="53" t="n">
        <f aca="false">H3883*$H$7</f>
        <v>0</v>
      </c>
      <c r="S3883" s="53" t="n">
        <f aca="false">(N3883/100)*(I3883*$I$7)+(N3883/100)*(J3883*$J$7)</f>
        <v>159.6</v>
      </c>
      <c r="T3883" s="53" t="n">
        <f aca="false">(O3883/100)*(K3883*$K$7)</f>
        <v>0</v>
      </c>
      <c r="U3883" s="53" t="n">
        <f aca="false">(P3883/100)*(K3883*$K$7)+(P3883/100)*(L3883*$L$7)</f>
        <v>0</v>
      </c>
      <c r="V3883" s="53" t="n">
        <f aca="false">(Q3883/100)*(L3883*$L$7)</f>
        <v>70</v>
      </c>
      <c r="W3883" s="53" t="n">
        <f aca="false">(R3883/100)*(K3883*$K$7)+(R3883/100)*(L3883*$L$7)</f>
        <v>0</v>
      </c>
      <c r="X3883" s="53" t="n">
        <f aca="false">N3883+S3883</f>
        <v>292.6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140</v>
      </c>
      <c r="AB3883" s="53" t="n">
        <f aca="false">R3883+W3883</f>
        <v>0</v>
      </c>
      <c r="AC3883" s="54" t="n">
        <f aca="false">ROUND(X3883+Y3883+Z3883+AA3883+AB3883,1)</f>
        <v>432.6</v>
      </c>
      <c r="AD3883" s="55" t="n">
        <f aca="false">(ROUND(AC3883-AC3879,1)/AC3879)</f>
        <v>0</v>
      </c>
      <c r="AE3883" s="46"/>
      <c r="AF3883" s="47"/>
    </row>
    <row r="3884" customFormat="false" ht="15" hidden="false" customHeight="false" outlineLevel="0" collapsed="false">
      <c r="A3884" s="48" t="s">
        <v>33</v>
      </c>
      <c r="B3884" s="61"/>
      <c r="C3884" s="50" t="s">
        <v>9</v>
      </c>
      <c r="D3884" s="51" t="n">
        <v>95</v>
      </c>
      <c r="E3884" s="51" t="n">
        <v>0</v>
      </c>
      <c r="F3884" s="51" t="n">
        <v>0</v>
      </c>
      <c r="G3884" s="51" t="n">
        <v>50</v>
      </c>
      <c r="H3884" s="51" t="n">
        <v>0</v>
      </c>
      <c r="I3884" s="52" t="n">
        <v>10</v>
      </c>
      <c r="J3884" s="52" t="n">
        <v>50</v>
      </c>
      <c r="K3884" s="52" t="n">
        <v>0</v>
      </c>
      <c r="L3884" s="52" t="n">
        <v>50</v>
      </c>
      <c r="M3884" s="52" t="n">
        <v>0</v>
      </c>
      <c r="N3884" s="53" t="n">
        <f aca="false">D3884*$D$8</f>
        <v>133</v>
      </c>
      <c r="O3884" s="53" t="n">
        <f aca="false">E3884*$E$8</f>
        <v>0</v>
      </c>
      <c r="P3884" s="53" t="n">
        <f aca="false">F3884*$F$8</f>
        <v>0</v>
      </c>
      <c r="Q3884" s="53" t="n">
        <f aca="false">G3884*$G$8</f>
        <v>70</v>
      </c>
      <c r="R3884" s="53" t="n">
        <f aca="false">H3884*$H$8</f>
        <v>0</v>
      </c>
      <c r="S3884" s="53" t="n">
        <f aca="false">(N3884/100)*(I3884*$I$8)+(N3884/100)*(J3884*$J$8)</f>
        <v>159.6</v>
      </c>
      <c r="T3884" s="53" t="n">
        <f aca="false">(O3884/100)*(K3884*$K$8)</f>
        <v>0</v>
      </c>
      <c r="U3884" s="53" t="n">
        <f aca="false">(P3884/100)*(K3884*$K$8)+(P3884/100)*(L3884*$L$8)</f>
        <v>0</v>
      </c>
      <c r="V3884" s="53" t="n">
        <f aca="false">(Q3884/100)*(L3884*$L$8)</f>
        <v>70</v>
      </c>
      <c r="W3884" s="53" t="n">
        <f aca="false">(R3884/100)*(K3884*$K$8)+(R3884/100)*(L3884*$L$8)</f>
        <v>0</v>
      </c>
      <c r="X3884" s="53" t="n">
        <f aca="false">N3884+S3884</f>
        <v>292.6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140</v>
      </c>
      <c r="AB3884" s="53" t="n">
        <f aca="false">R3884+W3884</f>
        <v>0</v>
      </c>
      <c r="AC3884" s="54" t="n">
        <f aca="false">ROUND(X3884+Y3884+Z3884+AA3884+AB3884,1)</f>
        <v>432.6</v>
      </c>
      <c r="AD3884" s="55" t="n">
        <f aca="false">(ROUND(AC3884-AC3879,1)/AC3879)</f>
        <v>0</v>
      </c>
      <c r="AE3884" s="46"/>
      <c r="AF3884" s="47"/>
    </row>
    <row r="3885" customFormat="false" ht="15" hidden="false" customHeight="false" outlineLevel="0" collapsed="false">
      <c r="A3885" s="48" t="s">
        <v>34</v>
      </c>
      <c r="B3885" s="61"/>
      <c r="C3885" s="50" t="s">
        <v>10</v>
      </c>
      <c r="D3885" s="51" t="n">
        <v>58</v>
      </c>
      <c r="E3885" s="51" t="n">
        <v>125</v>
      </c>
      <c r="F3885" s="51" t="n">
        <v>0</v>
      </c>
      <c r="G3885" s="51" t="n">
        <v>0</v>
      </c>
      <c r="H3885" s="51" t="n">
        <v>0</v>
      </c>
      <c r="I3885" s="52" t="n">
        <v>10</v>
      </c>
      <c r="J3885" s="52" t="n">
        <v>50</v>
      </c>
      <c r="K3885" s="52" t="n">
        <v>100</v>
      </c>
      <c r="L3885" s="52" t="n">
        <v>0</v>
      </c>
      <c r="M3885" s="52" t="n">
        <v>0</v>
      </c>
      <c r="N3885" s="53" t="n">
        <f aca="false">D3885*$D$9</f>
        <v>78.3</v>
      </c>
      <c r="O3885" s="53" t="n">
        <f aca="false">E3885*$E$9</f>
        <v>168.75</v>
      </c>
      <c r="P3885" s="53" t="n">
        <f aca="false">F3885*$F$9</f>
        <v>0</v>
      </c>
      <c r="Q3885" s="53" t="n">
        <f aca="false">G3885*$G$9</f>
        <v>0</v>
      </c>
      <c r="R3885" s="53" t="n">
        <f aca="false">H3885*$H$9</f>
        <v>0</v>
      </c>
      <c r="S3885" s="53" t="n">
        <f aca="false">(N3885/100)*(I3885*$I$9)+(N3885/100)*(J3885*$J$9)</f>
        <v>46.98</v>
      </c>
      <c r="T3885" s="53" t="n">
        <f aca="false">(O3885/100)*(K3885*$K$9)</f>
        <v>236.25</v>
      </c>
      <c r="U3885" s="53" t="n">
        <f aca="false">(P3885/100)*(K3885*$K$9)+(P3885/100)*(L3885*$L$9)</f>
        <v>0</v>
      </c>
      <c r="V3885" s="53" t="n">
        <f aca="false">(Q3885/100)*(L3885*$L$9)</f>
        <v>0</v>
      </c>
      <c r="W3885" s="53" t="n">
        <f aca="false">(R3885/100)*(K3885*$K$9)+(R3885/100)*(L3885*$L$9)</f>
        <v>0</v>
      </c>
      <c r="X3885" s="53" t="n">
        <f aca="false">N3885+S3885</f>
        <v>125.28</v>
      </c>
      <c r="Y3885" s="53" t="n">
        <f aca="false">O3885+T3885</f>
        <v>405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530.3</v>
      </c>
      <c r="AD3885" s="55" t="n">
        <f aca="false">(ROUND(AC3885-AC3879,1)/AC3879)</f>
        <v>0.225843735552473</v>
      </c>
      <c r="AE3885" s="46"/>
      <c r="AF3885" s="47"/>
    </row>
    <row r="3886" customFormat="false" ht="15" hidden="false" customHeight="false" outlineLevel="0" collapsed="false">
      <c r="A3886" s="48" t="s">
        <v>35</v>
      </c>
      <c r="B3886" s="61"/>
      <c r="C3886" s="50" t="s">
        <v>11</v>
      </c>
      <c r="D3886" s="51" t="n">
        <v>58</v>
      </c>
      <c r="E3886" s="51" t="n">
        <v>0</v>
      </c>
      <c r="F3886" s="51" t="n">
        <v>125</v>
      </c>
      <c r="G3886" s="51" t="n">
        <v>0</v>
      </c>
      <c r="H3886" s="51" t="n">
        <v>0</v>
      </c>
      <c r="I3886" s="52" t="n">
        <v>10</v>
      </c>
      <c r="J3886" s="52" t="n">
        <v>50</v>
      </c>
      <c r="K3886" s="52" t="n">
        <v>50</v>
      </c>
      <c r="L3886" s="52" t="n">
        <v>50</v>
      </c>
      <c r="M3886" s="52" t="n">
        <v>0</v>
      </c>
      <c r="N3886" s="53" t="n">
        <f aca="false">D3886*$D$10</f>
        <v>78.3</v>
      </c>
      <c r="O3886" s="53" t="n">
        <f aca="false">E3886*$E$10</f>
        <v>0</v>
      </c>
      <c r="P3886" s="53" t="n">
        <f aca="false">F3886*$F$10</f>
        <v>168.75</v>
      </c>
      <c r="Q3886" s="53" t="n">
        <f aca="false">G3886*$G$10</f>
        <v>0</v>
      </c>
      <c r="R3886" s="53" t="n">
        <f aca="false">H3886*$H$10</f>
        <v>0</v>
      </c>
      <c r="S3886" s="53" t="n">
        <f aca="false">(N3886/100)*(I3886*$I$10)+(N3886/100)*(J3886*$J$10)</f>
        <v>46.98</v>
      </c>
      <c r="T3886" s="53" t="n">
        <f aca="false">(O3886/100)*(K3886*$J$10)</f>
        <v>0</v>
      </c>
      <c r="U3886" s="53" t="n">
        <f aca="false">(P3886/100)*(K3886*$K$10)+(P3886/100)*(L3886*$L$10)</f>
        <v>236.25</v>
      </c>
      <c r="V3886" s="53" t="n">
        <f aca="false">(Q3886/100)*(L3886*$L$10)</f>
        <v>0</v>
      </c>
      <c r="W3886" s="53" t="n">
        <f aca="false">(R3886/100)*(K3886*$K$10)+(R3886/100)*(L3886*$L$10)</f>
        <v>0</v>
      </c>
      <c r="X3886" s="53" t="n">
        <f aca="false">N3886+S3886</f>
        <v>125.28</v>
      </c>
      <c r="Y3886" s="53" t="n">
        <f aca="false">O3886+T3886</f>
        <v>0</v>
      </c>
      <c r="Z3886" s="53" t="n">
        <f aca="false">P3886+U3886</f>
        <v>405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530.3</v>
      </c>
      <c r="AD3886" s="55" t="n">
        <f aca="false">(ROUND(AC3886-AC3879,1)/AC3879)</f>
        <v>0.225843735552473</v>
      </c>
      <c r="AE3886" s="46"/>
      <c r="AF3886" s="47"/>
    </row>
    <row r="3887" customFormat="false" ht="15" hidden="false" customHeight="false" outlineLevel="0" collapsed="false">
      <c r="A3887" s="48" t="s">
        <v>36</v>
      </c>
      <c r="B3887" s="61"/>
      <c r="C3887" s="50" t="s">
        <v>12</v>
      </c>
      <c r="D3887" s="51" t="n">
        <v>58</v>
      </c>
      <c r="E3887" s="51" t="n">
        <v>0</v>
      </c>
      <c r="F3887" s="51" t="n">
        <v>0</v>
      </c>
      <c r="G3887" s="51" t="n">
        <v>125</v>
      </c>
      <c r="H3887" s="51" t="n">
        <v>0</v>
      </c>
      <c r="I3887" s="52" t="n">
        <v>10</v>
      </c>
      <c r="J3887" s="52" t="n">
        <v>50</v>
      </c>
      <c r="K3887" s="52" t="n">
        <v>0</v>
      </c>
      <c r="L3887" s="52" t="n">
        <v>110</v>
      </c>
      <c r="M3887" s="52" t="n">
        <v>0</v>
      </c>
      <c r="N3887" s="53" t="n">
        <f aca="false">D3887*$D$11</f>
        <v>78.3</v>
      </c>
      <c r="O3887" s="53" t="n">
        <f aca="false">E3887*$E$11</f>
        <v>0</v>
      </c>
      <c r="P3887" s="53" t="n">
        <f aca="false">F3887*$F$11</f>
        <v>0</v>
      </c>
      <c r="Q3887" s="53" t="n">
        <f aca="false">G3887*$G$11</f>
        <v>168.75</v>
      </c>
      <c r="R3887" s="53" t="n">
        <f aca="false">H3887*$H$11</f>
        <v>0</v>
      </c>
      <c r="S3887" s="53" t="n">
        <f aca="false">(N3887/100)*(I3887*$I$11)+(N3887/100)*(J3887*$J$11)</f>
        <v>46.98</v>
      </c>
      <c r="T3887" s="53" t="n">
        <f aca="false">(O3887/100)*(K3887*$K$11)</f>
        <v>0</v>
      </c>
      <c r="U3887" s="53" t="n">
        <f aca="false">(P3887/100)*(K3887*$K$11)+(P3887/100)*(L3887*$L$11)</f>
        <v>0</v>
      </c>
      <c r="V3887" s="53" t="n">
        <f aca="false">(Q3887/100)*(L3887*$L$11)</f>
        <v>259.875</v>
      </c>
      <c r="W3887" s="53" t="n">
        <f aca="false">(R3887/100)*(K3887*$K$11)+(R3887/100)*(L3887*$L$11)</f>
        <v>0</v>
      </c>
      <c r="X3887" s="53" t="n">
        <f aca="false">N3887+S3887</f>
        <v>125.28</v>
      </c>
      <c r="Y3887" s="53" t="n">
        <f aca="false">O3887+T3887</f>
        <v>0</v>
      </c>
      <c r="Z3887" s="53" t="n">
        <f aca="false">P3887+U3887</f>
        <v>0</v>
      </c>
      <c r="AA3887" s="53" t="n">
        <f aca="false">Q3887+V3887</f>
        <v>428.625</v>
      </c>
      <c r="AB3887" s="53" t="n">
        <f aca="false">R3887+W3887</f>
        <v>0</v>
      </c>
      <c r="AC3887" s="54" t="n">
        <f aca="false">ROUND(X3887+Y3887+Z3887+AA3887+AB3887,1)</f>
        <v>553.9</v>
      </c>
      <c r="AD3887" s="55" t="n">
        <f aca="false">(ROUND(AC3887-AC3879,1)/AC3879)</f>
        <v>0.280397595931576</v>
      </c>
      <c r="AE3887" s="46"/>
      <c r="AF3887" s="47"/>
    </row>
    <row r="3888" customFormat="false" ht="15" hidden="false" customHeight="false" outlineLevel="0" collapsed="false">
      <c r="A3888" s="48" t="s">
        <v>37</v>
      </c>
      <c r="B3888" s="61"/>
      <c r="C3888" s="50" t="s">
        <v>13</v>
      </c>
      <c r="D3888" s="51" t="n">
        <v>58</v>
      </c>
      <c r="E3888" s="51" t="n">
        <v>0</v>
      </c>
      <c r="F3888" s="51" t="n">
        <v>0</v>
      </c>
      <c r="G3888" s="51" t="n">
        <v>0</v>
      </c>
      <c r="H3888" s="51" t="n">
        <v>125</v>
      </c>
      <c r="I3888" s="52" t="n">
        <v>10</v>
      </c>
      <c r="J3888" s="52" t="n">
        <v>50</v>
      </c>
      <c r="K3888" s="52" t="n">
        <v>50</v>
      </c>
      <c r="L3888" s="52" t="n">
        <v>50</v>
      </c>
      <c r="M3888" s="52" t="n">
        <v>0</v>
      </c>
      <c r="N3888" s="53" t="n">
        <f aca="false">D3888*$D$12</f>
        <v>78.3</v>
      </c>
      <c r="O3888" s="53" t="n">
        <f aca="false">E3888*$E$12</f>
        <v>0</v>
      </c>
      <c r="P3888" s="53" t="n">
        <f aca="false">F3888*$F$12</f>
        <v>0</v>
      </c>
      <c r="Q3888" s="53" t="n">
        <f aca="false">G3888*$G$12</f>
        <v>0</v>
      </c>
      <c r="R3888" s="53" t="n">
        <f aca="false">H3888*$H$12</f>
        <v>168.75</v>
      </c>
      <c r="S3888" s="53" t="n">
        <f aca="false">(N3888/100)*(I3888*$I$12)+(N3888/100)*(J3888*$J$12)</f>
        <v>46.98</v>
      </c>
      <c r="T3888" s="53" t="n">
        <f aca="false">(O3888/100)*(K3888*$K$12)</f>
        <v>0</v>
      </c>
      <c r="U3888" s="53" t="n">
        <f aca="false">(P3888/100)*(K3888*$K$12)+(P3888/100)*(L3888*$L$12)</f>
        <v>0</v>
      </c>
      <c r="V3888" s="53" t="n">
        <f aca="false">(Q3888/100)*(L3888*$L$12)</f>
        <v>0</v>
      </c>
      <c r="W3888" s="53" t="n">
        <f aca="false">(R3888/100)*(K3888*$K$12)+(R3888/100)*(L3888*$L$12)</f>
        <v>236.25</v>
      </c>
      <c r="X3888" s="53" t="n">
        <f aca="false">N3888+S3888</f>
        <v>125.28</v>
      </c>
      <c r="Y3888" s="53" t="n">
        <f aca="false">O3888+T3888</f>
        <v>0</v>
      </c>
      <c r="Z3888" s="53" t="n">
        <f aca="false">P3888+U3888</f>
        <v>0</v>
      </c>
      <c r="AA3888" s="53" t="n">
        <f aca="false">Q3888+V3888</f>
        <v>0</v>
      </c>
      <c r="AB3888" s="53" t="n">
        <f aca="false">R3888+W3888</f>
        <v>405</v>
      </c>
      <c r="AC3888" s="54" t="n">
        <f aca="false">ROUND(X3888+Y3888+Z3888+AA3888+AB3888,1)</f>
        <v>530.3</v>
      </c>
      <c r="AD3888" s="55" t="n">
        <f aca="false">(ROUND(AC3888-AC3879,1)/AC3879)</f>
        <v>0.225843735552473</v>
      </c>
      <c r="AE3888" s="46"/>
      <c r="AF3888" s="47"/>
    </row>
    <row r="3889" customFormat="false" ht="15" hidden="false" customHeight="false" outlineLevel="0" collapsed="false">
      <c r="A3889" s="48" t="s">
        <v>38</v>
      </c>
      <c r="B3889" s="61"/>
      <c r="C3889" s="50" t="s">
        <v>14</v>
      </c>
      <c r="D3889" s="51" t="n">
        <v>95</v>
      </c>
      <c r="E3889" s="51" t="n">
        <v>0</v>
      </c>
      <c r="F3889" s="51" t="n">
        <v>0</v>
      </c>
      <c r="G3889" s="51" t="n">
        <v>50</v>
      </c>
      <c r="H3889" s="51" t="n">
        <v>0</v>
      </c>
      <c r="I3889" s="52" t="n">
        <v>0</v>
      </c>
      <c r="J3889" s="52" t="n">
        <v>0</v>
      </c>
      <c r="K3889" s="52" t="n">
        <v>0</v>
      </c>
      <c r="L3889" s="52" t="n">
        <v>0</v>
      </c>
      <c r="M3889" s="52" t="n">
        <v>91</v>
      </c>
      <c r="N3889" s="53" t="n">
        <f aca="false">D3889*$D$13</f>
        <v>128.25</v>
      </c>
      <c r="O3889" s="53" t="n">
        <f aca="false">E3889*$E$13</f>
        <v>0</v>
      </c>
      <c r="P3889" s="53" t="n">
        <f aca="false">F3889*$F$13</f>
        <v>0</v>
      </c>
      <c r="Q3889" s="53" t="n">
        <f aca="false">G3889*$G$13</f>
        <v>67.5</v>
      </c>
      <c r="R3889" s="53" t="n">
        <f aca="false">H3889*$H$13</f>
        <v>0</v>
      </c>
      <c r="S3889" s="53" t="n">
        <f aca="false">(N3889/100)*(I3889*$I$13)+(N3889/100)*(J3889*$J$13)+(N3889/100)*(M3889*$M$13)</f>
        <v>233.415</v>
      </c>
      <c r="T3889" s="53" t="n">
        <f aca="false">(O3889/100)*(K3889*$K$13)+(O3889/100)*(M3889*$M$13)</f>
        <v>0</v>
      </c>
      <c r="U3889" s="53" t="n">
        <f aca="false">(P3889/100)*(K3889*$K$13)+(P3889/100)*(L3889*$L$13)+(P3889/100)*(M3889*$M$13)</f>
        <v>0</v>
      </c>
      <c r="V3889" s="53" t="n">
        <f aca="false">(Q3889/100)*(L3889*$L$13)+(Q3889/100)*(M3889*$M$13)</f>
        <v>122.85</v>
      </c>
      <c r="W3889" s="53" t="n">
        <f aca="false">(R3889/100)*(K3889*$K$13)+(R3889/100)*(L3889*$L$13)+(R3889/100)*(M3889*$M$13)</f>
        <v>0</v>
      </c>
      <c r="X3889" s="53" t="n">
        <f aca="false">N3889+S3889</f>
        <v>361.665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190.35</v>
      </c>
      <c r="AB3889" s="53" t="n">
        <f aca="false">R3889+W3889</f>
        <v>0</v>
      </c>
      <c r="AC3889" s="54" t="n">
        <f aca="false">ROUND(X3889+Y3889+Z3889+AA3889+AB3889,1)</f>
        <v>552</v>
      </c>
      <c r="AD3889" s="55" t="n">
        <f aca="false">(ROUND(AC3889-AC3879,1)/AC3879)</f>
        <v>0.276005547850208</v>
      </c>
      <c r="AE3889" s="46"/>
      <c r="AF3889" s="47"/>
    </row>
    <row r="3890" customFormat="false" ht="15" hidden="false" customHeight="false" outlineLevel="0" collapsed="false">
      <c r="A3890" s="48" t="s">
        <v>39</v>
      </c>
      <c r="B3890" s="61"/>
      <c r="C3890" s="50" t="s">
        <v>15</v>
      </c>
      <c r="D3890" s="51" t="n">
        <v>115</v>
      </c>
      <c r="E3890" s="51" t="n">
        <v>0</v>
      </c>
      <c r="F3890" s="51" t="n">
        <v>0</v>
      </c>
      <c r="G3890" s="51" t="n">
        <v>0</v>
      </c>
      <c r="H3890" s="51" t="n">
        <v>0</v>
      </c>
      <c r="I3890" s="52" t="n">
        <v>10</v>
      </c>
      <c r="J3890" s="52" t="n">
        <v>50</v>
      </c>
      <c r="K3890" s="52" t="n">
        <v>90</v>
      </c>
      <c r="L3890" s="52" t="n">
        <v>0</v>
      </c>
      <c r="M3890" s="52" t="n">
        <v>0</v>
      </c>
      <c r="N3890" s="53" t="n">
        <f aca="false">D3890*$D$14</f>
        <v>155.25</v>
      </c>
      <c r="O3890" s="53" t="n">
        <f aca="false">E3890*$E$14</f>
        <v>0</v>
      </c>
      <c r="P3890" s="53" t="n">
        <f aca="false">F3890*$F$14</f>
        <v>0</v>
      </c>
      <c r="Q3890" s="53" t="n">
        <f aca="false">G3890*$G$14</f>
        <v>0</v>
      </c>
      <c r="R3890" s="53" t="n">
        <f aca="false">H3890*$H$14</f>
        <v>0</v>
      </c>
      <c r="S3890" s="53" t="n">
        <f aca="false">(N3890/100)*(I3890*$I$14)+(N3890/100)*(J3890*$J$14)+(N3890/100)*(K3890*$K$14)</f>
        <v>372.6</v>
      </c>
      <c r="T3890" s="53" t="n">
        <f aca="false">(O3890/100)*(K3890*$K$14)</f>
        <v>0</v>
      </c>
      <c r="U3890" s="53" t="n">
        <f aca="false">(P3890/100)*(K3890*$K$14)+(P3890/100)*(L3890*$L$14)</f>
        <v>0</v>
      </c>
      <c r="V3890" s="53" t="n">
        <f aca="false">(Q3890/100)*(L3890*$L$14)</f>
        <v>0</v>
      </c>
      <c r="W3890" s="53" t="n">
        <f aca="false">(R3890/100)*(K3890*$L$14)+(R3890/100)*(L3890*$M$14)</f>
        <v>0</v>
      </c>
      <c r="X3890" s="53" t="n">
        <f aca="false">N3890+S3890</f>
        <v>527.85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0</v>
      </c>
      <c r="AC3890" s="54" t="n">
        <f aca="false">ROUND(X3890+Y3890+Z3890+AA3890+AB3890,1)</f>
        <v>527.9</v>
      </c>
      <c r="AD3890" s="55" t="n">
        <f aca="false">(ROUND(AC3890-AC3879,1)/AC3879)</f>
        <v>0.220295885344429</v>
      </c>
      <c r="AE3890" s="46"/>
      <c r="AF3890" s="47"/>
    </row>
    <row r="3891" customFormat="false" ht="15" hidden="false" customHeight="false" outlineLevel="0" collapsed="false">
      <c r="A3891" s="48"/>
      <c r="B3891" s="61"/>
      <c r="C3891" s="50" t="s">
        <v>16</v>
      </c>
      <c r="D3891" s="51" t="n">
        <v>115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10</v>
      </c>
      <c r="J3891" s="52" t="n">
        <v>50</v>
      </c>
      <c r="K3891" s="52" t="n">
        <v>0</v>
      </c>
      <c r="L3891" s="52" t="n">
        <v>90</v>
      </c>
      <c r="M3891" s="52" t="n">
        <v>0</v>
      </c>
      <c r="N3891" s="53" t="n">
        <f aca="false">D3891*$D$15</f>
        <v>155.25</v>
      </c>
      <c r="O3891" s="53" t="n">
        <f aca="false">E3891*$E$15</f>
        <v>0</v>
      </c>
      <c r="P3891" s="53" t="n">
        <f aca="false">F3891*$F$15</f>
        <v>0</v>
      </c>
      <c r="Q3891" s="53" t="n">
        <f aca="false">G3891*$G$15</f>
        <v>0</v>
      </c>
      <c r="R3891" s="53" t="n">
        <f aca="false">H3891*$H$15</f>
        <v>0</v>
      </c>
      <c r="S3891" s="53" t="n">
        <f aca="false">(N3891/100)*(I3891*$I$15)+(N3891/100)*(J3891*$J$15)+(N3891/100)*(L3891*$L$15)</f>
        <v>372.6</v>
      </c>
      <c r="T3891" s="53" t="n">
        <f aca="false">(O3891/100)*(K3891*$K$15)</f>
        <v>0</v>
      </c>
      <c r="U3891" s="53" t="n">
        <f aca="false">(P3891/100)*(K3891*$K$15)+(P3891/100)*(L3891*$L$15)</f>
        <v>0</v>
      </c>
      <c r="V3891" s="53" t="n">
        <f aca="false">(Q3891/100)*(L3891*$L$15)</f>
        <v>0</v>
      </c>
      <c r="W3891" s="53" t="n">
        <f aca="false">(R3891/100)*(K3891*$K$15)+(R3891/100)*(L3891*$L$15)</f>
        <v>0</v>
      </c>
      <c r="X3891" s="53" t="n">
        <f aca="false">N3891+S3891</f>
        <v>527.85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527.9</v>
      </c>
      <c r="AD3891" s="55" t="n">
        <f aca="false">(ROUND(AC3891-AC3879,1)/AC3879)</f>
        <v>0.220295885344429</v>
      </c>
      <c r="AE3891" s="46"/>
      <c r="AF3891" s="47"/>
    </row>
    <row r="3892" customFormat="false" ht="15" hidden="false" customHeight="false" outlineLevel="0" collapsed="false">
      <c r="A3892" s="48"/>
      <c r="B3892" s="61"/>
      <c r="C3892" s="50" t="s">
        <v>17</v>
      </c>
      <c r="D3892" s="51" t="n">
        <v>95</v>
      </c>
      <c r="E3892" s="51" t="n">
        <v>0</v>
      </c>
      <c r="F3892" s="51" t="n">
        <v>0</v>
      </c>
      <c r="G3892" s="51" t="n">
        <v>50</v>
      </c>
      <c r="H3892" s="51" t="n">
        <v>0</v>
      </c>
      <c r="I3892" s="52" t="n">
        <v>10</v>
      </c>
      <c r="J3892" s="52" t="n">
        <v>90</v>
      </c>
      <c r="K3892" s="52" t="n">
        <v>0</v>
      </c>
      <c r="L3892" s="52" t="n">
        <v>50</v>
      </c>
      <c r="M3892" s="52" t="n">
        <v>0</v>
      </c>
      <c r="N3892" s="53" t="n">
        <f aca="false">D3892*$D$16</f>
        <v>128.25</v>
      </c>
      <c r="O3892" s="53" t="n">
        <f aca="false">E3892*$E$16</f>
        <v>0</v>
      </c>
      <c r="P3892" s="53" t="n">
        <f aca="false">F3892*$F$16</f>
        <v>0</v>
      </c>
      <c r="Q3892" s="53" t="n">
        <f aca="false">G3892*$G$16</f>
        <v>67.5</v>
      </c>
      <c r="R3892" s="53" t="n">
        <f aca="false">H3892*$H$16</f>
        <v>0</v>
      </c>
      <c r="S3892" s="53" t="n">
        <f aca="false">(N3892/100)*(I3892*$I$16)+(N3892/100)*(J3892*$J$16)</f>
        <v>301.3875</v>
      </c>
      <c r="T3892" s="53" t="n">
        <f aca="false">(O3892/100)*(K3892*$K$16)</f>
        <v>0</v>
      </c>
      <c r="U3892" s="53" t="n">
        <f aca="false">(P3892/100)*(K3892*$K$16)+(P3892/100)*(L3892*$L$16)</f>
        <v>0</v>
      </c>
      <c r="V3892" s="53" t="n">
        <f aca="false">(Q3892/100)*(L3892*$L$16)</f>
        <v>33.75</v>
      </c>
      <c r="W3892" s="53" t="n">
        <f aca="false">(R3892/100)*(K3892*$K$16)+(R3892/100)*(L3892*$L$16)</f>
        <v>0</v>
      </c>
      <c r="X3892" s="53" t="n">
        <f aca="false">N3892+S3892</f>
        <v>429.6375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101.25</v>
      </c>
      <c r="AB3892" s="53" t="n">
        <f aca="false">R3892+W3892</f>
        <v>0</v>
      </c>
      <c r="AC3892" s="54" t="n">
        <f aca="false">ROUND(X3892+Y3892+Z3892+AA3892+AB3892,1)</f>
        <v>530.9</v>
      </c>
      <c r="AD3892" s="55" t="n">
        <f aca="false">(ROUND(AC3892-AC3879,1)/AC3879)</f>
        <v>0.227230698104484</v>
      </c>
      <c r="AE3892" s="46"/>
      <c r="AF3892" s="47"/>
    </row>
    <row r="3893" customFormat="false" ht="15" hidden="false" customHeight="false" outlineLevel="0" collapsed="false">
      <c r="A3893" s="48"/>
      <c r="B3893" s="61"/>
      <c r="C3893" s="50" t="s">
        <v>18</v>
      </c>
      <c r="D3893" s="51" t="n">
        <v>95</v>
      </c>
      <c r="E3893" s="51" t="n">
        <v>0</v>
      </c>
      <c r="F3893" s="51" t="n">
        <v>0</v>
      </c>
      <c r="G3893" s="51" t="n">
        <v>50</v>
      </c>
      <c r="H3893" s="51" t="n">
        <v>0</v>
      </c>
      <c r="I3893" s="52" t="n">
        <v>60</v>
      </c>
      <c r="J3893" s="52" t="n">
        <v>50</v>
      </c>
      <c r="K3893" s="52" t="n">
        <v>0</v>
      </c>
      <c r="L3893" s="52" t="n">
        <v>50</v>
      </c>
      <c r="M3893" s="52" t="n">
        <v>0</v>
      </c>
      <c r="N3893" s="53" t="n">
        <f aca="false">D3893*$D$17</f>
        <v>128.25</v>
      </c>
      <c r="O3893" s="53" t="n">
        <f aca="false">E3893*$E$17</f>
        <v>0</v>
      </c>
      <c r="P3893" s="53" t="n">
        <f aca="false">F3893*$F$17</f>
        <v>0</v>
      </c>
      <c r="Q3893" s="53" t="n">
        <f aca="false">G3893*$G$17</f>
        <v>67.5</v>
      </c>
      <c r="R3893" s="53" t="n">
        <f aca="false">H3893*$H$17</f>
        <v>0</v>
      </c>
      <c r="S3893" s="53" t="n">
        <f aca="false">(N3893/100)*(I3893*$I$17)+(N3893/100)*(J3893*$J$17)</f>
        <v>256.5</v>
      </c>
      <c r="T3893" s="53" t="n">
        <f aca="false">(O3893/100)*(K3893*$K$17)</f>
        <v>0</v>
      </c>
      <c r="U3893" s="53" t="n">
        <f aca="false">(P3893/100)*(K3893*$K$17)+(P3893/100)*(L3893*$L$17)</f>
        <v>0</v>
      </c>
      <c r="V3893" s="53" t="n">
        <f aca="false">(Q3893/100)*(L3893*$L$17)</f>
        <v>33.75</v>
      </c>
      <c r="W3893" s="53" t="n">
        <f aca="false">(R3893/100)*(K3893*$K$17)+(R3893/100)*(L3893*$L$17)</f>
        <v>0</v>
      </c>
      <c r="X3893" s="53" t="n">
        <f aca="false">N3893+S3893</f>
        <v>384.75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101.25</v>
      </c>
      <c r="AB3893" s="53" t="n">
        <f aca="false">R3893+W3893</f>
        <v>0</v>
      </c>
      <c r="AC3893" s="54" t="n">
        <f aca="false">ROUND(X3893+Y3893+Z3893+AA3893+AB3893,1)</f>
        <v>486</v>
      </c>
      <c r="AD3893" s="55" t="n">
        <f aca="false">(ROUND(AC3893-AC3879,1)/AC3879)</f>
        <v>0.123439667128988</v>
      </c>
      <c r="AE3893" s="46" t="s">
        <v>28</v>
      </c>
      <c r="AF3893" s="47"/>
    </row>
    <row r="3894" customFormat="false" ht="15" hidden="false" customHeight="false" outlineLevel="0" collapsed="false">
      <c r="A3894" s="56" t="s">
        <v>19</v>
      </c>
      <c r="B3894" s="62" t="s">
        <v>318</v>
      </c>
      <c r="C3894" s="40" t="s">
        <v>50</v>
      </c>
      <c r="D3894" s="41" t="n">
        <v>102</v>
      </c>
      <c r="E3894" s="41" t="n">
        <v>0</v>
      </c>
      <c r="F3894" s="41" t="n">
        <v>0</v>
      </c>
      <c r="G3894" s="41" t="n">
        <v>0</v>
      </c>
      <c r="H3894" s="41" t="n">
        <v>0</v>
      </c>
      <c r="I3894" s="42" t="n">
        <v>10</v>
      </c>
      <c r="J3894" s="42" t="n">
        <v>40</v>
      </c>
      <c r="K3894" s="42" t="n">
        <v>50</v>
      </c>
      <c r="L3894" s="42" t="n">
        <v>0</v>
      </c>
      <c r="M3894" s="42" t="n">
        <v>0</v>
      </c>
      <c r="N3894" s="43" t="n">
        <f aca="false">D3894*$D$3</f>
        <v>142.8</v>
      </c>
      <c r="O3894" s="43" t="n">
        <f aca="false">E3894*$E$3</f>
        <v>0</v>
      </c>
      <c r="P3894" s="43" t="n">
        <f aca="false">F3894*$F$3</f>
        <v>0</v>
      </c>
      <c r="Q3894" s="43" t="n">
        <f aca="false">G3894*$G$3</f>
        <v>0</v>
      </c>
      <c r="R3894" s="43" t="n">
        <f aca="false">H3894*$H$3</f>
        <v>0</v>
      </c>
      <c r="S3894" s="43" t="n">
        <f aca="false">(N3894/100)*(I3894*$I$3)+(N3894/100)*(J3894*$J$3)+(N3894/100)*(K3894*$L$3)</f>
        <v>285.6</v>
      </c>
      <c r="T3894" s="43" t="n">
        <f aca="false">(O3894/100)*(K3894*$K$3)</f>
        <v>0</v>
      </c>
      <c r="U3894" s="43" t="n">
        <f aca="false">(P3894/100)*(K3894*$K$3)+(P3894/100)*(L3894*$L$3)</f>
        <v>0</v>
      </c>
      <c r="V3894" s="43" t="n">
        <f aca="false">(Q3894/100)*(L3894*$L$3)</f>
        <v>0</v>
      </c>
      <c r="W3894" s="43" t="n">
        <f aca="false">(R3894/100)*(K3894*$K$3)+(R3894/100)*(L3894*$L$3)</f>
        <v>0</v>
      </c>
      <c r="X3894" s="43" t="n">
        <f aca="false">N3894+S3894</f>
        <v>428.4</v>
      </c>
      <c r="Y3894" s="43" t="n">
        <f aca="false">O3894+T3894</f>
        <v>0</v>
      </c>
      <c r="Z3894" s="43" t="n">
        <f aca="false">P3894+U3894</f>
        <v>0</v>
      </c>
      <c r="AA3894" s="43" t="n">
        <f aca="false">Q3894+V3894</f>
        <v>0</v>
      </c>
      <c r="AB3894" s="43" t="n">
        <f aca="false">R3894+W3894</f>
        <v>0</v>
      </c>
      <c r="AC3894" s="44" t="n">
        <f aca="false">ROUND(X3894+Y3894+Z3894+AA3894+AB3894,1)</f>
        <v>428.4</v>
      </c>
      <c r="AD3894" s="45" t="s">
        <v>15</v>
      </c>
      <c r="AE3894" s="46" t="s">
        <v>28</v>
      </c>
      <c r="AF3894" s="47"/>
    </row>
    <row r="3895" customFormat="false" ht="15" hidden="false" customHeight="false" outlineLevel="0" collapsed="false">
      <c r="A3895" s="48" t="s">
        <v>29</v>
      </c>
      <c r="B3895" s="63" t="n">
        <v>10</v>
      </c>
      <c r="C3895" s="50" t="s">
        <v>5</v>
      </c>
      <c r="D3895" s="51" t="n">
        <v>102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30</v>
      </c>
      <c r="J3895" s="52" t="n">
        <v>55</v>
      </c>
      <c r="K3895" s="52" t="n">
        <v>50</v>
      </c>
      <c r="L3895" s="52" t="n">
        <v>0</v>
      </c>
      <c r="M3895" s="52" t="n">
        <v>0</v>
      </c>
      <c r="N3895" s="53" t="n">
        <f aca="false">D3895*$D$4</f>
        <v>137.7</v>
      </c>
      <c r="O3895" s="53" t="n">
        <f aca="false">E3895*$E$4</f>
        <v>0</v>
      </c>
      <c r="P3895" s="53" t="n">
        <f aca="false">F3895*$F$4</f>
        <v>0</v>
      </c>
      <c r="Q3895" s="53" t="n">
        <f aca="false">G3895*$G$4</f>
        <v>0</v>
      </c>
      <c r="R3895" s="53" t="n">
        <f aca="false">H3895*$H$4</f>
        <v>0</v>
      </c>
      <c r="S3895" s="53" t="n">
        <f aca="false">(N3895/100)*(I3895*$I$4)+(N3895/100)*(J3895*$J$4)+(N3895/100)*(K3895*$L$4)</f>
        <v>371.79</v>
      </c>
      <c r="T3895" s="53" t="n">
        <f aca="false">(O3895/100)*(K3895*$K$4)</f>
        <v>0</v>
      </c>
      <c r="U3895" s="53" t="n">
        <f aca="false">(P3895/100)*(K3895*$K$4)+(P3895/100)*(L3895*$L$4)</f>
        <v>0</v>
      </c>
      <c r="V3895" s="53" t="n">
        <f aca="false">(Q3895/100)*(L3895*$L$4)</f>
        <v>0</v>
      </c>
      <c r="W3895" s="53" t="n">
        <f aca="false">(R3895/100)*(K3895*$K$4)+(R3895/100)*(L3895*$L$4)</f>
        <v>0</v>
      </c>
      <c r="X3895" s="53" t="n">
        <f aca="false">N3895+S3895</f>
        <v>509.49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509.5</v>
      </c>
      <c r="AD3895" s="55" t="n">
        <f aca="false">(ROUND(AC3895-AC3894,1)/AC3894)</f>
        <v>0.189309056956116</v>
      </c>
      <c r="AE3895" s="46"/>
      <c r="AF3895" s="47"/>
    </row>
    <row r="3896" customFormat="false" ht="15" hidden="false" customHeight="false" outlineLevel="0" collapsed="false">
      <c r="A3896" s="48" t="s">
        <v>30</v>
      </c>
      <c r="B3896" s="63" t="n">
        <v>16</v>
      </c>
      <c r="C3896" s="50" t="s">
        <v>6</v>
      </c>
      <c r="D3896" s="51" t="n">
        <v>102</v>
      </c>
      <c r="E3896" s="51" t="n">
        <v>0</v>
      </c>
      <c r="F3896" s="51" t="n">
        <v>0</v>
      </c>
      <c r="G3896" s="51" t="n">
        <v>0</v>
      </c>
      <c r="H3896" s="51" t="n">
        <v>0</v>
      </c>
      <c r="I3896" s="52" t="n">
        <v>10</v>
      </c>
      <c r="J3896" s="52" t="n">
        <v>40</v>
      </c>
      <c r="K3896" s="52" t="n">
        <v>50</v>
      </c>
      <c r="L3896" s="52" t="n">
        <v>0</v>
      </c>
      <c r="M3896" s="52" t="n">
        <v>0</v>
      </c>
      <c r="N3896" s="53" t="n">
        <f aca="false">D3896*$D$5</f>
        <v>142.8</v>
      </c>
      <c r="O3896" s="53" t="n">
        <f aca="false">E3896*$E$5</f>
        <v>0</v>
      </c>
      <c r="P3896" s="53" t="n">
        <f aca="false">F3896*$F$5</f>
        <v>0</v>
      </c>
      <c r="Q3896" s="53" t="n">
        <f aca="false">G3896*$G$5</f>
        <v>0</v>
      </c>
      <c r="R3896" s="53" t="n">
        <f aca="false">H3896*$H$5</f>
        <v>0</v>
      </c>
      <c r="S3896" s="53" t="n">
        <f aca="false">(N3896/100)*(I3896*$I$5)+(N3896/100)*(J3896*$J$5)+(N3896/100)*(K3896*$L$5)</f>
        <v>285.6</v>
      </c>
      <c r="T3896" s="53" t="n">
        <f aca="false">(O3896/100)*(K3896*$K$5)</f>
        <v>0</v>
      </c>
      <c r="U3896" s="53" t="n">
        <f aca="false">(P3896/100)*(K3896*$K$5)+(P3896/100)*(L3896*$L$5)</f>
        <v>0</v>
      </c>
      <c r="V3896" s="53" t="n">
        <f aca="false">(Q3896/100)*(L3896*$L$5)</f>
        <v>0</v>
      </c>
      <c r="W3896" s="53" t="n">
        <f aca="false">(R3896/100)*(K3896*$K$5)+(R3896/100)*(L3896*$L$5)</f>
        <v>0</v>
      </c>
      <c r="X3896" s="53" t="n">
        <f aca="false">N3896+S3896</f>
        <v>428.4</v>
      </c>
      <c r="Y3896" s="53" t="n">
        <f aca="false">O3896+T3896</f>
        <v>0</v>
      </c>
      <c r="Z3896" s="53" t="n">
        <f aca="false">P3896+U3896</f>
        <v>0</v>
      </c>
      <c r="AA3896" s="53" t="n">
        <f aca="false">Q3896+V3896</f>
        <v>0</v>
      </c>
      <c r="AB3896" s="53" t="n">
        <f aca="false">R3896+W3896</f>
        <v>0</v>
      </c>
      <c r="AC3896" s="54" t="n">
        <f aca="false">ROUND(X3896+Y3896+Z3896+AA3896+AB3896,1)</f>
        <v>428.4</v>
      </c>
      <c r="AD3896" s="55" t="n">
        <f aca="false">(ROUND(AC3896-AC3894,1)/AC3894)</f>
        <v>0</v>
      </c>
      <c r="AE3896" s="46"/>
      <c r="AF3896" s="47"/>
    </row>
    <row r="3897" customFormat="false" ht="15" hidden="false" customHeight="false" outlineLevel="0" collapsed="false">
      <c r="A3897" s="48" t="s">
        <v>31</v>
      </c>
      <c r="B3897" s="63" t="n">
        <v>38</v>
      </c>
      <c r="C3897" s="50" t="s">
        <v>7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10</v>
      </c>
      <c r="J3897" s="52" t="n">
        <v>40</v>
      </c>
      <c r="K3897" s="52" t="n">
        <v>50</v>
      </c>
      <c r="L3897" s="52" t="n">
        <v>0</v>
      </c>
      <c r="M3897" s="52" t="n">
        <v>0</v>
      </c>
      <c r="N3897" s="53" t="n">
        <f aca="false">D3897*$D$6</f>
        <v>142.8</v>
      </c>
      <c r="O3897" s="53" t="n">
        <f aca="false">E3897*$E$6</f>
        <v>0</v>
      </c>
      <c r="P3897" s="53" t="n">
        <f aca="false">F3897*$F$6</f>
        <v>0</v>
      </c>
      <c r="Q3897" s="53" t="n">
        <f aca="false">G3897*$G$6</f>
        <v>0</v>
      </c>
      <c r="R3897" s="53" t="n">
        <f aca="false">H3897*$H$6</f>
        <v>0</v>
      </c>
      <c r="S3897" s="53" t="n">
        <f aca="false">(N3897/100)*(I3897*$I$6)+(N3897/100)*(J3897*$J$6)+(N3897/100)*(K3897*$L$6)</f>
        <v>285.6</v>
      </c>
      <c r="T3897" s="53" t="n">
        <f aca="false">(O3897/100)*(K3897*$K$6)</f>
        <v>0</v>
      </c>
      <c r="U3897" s="53" t="n">
        <f aca="false">(P3897/100)*(K3897*$K$6)+(P3897/100)*(L3897*$L$6)</f>
        <v>0</v>
      </c>
      <c r="V3897" s="53" t="n">
        <f aca="false">(Q3897/100)*(L3897*$L$6)</f>
        <v>0</v>
      </c>
      <c r="W3897" s="53" t="n">
        <f aca="false">(R3897/100)*(K3897*$K$6)+(R3897/100)*(L3897*$L$6)</f>
        <v>0</v>
      </c>
      <c r="X3897" s="53" t="n">
        <f aca="false">N3897+S3897</f>
        <v>428.4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428.4</v>
      </c>
      <c r="AD3897" s="55" t="n">
        <f aca="false">(ROUND(AC3897-AC3894,1)/AC3894)</f>
        <v>0</v>
      </c>
      <c r="AE3897" s="46"/>
      <c r="AF3897" s="47"/>
    </row>
    <row r="3898" customFormat="false" ht="15" hidden="false" customHeight="false" outlineLevel="0" collapsed="false">
      <c r="A3898" s="48" t="s">
        <v>32</v>
      </c>
      <c r="B3898" s="63" t="n">
        <v>0</v>
      </c>
      <c r="C3898" s="50" t="s">
        <v>8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10</v>
      </c>
      <c r="J3898" s="52" t="n">
        <v>40</v>
      </c>
      <c r="K3898" s="52" t="n">
        <v>50</v>
      </c>
      <c r="L3898" s="52" t="n">
        <v>0</v>
      </c>
      <c r="M3898" s="52" t="n">
        <v>0</v>
      </c>
      <c r="N3898" s="53" t="n">
        <f aca="false">D3898*$D$7</f>
        <v>142.8</v>
      </c>
      <c r="O3898" s="53" t="n">
        <f aca="false">E3898*$E$7</f>
        <v>0</v>
      </c>
      <c r="P3898" s="53" t="n">
        <f aca="false">F3898*$F$7</f>
        <v>0</v>
      </c>
      <c r="Q3898" s="53" t="n">
        <f aca="false">G3898*$G$7</f>
        <v>0</v>
      </c>
      <c r="R3898" s="53" t="n">
        <f aca="false">H3898*$H$7</f>
        <v>0</v>
      </c>
      <c r="S3898" s="53" t="n">
        <f aca="false">(N3898/100)*(I3898*$I$7)+(N3898/100)*(J3898*$J$7)+(N3898/100)*(K3898*$L$7)</f>
        <v>285.6</v>
      </c>
      <c r="T3898" s="53" t="n">
        <f aca="false">(O3898/100)*(K3898*$K$7)</f>
        <v>0</v>
      </c>
      <c r="U3898" s="53" t="n">
        <f aca="false">(P3898/100)*(K3898*$K$7)+(P3898/100)*(L3898*$L$7)</f>
        <v>0</v>
      </c>
      <c r="V3898" s="53" t="n">
        <f aca="false">(Q3898/100)*(L3898*$L$7)</f>
        <v>0</v>
      </c>
      <c r="W3898" s="53" t="n">
        <f aca="false">(R3898/100)*(K3898*$K$7)+(R3898/100)*(L3898*$L$7)</f>
        <v>0</v>
      </c>
      <c r="X3898" s="53" t="n">
        <f aca="false">N3898+S3898</f>
        <v>428.4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428.4</v>
      </c>
      <c r="AD3898" s="55" t="n">
        <f aca="false">(ROUND(AC3898-AC3894,1)/AC3894)</f>
        <v>0</v>
      </c>
      <c r="AE3898" s="46"/>
      <c r="AF3898" s="47"/>
    </row>
    <row r="3899" customFormat="false" ht="15" hidden="false" customHeight="false" outlineLevel="0" collapsed="false">
      <c r="A3899" s="48" t="s">
        <v>33</v>
      </c>
      <c r="B3899" s="63"/>
      <c r="C3899" s="50" t="s">
        <v>9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10</v>
      </c>
      <c r="J3899" s="52" t="n">
        <v>40</v>
      </c>
      <c r="K3899" s="52" t="n">
        <v>50</v>
      </c>
      <c r="L3899" s="52" t="n">
        <v>0</v>
      </c>
      <c r="M3899" s="52" t="n">
        <v>0</v>
      </c>
      <c r="N3899" s="53" t="n">
        <f aca="false">D3899*$D$8</f>
        <v>142.8</v>
      </c>
      <c r="O3899" s="53" t="n">
        <f aca="false">E3899*$E$8</f>
        <v>0</v>
      </c>
      <c r="P3899" s="53" t="n">
        <f aca="false">F3899*$F$8</f>
        <v>0</v>
      </c>
      <c r="Q3899" s="53" t="n">
        <f aca="false">G3899*$G$8</f>
        <v>0</v>
      </c>
      <c r="R3899" s="53" t="n">
        <f aca="false">H3899*$H$8</f>
        <v>0</v>
      </c>
      <c r="S3899" s="53" t="n">
        <f aca="false">(N3899/100)*(I3899*$I$8)+(N3899/100)*(J3899*$J$8)+(N3899/100)*(K3899*$L$8)</f>
        <v>285.6</v>
      </c>
      <c r="T3899" s="53" t="n">
        <f aca="false">(O3899/100)*(K3899*$K$8)</f>
        <v>0</v>
      </c>
      <c r="U3899" s="53" t="n">
        <f aca="false">(P3899/100)*(K3899*$K$8)+(P3899/100)*(L3899*$L$8)</f>
        <v>0</v>
      </c>
      <c r="V3899" s="53" t="n">
        <f aca="false">(Q3899/100)*(L3899*$L$8)</f>
        <v>0</v>
      </c>
      <c r="W3899" s="53" t="n">
        <f aca="false">(R3899/100)*(K3899*$K$8)+(R3899/100)*(L3899*$L$8)</f>
        <v>0</v>
      </c>
      <c r="X3899" s="53" t="n">
        <f aca="false">N3899+S3899</f>
        <v>428.4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428.4</v>
      </c>
      <c r="AD3899" s="55" t="n">
        <f aca="false">(ROUND(AC3899-AC3894,1)/AC3894)</f>
        <v>0</v>
      </c>
      <c r="AE3899" s="46"/>
      <c r="AF3899" s="47"/>
    </row>
    <row r="3900" customFormat="false" ht="15" hidden="false" customHeight="false" outlineLevel="0" collapsed="false">
      <c r="A3900" s="48" t="s">
        <v>34</v>
      </c>
      <c r="B3900" s="63"/>
      <c r="C3900" s="50" t="s">
        <v>10</v>
      </c>
      <c r="D3900" s="51" t="n">
        <v>51</v>
      </c>
      <c r="E3900" s="51" t="n">
        <v>112</v>
      </c>
      <c r="F3900" s="51" t="n">
        <v>0</v>
      </c>
      <c r="G3900" s="51" t="n">
        <v>0</v>
      </c>
      <c r="H3900" s="51" t="n">
        <v>0</v>
      </c>
      <c r="I3900" s="52" t="n">
        <v>10</v>
      </c>
      <c r="J3900" s="52" t="n">
        <v>40</v>
      </c>
      <c r="K3900" s="52" t="n">
        <v>89</v>
      </c>
      <c r="L3900" s="52" t="n">
        <v>0</v>
      </c>
      <c r="M3900" s="52" t="n">
        <v>0</v>
      </c>
      <c r="N3900" s="53" t="n">
        <f aca="false">D3900*$D$9</f>
        <v>68.85</v>
      </c>
      <c r="O3900" s="53" t="n">
        <f aca="false">E3900*$E$9</f>
        <v>151.2</v>
      </c>
      <c r="P3900" s="53" t="n">
        <f aca="false">F3900*$F$9</f>
        <v>0</v>
      </c>
      <c r="Q3900" s="53" t="n">
        <f aca="false">G3900*$G$9</f>
        <v>0</v>
      </c>
      <c r="R3900" s="53" t="n">
        <f aca="false">H3900*$H$9</f>
        <v>0</v>
      </c>
      <c r="S3900" s="53" t="n">
        <f aca="false">(N3900/100)*(I3900*$I$9)+(N3900/100)*(J3900*$J$9)+(N3900/100)*(K3900*$L$9)</f>
        <v>95.7015</v>
      </c>
      <c r="T3900" s="53" t="n">
        <f aca="false">(O3900/100)*(K3900*$K$9)</f>
        <v>188.3952</v>
      </c>
      <c r="U3900" s="53" t="n">
        <f aca="false">(P3900/100)*(K3900*$K$9)+(P3900/100)*(L3900*$L$9)</f>
        <v>0</v>
      </c>
      <c r="V3900" s="53" t="n">
        <f aca="false">(Q3900/100)*(L3900*$L$9)</f>
        <v>0</v>
      </c>
      <c r="W3900" s="53" t="n">
        <f aca="false">(R3900/100)*(K3900*$K$9)+(R3900/100)*(L3900*$L$9)</f>
        <v>0</v>
      </c>
      <c r="X3900" s="53" t="n">
        <f aca="false">N3900+S3900</f>
        <v>164.5515</v>
      </c>
      <c r="Y3900" s="53" t="n">
        <f aca="false">O3900+T3900</f>
        <v>339.5952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504.1</v>
      </c>
      <c r="AD3900" s="55" t="n">
        <f aca="false">(ROUND(AC3900-AC3894,1)/AC3894)</f>
        <v>0.176704014939309</v>
      </c>
      <c r="AE3900" s="46"/>
      <c r="AF3900" s="47"/>
    </row>
    <row r="3901" customFormat="false" ht="15" hidden="false" customHeight="false" outlineLevel="0" collapsed="false">
      <c r="A3901" s="48" t="s">
        <v>35</v>
      </c>
      <c r="B3901" s="63"/>
      <c r="C3901" s="50" t="s">
        <v>11</v>
      </c>
      <c r="D3901" s="51" t="n">
        <v>51</v>
      </c>
      <c r="E3901" s="51" t="n">
        <v>0</v>
      </c>
      <c r="F3901" s="51" t="n">
        <v>111</v>
      </c>
      <c r="G3901" s="51" t="n">
        <v>0</v>
      </c>
      <c r="H3901" s="51" t="n">
        <v>0</v>
      </c>
      <c r="I3901" s="52" t="n">
        <v>10</v>
      </c>
      <c r="J3901" s="52" t="n">
        <v>40</v>
      </c>
      <c r="K3901" s="52" t="n">
        <v>52.5</v>
      </c>
      <c r="L3901" s="52" t="n">
        <v>52.5</v>
      </c>
      <c r="M3901" s="52" t="n">
        <v>0</v>
      </c>
      <c r="N3901" s="53" t="n">
        <f aca="false">D3901*$D$10</f>
        <v>68.85</v>
      </c>
      <c r="O3901" s="53" t="n">
        <f aca="false">E3901*$E$10</f>
        <v>0</v>
      </c>
      <c r="P3901" s="53" t="n">
        <f aca="false">F3901*$F$10</f>
        <v>149.85</v>
      </c>
      <c r="Q3901" s="53" t="n">
        <f aca="false">G3901*$G$10</f>
        <v>0</v>
      </c>
      <c r="R3901" s="53" t="n">
        <f aca="false">H3901*$H$10</f>
        <v>0</v>
      </c>
      <c r="S3901" s="53" t="n">
        <f aca="false">(N3901/100)*(I3901*$I$10)+(N3901/100)*(J3901*$J$10)+(N3901/100)*(K3901*$L$10)</f>
        <v>85.02975</v>
      </c>
      <c r="T3901" s="53" t="n">
        <f aca="false">(O3901/100)*(K3901*$J$10)</f>
        <v>0</v>
      </c>
      <c r="U3901" s="53" t="n">
        <f aca="false">(P3901/100)*(K3901*$K$10)+(P3901/100)*(L3901*$L$10)</f>
        <v>220.2795</v>
      </c>
      <c r="V3901" s="53" t="n">
        <f aca="false">(Q3901/100)*(L3901*$L$10)</f>
        <v>0</v>
      </c>
      <c r="W3901" s="53" t="n">
        <f aca="false">(R3901/100)*(K3901*$K$10)+(R3901/100)*(L3901*$L$10)</f>
        <v>0</v>
      </c>
      <c r="X3901" s="53" t="n">
        <f aca="false">N3901+S3901</f>
        <v>153.87975</v>
      </c>
      <c r="Y3901" s="53" t="n">
        <f aca="false">O3901+T3901</f>
        <v>0</v>
      </c>
      <c r="Z3901" s="53" t="n">
        <f aca="false">P3901+U3901</f>
        <v>370.1295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524</v>
      </c>
      <c r="AD3901" s="55" t="n">
        <f aca="false">(ROUND(AC3901-AC3894,1)/AC3894)</f>
        <v>0.223155929038282</v>
      </c>
      <c r="AE3901" s="46"/>
      <c r="AF3901" s="47"/>
    </row>
    <row r="3902" customFormat="false" ht="15" hidden="false" customHeight="false" outlineLevel="0" collapsed="false">
      <c r="A3902" s="48" t="s">
        <v>36</v>
      </c>
      <c r="B3902" s="63"/>
      <c r="C3902" s="50" t="s">
        <v>12</v>
      </c>
      <c r="D3902" s="51" t="n">
        <v>51</v>
      </c>
      <c r="E3902" s="51" t="n">
        <v>0</v>
      </c>
      <c r="F3902" s="51" t="n">
        <v>0</v>
      </c>
      <c r="G3902" s="51" t="n">
        <v>110</v>
      </c>
      <c r="H3902" s="51" t="n">
        <v>0</v>
      </c>
      <c r="I3902" s="52" t="n">
        <v>10</v>
      </c>
      <c r="J3902" s="52" t="n">
        <v>40</v>
      </c>
      <c r="K3902" s="52" t="n">
        <v>0</v>
      </c>
      <c r="L3902" s="52" t="n">
        <v>128</v>
      </c>
      <c r="M3902" s="52" t="n">
        <v>0</v>
      </c>
      <c r="N3902" s="53" t="n">
        <f aca="false">D3902*$D$11</f>
        <v>68.85</v>
      </c>
      <c r="O3902" s="53" t="n">
        <f aca="false">E3902*$E$11</f>
        <v>0</v>
      </c>
      <c r="P3902" s="53" t="n">
        <f aca="false">F3902*$F$11</f>
        <v>0</v>
      </c>
      <c r="Q3902" s="53" t="n">
        <f aca="false">G3902*$G$11</f>
        <v>148.5</v>
      </c>
      <c r="R3902" s="53" t="n">
        <f aca="false">H3902*$H$11</f>
        <v>0</v>
      </c>
      <c r="S3902" s="53" t="n">
        <f aca="false">(N3902/100)*(I3902*$I$11)+(N3902/100)*(J3902*$J$11)+(N3902/100)*(K3902*$L$11)</f>
        <v>34.425</v>
      </c>
      <c r="T3902" s="53" t="n">
        <f aca="false">(O3902/100)*(K3902*$K$11)</f>
        <v>0</v>
      </c>
      <c r="U3902" s="53" t="n">
        <f aca="false">(P3902/100)*(K3902*$K$11)+(P3902/100)*(L3902*$L$11)</f>
        <v>0</v>
      </c>
      <c r="V3902" s="53" t="n">
        <f aca="false">(Q3902/100)*(L3902*$L$11)</f>
        <v>266.112</v>
      </c>
      <c r="W3902" s="53" t="n">
        <f aca="false">(R3902/100)*(K3902*$K$11)+(R3902/100)*(L3902*$L$11)</f>
        <v>0</v>
      </c>
      <c r="X3902" s="53" t="n">
        <f aca="false">N3902+S3902</f>
        <v>103.275</v>
      </c>
      <c r="Y3902" s="53" t="n">
        <f aca="false">O3902+T3902</f>
        <v>0</v>
      </c>
      <c r="Z3902" s="53" t="n">
        <f aca="false">P3902+U3902</f>
        <v>0</v>
      </c>
      <c r="AA3902" s="53" t="n">
        <f aca="false">Q3902+V3902</f>
        <v>414.612</v>
      </c>
      <c r="AB3902" s="53" t="n">
        <f aca="false">R3902+W3902</f>
        <v>0</v>
      </c>
      <c r="AC3902" s="54" t="n">
        <f aca="false">ROUND(X3902+Y3902+Z3902+AA3902+AB3902,1)</f>
        <v>517.9</v>
      </c>
      <c r="AD3902" s="55" t="n">
        <f aca="false">(ROUND(AC3902-AC3894,1)/AC3894)</f>
        <v>0.208916900093371</v>
      </c>
      <c r="AE3902" s="46"/>
      <c r="AF3902" s="47"/>
    </row>
    <row r="3903" customFormat="false" ht="15" hidden="false" customHeight="false" outlineLevel="0" collapsed="false">
      <c r="A3903" s="48" t="s">
        <v>37</v>
      </c>
      <c r="B3903" s="63"/>
      <c r="C3903" s="50" t="s">
        <v>13</v>
      </c>
      <c r="D3903" s="51" t="n">
        <v>51</v>
      </c>
      <c r="E3903" s="51" t="n">
        <v>0</v>
      </c>
      <c r="F3903" s="51" t="n">
        <v>0</v>
      </c>
      <c r="G3903" s="51" t="n">
        <v>0</v>
      </c>
      <c r="H3903" s="51" t="n">
        <v>111</v>
      </c>
      <c r="I3903" s="52" t="n">
        <v>10</v>
      </c>
      <c r="J3903" s="52" t="n">
        <v>40</v>
      </c>
      <c r="K3903" s="52" t="n">
        <v>52.5</v>
      </c>
      <c r="L3903" s="52" t="n">
        <v>52.5</v>
      </c>
      <c r="M3903" s="52" t="n">
        <v>0</v>
      </c>
      <c r="N3903" s="53" t="n">
        <f aca="false">D3903*$D$12</f>
        <v>68.85</v>
      </c>
      <c r="O3903" s="53" t="n">
        <f aca="false">E3903*$E$12</f>
        <v>0</v>
      </c>
      <c r="P3903" s="53" t="n">
        <f aca="false">F3903*$F$12</f>
        <v>0</v>
      </c>
      <c r="Q3903" s="53" t="n">
        <f aca="false">G3903*$G$12</f>
        <v>0</v>
      </c>
      <c r="R3903" s="53" t="n">
        <f aca="false">H3903*$H$12</f>
        <v>149.85</v>
      </c>
      <c r="S3903" s="53" t="n">
        <f aca="false">(N3903/100)*(I3903*$I$12)+(N3903/100)*(J3903*$J$12)+(N3903/100)*(K3903*$L$12)</f>
        <v>85.02975</v>
      </c>
      <c r="T3903" s="53" t="n">
        <f aca="false">(O3903/100)*(K3903*$K$12)</f>
        <v>0</v>
      </c>
      <c r="U3903" s="53" t="n">
        <f aca="false">(P3903/100)*(K3903*$K$12)+(P3903/100)*(L3903*$L$12)</f>
        <v>0</v>
      </c>
      <c r="V3903" s="53" t="n">
        <f aca="false">(Q3903/100)*(L3903*$L$12)</f>
        <v>0</v>
      </c>
      <c r="W3903" s="53" t="n">
        <f aca="false">(R3903/100)*(K3903*$K$12)+(R3903/100)*(L3903*$L$12)</f>
        <v>220.2795</v>
      </c>
      <c r="X3903" s="53" t="n">
        <f aca="false">N3903+S3903</f>
        <v>153.87975</v>
      </c>
      <c r="Y3903" s="53" t="n">
        <f aca="false">O3903+T3903</f>
        <v>0</v>
      </c>
      <c r="Z3903" s="53" t="n">
        <f aca="false">P3903+U3903</f>
        <v>0</v>
      </c>
      <c r="AA3903" s="53" t="n">
        <f aca="false">Q3903+V3903</f>
        <v>0</v>
      </c>
      <c r="AB3903" s="53" t="n">
        <f aca="false">R3903+W3903</f>
        <v>370.1295</v>
      </c>
      <c r="AC3903" s="54" t="n">
        <f aca="false">ROUND(X3903+Y3903+Z3903+AA3903+AB3903,1)</f>
        <v>524</v>
      </c>
      <c r="AD3903" s="55" t="n">
        <f aca="false">(ROUND(AC3903-AC3894,1)/AC3894)</f>
        <v>0.223155929038282</v>
      </c>
      <c r="AE3903" s="46"/>
      <c r="AF3903" s="47"/>
    </row>
    <row r="3904" customFormat="false" ht="15" hidden="false" customHeight="false" outlineLevel="0" collapsed="false">
      <c r="A3904" s="48" t="s">
        <v>38</v>
      </c>
      <c r="B3904" s="63"/>
      <c r="C3904" s="50" t="s">
        <v>14</v>
      </c>
      <c r="D3904" s="51" t="n">
        <v>102</v>
      </c>
      <c r="E3904" s="51" t="n">
        <v>0</v>
      </c>
      <c r="F3904" s="51" t="n">
        <v>0</v>
      </c>
      <c r="G3904" s="51" t="n">
        <v>0</v>
      </c>
      <c r="H3904" s="51" t="n">
        <v>0</v>
      </c>
      <c r="I3904" s="52" t="n">
        <v>0</v>
      </c>
      <c r="J3904" s="52" t="n">
        <v>0</v>
      </c>
      <c r="K3904" s="52" t="n">
        <v>0</v>
      </c>
      <c r="L3904" s="52" t="n">
        <v>0</v>
      </c>
      <c r="M3904" s="52" t="n">
        <v>142</v>
      </c>
      <c r="N3904" s="53" t="n">
        <f aca="false">D3904*$D$13</f>
        <v>137.7</v>
      </c>
      <c r="O3904" s="53" t="n">
        <f aca="false">E3904*$E$13</f>
        <v>0</v>
      </c>
      <c r="P3904" s="53" t="n">
        <f aca="false">F3904*$F$13</f>
        <v>0</v>
      </c>
      <c r="Q3904" s="53" t="n">
        <f aca="false">G3904*$G$13</f>
        <v>0</v>
      </c>
      <c r="R3904" s="53" t="n">
        <f aca="false">H3904*$H$13</f>
        <v>0</v>
      </c>
      <c r="S3904" s="53" t="n">
        <f aca="false">(N3904/100)*(I3904*$I$13)+(N3904/100)*(J3904*$J$13)+(N3904/100)*(M3904*$M$13)+(N3904/100)*(K3904*$K$10)</f>
        <v>391.068</v>
      </c>
      <c r="T3904" s="53" t="n">
        <f aca="false">(O3904/100)*(K3904*$K$13)+(O3904/100)*(M3904*$M$13)</f>
        <v>0</v>
      </c>
      <c r="U3904" s="53" t="n">
        <f aca="false">(P3904/100)*(K3904*$K$13)+(P3904/100)*(L3904*$L$13)+(P3904/100)*(M3904*$M$13)</f>
        <v>0</v>
      </c>
      <c r="V3904" s="53" t="n">
        <f aca="false">(Q3904/100)*(L3904*$L$13)+(Q3904/100)*(M3904*$M$13)</f>
        <v>0</v>
      </c>
      <c r="W3904" s="53" t="n">
        <f aca="false">(R3904/100)*(K3904*$K$13)+(R3904/100)*(L3904*$L$13)+(R3904/100)*(M3904*$M$13)</f>
        <v>0</v>
      </c>
      <c r="X3904" s="53" t="n">
        <f aca="false">N3904+S3904</f>
        <v>528.768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0</v>
      </c>
      <c r="AB3904" s="53" t="n">
        <f aca="false">R3904+W3904</f>
        <v>0</v>
      </c>
      <c r="AC3904" s="54" t="n">
        <f aca="false">ROUND(X3904+Y3904+Z3904+AA3904+AB3904,1)</f>
        <v>528.8</v>
      </c>
      <c r="AD3904" s="55" t="n">
        <f aca="false">(ROUND(AC3904-AC3894,1)/AC3894)</f>
        <v>0.234360410830999</v>
      </c>
      <c r="AE3904" s="46"/>
      <c r="AF3904" s="47"/>
    </row>
    <row r="3905" customFormat="false" ht="15" hidden="false" customHeight="false" outlineLevel="0" collapsed="false">
      <c r="A3905" s="48" t="s">
        <v>39</v>
      </c>
      <c r="B3905" s="63"/>
      <c r="C3905" s="50" t="s">
        <v>15</v>
      </c>
      <c r="D3905" s="51" t="n">
        <v>115</v>
      </c>
      <c r="E3905" s="51" t="n">
        <v>0</v>
      </c>
      <c r="F3905" s="51" t="n">
        <v>0</v>
      </c>
      <c r="G3905" s="51" t="n">
        <v>0</v>
      </c>
      <c r="H3905" s="51" t="n">
        <v>0</v>
      </c>
      <c r="I3905" s="52" t="n">
        <v>10</v>
      </c>
      <c r="J3905" s="52" t="n">
        <v>40</v>
      </c>
      <c r="K3905" s="52" t="n">
        <v>88</v>
      </c>
      <c r="L3905" s="52" t="n">
        <v>0</v>
      </c>
      <c r="M3905" s="52" t="n">
        <v>0</v>
      </c>
      <c r="N3905" s="53" t="n">
        <f aca="false">D3905*$D$14</f>
        <v>155.25</v>
      </c>
      <c r="O3905" s="53" t="n">
        <f aca="false">E3905*$E$14</f>
        <v>0</v>
      </c>
      <c r="P3905" s="53" t="n">
        <f aca="false">F3905*$F$14</f>
        <v>0</v>
      </c>
      <c r="Q3905" s="53" t="n">
        <f aca="false">G3905*$G$14</f>
        <v>0</v>
      </c>
      <c r="R3905" s="53" t="n">
        <f aca="false">H3905*$H$14</f>
        <v>0</v>
      </c>
      <c r="S3905" s="53" t="n">
        <f aca="false">(N3905/100)*(I3905*$I$14)+(N3905/100)*(J3905*$J$14)+(N3905/100)*(K3905*$K$14)</f>
        <v>350.865</v>
      </c>
      <c r="T3905" s="53" t="n">
        <f aca="false">(O3905/100)*(K3905*$K$14)</f>
        <v>0</v>
      </c>
      <c r="U3905" s="53" t="n">
        <f aca="false">(P3905/100)*(K3905*$K$14)+(P3905/100)*(L3905*$L$14)</f>
        <v>0</v>
      </c>
      <c r="V3905" s="53" t="n">
        <f aca="false">(Q3905/100)*(L3905*$L$14)</f>
        <v>0</v>
      </c>
      <c r="W3905" s="53" t="n">
        <f aca="false">(R3905/100)*(K3905*$L$14)+(R3905/100)*(L3905*$M$14)</f>
        <v>0</v>
      </c>
      <c r="X3905" s="53" t="n">
        <f aca="false">N3905+S3905</f>
        <v>506.115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0</v>
      </c>
      <c r="AC3905" s="54" t="n">
        <f aca="false">ROUND(X3905+Y3905+Z3905+AA3905+AB3905,1)</f>
        <v>506.1</v>
      </c>
      <c r="AD3905" s="55" t="n">
        <f aca="false">(ROUND(AC3905-AC3894,1)/AC3894)</f>
        <v>0.181372549019608</v>
      </c>
      <c r="AE3905" s="46"/>
      <c r="AF3905" s="47"/>
    </row>
    <row r="3906" customFormat="false" ht="15" hidden="false" customHeight="false" outlineLevel="0" collapsed="false">
      <c r="A3906" s="48"/>
      <c r="B3906" s="63"/>
      <c r="C3906" s="50" t="s">
        <v>16</v>
      </c>
      <c r="D3906" s="51" t="n">
        <v>115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10</v>
      </c>
      <c r="J3906" s="52" t="n">
        <v>40</v>
      </c>
      <c r="K3906" s="52" t="n">
        <v>0</v>
      </c>
      <c r="L3906" s="52" t="n">
        <v>88</v>
      </c>
      <c r="M3906" s="52" t="n">
        <v>0</v>
      </c>
      <c r="N3906" s="53" t="n">
        <f aca="false">D3906*$D$15</f>
        <v>155.25</v>
      </c>
      <c r="O3906" s="53" t="n">
        <f aca="false">E3906*$E$15</f>
        <v>0</v>
      </c>
      <c r="P3906" s="53" t="n">
        <f aca="false">F3906*$F$15</f>
        <v>0</v>
      </c>
      <c r="Q3906" s="53" t="n">
        <f aca="false">G3906*$G$15</f>
        <v>0</v>
      </c>
      <c r="R3906" s="53" t="n">
        <f aca="false">H3906*$H$15</f>
        <v>0</v>
      </c>
      <c r="S3906" s="53" t="n">
        <f aca="false">(N3906/100)*(I3906*$I$15)+(N3906/100)*(J3906*$J$15)+(N3906/100)*(L3906*$L$15)</f>
        <v>350.865</v>
      </c>
      <c r="T3906" s="53" t="n">
        <f aca="false">(O3906/100)*(K3906*$K$15)</f>
        <v>0</v>
      </c>
      <c r="U3906" s="53" t="n">
        <f aca="false">(P3906/100)*(K3906*$K$15)+(P3906/100)*(L3906*$L$15)</f>
        <v>0</v>
      </c>
      <c r="V3906" s="53" t="n">
        <f aca="false">(Q3906/100)*(L3906*$L$15)</f>
        <v>0</v>
      </c>
      <c r="W3906" s="53" t="n">
        <f aca="false">(R3906/100)*(K3906*$K$15)+(R3906/100)*(L3906*$L$15)</f>
        <v>0</v>
      </c>
      <c r="X3906" s="53" t="n">
        <f aca="false">N3906+S3906</f>
        <v>506.115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506.1</v>
      </c>
      <c r="AD3906" s="55" t="n">
        <f aca="false">(ROUND(AC3906-AC3894,1)/AC3894)</f>
        <v>0.181372549019608</v>
      </c>
      <c r="AE3906" s="46"/>
      <c r="AF3906" s="47"/>
    </row>
    <row r="3907" customFormat="false" ht="15" hidden="false" customHeight="false" outlineLevel="0" collapsed="false">
      <c r="A3907" s="48"/>
      <c r="B3907" s="63"/>
      <c r="C3907" s="50" t="s">
        <v>17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10</v>
      </c>
      <c r="J3907" s="52" t="n">
        <v>90</v>
      </c>
      <c r="K3907" s="52" t="n">
        <v>50</v>
      </c>
      <c r="L3907" s="52" t="n">
        <v>0</v>
      </c>
      <c r="M3907" s="52" t="n">
        <v>0</v>
      </c>
      <c r="N3907" s="53" t="n">
        <f aca="false">D3907*$D$16</f>
        <v>137.7</v>
      </c>
      <c r="O3907" s="53" t="n">
        <f aca="false">E3907*$E$16</f>
        <v>0</v>
      </c>
      <c r="P3907" s="53" t="n">
        <f aca="false">F3907*$F$16</f>
        <v>0</v>
      </c>
      <c r="Q3907" s="53" t="n">
        <f aca="false">G3907*$G$16</f>
        <v>0</v>
      </c>
      <c r="R3907" s="53" t="n">
        <f aca="false">H3907*$H$16</f>
        <v>0</v>
      </c>
      <c r="S3907" s="53" t="n">
        <f aca="false">(N3907/100)*(I3907*$I$16)+(N3907/100)*(J3907*$J$16)+(N3907/100)*(K3907*$L$16)</f>
        <v>392.445</v>
      </c>
      <c r="T3907" s="53" t="n">
        <f aca="false">(O3907/100)*(K3907*$K$16)</f>
        <v>0</v>
      </c>
      <c r="U3907" s="53" t="n">
        <f aca="false">(P3907/100)*(K3907*$K$16)+(P3907/100)*(L3907*$L$16)</f>
        <v>0</v>
      </c>
      <c r="V3907" s="53" t="n">
        <f aca="false">(Q3907/100)*(L3907*$L$16)</f>
        <v>0</v>
      </c>
      <c r="W3907" s="53" t="n">
        <f aca="false">(R3907/100)*(K3907*$K$16)+(R3907/100)*(L3907*$L$16)</f>
        <v>0</v>
      </c>
      <c r="X3907" s="53" t="n">
        <f aca="false">N3907+S3907</f>
        <v>530.145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530.1</v>
      </c>
      <c r="AD3907" s="55" t="n">
        <f aca="false">(ROUND(AC3907-AC3894,1)/AC3894)</f>
        <v>0.237394957983193</v>
      </c>
      <c r="AE3907" s="46"/>
      <c r="AF3907" s="47"/>
    </row>
    <row r="3908" customFormat="false" ht="15" hidden="false" customHeight="false" outlineLevel="0" collapsed="false">
      <c r="A3908" s="48"/>
      <c r="B3908" s="63"/>
      <c r="C3908" s="50" t="s">
        <v>18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60</v>
      </c>
      <c r="J3908" s="52" t="n">
        <v>40</v>
      </c>
      <c r="K3908" s="52" t="n">
        <v>50</v>
      </c>
      <c r="L3908" s="52" t="n">
        <v>0</v>
      </c>
      <c r="M3908" s="52" t="n">
        <v>0</v>
      </c>
      <c r="N3908" s="53" t="n">
        <f aca="false">D3908*$D$17</f>
        <v>137.7</v>
      </c>
      <c r="O3908" s="53" t="n">
        <f aca="false">E3908*$E$17</f>
        <v>0</v>
      </c>
      <c r="P3908" s="53" t="n">
        <f aca="false">F3908*$F$17</f>
        <v>0</v>
      </c>
      <c r="Q3908" s="53" t="n">
        <f aca="false">G3908*$G$17</f>
        <v>0</v>
      </c>
      <c r="R3908" s="53" t="n">
        <f aca="false">H3908*$H$17</f>
        <v>0</v>
      </c>
      <c r="S3908" s="53" t="n">
        <f aca="false">(N3908/100)*(I3908*$I$17)+(N3908/100)*(J3908*$J$17)+(N3908/100)*(K3908*$L$17)</f>
        <v>330.48</v>
      </c>
      <c r="T3908" s="53" t="n">
        <f aca="false">(O3908/100)*(K3908*$K$17)</f>
        <v>0</v>
      </c>
      <c r="U3908" s="53" t="n">
        <f aca="false">(P3908/100)*(K3908*$K$17)+(P3908/100)*(L3908*$L$17)</f>
        <v>0</v>
      </c>
      <c r="V3908" s="53" t="n">
        <f aca="false">(Q3908/100)*(L3908*$L$17)</f>
        <v>0</v>
      </c>
      <c r="W3908" s="53" t="n">
        <f aca="false">(R3908/100)*(K3908*$K$17)+(R3908/100)*(L3908*$L$17)</f>
        <v>0</v>
      </c>
      <c r="X3908" s="53" t="n">
        <f aca="false">N3908+S3908</f>
        <v>468.18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468.2</v>
      </c>
      <c r="AD3908" s="55" t="n">
        <f aca="false">(ROUND(AC3908-AC3894,1)/AC3894)</f>
        <v>0.0929038281979459</v>
      </c>
      <c r="AE3908" s="46"/>
      <c r="AF3908" s="47"/>
    </row>
    <row r="3909" customFormat="false" ht="15" hidden="false" customHeight="false" outlineLevel="0" collapsed="false">
      <c r="A3909" s="56" t="s">
        <v>19</v>
      </c>
      <c r="B3909" s="60" t="s">
        <v>319</v>
      </c>
      <c r="C3909" s="40" t="s">
        <v>53</v>
      </c>
      <c r="D3909" s="41" t="n">
        <v>96</v>
      </c>
      <c r="E3909" s="41" t="n">
        <v>0</v>
      </c>
      <c r="F3909" s="41" t="n">
        <v>0</v>
      </c>
      <c r="G3909" s="41" t="n">
        <v>40</v>
      </c>
      <c r="H3909" s="41" t="n">
        <v>0</v>
      </c>
      <c r="I3909" s="42" t="n">
        <v>30</v>
      </c>
      <c r="J3909" s="42" t="n">
        <v>60</v>
      </c>
      <c r="K3909" s="42" t="n">
        <v>0</v>
      </c>
      <c r="L3909" s="42" t="n">
        <v>0</v>
      </c>
      <c r="M3909" s="42" t="n">
        <v>0</v>
      </c>
      <c r="N3909" s="43" t="n">
        <f aca="false">D3909*$D$3</f>
        <v>134.4</v>
      </c>
      <c r="O3909" s="43" t="n">
        <f aca="false">E3909*$E$3</f>
        <v>0</v>
      </c>
      <c r="P3909" s="43" t="n">
        <f aca="false">F3909*$F$3</f>
        <v>0</v>
      </c>
      <c r="Q3909" s="43" t="n">
        <f aca="false">G3909*$G$3</f>
        <v>56</v>
      </c>
      <c r="R3909" s="43" t="n">
        <f aca="false">H3909*$H$3</f>
        <v>0</v>
      </c>
      <c r="S3909" s="43" t="n">
        <f aca="false">(N3909/100)*(I3909*$I$3)+(N3909/100)*(J3909*$J$3)</f>
        <v>241.92</v>
      </c>
      <c r="T3909" s="43" t="n">
        <f aca="false">(O3909/100)*(K3909*$K$3)</f>
        <v>0</v>
      </c>
      <c r="U3909" s="43" t="n">
        <f aca="false">(P3909/100)*(K3909*$K$3)+(P3909/100)*(L3909*$L$3)</f>
        <v>0</v>
      </c>
      <c r="V3909" s="43" t="n">
        <f aca="false">(Q3909/100)*(L3909*$L$3)</f>
        <v>0</v>
      </c>
      <c r="W3909" s="43" t="n">
        <f aca="false">(R3909/100)*(K3909*$K$3)+(R3909/100)*(L3909*$L$3)</f>
        <v>0</v>
      </c>
      <c r="X3909" s="43" t="n">
        <f aca="false">N3909+S3909</f>
        <v>376.32</v>
      </c>
      <c r="Y3909" s="43" t="n">
        <f aca="false">O3909+T3909</f>
        <v>0</v>
      </c>
      <c r="Z3909" s="43" t="n">
        <f aca="false">P3909+U3909</f>
        <v>0</v>
      </c>
      <c r="AA3909" s="43" t="n">
        <f aca="false">Q3909+V3909</f>
        <v>56</v>
      </c>
      <c r="AB3909" s="43" t="n">
        <f aca="false">R3909+W3909</f>
        <v>0</v>
      </c>
      <c r="AC3909" s="44" t="n">
        <f aca="false">ROUND(X3909+Y3909+Z3909+AA3909+AB3909,1)</f>
        <v>432.3</v>
      </c>
      <c r="AD3909" s="45"/>
      <c r="AE3909" s="46" t="s">
        <v>28</v>
      </c>
      <c r="AF3909" s="47"/>
    </row>
    <row r="3910" customFormat="false" ht="15" hidden="false" customHeight="false" outlineLevel="0" collapsed="false">
      <c r="A3910" s="48" t="s">
        <v>29</v>
      </c>
      <c r="B3910" s="61" t="n">
        <v>16</v>
      </c>
      <c r="C3910" s="50" t="s">
        <v>5</v>
      </c>
      <c r="D3910" s="51" t="n">
        <v>96</v>
      </c>
      <c r="E3910" s="51" t="n">
        <v>0</v>
      </c>
      <c r="F3910" s="51" t="n">
        <v>0</v>
      </c>
      <c r="G3910" s="51" t="n">
        <v>40</v>
      </c>
      <c r="H3910" s="51" t="n">
        <v>0</v>
      </c>
      <c r="I3910" s="52" t="n">
        <v>50</v>
      </c>
      <c r="J3910" s="52" t="n">
        <v>75</v>
      </c>
      <c r="K3910" s="52" t="n">
        <v>0</v>
      </c>
      <c r="L3910" s="52" t="n">
        <v>0</v>
      </c>
      <c r="M3910" s="52" t="n">
        <v>0</v>
      </c>
      <c r="N3910" s="53" t="n">
        <f aca="false">D3910*$D$4</f>
        <v>129.6</v>
      </c>
      <c r="O3910" s="53" t="n">
        <f aca="false">E3910*$E$4</f>
        <v>0</v>
      </c>
      <c r="P3910" s="53" t="n">
        <f aca="false">F3910*$F$4</f>
        <v>0</v>
      </c>
      <c r="Q3910" s="53" t="n">
        <f aca="false">G3910*$G$4</f>
        <v>54</v>
      </c>
      <c r="R3910" s="53" t="n">
        <f aca="false">H3910*$H$4</f>
        <v>0</v>
      </c>
      <c r="S3910" s="53" t="n">
        <f aca="false">(N3910/100)*(I3910*$I$4)+(N3910/100)*(J3910*$J$4)</f>
        <v>324</v>
      </c>
      <c r="T3910" s="53" t="n">
        <f aca="false">(O3910/100)*(K3910*$K$4)</f>
        <v>0</v>
      </c>
      <c r="U3910" s="53" t="n">
        <f aca="false">(P3910/100)*(K3910*$K$4)+(P3910/100)*(L3910*$L$4)</f>
        <v>0</v>
      </c>
      <c r="V3910" s="53" t="n">
        <f aca="false">(Q3910/100)*(L3910*$L$4)</f>
        <v>0</v>
      </c>
      <c r="W3910" s="53" t="n">
        <f aca="false">(R3910/100)*(K3910*$K$4)+(R3910/100)*(L3910*$L$4)</f>
        <v>0</v>
      </c>
      <c r="X3910" s="53" t="n">
        <f aca="false">N3910+S3910</f>
        <v>453.6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54</v>
      </c>
      <c r="AB3910" s="53" t="n">
        <f aca="false">R3910+W3910</f>
        <v>0</v>
      </c>
      <c r="AC3910" s="54" t="n">
        <f aca="false">ROUND(X3910+Y3910+Z3910+AA3910+AB3910,1)</f>
        <v>507.6</v>
      </c>
      <c r="AD3910" s="55" t="n">
        <f aca="false">(ROUND(AC3910-AC3909,1)/AC3909)</f>
        <v>0.174184594031922</v>
      </c>
      <c r="AE3910" s="46"/>
      <c r="AF3910" s="47"/>
    </row>
    <row r="3911" customFormat="false" ht="15" hidden="false" customHeight="false" outlineLevel="0" collapsed="false">
      <c r="A3911" s="48" t="s">
        <v>30</v>
      </c>
      <c r="B3911" s="61" t="n">
        <v>20</v>
      </c>
      <c r="C3911" s="50" t="s">
        <v>6</v>
      </c>
      <c r="D3911" s="51" t="n">
        <v>96</v>
      </c>
      <c r="E3911" s="51" t="n">
        <v>0</v>
      </c>
      <c r="F3911" s="51" t="n">
        <v>0</v>
      </c>
      <c r="G3911" s="51" t="n">
        <v>40</v>
      </c>
      <c r="H3911" s="51" t="n">
        <v>0</v>
      </c>
      <c r="I3911" s="52" t="n">
        <v>30</v>
      </c>
      <c r="J3911" s="52" t="n">
        <v>60</v>
      </c>
      <c r="K3911" s="52" t="n">
        <v>0</v>
      </c>
      <c r="L3911" s="52" t="n">
        <v>0</v>
      </c>
      <c r="M3911" s="52" t="n">
        <v>0</v>
      </c>
      <c r="N3911" s="53" t="n">
        <f aca="false">D3911*$D$5</f>
        <v>134.4</v>
      </c>
      <c r="O3911" s="53" t="n">
        <f aca="false">E3911*$E$5</f>
        <v>0</v>
      </c>
      <c r="P3911" s="53" t="n">
        <f aca="false">F3911*$F$5</f>
        <v>0</v>
      </c>
      <c r="Q3911" s="53" t="n">
        <f aca="false">G3911*$G$5</f>
        <v>56</v>
      </c>
      <c r="R3911" s="53" t="n">
        <f aca="false">H3911*$H$5</f>
        <v>0</v>
      </c>
      <c r="S3911" s="53" t="n">
        <f aca="false">(N3911/100)*(I3911*$I$5)+(N3911/100)*(J3911*$J$5)</f>
        <v>241.92</v>
      </c>
      <c r="T3911" s="53" t="n">
        <f aca="false">(O3911/100)*(K3911*$K$5)</f>
        <v>0</v>
      </c>
      <c r="U3911" s="53" t="n">
        <f aca="false">(P3911/100)*(K3911*$K$5)+(P3911/100)*(L3911*$L$5)</f>
        <v>0</v>
      </c>
      <c r="V3911" s="53" t="n">
        <f aca="false">(Q3911/100)*(L3911*$L$5)</f>
        <v>0</v>
      </c>
      <c r="W3911" s="53" t="n">
        <f aca="false">(R3911/100)*(K3911*$K$5)+(R3911/100)*(L3911*$L$5)</f>
        <v>0</v>
      </c>
      <c r="X3911" s="53" t="n">
        <f aca="false">N3911+S3911</f>
        <v>376.32</v>
      </c>
      <c r="Y3911" s="53" t="n">
        <f aca="false">O3911+T3911</f>
        <v>0</v>
      </c>
      <c r="Z3911" s="53" t="n">
        <f aca="false">P3911+U3911</f>
        <v>0</v>
      </c>
      <c r="AA3911" s="53" t="n">
        <f aca="false">Q3911+V3911</f>
        <v>56</v>
      </c>
      <c r="AB3911" s="53" t="n">
        <f aca="false">R3911+W3911</f>
        <v>0</v>
      </c>
      <c r="AC3911" s="54" t="n">
        <f aca="false">ROUND(X3911+Y3911+Z3911+AA3911+AB3911,1)</f>
        <v>432.3</v>
      </c>
      <c r="AD3911" s="55" t="n">
        <f aca="false">(ROUND(AC3911-AC3909,1)/AC3909)</f>
        <v>0</v>
      </c>
      <c r="AE3911" s="46"/>
      <c r="AF3911" s="47"/>
    </row>
    <row r="3912" customFormat="false" ht="15" hidden="false" customHeight="false" outlineLevel="0" collapsed="false">
      <c r="A3912" s="48" t="s">
        <v>31</v>
      </c>
      <c r="B3912" s="61" t="n">
        <v>0</v>
      </c>
      <c r="C3912" s="50" t="s">
        <v>7</v>
      </c>
      <c r="D3912" s="51" t="n">
        <v>96</v>
      </c>
      <c r="E3912" s="51" t="n">
        <v>0</v>
      </c>
      <c r="F3912" s="51" t="n">
        <v>0</v>
      </c>
      <c r="G3912" s="51" t="n">
        <v>40</v>
      </c>
      <c r="H3912" s="51" t="n">
        <v>0</v>
      </c>
      <c r="I3912" s="52" t="n">
        <v>30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D3912*$D$6</f>
        <v>134.4</v>
      </c>
      <c r="O3912" s="53" t="n">
        <f aca="false">E3912*$E$6</f>
        <v>0</v>
      </c>
      <c r="P3912" s="53" t="n">
        <f aca="false">F3912*$F$6</f>
        <v>0</v>
      </c>
      <c r="Q3912" s="53" t="n">
        <f aca="false">G3912*$G$6</f>
        <v>56</v>
      </c>
      <c r="R3912" s="53" t="n">
        <f aca="false">H3912*$H$6</f>
        <v>0</v>
      </c>
      <c r="S3912" s="53" t="n">
        <f aca="false">(N3912/100)*(I3912*$I$6)+(N3912/100)*(J3912*$J$6)</f>
        <v>241.92</v>
      </c>
      <c r="T3912" s="53" t="n">
        <f aca="false">(O3912/100)*(K3912*$K$6)</f>
        <v>0</v>
      </c>
      <c r="U3912" s="53" t="n">
        <f aca="false">(P3912/100)*(K3912*$K$6)+(P3912/100)*(L3912*$L$6)</f>
        <v>0</v>
      </c>
      <c r="V3912" s="53" t="n">
        <f aca="false">(Q3912/100)*(L3912*$L$6)</f>
        <v>0</v>
      </c>
      <c r="W3912" s="53" t="n">
        <f aca="false">(R3912/100)*(K3912*$K$6)+(R3912/100)*(L3912*$L$6)</f>
        <v>0</v>
      </c>
      <c r="X3912" s="53" t="n">
        <f aca="false">N3912+S3912</f>
        <v>376.32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56</v>
      </c>
      <c r="AB3912" s="53" t="n">
        <f aca="false">R3912+W3912</f>
        <v>0</v>
      </c>
      <c r="AC3912" s="54" t="n">
        <f aca="false">ROUND(X3912+Y3912+Z3912+AA3912+AB3912,1)</f>
        <v>432.3</v>
      </c>
      <c r="AD3912" s="55" t="n">
        <f aca="false">(ROUND(AC3912-AC3909,1)/AC3909)</f>
        <v>0</v>
      </c>
      <c r="AE3912" s="46"/>
      <c r="AF3912" s="47"/>
    </row>
    <row r="3913" customFormat="false" ht="15" hidden="false" customHeight="false" outlineLevel="0" collapsed="false">
      <c r="A3913" s="48" t="s">
        <v>32</v>
      </c>
      <c r="B3913" s="61" t="n">
        <v>36</v>
      </c>
      <c r="C3913" s="50" t="s">
        <v>8</v>
      </c>
      <c r="D3913" s="51" t="n">
        <v>96</v>
      </c>
      <c r="E3913" s="51" t="n">
        <v>0</v>
      </c>
      <c r="F3913" s="51" t="n">
        <v>0</v>
      </c>
      <c r="G3913" s="51" t="n">
        <v>40</v>
      </c>
      <c r="H3913" s="51" t="n">
        <v>0</v>
      </c>
      <c r="I3913" s="52" t="n">
        <v>30</v>
      </c>
      <c r="J3913" s="52" t="n">
        <v>60</v>
      </c>
      <c r="K3913" s="52" t="n">
        <v>0</v>
      </c>
      <c r="L3913" s="52" t="n">
        <v>0</v>
      </c>
      <c r="M3913" s="52" t="n">
        <v>0</v>
      </c>
      <c r="N3913" s="53" t="n">
        <f aca="false">D3913*$D$7</f>
        <v>134.4</v>
      </c>
      <c r="O3913" s="53" t="n">
        <f aca="false">E3913*$E$7</f>
        <v>0</v>
      </c>
      <c r="P3913" s="53" t="n">
        <f aca="false">F3913*$F$7</f>
        <v>0</v>
      </c>
      <c r="Q3913" s="53" t="n">
        <f aca="false">G3913*$G$7</f>
        <v>56</v>
      </c>
      <c r="R3913" s="53" t="n">
        <f aca="false">H3913*$H$7</f>
        <v>0</v>
      </c>
      <c r="S3913" s="53" t="n">
        <f aca="false">(N3913/100)*(I3913*$I$7)+(N3913/100)*(J3913*$J$7)</f>
        <v>241.92</v>
      </c>
      <c r="T3913" s="53" t="n">
        <f aca="false">(O3913/100)*(K3913*$K$7)</f>
        <v>0</v>
      </c>
      <c r="U3913" s="53" t="n">
        <f aca="false">(P3913/100)*(K3913*$K$7)+(P3913/100)*(L3913*$L$7)</f>
        <v>0</v>
      </c>
      <c r="V3913" s="53" t="n">
        <f aca="false">(Q3913/100)*(L3913*$L$7)</f>
        <v>0</v>
      </c>
      <c r="W3913" s="53" t="n">
        <f aca="false">(R3913/100)*(K3913*$K$7)+(R3913/100)*(L3913*$L$7)</f>
        <v>0</v>
      </c>
      <c r="X3913" s="53" t="n">
        <f aca="false">N3913+S3913</f>
        <v>376.32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56</v>
      </c>
      <c r="AB3913" s="53" t="n">
        <f aca="false">R3913+W3913</f>
        <v>0</v>
      </c>
      <c r="AC3913" s="54" t="n">
        <f aca="false">ROUND(X3913+Y3913+Z3913+AA3913+AB3913,1)</f>
        <v>432.3</v>
      </c>
      <c r="AD3913" s="55" t="n">
        <f aca="false">(ROUND(AC3913-AC3909,1)/AC3909)</f>
        <v>0</v>
      </c>
      <c r="AE3913" s="46"/>
      <c r="AF3913" s="47"/>
    </row>
    <row r="3914" customFormat="false" ht="15" hidden="false" customHeight="false" outlineLevel="0" collapsed="false">
      <c r="A3914" s="48" t="s">
        <v>33</v>
      </c>
      <c r="B3914" s="61"/>
      <c r="C3914" s="50" t="s">
        <v>9</v>
      </c>
      <c r="D3914" s="51" t="n">
        <v>96</v>
      </c>
      <c r="E3914" s="51" t="n">
        <v>0</v>
      </c>
      <c r="F3914" s="51" t="n">
        <v>0</v>
      </c>
      <c r="G3914" s="51" t="n">
        <v>40</v>
      </c>
      <c r="H3914" s="51" t="n">
        <v>0</v>
      </c>
      <c r="I3914" s="52" t="n">
        <v>30</v>
      </c>
      <c r="J3914" s="52" t="n">
        <v>60</v>
      </c>
      <c r="K3914" s="52" t="n">
        <v>0</v>
      </c>
      <c r="L3914" s="52" t="n">
        <v>0</v>
      </c>
      <c r="M3914" s="52" t="n">
        <v>0</v>
      </c>
      <c r="N3914" s="53" t="n">
        <f aca="false">D3914*$D$8</f>
        <v>134.4</v>
      </c>
      <c r="O3914" s="53" t="n">
        <f aca="false">E3914*$E$8</f>
        <v>0</v>
      </c>
      <c r="P3914" s="53" t="n">
        <f aca="false">F3914*$F$8</f>
        <v>0</v>
      </c>
      <c r="Q3914" s="53" t="n">
        <f aca="false">G3914*$G$8</f>
        <v>56</v>
      </c>
      <c r="R3914" s="53" t="n">
        <f aca="false">H3914*$H$8</f>
        <v>0</v>
      </c>
      <c r="S3914" s="53" t="n">
        <f aca="false">(N3914/100)*(I3914*$I$8)+(N3914/100)*(J3914*$J$8)</f>
        <v>241.92</v>
      </c>
      <c r="T3914" s="53" t="n">
        <f aca="false">(O3914/100)*(K3914*$K$8)</f>
        <v>0</v>
      </c>
      <c r="U3914" s="53" t="n">
        <f aca="false">(P3914/100)*(K3914*$K$8)+(P3914/100)*(L3914*$L$8)</f>
        <v>0</v>
      </c>
      <c r="V3914" s="53" t="n">
        <f aca="false">(Q3914/100)*(L3914*$L$8)</f>
        <v>0</v>
      </c>
      <c r="W3914" s="53" t="n">
        <f aca="false">(R3914/100)*(K3914*$K$8)+(R3914/100)*(L3914*$L$8)</f>
        <v>0</v>
      </c>
      <c r="X3914" s="53" t="n">
        <f aca="false">N3914+S3914</f>
        <v>376.32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56</v>
      </c>
      <c r="AB3914" s="53" t="n">
        <f aca="false">R3914+W3914</f>
        <v>0</v>
      </c>
      <c r="AC3914" s="54" t="n">
        <f aca="false">ROUND(X3914+Y3914+Z3914+AA3914+AB3914,1)</f>
        <v>432.3</v>
      </c>
      <c r="AD3914" s="55" t="n">
        <f aca="false">(ROUND(AC3914-AC3909,1)/AC3909)</f>
        <v>0</v>
      </c>
      <c r="AE3914" s="46"/>
      <c r="AF3914" s="47"/>
    </row>
    <row r="3915" customFormat="false" ht="15" hidden="false" customHeight="false" outlineLevel="0" collapsed="false">
      <c r="A3915" s="48" t="s">
        <v>34</v>
      </c>
      <c r="B3915" s="61"/>
      <c r="C3915" s="50" t="s">
        <v>10</v>
      </c>
      <c r="D3915" s="51" t="n">
        <v>48</v>
      </c>
      <c r="E3915" s="51" t="n">
        <v>108</v>
      </c>
      <c r="F3915" s="51" t="n">
        <v>0</v>
      </c>
      <c r="G3915" s="51" t="n">
        <v>0</v>
      </c>
      <c r="H3915" s="51" t="n">
        <v>0</v>
      </c>
      <c r="I3915" s="52" t="n">
        <v>30</v>
      </c>
      <c r="J3915" s="52" t="n">
        <v>60</v>
      </c>
      <c r="K3915" s="52" t="n">
        <v>120</v>
      </c>
      <c r="L3915" s="52" t="n">
        <v>0</v>
      </c>
      <c r="M3915" s="52" t="n">
        <v>0</v>
      </c>
      <c r="N3915" s="53" t="n">
        <f aca="false">D3915*$D$9</f>
        <v>64.8</v>
      </c>
      <c r="O3915" s="53" t="n">
        <f aca="false">E3915*$E$9</f>
        <v>145.8</v>
      </c>
      <c r="P3915" s="53" t="n">
        <f aca="false">F3915*$F$9</f>
        <v>0</v>
      </c>
      <c r="Q3915" s="53" t="n">
        <f aca="false">G3915*$G$9</f>
        <v>0</v>
      </c>
      <c r="R3915" s="53" t="n">
        <f aca="false">H3915*$H$9</f>
        <v>0</v>
      </c>
      <c r="S3915" s="53" t="n">
        <f aca="false">(N3915/100)*(I3915*$I$9)+(N3915/100)*(J3915*$J$9)</f>
        <v>58.32</v>
      </c>
      <c r="T3915" s="53" t="n">
        <f aca="false">(O3915/100)*(K3915*$K$9)</f>
        <v>244.944</v>
      </c>
      <c r="U3915" s="53" t="n">
        <f aca="false">(P3915/100)*(K3915*$K$9)+(P3915/100)*(L3915*$L$9)</f>
        <v>0</v>
      </c>
      <c r="V3915" s="53" t="n">
        <f aca="false">(Q3915/100)*(L3915*$L$9)</f>
        <v>0</v>
      </c>
      <c r="W3915" s="53" t="n">
        <f aca="false">(R3915/100)*(K3915*$K$9)+(R3915/100)*(L3915*$L$9)</f>
        <v>0</v>
      </c>
      <c r="X3915" s="53" t="n">
        <f aca="false">N3915+S3915</f>
        <v>123.12</v>
      </c>
      <c r="Y3915" s="53" t="n">
        <f aca="false">O3915+T3915</f>
        <v>390.744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513.9</v>
      </c>
      <c r="AD3915" s="55" t="n">
        <f aca="false">(ROUND(AC3915-AC3909,1)/AC3909)</f>
        <v>0.188757807078418</v>
      </c>
      <c r="AE3915" s="46"/>
      <c r="AF3915" s="47"/>
    </row>
    <row r="3916" customFormat="false" ht="15" hidden="false" customHeight="false" outlineLevel="0" collapsed="false">
      <c r="A3916" s="48" t="s">
        <v>35</v>
      </c>
      <c r="B3916" s="61"/>
      <c r="C3916" s="50" t="s">
        <v>11</v>
      </c>
      <c r="D3916" s="51" t="n">
        <v>48</v>
      </c>
      <c r="E3916" s="51" t="n">
        <v>0</v>
      </c>
      <c r="F3916" s="51" t="n">
        <v>108</v>
      </c>
      <c r="G3916" s="51" t="n">
        <v>0</v>
      </c>
      <c r="H3916" s="51" t="n">
        <v>0</v>
      </c>
      <c r="I3916" s="52" t="n">
        <v>30</v>
      </c>
      <c r="J3916" s="52" t="n">
        <v>60</v>
      </c>
      <c r="K3916" s="52" t="n">
        <v>60</v>
      </c>
      <c r="L3916" s="52" t="n">
        <v>60</v>
      </c>
      <c r="M3916" s="52" t="n">
        <v>0</v>
      </c>
      <c r="N3916" s="53" t="n">
        <f aca="false">D3916*$D$10</f>
        <v>64.8</v>
      </c>
      <c r="O3916" s="53" t="n">
        <f aca="false">E3916*$E$10</f>
        <v>0</v>
      </c>
      <c r="P3916" s="53" t="n">
        <f aca="false">F3916*$F$10</f>
        <v>145.8</v>
      </c>
      <c r="Q3916" s="53" t="n">
        <f aca="false">G3916*$G$10</f>
        <v>0</v>
      </c>
      <c r="R3916" s="53" t="n">
        <f aca="false">H3916*$H$10</f>
        <v>0</v>
      </c>
      <c r="S3916" s="53" t="n">
        <f aca="false">(N3916/100)*(I3916*$I$10)+(N3916/100)*(J3916*$J$10)</f>
        <v>58.32</v>
      </c>
      <c r="T3916" s="53" t="n">
        <f aca="false">(O3916/100)*(K3916*$J$10)</f>
        <v>0</v>
      </c>
      <c r="U3916" s="53" t="n">
        <f aca="false">(P3916/100)*(K3916*$K$10)+(P3916/100)*(L3916*$L$10)</f>
        <v>244.944</v>
      </c>
      <c r="V3916" s="53" t="n">
        <f aca="false">(Q3916/100)*(L3916*$L$10)</f>
        <v>0</v>
      </c>
      <c r="W3916" s="53" t="n">
        <f aca="false">(R3916/100)*(K3916*$K$10)+(R3916/100)*(L3916*$L$10)</f>
        <v>0</v>
      </c>
      <c r="X3916" s="53" t="n">
        <f aca="false">N3916+S3916</f>
        <v>123.12</v>
      </c>
      <c r="Y3916" s="53" t="n">
        <f aca="false">O3916+T3916</f>
        <v>0</v>
      </c>
      <c r="Z3916" s="53" t="n">
        <f aca="false">P3916+U3916</f>
        <v>390.744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513.9</v>
      </c>
      <c r="AD3916" s="55" t="n">
        <f aca="false">(ROUND(AC3916-AC3909,1)/AC3909)</f>
        <v>0.188757807078418</v>
      </c>
      <c r="AE3916" s="46"/>
      <c r="AF3916" s="47"/>
    </row>
    <row r="3917" customFormat="false" ht="15" hidden="false" customHeight="false" outlineLevel="0" collapsed="false">
      <c r="A3917" s="48" t="s">
        <v>36</v>
      </c>
      <c r="B3917" s="61"/>
      <c r="C3917" s="50" t="s">
        <v>12</v>
      </c>
      <c r="D3917" s="51" t="n">
        <v>48</v>
      </c>
      <c r="E3917" s="51" t="n">
        <v>0</v>
      </c>
      <c r="F3917" s="51" t="n">
        <v>0</v>
      </c>
      <c r="G3917" s="51" t="n">
        <v>108</v>
      </c>
      <c r="H3917" s="51" t="n">
        <v>0</v>
      </c>
      <c r="I3917" s="52" t="n">
        <v>30</v>
      </c>
      <c r="J3917" s="52" t="n">
        <v>60</v>
      </c>
      <c r="K3917" s="52" t="n">
        <v>0</v>
      </c>
      <c r="L3917" s="52" t="n">
        <v>130</v>
      </c>
      <c r="M3917" s="52" t="n">
        <v>0</v>
      </c>
      <c r="N3917" s="53" t="n">
        <f aca="false">D3917*$D$11</f>
        <v>64.8</v>
      </c>
      <c r="O3917" s="53" t="n">
        <f aca="false">E3917*$E$11</f>
        <v>0</v>
      </c>
      <c r="P3917" s="53" t="n">
        <f aca="false">F3917*$F$11</f>
        <v>0</v>
      </c>
      <c r="Q3917" s="53" t="n">
        <f aca="false">G3917*$G$11</f>
        <v>145.8</v>
      </c>
      <c r="R3917" s="53" t="n">
        <f aca="false">H3917*$H$11</f>
        <v>0</v>
      </c>
      <c r="S3917" s="53" t="n">
        <f aca="false">(N3917/100)*(I3917*$I$11)+(N3917/100)*(J3917*$J$11)</f>
        <v>58.32</v>
      </c>
      <c r="T3917" s="53" t="n">
        <f aca="false">(O3917/100)*(K3917*$K$11)</f>
        <v>0</v>
      </c>
      <c r="U3917" s="53" t="n">
        <f aca="false">(P3917/100)*(K3917*$K$11)+(P3917/100)*(L3917*$L$11)</f>
        <v>0</v>
      </c>
      <c r="V3917" s="53" t="n">
        <f aca="false">(Q3917/100)*(L3917*$L$11)</f>
        <v>265.356</v>
      </c>
      <c r="W3917" s="53" t="n">
        <f aca="false">(R3917/100)*(K3917*$K$11)+(R3917/100)*(L3917*$L$11)</f>
        <v>0</v>
      </c>
      <c r="X3917" s="53" t="n">
        <f aca="false">N3917+S3917</f>
        <v>123.12</v>
      </c>
      <c r="Y3917" s="53" t="n">
        <f aca="false">O3917+T3917</f>
        <v>0</v>
      </c>
      <c r="Z3917" s="53" t="n">
        <f aca="false">P3917+U3917</f>
        <v>0</v>
      </c>
      <c r="AA3917" s="53" t="n">
        <f aca="false">Q3917+V3917</f>
        <v>411.156</v>
      </c>
      <c r="AB3917" s="53" t="n">
        <f aca="false">R3917+W3917</f>
        <v>0</v>
      </c>
      <c r="AC3917" s="54" t="n">
        <f aca="false">ROUND(X3917+Y3917+Z3917+AA3917+AB3917,1)</f>
        <v>534.3</v>
      </c>
      <c r="AD3917" s="55" t="n">
        <f aca="false">(ROUND(AC3917-AC3909,1)/AC3909)</f>
        <v>0.235947258848022</v>
      </c>
      <c r="AE3917" s="46"/>
      <c r="AF3917" s="47"/>
    </row>
    <row r="3918" customFormat="false" ht="15" hidden="false" customHeight="false" outlineLevel="0" collapsed="false">
      <c r="A3918" s="48" t="s">
        <v>37</v>
      </c>
      <c r="B3918" s="61"/>
      <c r="C3918" s="50" t="s">
        <v>13</v>
      </c>
      <c r="D3918" s="51" t="n">
        <v>48</v>
      </c>
      <c r="E3918" s="51" t="n">
        <v>0</v>
      </c>
      <c r="F3918" s="51" t="n">
        <v>0</v>
      </c>
      <c r="G3918" s="51" t="n">
        <v>0</v>
      </c>
      <c r="H3918" s="51" t="n">
        <v>108</v>
      </c>
      <c r="I3918" s="52" t="n">
        <v>30</v>
      </c>
      <c r="J3918" s="52" t="n">
        <v>60</v>
      </c>
      <c r="K3918" s="52" t="n">
        <v>60</v>
      </c>
      <c r="L3918" s="52" t="n">
        <v>60</v>
      </c>
      <c r="M3918" s="52" t="n">
        <v>0</v>
      </c>
      <c r="N3918" s="53" t="n">
        <f aca="false">D3918*$D$12</f>
        <v>64.8</v>
      </c>
      <c r="O3918" s="53" t="n">
        <f aca="false">E3918*$E$12</f>
        <v>0</v>
      </c>
      <c r="P3918" s="53" t="n">
        <f aca="false">F3918*$F$12</f>
        <v>0</v>
      </c>
      <c r="Q3918" s="53" t="n">
        <f aca="false">G3918*$G$12</f>
        <v>0</v>
      </c>
      <c r="R3918" s="53" t="n">
        <f aca="false">H3918*$H$12</f>
        <v>145.8</v>
      </c>
      <c r="S3918" s="53" t="n">
        <f aca="false">(N3918/100)*(I3918*$I$12)+(N3918/100)*(J3918*$J$12)</f>
        <v>58.32</v>
      </c>
      <c r="T3918" s="53" t="n">
        <f aca="false">(O3918/100)*(K3918*$K$12)</f>
        <v>0</v>
      </c>
      <c r="U3918" s="53" t="n">
        <f aca="false">(P3918/100)*(K3918*$K$12)+(P3918/100)*(L3918*$L$12)</f>
        <v>0</v>
      </c>
      <c r="V3918" s="53" t="n">
        <f aca="false">(Q3918/100)*(L3918*$L$12)</f>
        <v>0</v>
      </c>
      <c r="W3918" s="53" t="n">
        <f aca="false">(R3918/100)*(K3918*$K$12)+(R3918/100)*(L3918*$L$12)</f>
        <v>244.944</v>
      </c>
      <c r="X3918" s="53" t="n">
        <f aca="false">N3918+S3918</f>
        <v>123.12</v>
      </c>
      <c r="Y3918" s="53" t="n">
        <f aca="false">O3918+T3918</f>
        <v>0</v>
      </c>
      <c r="Z3918" s="53" t="n">
        <f aca="false">P3918+U3918</f>
        <v>0</v>
      </c>
      <c r="AA3918" s="53" t="n">
        <f aca="false">Q3918+V3918</f>
        <v>0</v>
      </c>
      <c r="AB3918" s="53" t="n">
        <f aca="false">R3918+W3918</f>
        <v>390.744</v>
      </c>
      <c r="AC3918" s="54" t="n">
        <f aca="false">ROUND(X3918+Y3918+Z3918+AA3918+AB3918,1)</f>
        <v>513.9</v>
      </c>
      <c r="AD3918" s="55" t="n">
        <f aca="false">(ROUND(AC3918-AC3909,1)/AC3909)</f>
        <v>0.188757807078418</v>
      </c>
      <c r="AE3918" s="46"/>
      <c r="AF3918" s="47"/>
    </row>
    <row r="3919" customFormat="false" ht="15" hidden="false" customHeight="false" outlineLevel="0" collapsed="false">
      <c r="A3919" s="48" t="s">
        <v>38</v>
      </c>
      <c r="B3919" s="61"/>
      <c r="C3919" s="50" t="s">
        <v>14</v>
      </c>
      <c r="D3919" s="51" t="n">
        <v>96</v>
      </c>
      <c r="E3919" s="51" t="n">
        <v>0</v>
      </c>
      <c r="F3919" s="51" t="n">
        <v>0</v>
      </c>
      <c r="G3919" s="51" t="n">
        <v>40</v>
      </c>
      <c r="H3919" s="51" t="n">
        <v>0</v>
      </c>
      <c r="I3919" s="52" t="n">
        <v>0</v>
      </c>
      <c r="J3919" s="52" t="n">
        <v>0</v>
      </c>
      <c r="K3919" s="52" t="n">
        <v>0</v>
      </c>
      <c r="L3919" s="52" t="n">
        <v>0</v>
      </c>
      <c r="M3919" s="52" t="n">
        <v>98</v>
      </c>
      <c r="N3919" s="53" t="n">
        <f aca="false">D3919*$D$13</f>
        <v>129.6</v>
      </c>
      <c r="O3919" s="53" t="n">
        <f aca="false">E3919*$E$13</f>
        <v>0</v>
      </c>
      <c r="P3919" s="53" t="n">
        <f aca="false">F3919*$F$13</f>
        <v>0</v>
      </c>
      <c r="Q3919" s="53" t="n">
        <f aca="false">G3919*$G$13</f>
        <v>54</v>
      </c>
      <c r="R3919" s="53" t="n">
        <f aca="false">H3919*$H$13</f>
        <v>0</v>
      </c>
      <c r="S3919" s="53" t="n">
        <f aca="false">(N3919/100)*(I3919*$I$13)+(N3919/100)*(J3919*$J$13)+(N3919/100)*(M3919*$M$13)</f>
        <v>254.016</v>
      </c>
      <c r="T3919" s="53" t="n">
        <f aca="false">(O3919/100)*(K3919*$K$13)+(O3919/100)*(M3919*$M$13)</f>
        <v>0</v>
      </c>
      <c r="U3919" s="53" t="n">
        <f aca="false">(P3919/100)*(K3919*$K$13)+(P3919/100)*(L3919*$L$13)+(P3919/100)*(M3919*$M$13)</f>
        <v>0</v>
      </c>
      <c r="V3919" s="53" t="n">
        <f aca="false">(Q3919/100)*(L3919*$L$13)+(Q3919/100)*(M3919*$M$13)</f>
        <v>105.84</v>
      </c>
      <c r="W3919" s="53" t="n">
        <f aca="false">(R3919/100)*(K3919*$K$13)+(R3919/100)*(L3919*$L$13)+(R3919/100)*(M3919*$M$13)</f>
        <v>0</v>
      </c>
      <c r="X3919" s="53" t="n">
        <f aca="false">N3919+S3919</f>
        <v>383.616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159.84</v>
      </c>
      <c r="AB3919" s="53" t="n">
        <f aca="false">R3919+W3919</f>
        <v>0</v>
      </c>
      <c r="AC3919" s="54" t="n">
        <f aca="false">ROUND(X3919+Y3919+Z3919+AA3919+AB3919,1)</f>
        <v>543.5</v>
      </c>
      <c r="AD3919" s="55" t="n">
        <f aca="false">(ROUND(AC3919-AC3909,1)/AC3909)</f>
        <v>0.257228776312746</v>
      </c>
      <c r="AE3919" s="46"/>
      <c r="AF3919" s="47"/>
    </row>
    <row r="3920" customFormat="false" ht="15" hidden="false" customHeight="false" outlineLevel="0" collapsed="false">
      <c r="A3920" s="48" t="s">
        <v>39</v>
      </c>
      <c r="B3920" s="61"/>
      <c r="C3920" s="50" t="s">
        <v>15</v>
      </c>
      <c r="D3920" s="51" t="n">
        <v>110</v>
      </c>
      <c r="E3920" s="51" t="n">
        <v>0</v>
      </c>
      <c r="F3920" s="51" t="n">
        <v>0</v>
      </c>
      <c r="G3920" s="51" t="n">
        <v>0</v>
      </c>
      <c r="H3920" s="51" t="n">
        <v>0</v>
      </c>
      <c r="I3920" s="52" t="n">
        <v>30</v>
      </c>
      <c r="J3920" s="52" t="n">
        <v>60</v>
      </c>
      <c r="K3920" s="52" t="n">
        <v>80</v>
      </c>
      <c r="L3920" s="52" t="n">
        <v>0</v>
      </c>
      <c r="M3920" s="52" t="n">
        <v>0</v>
      </c>
      <c r="N3920" s="53" t="n">
        <f aca="false">D3920*$D$14</f>
        <v>148.5</v>
      </c>
      <c r="O3920" s="53" t="n">
        <f aca="false">E3920*$E$14</f>
        <v>0</v>
      </c>
      <c r="P3920" s="53" t="n">
        <f aca="false">F3920*$F$14</f>
        <v>0</v>
      </c>
      <c r="Q3920" s="53" t="n">
        <f aca="false">G3920*$G$14</f>
        <v>0</v>
      </c>
      <c r="R3920" s="53" t="n">
        <f aca="false">H3920*$H$14</f>
        <v>0</v>
      </c>
      <c r="S3920" s="53" t="n">
        <f aca="false">(N3920/100)*(I3920*$I$14)+(N3920/100)*(J3920*$J$14)+(N3920/100)*(K3920*$K$14)</f>
        <v>371.25</v>
      </c>
      <c r="T3920" s="53" t="n">
        <f aca="false">(O3920/100)*(K3920*$K$14)</f>
        <v>0</v>
      </c>
      <c r="U3920" s="53" t="n">
        <f aca="false">(P3920/100)*(K3920*$K$14)+(P3920/100)*(L3920*$L$14)</f>
        <v>0</v>
      </c>
      <c r="V3920" s="53" t="n">
        <f aca="false">(Q3920/100)*(L3920*$L$14)</f>
        <v>0</v>
      </c>
      <c r="W3920" s="53" t="n">
        <f aca="false">(R3920/100)*(K3920*$L$14)+(R3920/100)*(L3920*$M$14)</f>
        <v>0</v>
      </c>
      <c r="X3920" s="53" t="n">
        <f aca="false">N3920+S3920</f>
        <v>519.75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0</v>
      </c>
      <c r="AC3920" s="54" t="n">
        <f aca="false">ROUND(X3920+Y3920+Z3920+AA3920+AB3920,1)</f>
        <v>519.8</v>
      </c>
      <c r="AD3920" s="55" t="n">
        <f aca="false">(ROUND(AC3920-AC3909,1)/AC3909)</f>
        <v>0.202405736756882</v>
      </c>
      <c r="AE3920" s="46"/>
      <c r="AF3920" s="47"/>
    </row>
    <row r="3921" customFormat="false" ht="15" hidden="false" customHeight="false" outlineLevel="0" collapsed="false">
      <c r="A3921" s="48"/>
      <c r="B3921" s="61"/>
      <c r="C3921" s="50" t="s">
        <v>16</v>
      </c>
      <c r="D3921" s="51" t="n">
        <v>110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30</v>
      </c>
      <c r="J3921" s="52" t="n">
        <v>60</v>
      </c>
      <c r="K3921" s="52" t="n">
        <v>0</v>
      </c>
      <c r="L3921" s="52" t="n">
        <v>80</v>
      </c>
      <c r="M3921" s="52" t="n">
        <v>0</v>
      </c>
      <c r="N3921" s="53" t="n">
        <f aca="false">D3921*$D$15</f>
        <v>148.5</v>
      </c>
      <c r="O3921" s="53" t="n">
        <f aca="false">E3921*$E$15</f>
        <v>0</v>
      </c>
      <c r="P3921" s="53" t="n">
        <f aca="false">F3921*$F$15</f>
        <v>0</v>
      </c>
      <c r="Q3921" s="53" t="n">
        <f aca="false">G3921*$G$15</f>
        <v>0</v>
      </c>
      <c r="R3921" s="53" t="n">
        <f aca="false">H3921*$H$15</f>
        <v>0</v>
      </c>
      <c r="S3921" s="53" t="n">
        <f aca="false">(N3921/100)*(I3921*$I$15)+(N3921/100)*(J3921*$J$15)+(N3921/100)*(L3921*$L$15)</f>
        <v>371.25</v>
      </c>
      <c r="T3921" s="53" t="n">
        <f aca="false">(O3921/100)*(K3921*$K$15)</f>
        <v>0</v>
      </c>
      <c r="U3921" s="53" t="n">
        <f aca="false">(P3921/100)*(K3921*$K$15)+(P3921/100)*(L3921*$L$15)</f>
        <v>0</v>
      </c>
      <c r="V3921" s="53" t="n">
        <f aca="false">(Q3921/100)*(L3921*$L$15)</f>
        <v>0</v>
      </c>
      <c r="W3921" s="53" t="n">
        <f aca="false">(R3921/100)*(K3921*$K$15)+(R3921/100)*(L3921*$L$15)</f>
        <v>0</v>
      </c>
      <c r="X3921" s="53" t="n">
        <f aca="false">N3921+S3921</f>
        <v>519.75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519.8</v>
      </c>
      <c r="AD3921" s="55" t="n">
        <f aca="false">(ROUND(AC3921-AC3909,1)/AC3909)</f>
        <v>0.202405736756882</v>
      </c>
      <c r="AE3921" s="46"/>
      <c r="AF3921" s="47"/>
    </row>
    <row r="3922" customFormat="false" ht="15" hidden="false" customHeight="false" outlineLevel="0" collapsed="false">
      <c r="A3922" s="48"/>
      <c r="B3922" s="61"/>
      <c r="C3922" s="50" t="s">
        <v>17</v>
      </c>
      <c r="D3922" s="51" t="n">
        <v>96</v>
      </c>
      <c r="E3922" s="51" t="n">
        <v>0</v>
      </c>
      <c r="F3922" s="51" t="n">
        <v>0</v>
      </c>
      <c r="G3922" s="51" t="n">
        <v>40</v>
      </c>
      <c r="H3922" s="51" t="n">
        <v>0</v>
      </c>
      <c r="I3922" s="52" t="n">
        <v>30</v>
      </c>
      <c r="J3922" s="52" t="n">
        <v>100</v>
      </c>
      <c r="K3922" s="52" t="n">
        <v>0</v>
      </c>
      <c r="L3922" s="52" t="n">
        <v>0</v>
      </c>
      <c r="M3922" s="52" t="n">
        <v>0</v>
      </c>
      <c r="N3922" s="53" t="n">
        <f aca="false">D3922*$D$16</f>
        <v>129.6</v>
      </c>
      <c r="O3922" s="53" t="n">
        <f aca="false">E3922*$E$16</f>
        <v>0</v>
      </c>
      <c r="P3922" s="53" t="n">
        <f aca="false">F3922*$F$16</f>
        <v>0</v>
      </c>
      <c r="Q3922" s="53" t="n">
        <f aca="false">G3922*$G$16</f>
        <v>54</v>
      </c>
      <c r="R3922" s="53" t="n">
        <f aca="false">H3922*$H$16</f>
        <v>0</v>
      </c>
      <c r="S3922" s="53" t="n">
        <f aca="false">(N3922/100)*(I3922*$I$16)+(N3922/100)*(J3922*$J$16)</f>
        <v>362.88</v>
      </c>
      <c r="T3922" s="53" t="n">
        <f aca="false">(O3922/100)*(K3922*$K$16)</f>
        <v>0</v>
      </c>
      <c r="U3922" s="53" t="n">
        <f aca="false">(P3922/100)*(K3922*$K$16)+(P3922/100)*(L3922*$L$16)</f>
        <v>0</v>
      </c>
      <c r="V3922" s="53" t="n">
        <f aca="false">(Q3922/100)*(L3922*$L$16)</f>
        <v>0</v>
      </c>
      <c r="W3922" s="53" t="n">
        <f aca="false">(R3922/100)*(K3922*$K$16)+(R3922/100)*(L3922*$L$16)</f>
        <v>0</v>
      </c>
      <c r="X3922" s="53" t="n">
        <f aca="false">N3922+S3922</f>
        <v>492.48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54</v>
      </c>
      <c r="AB3922" s="53" t="n">
        <f aca="false">R3922+W3922</f>
        <v>0</v>
      </c>
      <c r="AC3922" s="54" t="n">
        <f aca="false">ROUND(X3922+Y3922+Z3922+AA3922+AB3922,1)</f>
        <v>546.5</v>
      </c>
      <c r="AD3922" s="55" t="n">
        <f aca="false">(ROUND(AC3922-AC3909,1)/AC3909)</f>
        <v>0.264168401572982</v>
      </c>
      <c r="AE3922" s="46"/>
      <c r="AF3922" s="47"/>
    </row>
    <row r="3923" customFormat="false" ht="15" hidden="false" customHeight="false" outlineLevel="0" collapsed="false">
      <c r="A3923" s="48"/>
      <c r="B3923" s="61"/>
      <c r="C3923" s="50" t="s">
        <v>18</v>
      </c>
      <c r="D3923" s="51" t="n">
        <v>96</v>
      </c>
      <c r="E3923" s="51" t="n">
        <v>0</v>
      </c>
      <c r="F3923" s="51" t="n">
        <v>0</v>
      </c>
      <c r="G3923" s="51" t="n">
        <v>40</v>
      </c>
      <c r="H3923" s="51" t="n">
        <v>0</v>
      </c>
      <c r="I3923" s="52" t="n">
        <v>65</v>
      </c>
      <c r="J3923" s="52" t="n">
        <v>60</v>
      </c>
      <c r="K3923" s="52" t="n">
        <v>0</v>
      </c>
      <c r="L3923" s="52" t="n">
        <v>0</v>
      </c>
      <c r="M3923" s="52" t="n">
        <v>0</v>
      </c>
      <c r="N3923" s="53" t="n">
        <f aca="false">D3923*$D$17</f>
        <v>129.6</v>
      </c>
      <c r="O3923" s="53" t="n">
        <f aca="false">E3923*$E$17</f>
        <v>0</v>
      </c>
      <c r="P3923" s="53" t="n">
        <f aca="false">F3923*$F$17</f>
        <v>0</v>
      </c>
      <c r="Q3923" s="53" t="n">
        <f aca="false">G3923*$G$17</f>
        <v>54</v>
      </c>
      <c r="R3923" s="53" t="n">
        <f aca="false">H3923*$H$17</f>
        <v>0</v>
      </c>
      <c r="S3923" s="53" t="n">
        <f aca="false">(N3923/100)*(I3923*$I$17)+(N3923/100)*(J3923*$J$17)</f>
        <v>288.36</v>
      </c>
      <c r="T3923" s="53" t="n">
        <f aca="false">(O3923/100)*(K3923*$K$17)</f>
        <v>0</v>
      </c>
      <c r="U3923" s="53" t="n">
        <f aca="false">(P3923/100)*(K3923*$K$17)+(P3923/100)*(L3923*$L$17)</f>
        <v>0</v>
      </c>
      <c r="V3923" s="53" t="n">
        <f aca="false">(Q3923/100)*(L3923*$L$17)</f>
        <v>0</v>
      </c>
      <c r="W3923" s="53" t="n">
        <f aca="false">(R3923/100)*(K3923*$K$17)+(R3923/100)*(L3923*$L$17)</f>
        <v>0</v>
      </c>
      <c r="X3923" s="53" t="n">
        <f aca="false">N3923+S3923</f>
        <v>417.96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54</v>
      </c>
      <c r="AB3923" s="53" t="n">
        <f aca="false">R3923+W3923</f>
        <v>0</v>
      </c>
      <c r="AC3923" s="54" t="n">
        <f aca="false">ROUND(X3923+Y3923+Z3923+AA3923+AB3923,1)</f>
        <v>472</v>
      </c>
      <c r="AD3923" s="55" t="n">
        <f aca="false">(ROUND(AC3923-AC3909,1)/AC3909)</f>
        <v>0.0918343742771224</v>
      </c>
      <c r="AE3923" s="46"/>
      <c r="AF3923" s="47"/>
    </row>
    <row r="3924" customFormat="false" ht="15" hidden="false" customHeight="false" outlineLevel="0" collapsed="false">
      <c r="A3924" s="56" t="s">
        <v>19</v>
      </c>
      <c r="B3924" s="62" t="s">
        <v>320</v>
      </c>
      <c r="C3924" s="40" t="s">
        <v>50</v>
      </c>
      <c r="D3924" s="41" t="n">
        <v>116</v>
      </c>
      <c r="E3924" s="41" t="n">
        <v>0</v>
      </c>
      <c r="F3924" s="41" t="n">
        <v>0</v>
      </c>
      <c r="G3924" s="41" t="n">
        <v>0</v>
      </c>
      <c r="H3924" s="41" t="n">
        <v>0</v>
      </c>
      <c r="I3924" s="42" t="n">
        <v>40</v>
      </c>
      <c r="J3924" s="42" t="n">
        <v>40</v>
      </c>
      <c r="K3924" s="42" t="n">
        <v>0</v>
      </c>
      <c r="L3924" s="42" t="n">
        <v>0</v>
      </c>
      <c r="M3924" s="42" t="n">
        <v>0</v>
      </c>
      <c r="N3924" s="43" t="n">
        <f aca="false">D3924*$D$3</f>
        <v>162.4</v>
      </c>
      <c r="O3924" s="43" t="n">
        <f aca="false">E3924*$E$3</f>
        <v>0</v>
      </c>
      <c r="P3924" s="43" t="n">
        <f aca="false">F3924*$F$3</f>
        <v>0</v>
      </c>
      <c r="Q3924" s="43" t="n">
        <f aca="false">G3924*$G$3</f>
        <v>0</v>
      </c>
      <c r="R3924" s="43" t="n">
        <f aca="false">H3924*$H$3</f>
        <v>0</v>
      </c>
      <c r="S3924" s="43" t="n">
        <f aca="false">(N3924/100)*(I3924*$I$3)+(N3924/100)*(J3924*$J$3)</f>
        <v>259.84</v>
      </c>
      <c r="T3924" s="43" t="n">
        <f aca="false">(O3924/100)*(K3924*$K$3)</f>
        <v>0</v>
      </c>
      <c r="U3924" s="43" t="n">
        <f aca="false">(P3924/100)*(K3924*$K$3)+(P3924/100)*(L3924*$L$3)</f>
        <v>0</v>
      </c>
      <c r="V3924" s="43" t="n">
        <f aca="false">(Q3924/100)*(L3924*$L$3)</f>
        <v>0</v>
      </c>
      <c r="W3924" s="43" t="n">
        <f aca="false">(R3924/100)*(K3924*$K$3)+(R3924/100)*(L3924*$L$3)</f>
        <v>0</v>
      </c>
      <c r="X3924" s="43" t="n">
        <f aca="false">N3924+S3924</f>
        <v>422.24</v>
      </c>
      <c r="Y3924" s="43" t="n">
        <f aca="false">O3924+T3924</f>
        <v>0</v>
      </c>
      <c r="Z3924" s="43" t="n">
        <f aca="false">P3924+U3924</f>
        <v>0</v>
      </c>
      <c r="AA3924" s="43" t="n">
        <f aca="false">Q3924+V3924</f>
        <v>0</v>
      </c>
      <c r="AB3924" s="43" t="n">
        <f aca="false">R3924+W3924</f>
        <v>0</v>
      </c>
      <c r="AC3924" s="44" t="n">
        <f aca="false">ROUND(X3924+Y3924+Z3924+AA3924+AB3924,1)</f>
        <v>422.2</v>
      </c>
      <c r="AD3924" s="45"/>
      <c r="AE3924" s="46" t="s">
        <v>28</v>
      </c>
      <c r="AF3924" s="47"/>
    </row>
    <row r="3925" customFormat="false" ht="15" hidden="false" customHeight="false" outlineLevel="0" collapsed="false">
      <c r="A3925" s="48" t="s">
        <v>29</v>
      </c>
      <c r="B3925" s="63" t="n">
        <v>16</v>
      </c>
      <c r="C3925" s="50" t="s">
        <v>5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60</v>
      </c>
      <c r="J3925" s="52" t="n">
        <v>60</v>
      </c>
      <c r="K3925" s="52" t="n">
        <v>0</v>
      </c>
      <c r="L3925" s="52" t="n">
        <v>0</v>
      </c>
      <c r="M3925" s="52" t="n">
        <v>0</v>
      </c>
      <c r="N3925" s="53" t="n">
        <f aca="false">D3925*$D$4</f>
        <v>156.6</v>
      </c>
      <c r="O3925" s="53" t="n">
        <f aca="false">E3925*$E$4</f>
        <v>0</v>
      </c>
      <c r="P3925" s="53" t="n">
        <f aca="false">F3925*$F$4</f>
        <v>0</v>
      </c>
      <c r="Q3925" s="53" t="n">
        <f aca="false">G3925*$G$4</f>
        <v>0</v>
      </c>
      <c r="R3925" s="53" t="n">
        <f aca="false">H3925*$H$4</f>
        <v>0</v>
      </c>
      <c r="S3925" s="53" t="n">
        <f aca="false">(N3925/100)*(I3925*$I$4)+(N3925/100)*(J3925*$J$4)</f>
        <v>375.84</v>
      </c>
      <c r="T3925" s="53" t="n">
        <f aca="false">(O3925/100)*(K3925*$K$4)</f>
        <v>0</v>
      </c>
      <c r="U3925" s="53" t="n">
        <f aca="false">(P3925/100)*(K3925*$K$4)+(P3925/100)*(L3925*$L$4)</f>
        <v>0</v>
      </c>
      <c r="V3925" s="53" t="n">
        <f aca="false">(Q3925/100)*(L3925*$L$4)</f>
        <v>0</v>
      </c>
      <c r="W3925" s="53" t="n">
        <f aca="false">(R3925/100)*(K3925*$K$4)+(R3925/100)*(L3925*$L$4)</f>
        <v>0</v>
      </c>
      <c r="X3925" s="53" t="n">
        <f aca="false">N3925+S3925</f>
        <v>532.44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532.4</v>
      </c>
      <c r="AD3925" s="55" t="n">
        <f aca="false">(ROUND(AC3925-AC3924,1)/AC3924)</f>
        <v>0.261013737565135</v>
      </c>
      <c r="AE3925" s="46"/>
      <c r="AF3925" s="47"/>
    </row>
    <row r="3926" customFormat="false" ht="15" hidden="false" customHeight="false" outlineLevel="0" collapsed="false">
      <c r="A3926" s="48" t="s">
        <v>30</v>
      </c>
      <c r="B3926" s="63" t="n">
        <v>16</v>
      </c>
      <c r="C3926" s="50" t="s">
        <v>6</v>
      </c>
      <c r="D3926" s="51" t="n">
        <v>116</v>
      </c>
      <c r="E3926" s="51" t="n">
        <v>0</v>
      </c>
      <c r="F3926" s="51" t="n">
        <v>0</v>
      </c>
      <c r="G3926" s="51" t="n">
        <v>0</v>
      </c>
      <c r="H3926" s="51" t="n">
        <v>0</v>
      </c>
      <c r="I3926" s="52" t="n">
        <v>40</v>
      </c>
      <c r="J3926" s="52" t="n">
        <v>40</v>
      </c>
      <c r="K3926" s="52" t="n">
        <v>0</v>
      </c>
      <c r="L3926" s="52" t="n">
        <v>0</v>
      </c>
      <c r="M3926" s="52" t="n">
        <v>0</v>
      </c>
      <c r="N3926" s="53" t="n">
        <f aca="false">D3926*$D$5</f>
        <v>162.4</v>
      </c>
      <c r="O3926" s="53" t="n">
        <f aca="false">E3926*$E$5</f>
        <v>0</v>
      </c>
      <c r="P3926" s="53" t="n">
        <f aca="false">F3926*$F$5</f>
        <v>0</v>
      </c>
      <c r="Q3926" s="53" t="n">
        <f aca="false">G3926*$G$5</f>
        <v>0</v>
      </c>
      <c r="R3926" s="53" t="n">
        <f aca="false">H3926*$H$5</f>
        <v>0</v>
      </c>
      <c r="S3926" s="53" t="n">
        <f aca="false">(N3926/100)*(I3926*$I$5)+(N3926/100)*(J3926*$J$5)</f>
        <v>259.84</v>
      </c>
      <c r="T3926" s="53" t="n">
        <f aca="false">(O3926/100)*(K3926*$K$5)</f>
        <v>0</v>
      </c>
      <c r="U3926" s="53" t="n">
        <f aca="false">(P3926/100)*(K3926*$K$5)+(P3926/100)*(L3926*$L$5)</f>
        <v>0</v>
      </c>
      <c r="V3926" s="53" t="n">
        <f aca="false">(Q3926/100)*(L3926*$L$5)</f>
        <v>0</v>
      </c>
      <c r="W3926" s="53" t="n">
        <f aca="false">(R3926/100)*(K3926*$K$5)+(R3926/100)*(L3926*$L$5)</f>
        <v>0</v>
      </c>
      <c r="X3926" s="53" t="n">
        <f aca="false">N3926+S3926</f>
        <v>422.24</v>
      </c>
      <c r="Y3926" s="53" t="n">
        <f aca="false">O3926+T3926</f>
        <v>0</v>
      </c>
      <c r="Z3926" s="53" t="n">
        <f aca="false">P3926+U3926</f>
        <v>0</v>
      </c>
      <c r="AA3926" s="53" t="n">
        <f aca="false">Q3926+V3926</f>
        <v>0</v>
      </c>
      <c r="AB3926" s="53" t="n">
        <f aca="false">R3926+W3926</f>
        <v>0</v>
      </c>
      <c r="AC3926" s="54" t="n">
        <f aca="false">ROUND(X3926+Y3926+Z3926+AA3926+AB3926,1)</f>
        <v>422.2</v>
      </c>
      <c r="AD3926" s="55" t="n">
        <f aca="false">(ROUND(AC3926-AC3924,1)/AC3924)</f>
        <v>0</v>
      </c>
      <c r="AE3926" s="46"/>
      <c r="AF3926" s="47"/>
    </row>
    <row r="3927" customFormat="false" ht="15" hidden="false" customHeight="false" outlineLevel="0" collapsed="false">
      <c r="A3927" s="48" t="s">
        <v>31</v>
      </c>
      <c r="B3927" s="63" t="n">
        <v>0</v>
      </c>
      <c r="C3927" s="50" t="s">
        <v>7</v>
      </c>
      <c r="D3927" s="51" t="n">
        <v>116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40</v>
      </c>
      <c r="J3927" s="52" t="n">
        <v>40</v>
      </c>
      <c r="K3927" s="52" t="n">
        <v>0</v>
      </c>
      <c r="L3927" s="52" t="n">
        <v>0</v>
      </c>
      <c r="M3927" s="52" t="n">
        <v>0</v>
      </c>
      <c r="N3927" s="53" t="n">
        <f aca="false">D3927*$D$6</f>
        <v>162.4</v>
      </c>
      <c r="O3927" s="53" t="n">
        <f aca="false">E3927*$E$6</f>
        <v>0</v>
      </c>
      <c r="P3927" s="53" t="n">
        <f aca="false">F3927*$F$6</f>
        <v>0</v>
      </c>
      <c r="Q3927" s="53" t="n">
        <f aca="false">G3927*$G$6</f>
        <v>0</v>
      </c>
      <c r="R3927" s="53" t="n">
        <f aca="false">H3927*$H$6</f>
        <v>0</v>
      </c>
      <c r="S3927" s="53" t="n">
        <f aca="false">(N3927/100)*(I3927*$I$6)+(N3927/100)*(J3927*$J$6)</f>
        <v>259.84</v>
      </c>
      <c r="T3927" s="53" t="n">
        <f aca="false">(O3927/100)*(K3927*$K$6)</f>
        <v>0</v>
      </c>
      <c r="U3927" s="53" t="n">
        <f aca="false">(P3927/100)*(K3927*$K$6)+(P3927/100)*(L3927*$L$6)</f>
        <v>0</v>
      </c>
      <c r="V3927" s="53" t="n">
        <f aca="false">(Q3927/100)*(L3927*$L$6)</f>
        <v>0</v>
      </c>
      <c r="W3927" s="53" t="n">
        <f aca="false">(R3927/100)*(K3927*$K$6)+(R3927/100)*(L3927*$L$6)</f>
        <v>0</v>
      </c>
      <c r="X3927" s="53" t="n">
        <f aca="false">N3927+S3927</f>
        <v>422.24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422.2</v>
      </c>
      <c r="AD3927" s="55" t="n">
        <f aca="false">(ROUND(AC3927-AC3924,1)/AC3924)</f>
        <v>0</v>
      </c>
      <c r="AE3927" s="46"/>
      <c r="AF3927" s="47"/>
    </row>
    <row r="3928" customFormat="false" ht="15" hidden="false" customHeight="false" outlineLevel="0" collapsed="false">
      <c r="A3928" s="48" t="s">
        <v>32</v>
      </c>
      <c r="B3928" s="63" t="n">
        <v>0</v>
      </c>
      <c r="C3928" s="50" t="s">
        <v>8</v>
      </c>
      <c r="D3928" s="51" t="n">
        <v>116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40</v>
      </c>
      <c r="J3928" s="52" t="n">
        <v>40</v>
      </c>
      <c r="K3928" s="52" t="n">
        <v>0</v>
      </c>
      <c r="L3928" s="52" t="n">
        <v>0</v>
      </c>
      <c r="M3928" s="52" t="n">
        <v>0</v>
      </c>
      <c r="N3928" s="53" t="n">
        <f aca="false">D3928*$D$7</f>
        <v>162.4</v>
      </c>
      <c r="O3928" s="53" t="n">
        <f aca="false">E3928*$E$7</f>
        <v>0</v>
      </c>
      <c r="P3928" s="53" t="n">
        <f aca="false">F3928*$F$7</f>
        <v>0</v>
      </c>
      <c r="Q3928" s="53" t="n">
        <f aca="false">G3928*$G$7</f>
        <v>0</v>
      </c>
      <c r="R3928" s="53" t="n">
        <f aca="false">H3928*$H$7</f>
        <v>0</v>
      </c>
      <c r="S3928" s="53" t="n">
        <f aca="false">(N3928/100)*(I3928*$I$7)+(N3928/100)*(J3928*$J$7)</f>
        <v>259.84</v>
      </c>
      <c r="T3928" s="53" t="n">
        <f aca="false">(O3928/100)*(K3928*$K$7)</f>
        <v>0</v>
      </c>
      <c r="U3928" s="53" t="n">
        <f aca="false">(P3928/100)*(K3928*$K$7)+(P3928/100)*(L3928*$L$7)</f>
        <v>0</v>
      </c>
      <c r="V3928" s="53" t="n">
        <f aca="false">(Q3928/100)*(L3928*$L$7)</f>
        <v>0</v>
      </c>
      <c r="W3928" s="53" t="n">
        <f aca="false">(R3928/100)*(K3928*$K$7)+(R3928/100)*(L3928*$L$7)</f>
        <v>0</v>
      </c>
      <c r="X3928" s="53" t="n">
        <f aca="false">N3928+S3928</f>
        <v>422.24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422.2</v>
      </c>
      <c r="AD3928" s="55" t="n">
        <f aca="false">(ROUND(AC3928-AC3924,1)/AC3924)</f>
        <v>0</v>
      </c>
      <c r="AE3928" s="46"/>
      <c r="AF3928" s="47"/>
    </row>
    <row r="3929" customFormat="false" ht="15" hidden="false" customHeight="false" outlineLevel="0" collapsed="false">
      <c r="A3929" s="48" t="s">
        <v>33</v>
      </c>
      <c r="B3929" s="63"/>
      <c r="C3929" s="50" t="s">
        <v>9</v>
      </c>
      <c r="D3929" s="51" t="n">
        <v>116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40</v>
      </c>
      <c r="J3929" s="52" t="n">
        <v>40</v>
      </c>
      <c r="K3929" s="52" t="n">
        <v>0</v>
      </c>
      <c r="L3929" s="52" t="n">
        <v>0</v>
      </c>
      <c r="M3929" s="52" t="n">
        <v>0</v>
      </c>
      <c r="N3929" s="53" t="n">
        <f aca="false">D3929*$D$8</f>
        <v>162.4</v>
      </c>
      <c r="O3929" s="53" t="n">
        <f aca="false">E3929*$E$8</f>
        <v>0</v>
      </c>
      <c r="P3929" s="53" t="n">
        <f aca="false">F3929*$F$8</f>
        <v>0</v>
      </c>
      <c r="Q3929" s="53" t="n">
        <f aca="false">G3929*$G$8</f>
        <v>0</v>
      </c>
      <c r="R3929" s="53" t="n">
        <f aca="false">H3929*$H$8</f>
        <v>0</v>
      </c>
      <c r="S3929" s="53" t="n">
        <f aca="false">(N3929/100)*(I3929*$I$8)+(N3929/100)*(J3929*$J$8)</f>
        <v>259.84</v>
      </c>
      <c r="T3929" s="53" t="n">
        <f aca="false">(O3929/100)*(K3929*$K$8)</f>
        <v>0</v>
      </c>
      <c r="U3929" s="53" t="n">
        <f aca="false">(P3929/100)*(K3929*$K$8)+(P3929/100)*(L3929*$L$8)</f>
        <v>0</v>
      </c>
      <c r="V3929" s="53" t="n">
        <f aca="false">(Q3929/100)*(L3929*$L$8)</f>
        <v>0</v>
      </c>
      <c r="W3929" s="53" t="n">
        <f aca="false">(R3929/100)*(K3929*$K$8)+(R3929/100)*(L3929*$L$8)</f>
        <v>0</v>
      </c>
      <c r="X3929" s="53" t="n">
        <f aca="false">N3929+S3929</f>
        <v>422.24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422.2</v>
      </c>
      <c r="AD3929" s="55" t="n">
        <f aca="false">(ROUND(AC3929-AC3924,1)/AC3924)</f>
        <v>0</v>
      </c>
      <c r="AE3929" s="46"/>
      <c r="AF3929" s="47"/>
    </row>
    <row r="3930" customFormat="false" ht="15" hidden="false" customHeight="false" outlineLevel="0" collapsed="false">
      <c r="A3930" s="48" t="s">
        <v>34</v>
      </c>
      <c r="B3930" s="63"/>
      <c r="C3930" s="50" t="s">
        <v>10</v>
      </c>
      <c r="D3930" s="51" t="n">
        <v>58</v>
      </c>
      <c r="E3930" s="51" t="n">
        <v>128</v>
      </c>
      <c r="F3930" s="51" t="n">
        <v>0</v>
      </c>
      <c r="G3930" s="51" t="n">
        <v>0</v>
      </c>
      <c r="H3930" s="51" t="n">
        <v>0</v>
      </c>
      <c r="I3930" s="52" t="n">
        <v>40</v>
      </c>
      <c r="J3930" s="52" t="n">
        <v>40</v>
      </c>
      <c r="K3930" s="52" t="n">
        <v>85</v>
      </c>
      <c r="L3930" s="52" t="n">
        <v>0</v>
      </c>
      <c r="M3930" s="52" t="n">
        <v>0</v>
      </c>
      <c r="N3930" s="53" t="n">
        <f aca="false">D3930*$D$9</f>
        <v>78.3</v>
      </c>
      <c r="O3930" s="53" t="n">
        <f aca="false">E3930*$E$9</f>
        <v>172.8</v>
      </c>
      <c r="P3930" s="53" t="n">
        <f aca="false">F3930*$F$9</f>
        <v>0</v>
      </c>
      <c r="Q3930" s="53" t="n">
        <f aca="false">G3930*$G$9</f>
        <v>0</v>
      </c>
      <c r="R3930" s="53" t="n">
        <f aca="false">H3930*$H$9</f>
        <v>0</v>
      </c>
      <c r="S3930" s="53" t="n">
        <f aca="false">(N3930/100)*(I3930*$I$9)+(N3930/100)*(J3930*$J$9)</f>
        <v>62.64</v>
      </c>
      <c r="T3930" s="53" t="n">
        <f aca="false">(O3930/100)*(K3930*$K$9)</f>
        <v>205.632</v>
      </c>
      <c r="U3930" s="53" t="n">
        <f aca="false">(P3930/100)*(K3930*$K$9)+(P3930/100)*(L3930*$L$9)</f>
        <v>0</v>
      </c>
      <c r="V3930" s="53" t="n">
        <f aca="false">(Q3930/100)*(L3930*$L$9)</f>
        <v>0</v>
      </c>
      <c r="W3930" s="53" t="n">
        <f aca="false">(R3930/100)*(K3930*$K$9)+(R3930/100)*(L3930*$L$9)</f>
        <v>0</v>
      </c>
      <c r="X3930" s="53" t="n">
        <f aca="false">N3930+S3930</f>
        <v>140.94</v>
      </c>
      <c r="Y3930" s="53" t="n">
        <f aca="false">O3930+T3930</f>
        <v>378.432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519.4</v>
      </c>
      <c r="AD3930" s="55" t="n">
        <f aca="false">(ROUND(AC3930-AC3924,1)/AC3924)</f>
        <v>0.230222643297016</v>
      </c>
      <c r="AE3930" s="46"/>
      <c r="AF3930" s="47"/>
    </row>
    <row r="3931" customFormat="false" ht="15" hidden="false" customHeight="false" outlineLevel="0" collapsed="false">
      <c r="A3931" s="48" t="s">
        <v>35</v>
      </c>
      <c r="B3931" s="63"/>
      <c r="C3931" s="50" t="s">
        <v>11</v>
      </c>
      <c r="D3931" s="51" t="n">
        <v>58</v>
      </c>
      <c r="E3931" s="51" t="n">
        <v>0</v>
      </c>
      <c r="F3931" s="51" t="n">
        <v>128</v>
      </c>
      <c r="G3931" s="51" t="n">
        <v>0</v>
      </c>
      <c r="H3931" s="51" t="n">
        <v>0</v>
      </c>
      <c r="I3931" s="52" t="n">
        <v>40</v>
      </c>
      <c r="J3931" s="52" t="n">
        <v>40</v>
      </c>
      <c r="K3931" s="52" t="n">
        <v>42.5</v>
      </c>
      <c r="L3931" s="52" t="n">
        <v>42.5</v>
      </c>
      <c r="M3931" s="52" t="n">
        <v>0</v>
      </c>
      <c r="N3931" s="53" t="n">
        <f aca="false">D3931*$D$10</f>
        <v>78.3</v>
      </c>
      <c r="O3931" s="53" t="n">
        <f aca="false">E3931*$E$10</f>
        <v>0</v>
      </c>
      <c r="P3931" s="53" t="n">
        <f aca="false">F3931*$F$10</f>
        <v>172.8</v>
      </c>
      <c r="Q3931" s="53" t="n">
        <f aca="false">G3931*$G$10</f>
        <v>0</v>
      </c>
      <c r="R3931" s="53" t="n">
        <f aca="false">H3931*$H$10</f>
        <v>0</v>
      </c>
      <c r="S3931" s="53" t="n">
        <f aca="false">(N3931/100)*(I3931*$I$10)+(N3931/100)*(J3931*$J$10)</f>
        <v>62.64</v>
      </c>
      <c r="T3931" s="53" t="n">
        <f aca="false">(O3931/100)*(K3931*$J$10)</f>
        <v>0</v>
      </c>
      <c r="U3931" s="53" t="n">
        <f aca="false">(P3931/100)*(K3931*$K$10)+(P3931/100)*(L3931*$L$10)</f>
        <v>205.632</v>
      </c>
      <c r="V3931" s="53" t="n">
        <f aca="false">(Q3931/100)*(L3931*$L$10)</f>
        <v>0</v>
      </c>
      <c r="W3931" s="53" t="n">
        <f aca="false">(R3931/100)*(K3931*$K$10)+(R3931/100)*(L3931*$L$10)</f>
        <v>0</v>
      </c>
      <c r="X3931" s="53" t="n">
        <f aca="false">N3931+S3931</f>
        <v>140.94</v>
      </c>
      <c r="Y3931" s="53" t="n">
        <f aca="false">O3931+T3931</f>
        <v>0</v>
      </c>
      <c r="Z3931" s="53" t="n">
        <f aca="false">P3931+U3931</f>
        <v>378.432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519.4</v>
      </c>
      <c r="AD3931" s="55" t="n">
        <f aca="false">(ROUND(AC3931-AC3924,1)/AC3924)</f>
        <v>0.230222643297016</v>
      </c>
      <c r="AE3931" s="46"/>
      <c r="AF3931" s="47"/>
    </row>
    <row r="3932" customFormat="false" ht="15" hidden="false" customHeight="false" outlineLevel="0" collapsed="false">
      <c r="A3932" s="48" t="s">
        <v>36</v>
      </c>
      <c r="B3932" s="63"/>
      <c r="C3932" s="50" t="s">
        <v>12</v>
      </c>
      <c r="D3932" s="51" t="n">
        <v>58</v>
      </c>
      <c r="E3932" s="51" t="n">
        <v>0</v>
      </c>
      <c r="F3932" s="51" t="n">
        <v>0</v>
      </c>
      <c r="G3932" s="51" t="n">
        <v>128</v>
      </c>
      <c r="H3932" s="51" t="n">
        <v>0</v>
      </c>
      <c r="I3932" s="52" t="n">
        <v>40</v>
      </c>
      <c r="J3932" s="52" t="n">
        <v>40</v>
      </c>
      <c r="K3932" s="52" t="n">
        <v>0</v>
      </c>
      <c r="L3932" s="52" t="n">
        <v>85</v>
      </c>
      <c r="M3932" s="52" t="n">
        <v>0</v>
      </c>
      <c r="N3932" s="53" t="n">
        <f aca="false">D3932*$D$11</f>
        <v>78.3</v>
      </c>
      <c r="O3932" s="53" t="n">
        <f aca="false">E3932*$E$11</f>
        <v>0</v>
      </c>
      <c r="P3932" s="53" t="n">
        <f aca="false">F3932*$F$11</f>
        <v>0</v>
      </c>
      <c r="Q3932" s="53" t="n">
        <f aca="false">G3932*$G$11</f>
        <v>172.8</v>
      </c>
      <c r="R3932" s="53" t="n">
        <f aca="false">H3932*$H$11</f>
        <v>0</v>
      </c>
      <c r="S3932" s="53" t="n">
        <f aca="false">(N3932/100)*(I3932*$I$11)+(N3932/100)*(J3932*$J$11)</f>
        <v>62.64</v>
      </c>
      <c r="T3932" s="53" t="n">
        <f aca="false">(O3932/100)*(K3932*$K$11)</f>
        <v>0</v>
      </c>
      <c r="U3932" s="53" t="n">
        <f aca="false">(P3932/100)*(K3932*$K$11)+(P3932/100)*(L3932*$L$11)</f>
        <v>0</v>
      </c>
      <c r="V3932" s="53" t="n">
        <f aca="false">(Q3932/100)*(L3932*$L$11)</f>
        <v>205.632</v>
      </c>
      <c r="W3932" s="53" t="n">
        <f aca="false">(R3932/100)*(K3932*$K$11)+(R3932/100)*(L3932*$L$11)</f>
        <v>0</v>
      </c>
      <c r="X3932" s="53" t="n">
        <f aca="false">N3932+S3932</f>
        <v>140.94</v>
      </c>
      <c r="Y3932" s="53" t="n">
        <f aca="false">O3932+T3932</f>
        <v>0</v>
      </c>
      <c r="Z3932" s="53" t="n">
        <f aca="false">P3932+U3932</f>
        <v>0</v>
      </c>
      <c r="AA3932" s="53" t="n">
        <f aca="false">Q3932+V3932</f>
        <v>378.432</v>
      </c>
      <c r="AB3932" s="53" t="n">
        <f aca="false">R3932+W3932</f>
        <v>0</v>
      </c>
      <c r="AC3932" s="54" t="n">
        <f aca="false">ROUND(X3932+Y3932+Z3932+AA3932+AB3932,1)</f>
        <v>519.4</v>
      </c>
      <c r="AD3932" s="55" t="n">
        <f aca="false">(ROUND(AC3932-AC3924,1)/AC3924)</f>
        <v>0.230222643297016</v>
      </c>
      <c r="AE3932" s="46"/>
      <c r="AF3932" s="47"/>
    </row>
    <row r="3933" customFormat="false" ht="15" hidden="false" customHeight="false" outlineLevel="0" collapsed="false">
      <c r="A3933" s="48" t="s">
        <v>37</v>
      </c>
      <c r="B3933" s="63"/>
      <c r="C3933" s="50" t="s">
        <v>13</v>
      </c>
      <c r="D3933" s="51" t="n">
        <v>58</v>
      </c>
      <c r="E3933" s="51" t="n">
        <v>0</v>
      </c>
      <c r="F3933" s="51" t="n">
        <v>0</v>
      </c>
      <c r="G3933" s="51" t="n">
        <v>0</v>
      </c>
      <c r="H3933" s="51" t="n">
        <v>128</v>
      </c>
      <c r="I3933" s="52" t="n">
        <v>40</v>
      </c>
      <c r="J3933" s="52" t="n">
        <v>40</v>
      </c>
      <c r="K3933" s="52" t="n">
        <v>42.5</v>
      </c>
      <c r="L3933" s="52" t="n">
        <v>42.5</v>
      </c>
      <c r="M3933" s="52" t="n">
        <v>0</v>
      </c>
      <c r="N3933" s="53" t="n">
        <f aca="false">D3933*$D$12</f>
        <v>78.3</v>
      </c>
      <c r="O3933" s="53" t="n">
        <f aca="false">E3933*$E$12</f>
        <v>0</v>
      </c>
      <c r="P3933" s="53" t="n">
        <f aca="false">F3933*$F$12</f>
        <v>0</v>
      </c>
      <c r="Q3933" s="53" t="n">
        <f aca="false">G3933*$G$12</f>
        <v>0</v>
      </c>
      <c r="R3933" s="53" t="n">
        <f aca="false">H3933*$H$12</f>
        <v>172.8</v>
      </c>
      <c r="S3933" s="53" t="n">
        <f aca="false">(N3933/100)*(I3933*$I$12)+(N3933/100)*(J3933*$J$12)</f>
        <v>62.64</v>
      </c>
      <c r="T3933" s="53" t="n">
        <f aca="false">(O3933/100)*(K3933*$K$12)</f>
        <v>0</v>
      </c>
      <c r="U3933" s="53" t="n">
        <f aca="false">(P3933/100)*(K3933*$K$12)+(P3933/100)*(L3933*$L$12)</f>
        <v>0</v>
      </c>
      <c r="V3933" s="53" t="n">
        <f aca="false">(Q3933/100)*(L3933*$L$12)</f>
        <v>0</v>
      </c>
      <c r="W3933" s="53" t="n">
        <f aca="false">(R3933/100)*(K3933*$K$12)+(R3933/100)*(L3933*$L$12)</f>
        <v>205.632</v>
      </c>
      <c r="X3933" s="53" t="n">
        <f aca="false">N3933+S3933</f>
        <v>140.94</v>
      </c>
      <c r="Y3933" s="53" t="n">
        <f aca="false">O3933+T3933</f>
        <v>0</v>
      </c>
      <c r="Z3933" s="53" t="n">
        <f aca="false">P3933+U3933</f>
        <v>0</v>
      </c>
      <c r="AA3933" s="53" t="n">
        <f aca="false">Q3933+V3933</f>
        <v>0</v>
      </c>
      <c r="AB3933" s="53" t="n">
        <f aca="false">R3933+W3933</f>
        <v>378.432</v>
      </c>
      <c r="AC3933" s="54" t="n">
        <f aca="false">ROUND(X3933+Y3933+Z3933+AA3933+AB3933,1)</f>
        <v>519.4</v>
      </c>
      <c r="AD3933" s="55" t="n">
        <f aca="false">(ROUND(AC3933-AC3924,1)/AC3924)</f>
        <v>0.230222643297016</v>
      </c>
      <c r="AE3933" s="46"/>
      <c r="AF3933" s="47"/>
    </row>
    <row r="3934" customFormat="false" ht="15" hidden="false" customHeight="false" outlineLevel="0" collapsed="false">
      <c r="A3934" s="48" t="s">
        <v>38</v>
      </c>
      <c r="B3934" s="63"/>
      <c r="C3934" s="50" t="s">
        <v>14</v>
      </c>
      <c r="D3934" s="51" t="n">
        <v>116</v>
      </c>
      <c r="E3934" s="51" t="n">
        <v>0</v>
      </c>
      <c r="F3934" s="51" t="n">
        <v>0</v>
      </c>
      <c r="G3934" s="51" t="n">
        <v>0</v>
      </c>
      <c r="H3934" s="51" t="n">
        <v>0</v>
      </c>
      <c r="I3934" s="52" t="n">
        <v>0</v>
      </c>
      <c r="J3934" s="52" t="n">
        <v>0</v>
      </c>
      <c r="K3934" s="52" t="n">
        <v>0</v>
      </c>
      <c r="L3934" s="52" t="n">
        <v>0</v>
      </c>
      <c r="M3934" s="52" t="n">
        <v>110</v>
      </c>
      <c r="N3934" s="53" t="n">
        <f aca="false">D3934*$D$13</f>
        <v>156.6</v>
      </c>
      <c r="O3934" s="53" t="n">
        <f aca="false">E3934*$E$13</f>
        <v>0</v>
      </c>
      <c r="P3934" s="53" t="n">
        <f aca="false">F3934*$F$13</f>
        <v>0</v>
      </c>
      <c r="Q3934" s="53" t="n">
        <f aca="false">G3934*$G$13</f>
        <v>0</v>
      </c>
      <c r="R3934" s="53" t="n">
        <f aca="false">H3934*$H$13</f>
        <v>0</v>
      </c>
      <c r="S3934" s="53" t="n">
        <f aca="false">(N3934/100)*(I3934*$I$13)+(N3934/100)*(J3934*$J$13)+(N3934/100)*(M3934*$M$13)</f>
        <v>344.52</v>
      </c>
      <c r="T3934" s="53" t="n">
        <f aca="false">(O3934/100)*(K3934*$K$13)+(O3934/100)*(M3934*$M$13)</f>
        <v>0</v>
      </c>
      <c r="U3934" s="53" t="n">
        <f aca="false">(P3934/100)*(K3934*$K$13)+(P3934/100)*(L3934*$L$13)+(P3934/100)*(M3934*$M$13)</f>
        <v>0</v>
      </c>
      <c r="V3934" s="53" t="n">
        <f aca="false">(Q3934/100)*(L3934*$L$13)+(Q3934/100)*(M3934*$M$13)</f>
        <v>0</v>
      </c>
      <c r="W3934" s="53" t="n">
        <f aca="false">(R3934/100)*(K3934*$K$13)+(R3934/100)*(L3934*$L$13)+(R3934/100)*(M3934*$M$13)</f>
        <v>0</v>
      </c>
      <c r="X3934" s="53" t="n">
        <f aca="false">N3934+S3934</f>
        <v>501.12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0</v>
      </c>
      <c r="AB3934" s="53" t="n">
        <f aca="false">R3934+W3934</f>
        <v>0</v>
      </c>
      <c r="AC3934" s="54" t="n">
        <f aca="false">ROUND(X3934+Y3934+Z3934+AA3934+AB3934,1)</f>
        <v>501.1</v>
      </c>
      <c r="AD3934" s="55" t="n">
        <f aca="false">(ROUND(AC3934-AC3924,1)/AC3924)</f>
        <v>0.186878256750355</v>
      </c>
      <c r="AE3934" s="46"/>
      <c r="AF3934" s="47"/>
    </row>
    <row r="3935" customFormat="false" ht="15" hidden="false" customHeight="false" outlineLevel="0" collapsed="false">
      <c r="A3935" s="48" t="s">
        <v>39</v>
      </c>
      <c r="B3935" s="63"/>
      <c r="C3935" s="50" t="s">
        <v>15</v>
      </c>
      <c r="D3935" s="51" t="n">
        <v>116</v>
      </c>
      <c r="E3935" s="51" t="n">
        <v>0</v>
      </c>
      <c r="F3935" s="51" t="n">
        <v>0</v>
      </c>
      <c r="G3935" s="51" t="n">
        <v>0</v>
      </c>
      <c r="H3935" s="51" t="n">
        <v>0</v>
      </c>
      <c r="I3935" s="52" t="n">
        <v>40</v>
      </c>
      <c r="J3935" s="52" t="n">
        <v>40</v>
      </c>
      <c r="K3935" s="52" t="n">
        <v>70</v>
      </c>
      <c r="L3935" s="52" t="n">
        <v>0</v>
      </c>
      <c r="M3935" s="52" t="n">
        <v>0</v>
      </c>
      <c r="N3935" s="53" t="n">
        <f aca="false">D3935*$D$14</f>
        <v>156.6</v>
      </c>
      <c r="O3935" s="53" t="n">
        <f aca="false">E3935*$E$14</f>
        <v>0</v>
      </c>
      <c r="P3935" s="53" t="n">
        <f aca="false">F3935*$F$14</f>
        <v>0</v>
      </c>
      <c r="Q3935" s="53" t="n">
        <f aca="false">G3935*$G$14</f>
        <v>0</v>
      </c>
      <c r="R3935" s="53" t="n">
        <f aca="false">H3935*$H$14</f>
        <v>0</v>
      </c>
      <c r="S3935" s="53" t="n">
        <f aca="false">(N3935/100)*(I3935*$I$14)+(N3935/100)*(J3935*$J$14)+(N3935/100)*(K3935*$K$14)</f>
        <v>344.52</v>
      </c>
      <c r="T3935" s="53" t="n">
        <f aca="false">(O3935/100)*(K3935*$K$14)</f>
        <v>0</v>
      </c>
      <c r="U3935" s="53" t="n">
        <f aca="false">(P3935/100)*(K3935*$K$14)+(P3935/100)*(L3935*$L$14)</f>
        <v>0</v>
      </c>
      <c r="V3935" s="53" t="n">
        <f aca="false">(Q3935/100)*(L3935*$L$14)</f>
        <v>0</v>
      </c>
      <c r="W3935" s="53" t="n">
        <f aca="false">(R3935/100)*(K3935*$L$14)+(R3935/100)*(L3935*$M$14)</f>
        <v>0</v>
      </c>
      <c r="X3935" s="53" t="n">
        <f aca="false">N3935+S3935</f>
        <v>501.12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0</v>
      </c>
      <c r="AC3935" s="54" t="n">
        <f aca="false">ROUND(X3935+Y3935+Z3935+AA3935+AB3935,1)</f>
        <v>501.1</v>
      </c>
      <c r="AD3935" s="55" t="n">
        <f aca="false">(ROUND(AC3935-AC3924,1)/AC3924)</f>
        <v>0.186878256750355</v>
      </c>
      <c r="AE3935" s="46"/>
      <c r="AF3935" s="47"/>
    </row>
    <row r="3936" customFormat="false" ht="15" hidden="false" customHeight="false" outlineLevel="0" collapsed="false">
      <c r="A3936" s="48"/>
      <c r="B3936" s="63"/>
      <c r="C3936" s="50" t="s">
        <v>16</v>
      </c>
      <c r="D3936" s="51" t="n">
        <v>116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40</v>
      </c>
      <c r="J3936" s="52" t="n">
        <v>40</v>
      </c>
      <c r="K3936" s="52" t="n">
        <v>0</v>
      </c>
      <c r="L3936" s="52" t="n">
        <v>70</v>
      </c>
      <c r="M3936" s="52" t="n">
        <v>0</v>
      </c>
      <c r="N3936" s="53" t="n">
        <f aca="false">D3936*$D$15</f>
        <v>156.6</v>
      </c>
      <c r="O3936" s="53" t="n">
        <f aca="false">E3936*$E$15</f>
        <v>0</v>
      </c>
      <c r="P3936" s="53" t="n">
        <f aca="false">F3936*$F$15</f>
        <v>0</v>
      </c>
      <c r="Q3936" s="53" t="n">
        <f aca="false">G3936*$G$15</f>
        <v>0</v>
      </c>
      <c r="R3936" s="53" t="n">
        <f aca="false">H3936*$H$15</f>
        <v>0</v>
      </c>
      <c r="S3936" s="53" t="n">
        <f aca="false">(N3936/100)*(I3936*$I$15)+(N3936/100)*(J3936*$J$15)+(N3936/100)*(L3936*$L$15)</f>
        <v>344.52</v>
      </c>
      <c r="T3936" s="53" t="n">
        <f aca="false">(O3936/100)*(K3936*$K$15)</f>
        <v>0</v>
      </c>
      <c r="U3936" s="53" t="n">
        <f aca="false">(P3936/100)*(K3936*$K$15)+(P3936/100)*(L3936*$L$15)</f>
        <v>0</v>
      </c>
      <c r="V3936" s="53" t="n">
        <f aca="false">(Q3936/100)*(L3936*$L$15)</f>
        <v>0</v>
      </c>
      <c r="W3936" s="53" t="n">
        <f aca="false">(R3936/100)*(K3936*$K$15)+(R3936/100)*(L3936*$L$15)</f>
        <v>0</v>
      </c>
      <c r="X3936" s="53" t="n">
        <f aca="false">N3936+S3936</f>
        <v>501.12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501.1</v>
      </c>
      <c r="AD3936" s="55" t="n">
        <f aca="false">(ROUND(AC3936-AC3924,1)/AC3924)</f>
        <v>0.186878256750355</v>
      </c>
      <c r="AE3936" s="46"/>
      <c r="AF3936" s="47"/>
    </row>
    <row r="3937" customFormat="false" ht="15" hidden="false" customHeight="false" outlineLevel="0" collapsed="false">
      <c r="A3937" s="48"/>
      <c r="B3937" s="63"/>
      <c r="C3937" s="50" t="s">
        <v>17</v>
      </c>
      <c r="D3937" s="51" t="n">
        <v>116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40</v>
      </c>
      <c r="J3937" s="52" t="n">
        <v>65</v>
      </c>
      <c r="K3937" s="52" t="n">
        <v>0</v>
      </c>
      <c r="L3937" s="52" t="n">
        <v>0</v>
      </c>
      <c r="M3937" s="52" t="n">
        <v>0</v>
      </c>
      <c r="N3937" s="53" t="n">
        <f aca="false">D3937*$D$16</f>
        <v>156.6</v>
      </c>
      <c r="O3937" s="53" t="n">
        <f aca="false">E3937*$E$16</f>
        <v>0</v>
      </c>
      <c r="P3937" s="53" t="n">
        <f aca="false">F3937*$F$16</f>
        <v>0</v>
      </c>
      <c r="Q3937" s="53" t="n">
        <f aca="false">G3937*$G$16</f>
        <v>0</v>
      </c>
      <c r="R3937" s="53" t="n">
        <f aca="false">H3937*$H$16</f>
        <v>0</v>
      </c>
      <c r="S3937" s="53" t="n">
        <f aca="false">(N3937/100)*(I3937*$I$16)+(N3937/100)*(J3937*$J$16)</f>
        <v>317.115</v>
      </c>
      <c r="T3937" s="53" t="n">
        <f aca="false">(O3937/100)*(K3937*$K$16)</f>
        <v>0</v>
      </c>
      <c r="U3937" s="53" t="n">
        <f aca="false">(P3937/100)*(K3937*$K$16)+(P3937/100)*(L3937*$L$16)</f>
        <v>0</v>
      </c>
      <c r="V3937" s="53" t="n">
        <f aca="false">(Q3937/100)*(L3937*$L$16)</f>
        <v>0</v>
      </c>
      <c r="W3937" s="53" t="n">
        <f aca="false">(R3937/100)*(K3937*$K$16)+(R3937/100)*(L3937*$L$16)</f>
        <v>0</v>
      </c>
      <c r="X3937" s="53" t="n">
        <f aca="false">N3937+S3937</f>
        <v>473.715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473.7</v>
      </c>
      <c r="AD3937" s="55" t="n">
        <f aca="false">(ROUND(AC3937-AC3924,1)/AC3924)</f>
        <v>0.121980104216011</v>
      </c>
      <c r="AE3937" s="46"/>
      <c r="AF3937" s="47"/>
    </row>
    <row r="3938" customFormat="false" ht="15" hidden="false" customHeight="false" outlineLevel="0" collapsed="false">
      <c r="A3938" s="48"/>
      <c r="B3938" s="63"/>
      <c r="C3938" s="50" t="s">
        <v>18</v>
      </c>
      <c r="D3938" s="51" t="n">
        <v>116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65</v>
      </c>
      <c r="J3938" s="52" t="n">
        <v>40</v>
      </c>
      <c r="K3938" s="52" t="n">
        <v>0</v>
      </c>
      <c r="L3938" s="52" t="n">
        <v>0</v>
      </c>
      <c r="M3938" s="52" t="n">
        <v>0</v>
      </c>
      <c r="N3938" s="53" t="n">
        <f aca="false">D3938*$D$17</f>
        <v>156.6</v>
      </c>
      <c r="O3938" s="53" t="n">
        <f aca="false">E3938*$E$17</f>
        <v>0</v>
      </c>
      <c r="P3938" s="53" t="n">
        <f aca="false">F3938*$F$17</f>
        <v>0</v>
      </c>
      <c r="Q3938" s="53" t="n">
        <f aca="false">G3938*$G$17</f>
        <v>0</v>
      </c>
      <c r="R3938" s="53" t="n">
        <f aca="false">H3938*$H$17</f>
        <v>0</v>
      </c>
      <c r="S3938" s="53" t="n">
        <f aca="false">(N3938/100)*(I3938*$I$17)+(N3938/100)*(J3938*$J$17)</f>
        <v>317.115</v>
      </c>
      <c r="T3938" s="53" t="n">
        <f aca="false">(O3938/100)*(K3938*$K$17)</f>
        <v>0</v>
      </c>
      <c r="U3938" s="53" t="n">
        <f aca="false">(P3938/100)*(K3938*$K$17)+(P3938/100)*(L3938*$L$17)</f>
        <v>0</v>
      </c>
      <c r="V3938" s="53" t="n">
        <f aca="false">(Q3938/100)*(L3938*$L$17)</f>
        <v>0</v>
      </c>
      <c r="W3938" s="53" t="n">
        <f aca="false">(R3938/100)*(K3938*$K$17)+(R3938/100)*(L3938*$L$17)</f>
        <v>0</v>
      </c>
      <c r="X3938" s="53" t="n">
        <f aca="false">N3938+S3938</f>
        <v>473.715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473.7</v>
      </c>
      <c r="AD3938" s="55" t="n">
        <f aca="false">(ROUND(AC3938-AC3924,1)/AC3924)</f>
        <v>0.121980104216011</v>
      </c>
      <c r="AE3938" s="46"/>
      <c r="AF3938" s="47"/>
    </row>
    <row r="3939" customFormat="false" ht="15" hidden="false" customHeight="false" outlineLevel="0" collapsed="false">
      <c r="A3939" s="56" t="s">
        <v>19</v>
      </c>
      <c r="B3939" s="60" t="s">
        <v>321</v>
      </c>
      <c r="C3939" s="40" t="s">
        <v>50</v>
      </c>
      <c r="D3939" s="41" t="n">
        <v>95</v>
      </c>
      <c r="E3939" s="41" t="n">
        <v>0</v>
      </c>
      <c r="F3939" s="41" t="n">
        <v>0</v>
      </c>
      <c r="G3939" s="41" t="n">
        <v>45</v>
      </c>
      <c r="H3939" s="41" t="n">
        <v>0</v>
      </c>
      <c r="I3939" s="42" t="n">
        <v>20</v>
      </c>
      <c r="J3939" s="42" t="n">
        <v>50</v>
      </c>
      <c r="K3939" s="42" t="n">
        <v>0</v>
      </c>
      <c r="L3939" s="42" t="n">
        <v>40</v>
      </c>
      <c r="M3939" s="42" t="n">
        <v>0</v>
      </c>
      <c r="N3939" s="43" t="n">
        <f aca="false">D3939*$D$3</f>
        <v>133</v>
      </c>
      <c r="O3939" s="43" t="n">
        <f aca="false">E3939*$E$3</f>
        <v>0</v>
      </c>
      <c r="P3939" s="43" t="n">
        <f aca="false">F3939*$F$3</f>
        <v>0</v>
      </c>
      <c r="Q3939" s="43" t="n">
        <f aca="false">G3939*$G$3</f>
        <v>63</v>
      </c>
      <c r="R3939" s="43" t="n">
        <f aca="false">H3939*$H$3</f>
        <v>0</v>
      </c>
      <c r="S3939" s="43" t="n">
        <f aca="false">(N3939/100)*(I3939*$I$3)+(N3939/100)*(J3939*$J$3)</f>
        <v>186.2</v>
      </c>
      <c r="T3939" s="43" t="n">
        <f aca="false">(O3939/100)*(K3939*$K$3)</f>
        <v>0</v>
      </c>
      <c r="U3939" s="43" t="n">
        <f aca="false">(P3939/100)*(K3939*$K$3)+(P3939/100)*(L3939*$L$3)</f>
        <v>0</v>
      </c>
      <c r="V3939" s="43" t="n">
        <f aca="false">(Q3939/100)*(L3939*$L$3)</f>
        <v>50.4</v>
      </c>
      <c r="W3939" s="43" t="n">
        <f aca="false">(R3939/100)*(K3939*$K$3)+(R3939/100)*(L3939*$L$3)</f>
        <v>0</v>
      </c>
      <c r="X3939" s="43" t="n">
        <f aca="false">N3939+S3939</f>
        <v>319.2</v>
      </c>
      <c r="Y3939" s="43" t="n">
        <f aca="false">O3939+T3939</f>
        <v>0</v>
      </c>
      <c r="Z3939" s="43" t="n">
        <f aca="false">P3939+U3939</f>
        <v>0</v>
      </c>
      <c r="AA3939" s="43" t="n">
        <f aca="false">Q3939+V3939</f>
        <v>113.4</v>
      </c>
      <c r="AB3939" s="43" t="n">
        <f aca="false">R3939+W3939</f>
        <v>0</v>
      </c>
      <c r="AC3939" s="44" t="n">
        <f aca="false">ROUND(X3939+Y3939+Z3939+AA3939+AB3939,1)</f>
        <v>432.6</v>
      </c>
      <c r="AD3939" s="45"/>
      <c r="AE3939" s="46" t="s">
        <v>28</v>
      </c>
      <c r="AF3939" s="47"/>
    </row>
    <row r="3940" customFormat="false" ht="15" hidden="false" customHeight="false" outlineLevel="0" collapsed="false">
      <c r="A3940" s="48" t="s">
        <v>29</v>
      </c>
      <c r="B3940" s="61" t="n">
        <v>12</v>
      </c>
      <c r="C3940" s="50" t="s">
        <v>5</v>
      </c>
      <c r="D3940" s="51" t="n">
        <v>95</v>
      </c>
      <c r="E3940" s="51" t="n">
        <v>0</v>
      </c>
      <c r="F3940" s="51" t="n">
        <v>0</v>
      </c>
      <c r="G3940" s="51" t="n">
        <v>45</v>
      </c>
      <c r="H3940" s="51" t="n">
        <v>0</v>
      </c>
      <c r="I3940" s="52" t="n">
        <v>40</v>
      </c>
      <c r="J3940" s="52" t="n">
        <v>60</v>
      </c>
      <c r="K3940" s="52" t="n">
        <v>0</v>
      </c>
      <c r="L3940" s="52" t="n">
        <v>40</v>
      </c>
      <c r="M3940" s="52" t="n">
        <v>0</v>
      </c>
      <c r="N3940" s="53" t="n">
        <f aca="false">D3940*$D$4</f>
        <v>128.25</v>
      </c>
      <c r="O3940" s="53" t="n">
        <f aca="false">E3940*$E$4</f>
        <v>0</v>
      </c>
      <c r="P3940" s="53" t="n">
        <f aca="false">F3940*$F$4</f>
        <v>0</v>
      </c>
      <c r="Q3940" s="53" t="n">
        <f aca="false">G3940*$G$4</f>
        <v>60.75</v>
      </c>
      <c r="R3940" s="53" t="n">
        <f aca="false">H3940*$H$4</f>
        <v>0</v>
      </c>
      <c r="S3940" s="53" t="n">
        <f aca="false">(N3940/100)*(I3940*$I$4)+(N3940/100)*(J3940*$J$4)</f>
        <v>256.5</v>
      </c>
      <c r="T3940" s="53" t="n">
        <f aca="false">(O3940/100)*(K3940*$K$4)</f>
        <v>0</v>
      </c>
      <c r="U3940" s="53" t="n">
        <f aca="false">(P3940/100)*(K3940*$K$4)+(P3940/100)*(L3940*$L$4)</f>
        <v>0</v>
      </c>
      <c r="V3940" s="53" t="n">
        <f aca="false">(Q3940/100)*(L3940*$L$4)</f>
        <v>48.6</v>
      </c>
      <c r="W3940" s="53" t="n">
        <f aca="false">(R3940/100)*(K3940*$K$4)+(R3940/100)*(L3940*$L$4)</f>
        <v>0</v>
      </c>
      <c r="X3940" s="53" t="n">
        <f aca="false">N3940+S3940</f>
        <v>384.75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109.35</v>
      </c>
      <c r="AB3940" s="53" t="n">
        <f aca="false">R3940+W3940</f>
        <v>0</v>
      </c>
      <c r="AC3940" s="54" t="n">
        <f aca="false">ROUND(X3940+Y3940+Z3940+AA3940+AB3940,1)</f>
        <v>494.1</v>
      </c>
      <c r="AD3940" s="55" t="n">
        <f aca="false">(ROUND(AC3940-AC3939,1)/AC3939)</f>
        <v>0.142163661581137</v>
      </c>
      <c r="AE3940" s="46"/>
      <c r="AF3940" s="47"/>
    </row>
    <row r="3941" customFormat="false" ht="15" hidden="false" customHeight="false" outlineLevel="0" collapsed="false">
      <c r="A3941" s="48" t="s">
        <v>30</v>
      </c>
      <c r="B3941" s="61" t="n">
        <v>20</v>
      </c>
      <c r="C3941" s="50" t="s">
        <v>6</v>
      </c>
      <c r="D3941" s="51" t="n">
        <v>95</v>
      </c>
      <c r="E3941" s="51" t="n">
        <v>0</v>
      </c>
      <c r="F3941" s="51" t="n">
        <v>0</v>
      </c>
      <c r="G3941" s="51" t="n">
        <v>45</v>
      </c>
      <c r="H3941" s="51" t="n">
        <v>0</v>
      </c>
      <c r="I3941" s="52" t="n">
        <v>20</v>
      </c>
      <c r="J3941" s="52" t="n">
        <v>50</v>
      </c>
      <c r="K3941" s="52" t="n">
        <v>0</v>
      </c>
      <c r="L3941" s="52" t="n">
        <v>40</v>
      </c>
      <c r="M3941" s="52" t="n">
        <v>0</v>
      </c>
      <c r="N3941" s="53" t="n">
        <f aca="false">D3941*$D$5</f>
        <v>133</v>
      </c>
      <c r="O3941" s="53" t="n">
        <f aca="false">E3941*$E$5</f>
        <v>0</v>
      </c>
      <c r="P3941" s="53" t="n">
        <f aca="false">F3941*$F$5</f>
        <v>0</v>
      </c>
      <c r="Q3941" s="53" t="n">
        <f aca="false">G3941*$G$5</f>
        <v>63</v>
      </c>
      <c r="R3941" s="53" t="n">
        <f aca="false">H3941*$H$5</f>
        <v>0</v>
      </c>
      <c r="S3941" s="53" t="n">
        <f aca="false">(N3941/100)*(I3941*$I$5)+(N3941/100)*(J3941*$J$5)</f>
        <v>186.2</v>
      </c>
      <c r="T3941" s="53" t="n">
        <f aca="false">(O3941/100)*(K3941*$K$5)</f>
        <v>0</v>
      </c>
      <c r="U3941" s="53" t="n">
        <f aca="false">(P3941/100)*(K3941*$K$5)+(P3941/100)*(L3941*$L$5)</f>
        <v>0</v>
      </c>
      <c r="V3941" s="53" t="n">
        <f aca="false">(Q3941/100)*(L3941*$L$5)</f>
        <v>50.4</v>
      </c>
      <c r="W3941" s="53" t="n">
        <f aca="false">(R3941/100)*(K3941*$K$5)+(R3941/100)*(L3941*$L$5)</f>
        <v>0</v>
      </c>
      <c r="X3941" s="53" t="n">
        <f aca="false">N3941+S3941</f>
        <v>319.2</v>
      </c>
      <c r="Y3941" s="53" t="n">
        <f aca="false">O3941+T3941</f>
        <v>0</v>
      </c>
      <c r="Z3941" s="53" t="n">
        <f aca="false">P3941+U3941</f>
        <v>0</v>
      </c>
      <c r="AA3941" s="53" t="n">
        <f aca="false">Q3941+V3941</f>
        <v>113.4</v>
      </c>
      <c r="AB3941" s="53" t="n">
        <f aca="false">R3941+W3941</f>
        <v>0</v>
      </c>
      <c r="AC3941" s="54" t="n">
        <f aca="false">ROUND(X3941+Y3941+Z3941+AA3941+AB3941,1)</f>
        <v>432.6</v>
      </c>
      <c r="AD3941" s="55" t="n">
        <f aca="false">(ROUND(AC3941-AC3939,1)/AC3939)</f>
        <v>0</v>
      </c>
      <c r="AE3941" s="46"/>
      <c r="AF3941" s="47"/>
    </row>
    <row r="3942" customFormat="false" ht="15" hidden="false" customHeight="false" outlineLevel="0" collapsed="false">
      <c r="A3942" s="48" t="s">
        <v>31</v>
      </c>
      <c r="B3942" s="61" t="n">
        <v>0</v>
      </c>
      <c r="C3942" s="50" t="s">
        <v>7</v>
      </c>
      <c r="D3942" s="51" t="n">
        <v>95</v>
      </c>
      <c r="E3942" s="51" t="n">
        <v>0</v>
      </c>
      <c r="F3942" s="51" t="n">
        <v>0</v>
      </c>
      <c r="G3942" s="51" t="n">
        <v>45</v>
      </c>
      <c r="H3942" s="51" t="n">
        <v>0</v>
      </c>
      <c r="I3942" s="52" t="n">
        <v>20</v>
      </c>
      <c r="J3942" s="52" t="n">
        <v>50</v>
      </c>
      <c r="K3942" s="52" t="n">
        <v>0</v>
      </c>
      <c r="L3942" s="52" t="n">
        <v>40</v>
      </c>
      <c r="M3942" s="52" t="n">
        <v>0</v>
      </c>
      <c r="N3942" s="53" t="n">
        <f aca="false">D3942*$D$6</f>
        <v>133</v>
      </c>
      <c r="O3942" s="53" t="n">
        <f aca="false">E3942*$E$6</f>
        <v>0</v>
      </c>
      <c r="P3942" s="53" t="n">
        <f aca="false">F3942*$F$6</f>
        <v>0</v>
      </c>
      <c r="Q3942" s="53" t="n">
        <f aca="false">G3942*$G$6</f>
        <v>63</v>
      </c>
      <c r="R3942" s="53" t="n">
        <f aca="false">H3942*$H$6</f>
        <v>0</v>
      </c>
      <c r="S3942" s="53" t="n">
        <f aca="false">(N3942/100)*(I3942*$I$6)+(N3942/100)*(J3942*$J$6)</f>
        <v>186.2</v>
      </c>
      <c r="T3942" s="53" t="n">
        <f aca="false">(O3942/100)*(K3942*$K$6)</f>
        <v>0</v>
      </c>
      <c r="U3942" s="53" t="n">
        <f aca="false">(P3942/100)*(K3942*$K$6)+(P3942/100)*(L3942*$L$6)</f>
        <v>0</v>
      </c>
      <c r="V3942" s="53" t="n">
        <f aca="false">(Q3942/100)*(L3942*$L$6)</f>
        <v>50.4</v>
      </c>
      <c r="W3942" s="53" t="n">
        <f aca="false">(R3942/100)*(K3942*$K$6)+(R3942/100)*(L3942*$L$6)</f>
        <v>0</v>
      </c>
      <c r="X3942" s="53" t="n">
        <f aca="false">N3942+S3942</f>
        <v>319.2</v>
      </c>
      <c r="Y3942" s="53" t="n">
        <f aca="false">O3942+T3942</f>
        <v>0</v>
      </c>
      <c r="Z3942" s="53" t="n">
        <f aca="false">P3942+U3942</f>
        <v>0</v>
      </c>
      <c r="AA3942" s="53" t="n">
        <f aca="false">Q3942+V3942</f>
        <v>113.4</v>
      </c>
      <c r="AB3942" s="53" t="n">
        <f aca="false">R3942+W3942</f>
        <v>0</v>
      </c>
      <c r="AC3942" s="54" t="n">
        <f aca="false">ROUND(X3942+Y3942+Z3942+AA3942+AB3942,1)</f>
        <v>432.6</v>
      </c>
      <c r="AD3942" s="55" t="n">
        <f aca="false">(ROUND(AC3942-AC3939,1)/AC3939)</f>
        <v>0</v>
      </c>
      <c r="AE3942" s="46"/>
      <c r="AF3942" s="47"/>
    </row>
    <row r="3943" customFormat="false" ht="15" hidden="false" customHeight="false" outlineLevel="0" collapsed="false">
      <c r="A3943" s="48" t="s">
        <v>32</v>
      </c>
      <c r="B3943" s="61" t="n">
        <v>32</v>
      </c>
      <c r="C3943" s="50" t="s">
        <v>8</v>
      </c>
      <c r="D3943" s="51" t="n">
        <v>95</v>
      </c>
      <c r="E3943" s="51" t="n">
        <v>0</v>
      </c>
      <c r="F3943" s="51" t="n">
        <v>0</v>
      </c>
      <c r="G3943" s="51" t="n">
        <v>45</v>
      </c>
      <c r="H3943" s="51" t="n">
        <v>0</v>
      </c>
      <c r="I3943" s="52" t="n">
        <v>20</v>
      </c>
      <c r="J3943" s="52" t="n">
        <v>50</v>
      </c>
      <c r="K3943" s="52" t="n">
        <v>0</v>
      </c>
      <c r="L3943" s="52" t="n">
        <v>40</v>
      </c>
      <c r="M3943" s="52" t="n">
        <v>0</v>
      </c>
      <c r="N3943" s="53" t="n">
        <f aca="false">D3943*$D$7</f>
        <v>133</v>
      </c>
      <c r="O3943" s="53" t="n">
        <f aca="false">E3943*$E$7</f>
        <v>0</v>
      </c>
      <c r="P3943" s="53" t="n">
        <f aca="false">F3943*$F$7</f>
        <v>0</v>
      </c>
      <c r="Q3943" s="53" t="n">
        <f aca="false">G3943*$G$7</f>
        <v>63</v>
      </c>
      <c r="R3943" s="53" t="n">
        <f aca="false">H3943*$H$7</f>
        <v>0</v>
      </c>
      <c r="S3943" s="53" t="n">
        <f aca="false">(N3943/100)*(I3943*$I$7)+(N3943/100)*(J3943*$J$7)</f>
        <v>186.2</v>
      </c>
      <c r="T3943" s="53" t="n">
        <f aca="false">(O3943/100)*(K3943*$K$7)</f>
        <v>0</v>
      </c>
      <c r="U3943" s="53" t="n">
        <f aca="false">(P3943/100)*(K3943*$K$7)+(P3943/100)*(L3943*$L$7)</f>
        <v>0</v>
      </c>
      <c r="V3943" s="53" t="n">
        <f aca="false">(Q3943/100)*(L3943*$L$7)</f>
        <v>50.4</v>
      </c>
      <c r="W3943" s="53" t="n">
        <f aca="false">(R3943/100)*(K3943*$K$7)+(R3943/100)*(L3943*$L$7)</f>
        <v>0</v>
      </c>
      <c r="X3943" s="53" t="n">
        <f aca="false">N3943+S3943</f>
        <v>319.2</v>
      </c>
      <c r="Y3943" s="53" t="n">
        <f aca="false">O3943+T3943</f>
        <v>0</v>
      </c>
      <c r="Z3943" s="53" t="n">
        <f aca="false">P3943+U3943</f>
        <v>0</v>
      </c>
      <c r="AA3943" s="53" t="n">
        <f aca="false">Q3943+V3943</f>
        <v>113.4</v>
      </c>
      <c r="AB3943" s="53" t="n">
        <f aca="false">R3943+W3943</f>
        <v>0</v>
      </c>
      <c r="AC3943" s="54" t="n">
        <f aca="false">ROUND(X3943+Y3943+Z3943+AA3943+AB3943,1)</f>
        <v>432.6</v>
      </c>
      <c r="AD3943" s="55" t="n">
        <f aca="false">(ROUND(AC3943-AC3939,1)/AC3939)</f>
        <v>0</v>
      </c>
      <c r="AE3943" s="46"/>
      <c r="AF3943" s="47"/>
    </row>
    <row r="3944" customFormat="false" ht="15" hidden="false" customHeight="false" outlineLevel="0" collapsed="false">
      <c r="A3944" s="48" t="s">
        <v>33</v>
      </c>
      <c r="B3944" s="61"/>
      <c r="C3944" s="50" t="s">
        <v>9</v>
      </c>
      <c r="D3944" s="51" t="n">
        <v>95</v>
      </c>
      <c r="E3944" s="51" t="n">
        <v>0</v>
      </c>
      <c r="F3944" s="51" t="n">
        <v>0</v>
      </c>
      <c r="G3944" s="51" t="n">
        <v>45</v>
      </c>
      <c r="H3944" s="51" t="n">
        <v>0</v>
      </c>
      <c r="I3944" s="52" t="n">
        <v>20</v>
      </c>
      <c r="J3944" s="52" t="n">
        <v>50</v>
      </c>
      <c r="K3944" s="52" t="n">
        <v>0</v>
      </c>
      <c r="L3944" s="52" t="n">
        <v>40</v>
      </c>
      <c r="M3944" s="52" t="n">
        <v>0</v>
      </c>
      <c r="N3944" s="53" t="n">
        <f aca="false">D3944*$D$8</f>
        <v>133</v>
      </c>
      <c r="O3944" s="53" t="n">
        <f aca="false">E3944*$E$8</f>
        <v>0</v>
      </c>
      <c r="P3944" s="53" t="n">
        <f aca="false">F3944*$F$8</f>
        <v>0</v>
      </c>
      <c r="Q3944" s="53" t="n">
        <f aca="false">G3944*$G$8</f>
        <v>63</v>
      </c>
      <c r="R3944" s="53" t="n">
        <f aca="false">H3944*$H$8</f>
        <v>0</v>
      </c>
      <c r="S3944" s="53" t="n">
        <f aca="false">(N3944/100)*(I3944*$I$8)+(N3944/100)*(J3944*$J$8)</f>
        <v>186.2</v>
      </c>
      <c r="T3944" s="53" t="n">
        <f aca="false">(O3944/100)*(K3944*$K$8)</f>
        <v>0</v>
      </c>
      <c r="U3944" s="53" t="n">
        <f aca="false">(P3944/100)*(K3944*$K$8)+(P3944/100)*(L3944*$L$8)</f>
        <v>0</v>
      </c>
      <c r="V3944" s="53" t="n">
        <f aca="false">(Q3944/100)*(L3944*$L$8)</f>
        <v>50.4</v>
      </c>
      <c r="W3944" s="53" t="n">
        <f aca="false">(R3944/100)*(K3944*$K$8)+(R3944/100)*(L3944*$L$8)</f>
        <v>0</v>
      </c>
      <c r="X3944" s="53" t="n">
        <f aca="false">N3944+S3944</f>
        <v>319.2</v>
      </c>
      <c r="Y3944" s="53" t="n">
        <f aca="false">O3944+T3944</f>
        <v>0</v>
      </c>
      <c r="Z3944" s="53" t="n">
        <f aca="false">P3944+U3944</f>
        <v>0</v>
      </c>
      <c r="AA3944" s="53" t="n">
        <f aca="false">Q3944+V3944</f>
        <v>113.4</v>
      </c>
      <c r="AB3944" s="53" t="n">
        <f aca="false">R3944+W3944</f>
        <v>0</v>
      </c>
      <c r="AC3944" s="54" t="n">
        <f aca="false">ROUND(X3944+Y3944+Z3944+AA3944+AB3944,1)</f>
        <v>432.6</v>
      </c>
      <c r="AD3944" s="55" t="n">
        <f aca="false">(ROUND(AC3944-AC3939,1)/AC3939)</f>
        <v>0</v>
      </c>
      <c r="AE3944" s="46"/>
      <c r="AF3944" s="47"/>
    </row>
    <row r="3945" customFormat="false" ht="15" hidden="false" customHeight="false" outlineLevel="0" collapsed="false">
      <c r="A3945" s="48" t="s">
        <v>34</v>
      </c>
      <c r="B3945" s="61"/>
      <c r="C3945" s="50" t="s">
        <v>10</v>
      </c>
      <c r="D3945" s="51" t="n">
        <v>48</v>
      </c>
      <c r="E3945" s="51" t="n">
        <v>138</v>
      </c>
      <c r="F3945" s="51" t="n">
        <v>0</v>
      </c>
      <c r="G3945" s="51" t="n">
        <v>0</v>
      </c>
      <c r="H3945" s="51" t="n">
        <v>0</v>
      </c>
      <c r="I3945" s="52" t="n">
        <v>20</v>
      </c>
      <c r="J3945" s="52" t="n">
        <v>50</v>
      </c>
      <c r="K3945" s="52" t="n">
        <v>90</v>
      </c>
      <c r="L3945" s="52" t="n">
        <v>0</v>
      </c>
      <c r="M3945" s="52" t="n">
        <v>0</v>
      </c>
      <c r="N3945" s="53" t="n">
        <f aca="false">D3945*$D$9</f>
        <v>64.8</v>
      </c>
      <c r="O3945" s="53" t="n">
        <f aca="false">E3945*$E$9</f>
        <v>186.3</v>
      </c>
      <c r="P3945" s="53" t="n">
        <f aca="false">F3945*$F$9</f>
        <v>0</v>
      </c>
      <c r="Q3945" s="53" t="n">
        <f aca="false">G3945*$G$9</f>
        <v>0</v>
      </c>
      <c r="R3945" s="53" t="n">
        <f aca="false">H3945*$H$9</f>
        <v>0</v>
      </c>
      <c r="S3945" s="53" t="n">
        <f aca="false">(N3945/100)*(I3945*$I$9)+(N3945/100)*(J3945*$J$9)</f>
        <v>45.36</v>
      </c>
      <c r="T3945" s="53" t="n">
        <f aca="false">(O3945/100)*(K3945*$K$9)</f>
        <v>234.738</v>
      </c>
      <c r="U3945" s="53" t="n">
        <f aca="false">(P3945/100)*(K3945*$K$9)+(P3945/100)*(L3945*$L$9)</f>
        <v>0</v>
      </c>
      <c r="V3945" s="53" t="n">
        <f aca="false">(Q3945/100)*(L3945*$L$9)</f>
        <v>0</v>
      </c>
      <c r="W3945" s="53" t="n">
        <f aca="false">(R3945/100)*(K3945*$K$9)+(R3945/100)*(L3945*$L$9)</f>
        <v>0</v>
      </c>
      <c r="X3945" s="53" t="n">
        <f aca="false">N3945+S3945</f>
        <v>110.16</v>
      </c>
      <c r="Y3945" s="53" t="n">
        <f aca="false">O3945+T3945</f>
        <v>421.038</v>
      </c>
      <c r="Z3945" s="53" t="n">
        <f aca="false">P3945+U3945</f>
        <v>0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531.2</v>
      </c>
      <c r="AD3945" s="55" t="n">
        <f aca="false">(ROUND(AC3945-AC3939,1)/AC3939)</f>
        <v>0.22792417938049</v>
      </c>
      <c r="AE3945" s="46"/>
      <c r="AF3945" s="47"/>
    </row>
    <row r="3946" customFormat="false" ht="15" hidden="false" customHeight="false" outlineLevel="0" collapsed="false">
      <c r="A3946" s="48" t="s">
        <v>35</v>
      </c>
      <c r="B3946" s="61"/>
      <c r="C3946" s="50" t="s">
        <v>11</v>
      </c>
      <c r="D3946" s="51" t="n">
        <v>48</v>
      </c>
      <c r="E3946" s="51" t="n">
        <v>0</v>
      </c>
      <c r="F3946" s="51" t="n">
        <v>138</v>
      </c>
      <c r="G3946" s="51" t="n">
        <v>0</v>
      </c>
      <c r="H3946" s="51" t="n">
        <v>0</v>
      </c>
      <c r="I3946" s="52" t="n">
        <v>20</v>
      </c>
      <c r="J3946" s="52" t="n">
        <v>50</v>
      </c>
      <c r="K3946" s="52" t="n">
        <v>45</v>
      </c>
      <c r="L3946" s="52" t="n">
        <v>45</v>
      </c>
      <c r="M3946" s="52" t="n">
        <v>0</v>
      </c>
      <c r="N3946" s="53" t="n">
        <f aca="false">D3946*$D$10</f>
        <v>64.8</v>
      </c>
      <c r="O3946" s="53" t="n">
        <f aca="false">E3946*$E$10</f>
        <v>0</v>
      </c>
      <c r="P3946" s="53" t="n">
        <f aca="false">F3946*$F$10</f>
        <v>186.3</v>
      </c>
      <c r="Q3946" s="53" t="n">
        <f aca="false">G3946*$G$10</f>
        <v>0</v>
      </c>
      <c r="R3946" s="53" t="n">
        <f aca="false">H3946*$H$10</f>
        <v>0</v>
      </c>
      <c r="S3946" s="53" t="n">
        <f aca="false">(N3946/100)*(I3946*$I$10)+(N3946/100)*(J3946*$J$10)</f>
        <v>45.36</v>
      </c>
      <c r="T3946" s="53" t="n">
        <f aca="false">(O3946/100)*(K3946*$J$10)</f>
        <v>0</v>
      </c>
      <c r="U3946" s="53" t="n">
        <f aca="false">(P3946/100)*(K3946*$K$10)+(P3946/100)*(L3946*$L$10)</f>
        <v>234.738</v>
      </c>
      <c r="V3946" s="53" t="n">
        <f aca="false">(Q3946/100)*(L3946*$L$10)</f>
        <v>0</v>
      </c>
      <c r="W3946" s="53" t="n">
        <f aca="false">(R3946/100)*(K3946*$K$10)+(R3946/100)*(L3946*$L$10)</f>
        <v>0</v>
      </c>
      <c r="X3946" s="53" t="n">
        <f aca="false">N3946+S3946</f>
        <v>110.16</v>
      </c>
      <c r="Y3946" s="53" t="n">
        <f aca="false">O3946+T3946</f>
        <v>0</v>
      </c>
      <c r="Z3946" s="53" t="n">
        <f aca="false">P3946+U3946</f>
        <v>421.038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531.2</v>
      </c>
      <c r="AD3946" s="55" t="n">
        <f aca="false">(ROUND(AC3946-AC3939,1)/AC3939)</f>
        <v>0.22792417938049</v>
      </c>
      <c r="AE3946" s="46"/>
      <c r="AF3946" s="47"/>
    </row>
    <row r="3947" customFormat="false" ht="15" hidden="false" customHeight="false" outlineLevel="0" collapsed="false">
      <c r="A3947" s="48" t="s">
        <v>36</v>
      </c>
      <c r="B3947" s="61"/>
      <c r="C3947" s="50" t="s">
        <v>12</v>
      </c>
      <c r="D3947" s="51" t="n">
        <v>48</v>
      </c>
      <c r="E3947" s="51" t="n">
        <v>0</v>
      </c>
      <c r="F3947" s="51" t="n">
        <v>0</v>
      </c>
      <c r="G3947" s="51" t="n">
        <v>138</v>
      </c>
      <c r="H3947" s="51" t="n">
        <v>0</v>
      </c>
      <c r="I3947" s="52" t="n">
        <v>20</v>
      </c>
      <c r="J3947" s="52" t="n">
        <v>50</v>
      </c>
      <c r="K3947" s="52" t="n">
        <v>0</v>
      </c>
      <c r="L3947" s="52" t="n">
        <v>100</v>
      </c>
      <c r="M3947" s="52" t="n">
        <v>0</v>
      </c>
      <c r="N3947" s="53" t="n">
        <f aca="false">D3947*$D$11</f>
        <v>64.8</v>
      </c>
      <c r="O3947" s="53" t="n">
        <f aca="false">E3947*$E$11</f>
        <v>0</v>
      </c>
      <c r="P3947" s="53" t="n">
        <f aca="false">F3947*$F$11</f>
        <v>0</v>
      </c>
      <c r="Q3947" s="53" t="n">
        <f aca="false">G3947*$G$11</f>
        <v>186.3</v>
      </c>
      <c r="R3947" s="53" t="n">
        <f aca="false">H3947*$H$11</f>
        <v>0</v>
      </c>
      <c r="S3947" s="53" t="n">
        <f aca="false">(N3947/100)*(I3947*$I$11)+(N3947/100)*(J3947*$J$11)</f>
        <v>45.36</v>
      </c>
      <c r="T3947" s="53" t="n">
        <f aca="false">(O3947/100)*(K3947*$K$11)</f>
        <v>0</v>
      </c>
      <c r="U3947" s="53" t="n">
        <f aca="false">(P3947/100)*(K3947*$K$11)+(P3947/100)*(L3947*$L$11)</f>
        <v>0</v>
      </c>
      <c r="V3947" s="53" t="n">
        <f aca="false">(Q3947/100)*(L3947*$L$11)</f>
        <v>260.82</v>
      </c>
      <c r="W3947" s="53" t="n">
        <f aca="false">(R3947/100)*(K3947*$K$11)+(R3947/100)*(L3947*$L$11)</f>
        <v>0</v>
      </c>
      <c r="X3947" s="53" t="n">
        <f aca="false">N3947+S3947</f>
        <v>110.16</v>
      </c>
      <c r="Y3947" s="53" t="n">
        <f aca="false">O3947+T3947</f>
        <v>0</v>
      </c>
      <c r="Z3947" s="53" t="n">
        <f aca="false">P3947+U3947</f>
        <v>0</v>
      </c>
      <c r="AA3947" s="53" t="n">
        <f aca="false">Q3947+V3947</f>
        <v>447.12</v>
      </c>
      <c r="AB3947" s="53" t="n">
        <f aca="false">R3947+W3947</f>
        <v>0</v>
      </c>
      <c r="AC3947" s="54" t="n">
        <f aca="false">ROUND(X3947+Y3947+Z3947+AA3947+AB3947,1)</f>
        <v>557.3</v>
      </c>
      <c r="AD3947" s="55" t="n">
        <f aca="false">(ROUND(AC3947-AC3939,1)/AC3939)</f>
        <v>0.288257050392973</v>
      </c>
      <c r="AE3947" s="46"/>
      <c r="AF3947" s="47"/>
    </row>
    <row r="3948" customFormat="false" ht="15" hidden="false" customHeight="false" outlineLevel="0" collapsed="false">
      <c r="A3948" s="48" t="s">
        <v>37</v>
      </c>
      <c r="B3948" s="61"/>
      <c r="C3948" s="50" t="s">
        <v>13</v>
      </c>
      <c r="D3948" s="51" t="n">
        <v>48</v>
      </c>
      <c r="E3948" s="51" t="n">
        <v>0</v>
      </c>
      <c r="F3948" s="51" t="n">
        <v>0</v>
      </c>
      <c r="G3948" s="51" t="n">
        <v>0</v>
      </c>
      <c r="H3948" s="51" t="n">
        <v>138</v>
      </c>
      <c r="I3948" s="52" t="n">
        <v>20</v>
      </c>
      <c r="J3948" s="52" t="n">
        <v>50</v>
      </c>
      <c r="K3948" s="52" t="n">
        <v>45</v>
      </c>
      <c r="L3948" s="52" t="n">
        <v>45</v>
      </c>
      <c r="M3948" s="52" t="n">
        <v>0</v>
      </c>
      <c r="N3948" s="53" t="n">
        <f aca="false">D3948*$D$12</f>
        <v>64.8</v>
      </c>
      <c r="O3948" s="53" t="n">
        <f aca="false">E3948*$E$12</f>
        <v>0</v>
      </c>
      <c r="P3948" s="53" t="n">
        <f aca="false">F3948*$F$12</f>
        <v>0</v>
      </c>
      <c r="Q3948" s="53" t="n">
        <f aca="false">G3948*$G$12</f>
        <v>0</v>
      </c>
      <c r="R3948" s="53" t="n">
        <f aca="false">H3948*$H$12</f>
        <v>186.3</v>
      </c>
      <c r="S3948" s="53" t="n">
        <f aca="false">(N3948/100)*(I3948*$I$12)+(N3948/100)*(J3948*$J$12)</f>
        <v>45.36</v>
      </c>
      <c r="T3948" s="53" t="n">
        <f aca="false">(O3948/100)*(K3948*$K$12)</f>
        <v>0</v>
      </c>
      <c r="U3948" s="53" t="n">
        <f aca="false">(P3948/100)*(K3948*$K$12)+(P3948/100)*(L3948*$L$12)</f>
        <v>0</v>
      </c>
      <c r="V3948" s="53" t="n">
        <f aca="false">(Q3948/100)*(L3948*$L$12)</f>
        <v>0</v>
      </c>
      <c r="W3948" s="53" t="n">
        <f aca="false">(R3948/100)*(K3948*$K$12)+(R3948/100)*(L3948*$L$12)</f>
        <v>234.738</v>
      </c>
      <c r="X3948" s="53" t="n">
        <f aca="false">N3948+S3948</f>
        <v>110.16</v>
      </c>
      <c r="Y3948" s="53" t="n">
        <f aca="false">O3948+T3948</f>
        <v>0</v>
      </c>
      <c r="Z3948" s="53" t="n">
        <f aca="false">P3948+U3948</f>
        <v>0</v>
      </c>
      <c r="AA3948" s="53" t="n">
        <f aca="false">Q3948+V3948</f>
        <v>0</v>
      </c>
      <c r="AB3948" s="53" t="n">
        <f aca="false">R3948+W3948</f>
        <v>421.038</v>
      </c>
      <c r="AC3948" s="54" t="n">
        <f aca="false">ROUND(X3948+Y3948+Z3948+AA3948+AB3948,1)</f>
        <v>531.2</v>
      </c>
      <c r="AD3948" s="55" t="n">
        <f aca="false">(ROUND(AC3948-AC3939,1)/AC3939)</f>
        <v>0.22792417938049</v>
      </c>
      <c r="AE3948" s="46"/>
      <c r="AF3948" s="47"/>
    </row>
    <row r="3949" customFormat="false" ht="15" hidden="false" customHeight="false" outlineLevel="0" collapsed="false">
      <c r="A3949" s="48" t="s">
        <v>38</v>
      </c>
      <c r="B3949" s="61"/>
      <c r="C3949" s="50" t="s">
        <v>14</v>
      </c>
      <c r="D3949" s="51" t="n">
        <v>95</v>
      </c>
      <c r="E3949" s="51" t="n">
        <v>0</v>
      </c>
      <c r="F3949" s="51" t="n">
        <v>0</v>
      </c>
      <c r="G3949" s="51" t="n">
        <v>45</v>
      </c>
      <c r="H3949" s="51" t="n">
        <v>0</v>
      </c>
      <c r="I3949" s="52" t="n">
        <v>0</v>
      </c>
      <c r="J3949" s="52" t="n">
        <v>0</v>
      </c>
      <c r="K3949" s="52" t="n">
        <v>0</v>
      </c>
      <c r="L3949" s="52" t="n">
        <v>0</v>
      </c>
      <c r="M3949" s="52" t="n">
        <v>97</v>
      </c>
      <c r="N3949" s="53" t="n">
        <f aca="false">D3949*$D$13</f>
        <v>128.25</v>
      </c>
      <c r="O3949" s="53" t="n">
        <f aca="false">E3949*$E$13</f>
        <v>0</v>
      </c>
      <c r="P3949" s="53" t="n">
        <f aca="false">F3949*$F$13</f>
        <v>0</v>
      </c>
      <c r="Q3949" s="53" t="n">
        <f aca="false">G3949*$G$13</f>
        <v>60.75</v>
      </c>
      <c r="R3949" s="53" t="n">
        <f aca="false">H3949*$H$13</f>
        <v>0</v>
      </c>
      <c r="S3949" s="53" t="n">
        <f aca="false">(N3949/100)*(I3949*$I$13)+(N3949/100)*(J3949*$J$13)+(N3949/100)*(M3949*$M$13)</f>
        <v>248.805</v>
      </c>
      <c r="T3949" s="53" t="n">
        <f aca="false">(O3949/100)*(K3949*$K$13)+(O3949/100)*(M3949*$M$13)</f>
        <v>0</v>
      </c>
      <c r="U3949" s="53" t="n">
        <f aca="false">(P3949/100)*(K3949*$K$13)+(P3949/100)*(L3949*$L$13)+(P3949/100)*(M3949*$M$13)</f>
        <v>0</v>
      </c>
      <c r="V3949" s="53" t="n">
        <f aca="false">(Q3949/100)*(L3949*$L$13)+(Q3949/100)*(M3949*$M$13)</f>
        <v>117.855</v>
      </c>
      <c r="W3949" s="53" t="n">
        <f aca="false">(R3949/100)*(K3949*$K$13)+(R3949/100)*(L3949*$L$13)+(R3949/100)*(M3949*$M$13)</f>
        <v>0</v>
      </c>
      <c r="X3949" s="53" t="n">
        <f aca="false">N3949+S3949</f>
        <v>377.055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178.605</v>
      </c>
      <c r="AB3949" s="53" t="n">
        <f aca="false">R3949+W3949</f>
        <v>0</v>
      </c>
      <c r="AC3949" s="54" t="n">
        <f aca="false">ROUND(X3949+Y3949+Z3949+AA3949+AB3949,1)</f>
        <v>555.7</v>
      </c>
      <c r="AD3949" s="55" t="n">
        <f aca="false">(ROUND(AC3949-AC3939,1)/AC3939)</f>
        <v>0.28455848358761</v>
      </c>
      <c r="AE3949" s="46"/>
      <c r="AF3949" s="47"/>
    </row>
    <row r="3950" customFormat="false" ht="15" hidden="false" customHeight="false" outlineLevel="0" collapsed="false">
      <c r="A3950" s="48" t="s">
        <v>39</v>
      </c>
      <c r="B3950" s="61"/>
      <c r="C3950" s="50" t="s">
        <v>15</v>
      </c>
      <c r="D3950" s="51" t="n">
        <v>100</v>
      </c>
      <c r="E3950" s="51" t="n">
        <v>0</v>
      </c>
      <c r="F3950" s="51" t="n">
        <v>0</v>
      </c>
      <c r="G3950" s="51" t="n">
        <v>0</v>
      </c>
      <c r="H3950" s="51" t="n">
        <v>0</v>
      </c>
      <c r="I3950" s="52" t="n">
        <v>20</v>
      </c>
      <c r="J3950" s="52" t="n">
        <v>50</v>
      </c>
      <c r="K3950" s="52" t="n">
        <v>100</v>
      </c>
      <c r="L3950" s="52" t="n">
        <v>0</v>
      </c>
      <c r="M3950" s="52" t="n">
        <v>0</v>
      </c>
      <c r="N3950" s="53" t="n">
        <f aca="false">D3950*$D$14</f>
        <v>135</v>
      </c>
      <c r="O3950" s="53" t="n">
        <f aca="false">E3950*$E$14</f>
        <v>0</v>
      </c>
      <c r="P3950" s="53" t="n">
        <f aca="false">F3950*$F$14</f>
        <v>0</v>
      </c>
      <c r="Q3950" s="53" t="n">
        <f aca="false">G3950*$G$14</f>
        <v>0</v>
      </c>
      <c r="R3950" s="53" t="n">
        <f aca="false">H3950*$H$14</f>
        <v>0</v>
      </c>
      <c r="S3950" s="53" t="n">
        <f aca="false">(N3950/100)*(I3950*$I$14)+(N3950/100)*(J3950*$J$14)+(N3950/100)*(K3950*$K$14)</f>
        <v>364.5</v>
      </c>
      <c r="T3950" s="53" t="n">
        <f aca="false">(O3950/100)*(K3950*$K$14)</f>
        <v>0</v>
      </c>
      <c r="U3950" s="53" t="n">
        <f aca="false">(P3950/100)*(K3950*$K$14)+(P3950/100)*(L3950*$L$14)</f>
        <v>0</v>
      </c>
      <c r="V3950" s="53" t="n">
        <f aca="false">(Q3950/100)*(L3950*$L$14)</f>
        <v>0</v>
      </c>
      <c r="W3950" s="53" t="n">
        <f aca="false">(R3950/100)*(K3950*$L$14)+(R3950/100)*(L3950*$M$14)</f>
        <v>0</v>
      </c>
      <c r="X3950" s="53" t="n">
        <f aca="false">N3950+S3950</f>
        <v>499.5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0</v>
      </c>
      <c r="AC3950" s="54" t="n">
        <f aca="false">ROUND(X3950+Y3950+Z3950+AA3950+AB3950,1)</f>
        <v>499.5</v>
      </c>
      <c r="AD3950" s="55" t="n">
        <f aca="false">(ROUND(AC3950-AC3939,1)/AC3939)</f>
        <v>0.154646324549237</v>
      </c>
      <c r="AE3950" s="46"/>
      <c r="AF3950" s="47"/>
    </row>
    <row r="3951" customFormat="false" ht="15" hidden="false" customHeight="false" outlineLevel="0" collapsed="false">
      <c r="A3951" s="48"/>
      <c r="B3951" s="61"/>
      <c r="C3951" s="50" t="s">
        <v>16</v>
      </c>
      <c r="D3951" s="51" t="n">
        <v>100</v>
      </c>
      <c r="E3951" s="51" t="n">
        <v>0</v>
      </c>
      <c r="F3951" s="51" t="n">
        <v>0</v>
      </c>
      <c r="G3951" s="51" t="n">
        <v>0</v>
      </c>
      <c r="H3951" s="51" t="n">
        <v>0</v>
      </c>
      <c r="I3951" s="52" t="n">
        <v>20</v>
      </c>
      <c r="J3951" s="52" t="n">
        <v>50</v>
      </c>
      <c r="K3951" s="52" t="n">
        <v>0</v>
      </c>
      <c r="L3951" s="52" t="n">
        <v>100</v>
      </c>
      <c r="M3951" s="52" t="n">
        <v>0</v>
      </c>
      <c r="N3951" s="53" t="n">
        <f aca="false">D3951*$D$15</f>
        <v>135</v>
      </c>
      <c r="O3951" s="53" t="n">
        <f aca="false">E3951*$E$15</f>
        <v>0</v>
      </c>
      <c r="P3951" s="53" t="n">
        <f aca="false">F3951*$F$15</f>
        <v>0</v>
      </c>
      <c r="Q3951" s="53" t="n">
        <f aca="false">G3951*$G$15</f>
        <v>0</v>
      </c>
      <c r="R3951" s="53" t="n">
        <f aca="false">H3951*$H$15</f>
        <v>0</v>
      </c>
      <c r="S3951" s="53" t="n">
        <f aca="false">(N3951/100)*(I3951*$I$15)+(N3951/100)*(J3951*$J$15)+(N3951/100)*(L3951*$L$15)</f>
        <v>364.5</v>
      </c>
      <c r="T3951" s="53" t="n">
        <f aca="false">(O3951/100)*(K3951*$K$15)</f>
        <v>0</v>
      </c>
      <c r="U3951" s="53" t="n">
        <f aca="false">(P3951/100)*(K3951*$K$15)+(P3951/100)*(L3951*$L$15)</f>
        <v>0</v>
      </c>
      <c r="V3951" s="53" t="n">
        <f aca="false">(Q3951/100)*(L3951*$L$15)</f>
        <v>0</v>
      </c>
      <c r="W3951" s="53" t="n">
        <f aca="false">(R3951/100)*(K3951*$K$15)+(R3951/100)*(L3951*$L$15)</f>
        <v>0</v>
      </c>
      <c r="X3951" s="53" t="n">
        <f aca="false">N3951+S3951</f>
        <v>499.5</v>
      </c>
      <c r="Y3951" s="53" t="n">
        <f aca="false">O3951+T3951</f>
        <v>0</v>
      </c>
      <c r="Z3951" s="53" t="n">
        <f aca="false">P3951+U3951</f>
        <v>0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499.5</v>
      </c>
      <c r="AD3951" s="55" t="n">
        <f aca="false">(ROUND(AC3951-AC3939,1)/AC3939)</f>
        <v>0.154646324549237</v>
      </c>
      <c r="AE3951" s="46"/>
      <c r="AF3951" s="47"/>
    </row>
    <row r="3952" customFormat="false" ht="15" hidden="false" customHeight="false" outlineLevel="0" collapsed="false">
      <c r="A3952" s="48"/>
      <c r="B3952" s="61"/>
      <c r="C3952" s="50" t="s">
        <v>17</v>
      </c>
      <c r="D3952" s="51" t="n">
        <v>95</v>
      </c>
      <c r="E3952" s="51" t="n">
        <v>0</v>
      </c>
      <c r="F3952" s="51" t="n">
        <v>0</v>
      </c>
      <c r="G3952" s="51" t="n">
        <v>45</v>
      </c>
      <c r="H3952" s="51" t="n">
        <v>0</v>
      </c>
      <c r="I3952" s="52" t="n">
        <v>20</v>
      </c>
      <c r="J3952" s="52" t="n">
        <v>90</v>
      </c>
      <c r="K3952" s="52" t="n">
        <v>0</v>
      </c>
      <c r="L3952" s="52" t="n">
        <v>40</v>
      </c>
      <c r="M3952" s="52" t="n">
        <v>0</v>
      </c>
      <c r="N3952" s="53" t="n">
        <f aca="false">D3952*$D$16</f>
        <v>128.25</v>
      </c>
      <c r="O3952" s="53" t="n">
        <f aca="false">E3952*$E$16</f>
        <v>0</v>
      </c>
      <c r="P3952" s="53" t="n">
        <f aca="false">F3952*$F$16</f>
        <v>0</v>
      </c>
      <c r="Q3952" s="53" t="n">
        <f aca="false">G3952*$G$16</f>
        <v>60.75</v>
      </c>
      <c r="R3952" s="53" t="n">
        <f aca="false">H3952*$H$16</f>
        <v>0</v>
      </c>
      <c r="S3952" s="53" t="n">
        <f aca="false">(N3952/100)*(I3952*$I$16)+(N3952/100)*(J3952*$J$16)</f>
        <v>314.2125</v>
      </c>
      <c r="T3952" s="53" t="n">
        <f aca="false">(O3952/100)*(K3952*$K$16)</f>
        <v>0</v>
      </c>
      <c r="U3952" s="53" t="n">
        <f aca="false">(P3952/100)*(K3952*$K$16)+(P3952/100)*(L3952*$L$16)</f>
        <v>0</v>
      </c>
      <c r="V3952" s="53" t="n">
        <f aca="false">(Q3952/100)*(L3952*$L$16)</f>
        <v>24.3</v>
      </c>
      <c r="W3952" s="53" t="n">
        <f aca="false">(R3952/100)*(K3952*$K$16)+(R3952/100)*(L3952*$L$16)</f>
        <v>0</v>
      </c>
      <c r="X3952" s="53" t="n">
        <f aca="false">N3952+S3952</f>
        <v>442.4625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85.05</v>
      </c>
      <c r="AB3952" s="53" t="n">
        <f aca="false">R3952+W3952</f>
        <v>0</v>
      </c>
      <c r="AC3952" s="54" t="n">
        <f aca="false">ROUND(X3952+Y3952+Z3952+AA3952+AB3952,1)</f>
        <v>527.5</v>
      </c>
      <c r="AD3952" s="55" t="n">
        <f aca="false">(ROUND(AC3952-AC3939,1)/AC3939)</f>
        <v>0.219371243643088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18</v>
      </c>
      <c r="D3953" s="51" t="n">
        <v>95</v>
      </c>
      <c r="E3953" s="51" t="n">
        <v>0</v>
      </c>
      <c r="F3953" s="51" t="n">
        <v>0</v>
      </c>
      <c r="G3953" s="51" t="n">
        <v>45</v>
      </c>
      <c r="H3953" s="51" t="n">
        <v>0</v>
      </c>
      <c r="I3953" s="52" t="n">
        <v>60</v>
      </c>
      <c r="J3953" s="52" t="n">
        <v>50</v>
      </c>
      <c r="K3953" s="52" t="n">
        <v>0</v>
      </c>
      <c r="L3953" s="52" t="n">
        <v>40</v>
      </c>
      <c r="M3953" s="52" t="n">
        <v>0</v>
      </c>
      <c r="N3953" s="53" t="n">
        <f aca="false">D3953*$D$17</f>
        <v>128.25</v>
      </c>
      <c r="O3953" s="53" t="n">
        <f aca="false">E3953*$E$17</f>
        <v>0</v>
      </c>
      <c r="P3953" s="53" t="n">
        <f aca="false">F3953*$F$17</f>
        <v>0</v>
      </c>
      <c r="Q3953" s="53" t="n">
        <f aca="false">G3953*$G$17</f>
        <v>60.75</v>
      </c>
      <c r="R3953" s="53" t="n">
        <f aca="false">H3953*$H$17</f>
        <v>0</v>
      </c>
      <c r="S3953" s="53" t="n">
        <f aca="false">(N3953/100)*(I3953*$I$17)+(N3953/100)*(J3953*$J$17)</f>
        <v>256.5</v>
      </c>
      <c r="T3953" s="53" t="n">
        <f aca="false">(O3953/100)*(K3953*$K$17)</f>
        <v>0</v>
      </c>
      <c r="U3953" s="53" t="n">
        <f aca="false">(P3953/100)*(K3953*$K$17)+(P3953/100)*(L3953*$L$17)</f>
        <v>0</v>
      </c>
      <c r="V3953" s="53" t="n">
        <f aca="false">(Q3953/100)*(L3953*$L$17)</f>
        <v>24.3</v>
      </c>
      <c r="W3953" s="53" t="n">
        <f aca="false">(R3953/100)*(K3953*$K$17)+(R3953/100)*(L3953*$L$17)</f>
        <v>0</v>
      </c>
      <c r="X3953" s="53" t="n">
        <f aca="false">N3953+S3953</f>
        <v>384.75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85.05</v>
      </c>
      <c r="AB3953" s="53" t="n">
        <f aca="false">R3953+W3953</f>
        <v>0</v>
      </c>
      <c r="AC3953" s="54" t="n">
        <f aca="false">ROUND(X3953+Y3953+Z3953+AA3953+AB3953,1)</f>
        <v>469.8</v>
      </c>
      <c r="AD3953" s="55" t="n">
        <f aca="false">(ROUND(AC3953-AC3939,1)/AC3939)</f>
        <v>0.0859916782246879</v>
      </c>
      <c r="AE3953" s="46"/>
      <c r="AF3953" s="47"/>
    </row>
    <row r="3954" customFormat="false" ht="15" hidden="false" customHeight="false" outlineLevel="0" collapsed="false">
      <c r="A3954" s="56" t="s">
        <v>19</v>
      </c>
      <c r="B3954" s="62" t="s">
        <v>322</v>
      </c>
      <c r="C3954" s="40" t="s">
        <v>50</v>
      </c>
      <c r="D3954" s="41" t="n">
        <v>96</v>
      </c>
      <c r="E3954" s="41" t="n">
        <v>0</v>
      </c>
      <c r="F3954" s="41" t="n">
        <v>0</v>
      </c>
      <c r="G3954" s="41" t="n">
        <v>0</v>
      </c>
      <c r="H3954" s="41" t="n">
        <v>0</v>
      </c>
      <c r="I3954" s="42" t="n">
        <v>20</v>
      </c>
      <c r="J3954" s="42" t="n">
        <v>40</v>
      </c>
      <c r="K3954" s="42" t="n">
        <v>0</v>
      </c>
      <c r="L3954" s="42" t="n">
        <v>50</v>
      </c>
      <c r="M3954" s="42" t="n">
        <v>0</v>
      </c>
      <c r="N3954" s="43" t="n">
        <f aca="false">D3954*$D$3</f>
        <v>134.4</v>
      </c>
      <c r="O3954" s="43" t="n">
        <f aca="false">E3954*$E$3</f>
        <v>0</v>
      </c>
      <c r="P3954" s="43" t="n">
        <f aca="false">F3954*$F$3</f>
        <v>0</v>
      </c>
      <c r="Q3954" s="43" t="n">
        <f aca="false">G3954*$G$3</f>
        <v>0</v>
      </c>
      <c r="R3954" s="43" t="n">
        <f aca="false">H3954*$H$3</f>
        <v>0</v>
      </c>
      <c r="S3954" s="43" t="n">
        <f aca="false">(N3954/100)*(I3954*$I$3)+(N3954/100)*(J3954*$J$3)+(N3954/100)*(L3954*$L$3)</f>
        <v>295.68</v>
      </c>
      <c r="T3954" s="43" t="n">
        <f aca="false">(O3954/100)*(K3954*$K$3)</f>
        <v>0</v>
      </c>
      <c r="U3954" s="43" t="n">
        <f aca="false">(P3954/100)*(K3954*$K$3)+(P3954/100)*(L3954*$L$3)</f>
        <v>0</v>
      </c>
      <c r="V3954" s="43" t="n">
        <f aca="false">(Q3954/100)*(L3954*$L$3)</f>
        <v>0</v>
      </c>
      <c r="W3954" s="43" t="n">
        <f aca="false">(R3954/100)*(K3954*$K$3)+(R3954/100)*(L3954*$L$3)</f>
        <v>0</v>
      </c>
      <c r="X3954" s="43" t="n">
        <f aca="false">N3954+S3954</f>
        <v>430.08</v>
      </c>
      <c r="Y3954" s="43" t="n">
        <f aca="false">O3954+T3954</f>
        <v>0</v>
      </c>
      <c r="Z3954" s="43" t="n">
        <f aca="false">P3954+U3954</f>
        <v>0</v>
      </c>
      <c r="AA3954" s="43" t="n">
        <f aca="false">Q3954+V3954</f>
        <v>0</v>
      </c>
      <c r="AB3954" s="43" t="n">
        <f aca="false">R3954+W3954</f>
        <v>0</v>
      </c>
      <c r="AC3954" s="44" t="n">
        <f aca="false">ROUND(X3954+Y3954+Z3954+AA3954+AB3954,1)</f>
        <v>430.1</v>
      </c>
      <c r="AD3954" s="45" t="s">
        <v>16</v>
      </c>
      <c r="AE3954" s="46"/>
      <c r="AF3954" s="47"/>
    </row>
    <row r="3955" customFormat="false" ht="15" hidden="false" customHeight="false" outlineLevel="0" collapsed="false">
      <c r="A3955" s="48" t="s">
        <v>29</v>
      </c>
      <c r="B3955" s="63" t="n">
        <v>12</v>
      </c>
      <c r="C3955" s="50" t="s">
        <v>5</v>
      </c>
      <c r="D3955" s="51" t="n">
        <v>96</v>
      </c>
      <c r="E3955" s="51" t="n">
        <v>0</v>
      </c>
      <c r="F3955" s="51" t="n">
        <v>0</v>
      </c>
      <c r="G3955" s="51" t="n">
        <v>0</v>
      </c>
      <c r="H3955" s="51" t="n">
        <v>0</v>
      </c>
      <c r="I3955" s="52" t="n">
        <v>45</v>
      </c>
      <c r="J3955" s="52" t="n">
        <v>55</v>
      </c>
      <c r="K3955" s="52" t="n">
        <v>0</v>
      </c>
      <c r="L3955" s="52" t="n">
        <v>50</v>
      </c>
      <c r="M3955" s="52" t="n">
        <v>0</v>
      </c>
      <c r="N3955" s="53" t="n">
        <f aca="false">D3955*$D$4</f>
        <v>129.6</v>
      </c>
      <c r="O3955" s="53" t="n">
        <f aca="false">E3955*$E$4</f>
        <v>0</v>
      </c>
      <c r="P3955" s="53" t="n">
        <f aca="false">F3955*$F$4</f>
        <v>0</v>
      </c>
      <c r="Q3955" s="53" t="n">
        <f aca="false">G3955*$G$4</f>
        <v>0</v>
      </c>
      <c r="R3955" s="53" t="n">
        <f aca="false">H3955*$H$4</f>
        <v>0</v>
      </c>
      <c r="S3955" s="53" t="n">
        <f aca="false">(N3955/100)*(I3955*$I$4)+(N3955/100)*(J3955*$J$4)+(N3955/100)*(L3955*$L$4)</f>
        <v>388.8</v>
      </c>
      <c r="T3955" s="53" t="n">
        <f aca="false">(O3955/100)*(K3955*$K$4)</f>
        <v>0</v>
      </c>
      <c r="U3955" s="53" t="n">
        <f aca="false">(P3955/100)*(K3955*$K$4)+(P3955/100)*(L3955*$L$4)</f>
        <v>0</v>
      </c>
      <c r="V3955" s="53" t="n">
        <f aca="false">(Q3955/100)*(L3955*$L$4)</f>
        <v>0</v>
      </c>
      <c r="W3955" s="53" t="n">
        <f aca="false">(R3955/100)*(K3955*$K$4)+(R3955/100)*(L3955*$L$4)</f>
        <v>0</v>
      </c>
      <c r="X3955" s="53" t="n">
        <f aca="false">N3955+S3955</f>
        <v>518.4</v>
      </c>
      <c r="Y3955" s="53" t="n">
        <f aca="false">O3955+T3955</f>
        <v>0</v>
      </c>
      <c r="Z3955" s="53" t="n">
        <f aca="false">P3955+U3955</f>
        <v>0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518.4</v>
      </c>
      <c r="AD3955" s="55" t="n">
        <f aca="false">(ROUND(AC3955-AC3954,1)/AC3954)</f>
        <v>0.205301092769123</v>
      </c>
      <c r="AE3955" s="46"/>
      <c r="AF3955" s="47"/>
    </row>
    <row r="3956" customFormat="false" ht="15" hidden="false" customHeight="false" outlineLevel="0" collapsed="false">
      <c r="A3956" s="48" t="s">
        <v>30</v>
      </c>
      <c r="B3956" s="63" t="n">
        <v>16</v>
      </c>
      <c r="C3956" s="50" t="s">
        <v>6</v>
      </c>
      <c r="D3956" s="51" t="n">
        <v>96</v>
      </c>
      <c r="E3956" s="51" t="n">
        <v>0</v>
      </c>
      <c r="F3956" s="51" t="n">
        <v>0</v>
      </c>
      <c r="G3956" s="51" t="n">
        <v>0</v>
      </c>
      <c r="H3956" s="51" t="n">
        <v>0</v>
      </c>
      <c r="I3956" s="52" t="n">
        <v>20</v>
      </c>
      <c r="J3956" s="52" t="n">
        <v>40</v>
      </c>
      <c r="K3956" s="52" t="n">
        <v>0</v>
      </c>
      <c r="L3956" s="52" t="n">
        <v>50</v>
      </c>
      <c r="M3956" s="52" t="n">
        <v>0</v>
      </c>
      <c r="N3956" s="53" t="n">
        <f aca="false">D3956*$D$5</f>
        <v>134.4</v>
      </c>
      <c r="O3956" s="53" t="n">
        <f aca="false">E3956*$E$5</f>
        <v>0</v>
      </c>
      <c r="P3956" s="53" t="n">
        <f aca="false">F3956*$F$5</f>
        <v>0</v>
      </c>
      <c r="Q3956" s="53" t="n">
        <f aca="false">G3956*$G$5</f>
        <v>0</v>
      </c>
      <c r="R3956" s="53" t="n">
        <f aca="false">H3956*$H$5</f>
        <v>0</v>
      </c>
      <c r="S3956" s="53" t="n">
        <f aca="false">(N3956/100)*(I3956*$I$5)+(N3956/100)*(J3956*$J$5)+(N3956/100)*(L3956*$L$5)</f>
        <v>295.68</v>
      </c>
      <c r="T3956" s="53" t="n">
        <f aca="false">(O3956/100)*(K3956*$K$5)</f>
        <v>0</v>
      </c>
      <c r="U3956" s="53" t="n">
        <f aca="false">(P3956/100)*(K3956*$K$5)+(P3956/100)*(L3956*$L$5)</f>
        <v>0</v>
      </c>
      <c r="V3956" s="53" t="n">
        <f aca="false">(Q3956/100)*(L3956*$L$5)</f>
        <v>0</v>
      </c>
      <c r="W3956" s="53" t="n">
        <f aca="false">(R3956/100)*(K3956*$K$5)+(R3956/100)*(L3956*$L$5)</f>
        <v>0</v>
      </c>
      <c r="X3956" s="53" t="n">
        <f aca="false">N3956+S3956</f>
        <v>430.08</v>
      </c>
      <c r="Y3956" s="53" t="n">
        <f aca="false">O3956+T3956</f>
        <v>0</v>
      </c>
      <c r="Z3956" s="53" t="n">
        <f aca="false">P3956+U3956</f>
        <v>0</v>
      </c>
      <c r="AA3956" s="53" t="n">
        <f aca="false">Q3956+V3956</f>
        <v>0</v>
      </c>
      <c r="AB3956" s="53" t="n">
        <f aca="false">R3956+W3956</f>
        <v>0</v>
      </c>
      <c r="AC3956" s="54" t="n">
        <f aca="false">ROUND(X3956+Y3956+Z3956+AA3956+AB3956,1)</f>
        <v>430.1</v>
      </c>
      <c r="AD3956" s="55" t="n">
        <f aca="false">(ROUND(AC3956-AC3954,1)/AC3954)</f>
        <v>0</v>
      </c>
      <c r="AE3956" s="46"/>
      <c r="AF3956" s="47"/>
    </row>
    <row r="3957" customFormat="false" ht="15" hidden="false" customHeight="false" outlineLevel="0" collapsed="false">
      <c r="A3957" s="48" t="s">
        <v>31</v>
      </c>
      <c r="B3957" s="63" t="n">
        <v>0</v>
      </c>
      <c r="C3957" s="50" t="s">
        <v>7</v>
      </c>
      <c r="D3957" s="51" t="n">
        <v>96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20</v>
      </c>
      <c r="J3957" s="52" t="n">
        <v>40</v>
      </c>
      <c r="K3957" s="52" t="n">
        <v>0</v>
      </c>
      <c r="L3957" s="52" t="n">
        <v>50</v>
      </c>
      <c r="M3957" s="52" t="n">
        <v>0</v>
      </c>
      <c r="N3957" s="53" t="n">
        <f aca="false">D3957*$D$6</f>
        <v>134.4</v>
      </c>
      <c r="O3957" s="53" t="n">
        <f aca="false">E3957*$E$6</f>
        <v>0</v>
      </c>
      <c r="P3957" s="53" t="n">
        <f aca="false">F3957*$F$6</f>
        <v>0</v>
      </c>
      <c r="Q3957" s="53" t="n">
        <f aca="false">G3957*$G$6</f>
        <v>0</v>
      </c>
      <c r="R3957" s="53" t="n">
        <f aca="false">H3957*$H$6</f>
        <v>0</v>
      </c>
      <c r="S3957" s="53" t="n">
        <f aca="false">(N3957/100)*(I3957*$I$6)+(N3957/100)*(J3957*$J$6)+(N3957/100)*(L3957*$L$6)</f>
        <v>295.68</v>
      </c>
      <c r="T3957" s="53" t="n">
        <f aca="false">(O3957/100)*(K3957*$K$6)</f>
        <v>0</v>
      </c>
      <c r="U3957" s="53" t="n">
        <f aca="false">(P3957/100)*(K3957*$K$6)+(P3957/100)*(L3957*$L$6)</f>
        <v>0</v>
      </c>
      <c r="V3957" s="53" t="n">
        <f aca="false">(Q3957/100)*(L3957*$L$6)</f>
        <v>0</v>
      </c>
      <c r="W3957" s="53" t="n">
        <f aca="false">(R3957/100)*(K3957*$K$6)+(R3957/100)*(L3957*$L$6)</f>
        <v>0</v>
      </c>
      <c r="X3957" s="53" t="n">
        <f aca="false">N3957+S3957</f>
        <v>430.08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430.1</v>
      </c>
      <c r="AD3957" s="55" t="n">
        <f aca="false">(ROUND(AC3957-AC3954,1)/AC3954)</f>
        <v>0</v>
      </c>
      <c r="AE3957" s="46"/>
      <c r="AF3957" s="47"/>
    </row>
    <row r="3958" customFormat="false" ht="15" hidden="false" customHeight="false" outlineLevel="0" collapsed="false">
      <c r="A3958" s="48" t="s">
        <v>32</v>
      </c>
      <c r="B3958" s="63" t="n">
        <v>40</v>
      </c>
      <c r="C3958" s="50" t="s">
        <v>8</v>
      </c>
      <c r="D3958" s="51" t="n">
        <v>96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20</v>
      </c>
      <c r="J3958" s="52" t="n">
        <v>40</v>
      </c>
      <c r="K3958" s="52" t="n">
        <v>0</v>
      </c>
      <c r="L3958" s="52" t="n">
        <v>50</v>
      </c>
      <c r="M3958" s="52" t="n">
        <v>0</v>
      </c>
      <c r="N3958" s="53" t="n">
        <f aca="false">D3958*$D$7</f>
        <v>134.4</v>
      </c>
      <c r="O3958" s="53" t="n">
        <f aca="false">E3958*$E$7</f>
        <v>0</v>
      </c>
      <c r="P3958" s="53" t="n">
        <f aca="false">F3958*$F$7</f>
        <v>0</v>
      </c>
      <c r="Q3958" s="53" t="n">
        <f aca="false">G3958*$G$7</f>
        <v>0</v>
      </c>
      <c r="R3958" s="53" t="n">
        <f aca="false">H3958*$H$7</f>
        <v>0</v>
      </c>
      <c r="S3958" s="53" t="n">
        <f aca="false">(N3958/100)*(I3958*$I$7)+(N3958/100)*(J3958*$J$7)+(N3958/100)*(L3958*$L$7)</f>
        <v>295.68</v>
      </c>
      <c r="T3958" s="53" t="n">
        <f aca="false">(O3958/100)*(K3958*$K$7)</f>
        <v>0</v>
      </c>
      <c r="U3958" s="53" t="n">
        <f aca="false">(P3958/100)*(K3958*$K$7)+(P3958/100)*(L3958*$L$7)</f>
        <v>0</v>
      </c>
      <c r="V3958" s="53" t="n">
        <f aca="false">(Q3958/100)*(L3958*$L$7)</f>
        <v>0</v>
      </c>
      <c r="W3958" s="53" t="n">
        <f aca="false">(R3958/100)*(K3958*$K$7)+(R3958/100)*(L3958*$L$7)</f>
        <v>0</v>
      </c>
      <c r="X3958" s="53" t="n">
        <f aca="false">N3958+S3958</f>
        <v>430.08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430.1</v>
      </c>
      <c r="AD3958" s="55" t="n">
        <f aca="false">(ROUND(AC3958-AC3954,1)/AC3954)</f>
        <v>0</v>
      </c>
      <c r="AE3958" s="46"/>
      <c r="AF3958" s="47"/>
    </row>
    <row r="3959" customFormat="false" ht="15" hidden="false" customHeight="false" outlineLevel="0" collapsed="false">
      <c r="A3959" s="48" t="s">
        <v>33</v>
      </c>
      <c r="B3959" s="63"/>
      <c r="C3959" s="50" t="s">
        <v>9</v>
      </c>
      <c r="D3959" s="51" t="n">
        <v>96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20</v>
      </c>
      <c r="J3959" s="52" t="n">
        <v>40</v>
      </c>
      <c r="K3959" s="52" t="n">
        <v>0</v>
      </c>
      <c r="L3959" s="52" t="n">
        <v>50</v>
      </c>
      <c r="M3959" s="52" t="n">
        <v>0</v>
      </c>
      <c r="N3959" s="53" t="n">
        <f aca="false">D3959*$D$8</f>
        <v>134.4</v>
      </c>
      <c r="O3959" s="53" t="n">
        <f aca="false">E3959*$E$8</f>
        <v>0</v>
      </c>
      <c r="P3959" s="53" t="n">
        <f aca="false">F3959*$F$8</f>
        <v>0</v>
      </c>
      <c r="Q3959" s="53" t="n">
        <f aca="false">G3959*$G$8</f>
        <v>0</v>
      </c>
      <c r="R3959" s="53" t="n">
        <f aca="false">H3959*$H$8</f>
        <v>0</v>
      </c>
      <c r="S3959" s="53" t="n">
        <f aca="false">(N3959/100)*(I3959*$I$8)+(N3959/100)*(J3959*$J$8)+(N3959/100)*(L3959*$L$8)</f>
        <v>295.68</v>
      </c>
      <c r="T3959" s="53" t="n">
        <f aca="false">(O3959/100)*(K3959*$K$8)</f>
        <v>0</v>
      </c>
      <c r="U3959" s="53" t="n">
        <f aca="false">(P3959/100)*(K3959*$K$8)+(P3959/100)*(L3959*$L$8)</f>
        <v>0</v>
      </c>
      <c r="V3959" s="53" t="n">
        <f aca="false">(Q3959/100)*(L3959*$L$8)</f>
        <v>0</v>
      </c>
      <c r="W3959" s="53" t="n">
        <f aca="false">(R3959/100)*(K3959*$K$8)+(R3959/100)*(L3959*$L$8)</f>
        <v>0</v>
      </c>
      <c r="X3959" s="53" t="n">
        <f aca="false">N3959+S3959</f>
        <v>430.08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430.1</v>
      </c>
      <c r="AD3959" s="55" t="n">
        <f aca="false">(ROUND(AC3959-AC3954,1)/AC3954)</f>
        <v>0</v>
      </c>
      <c r="AE3959" s="46"/>
      <c r="AF3959" s="47"/>
    </row>
    <row r="3960" customFormat="false" ht="15" hidden="false" customHeight="false" outlineLevel="0" collapsed="false">
      <c r="A3960" s="48" t="s">
        <v>34</v>
      </c>
      <c r="B3960" s="63"/>
      <c r="C3960" s="50" t="s">
        <v>10</v>
      </c>
      <c r="D3960" s="51" t="n">
        <v>48</v>
      </c>
      <c r="E3960" s="51" t="n">
        <v>102</v>
      </c>
      <c r="F3960" s="51" t="n">
        <v>0</v>
      </c>
      <c r="G3960" s="51" t="n">
        <v>0</v>
      </c>
      <c r="H3960" s="51" t="n">
        <v>0</v>
      </c>
      <c r="I3960" s="52" t="n">
        <v>20</v>
      </c>
      <c r="J3960" s="52" t="n">
        <v>40</v>
      </c>
      <c r="K3960" s="52" t="n">
        <v>140</v>
      </c>
      <c r="L3960" s="52" t="n">
        <v>0</v>
      </c>
      <c r="M3960" s="52" t="n">
        <v>0</v>
      </c>
      <c r="N3960" s="53" t="n">
        <f aca="false">D3960*$D$9</f>
        <v>64.8</v>
      </c>
      <c r="O3960" s="53" t="n">
        <f aca="false">E3960*$E$9</f>
        <v>137.7</v>
      </c>
      <c r="P3960" s="53" t="n">
        <f aca="false">F3960*$F$9</f>
        <v>0</v>
      </c>
      <c r="Q3960" s="53" t="n">
        <f aca="false">G3960*$G$9</f>
        <v>0</v>
      </c>
      <c r="R3960" s="53" t="n">
        <f aca="false">H3960*$H$9</f>
        <v>0</v>
      </c>
      <c r="S3960" s="53" t="n">
        <f aca="false">(N3960/100)*(I3960*$I$9)+(N3960/100)*(J3960*$J$9)</f>
        <v>38.88</v>
      </c>
      <c r="T3960" s="53" t="n">
        <f aca="false">(O3960/100)*(K3960*$K$9)</f>
        <v>269.892</v>
      </c>
      <c r="U3960" s="53" t="n">
        <f aca="false">(P3960/100)*(K3960*$K$9)+(P3960/100)*(L3960*$L$9)</f>
        <v>0</v>
      </c>
      <c r="V3960" s="53" t="n">
        <f aca="false">(Q3960/100)*(L3960*$L$9)</f>
        <v>0</v>
      </c>
      <c r="W3960" s="53" t="n">
        <f aca="false">(R3960/100)*(K3960*$K$9)+(R3960/100)*(L3960*$L$9)</f>
        <v>0</v>
      </c>
      <c r="X3960" s="53" t="n">
        <f aca="false">N3960+S3960</f>
        <v>103.68</v>
      </c>
      <c r="Y3960" s="53" t="n">
        <f aca="false">O3960+T3960</f>
        <v>407.592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511.3</v>
      </c>
      <c r="AD3960" s="55" t="n">
        <f aca="false">(ROUND(AC3960-AC3954,1)/AC3954)</f>
        <v>0.188793303882818</v>
      </c>
      <c r="AE3960" s="46"/>
      <c r="AF3960" s="47"/>
    </row>
    <row r="3961" customFormat="false" ht="15" hidden="false" customHeight="false" outlineLevel="0" collapsed="false">
      <c r="A3961" s="48" t="s">
        <v>35</v>
      </c>
      <c r="B3961" s="63"/>
      <c r="C3961" s="50" t="s">
        <v>11</v>
      </c>
      <c r="D3961" s="51" t="n">
        <v>48</v>
      </c>
      <c r="E3961" s="51" t="n">
        <v>0</v>
      </c>
      <c r="F3961" s="51" t="n">
        <v>102</v>
      </c>
      <c r="G3961" s="51" t="n">
        <v>0</v>
      </c>
      <c r="H3961" s="51" t="n">
        <v>0</v>
      </c>
      <c r="I3961" s="52" t="n">
        <v>20</v>
      </c>
      <c r="J3961" s="52" t="n">
        <v>40</v>
      </c>
      <c r="K3961" s="52" t="n">
        <v>70</v>
      </c>
      <c r="L3961" s="52" t="n">
        <v>70</v>
      </c>
      <c r="M3961" s="52" t="n">
        <v>0</v>
      </c>
      <c r="N3961" s="53" t="n">
        <f aca="false">D3961*$D$10</f>
        <v>64.8</v>
      </c>
      <c r="O3961" s="53" t="n">
        <f aca="false">E3961*$E$10</f>
        <v>0</v>
      </c>
      <c r="P3961" s="53" t="n">
        <f aca="false">F3961*$F$10</f>
        <v>137.7</v>
      </c>
      <c r="Q3961" s="53" t="n">
        <f aca="false">G3961*$G$10</f>
        <v>0</v>
      </c>
      <c r="R3961" s="53" t="n">
        <f aca="false">H3961*$H$10</f>
        <v>0</v>
      </c>
      <c r="S3961" s="53" t="n">
        <f aca="false">(N3961/100)*(I3961*$I$10)+(N3961/100)*(J3961*$J$10)</f>
        <v>38.88</v>
      </c>
      <c r="T3961" s="53" t="n">
        <f aca="false">(O3961/100)*(K3961*$J$10)</f>
        <v>0</v>
      </c>
      <c r="U3961" s="53" t="n">
        <f aca="false">(P3961/100)*(K3961*$K$10)+(P3961/100)*(L3961*$L$10)</f>
        <v>269.892</v>
      </c>
      <c r="V3961" s="53" t="n">
        <f aca="false">(Q3961/100)*(L3961*$L$10)</f>
        <v>0</v>
      </c>
      <c r="W3961" s="53" t="n">
        <f aca="false">(R3961/100)*(K3961*$K$10)+(R3961/100)*(L3961*$L$10)</f>
        <v>0</v>
      </c>
      <c r="X3961" s="53" t="n">
        <f aca="false">N3961+S3961</f>
        <v>103.68</v>
      </c>
      <c r="Y3961" s="53" t="n">
        <f aca="false">O3961+T3961</f>
        <v>0</v>
      </c>
      <c r="Z3961" s="53" t="n">
        <f aca="false">P3961+U3961</f>
        <v>407.592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511.3</v>
      </c>
      <c r="AD3961" s="55" t="n">
        <f aca="false">(ROUND(AC3961-AC3954,1)/AC3954)</f>
        <v>0.188793303882818</v>
      </c>
      <c r="AE3961" s="46"/>
      <c r="AF3961" s="47"/>
    </row>
    <row r="3962" customFormat="false" ht="15" hidden="false" customHeight="false" outlineLevel="0" collapsed="false">
      <c r="A3962" s="48" t="s">
        <v>36</v>
      </c>
      <c r="B3962" s="63"/>
      <c r="C3962" s="50" t="s">
        <v>12</v>
      </c>
      <c r="D3962" s="51" t="n">
        <v>48</v>
      </c>
      <c r="E3962" s="51" t="n">
        <v>0</v>
      </c>
      <c r="F3962" s="51" t="n">
        <v>0</v>
      </c>
      <c r="G3962" s="51" t="n">
        <v>102</v>
      </c>
      <c r="H3962" s="51" t="n">
        <v>0</v>
      </c>
      <c r="I3962" s="52" t="n">
        <v>20</v>
      </c>
      <c r="J3962" s="52" t="n">
        <v>40</v>
      </c>
      <c r="K3962" s="52" t="n">
        <v>0</v>
      </c>
      <c r="L3962" s="52" t="n">
        <v>100</v>
      </c>
      <c r="M3962" s="52" t="n">
        <v>0</v>
      </c>
      <c r="N3962" s="53" t="n">
        <f aca="false">D3962*$D$11</f>
        <v>64.8</v>
      </c>
      <c r="O3962" s="53" t="n">
        <f aca="false">E3962*$E$11</f>
        <v>0</v>
      </c>
      <c r="P3962" s="53" t="n">
        <f aca="false">F3962*$F$11</f>
        <v>0</v>
      </c>
      <c r="Q3962" s="53" t="n">
        <f aca="false">G3962*$G$11</f>
        <v>137.7</v>
      </c>
      <c r="R3962" s="53" t="n">
        <f aca="false">H3962*$H$11</f>
        <v>0</v>
      </c>
      <c r="S3962" s="53" t="n">
        <f aca="false">(N3962/100)*(I3962*$I$11)+(N3962/100)*(J3962*$J$11)+(N3962/100)*(L3962*$L$11)</f>
        <v>129.6</v>
      </c>
      <c r="T3962" s="53" t="n">
        <f aca="false">(O3962/100)*(K3962*$K$11)</f>
        <v>0</v>
      </c>
      <c r="U3962" s="53" t="n">
        <f aca="false">(P3962/100)*(K3962*$K$11)+(P3962/100)*(L3962*$L$11)</f>
        <v>0</v>
      </c>
      <c r="V3962" s="53" t="n">
        <f aca="false">(Q3962/100)*(L3962*$L$11)</f>
        <v>192.78</v>
      </c>
      <c r="W3962" s="53" t="n">
        <f aca="false">(R3962/100)*(K3962*$K$11)+(R3962/100)*(L3962*$L$11)</f>
        <v>0</v>
      </c>
      <c r="X3962" s="53" t="n">
        <f aca="false">N3962+S3962</f>
        <v>194.4</v>
      </c>
      <c r="Y3962" s="53" t="n">
        <f aca="false">O3962+T3962</f>
        <v>0</v>
      </c>
      <c r="Z3962" s="53" t="n">
        <f aca="false">P3962+U3962</f>
        <v>0</v>
      </c>
      <c r="AA3962" s="53" t="n">
        <f aca="false">Q3962+V3962</f>
        <v>330.48</v>
      </c>
      <c r="AB3962" s="53" t="n">
        <f aca="false">R3962+W3962</f>
        <v>0</v>
      </c>
      <c r="AC3962" s="54" t="n">
        <f aca="false">ROUND(X3962+Y3962+Z3962+AA3962+AB3962,1)</f>
        <v>524.9</v>
      </c>
      <c r="AD3962" s="55" t="n">
        <f aca="false">(ROUND(AC3962-AC3954,1)/AC3954)</f>
        <v>0.220413857242502</v>
      </c>
      <c r="AE3962" s="46"/>
      <c r="AF3962" s="47"/>
    </row>
    <row r="3963" customFormat="false" ht="15" hidden="false" customHeight="false" outlineLevel="0" collapsed="false">
      <c r="A3963" s="48" t="s">
        <v>37</v>
      </c>
      <c r="B3963" s="63"/>
      <c r="C3963" s="50" t="s">
        <v>13</v>
      </c>
      <c r="D3963" s="51" t="n">
        <v>48</v>
      </c>
      <c r="E3963" s="51" t="n">
        <v>0</v>
      </c>
      <c r="F3963" s="51" t="n">
        <v>0</v>
      </c>
      <c r="G3963" s="51" t="n">
        <v>0</v>
      </c>
      <c r="H3963" s="51" t="n">
        <v>102</v>
      </c>
      <c r="I3963" s="52" t="n">
        <v>20</v>
      </c>
      <c r="J3963" s="52" t="n">
        <v>40</v>
      </c>
      <c r="K3963" s="52" t="n">
        <v>70</v>
      </c>
      <c r="L3963" s="52" t="n">
        <v>70</v>
      </c>
      <c r="M3963" s="52" t="n">
        <v>0</v>
      </c>
      <c r="N3963" s="53" t="n">
        <f aca="false">D3963*$D$12</f>
        <v>64.8</v>
      </c>
      <c r="O3963" s="53" t="n">
        <f aca="false">E3963*$E$12</f>
        <v>0</v>
      </c>
      <c r="P3963" s="53" t="n">
        <f aca="false">F3963*$F$12</f>
        <v>0</v>
      </c>
      <c r="Q3963" s="53" t="n">
        <f aca="false">G3963*$G$12</f>
        <v>0</v>
      </c>
      <c r="R3963" s="53" t="n">
        <f aca="false">H3963*$H$12</f>
        <v>137.7</v>
      </c>
      <c r="S3963" s="53" t="n">
        <f aca="false">(N3963/100)*(I3963*$I$12)+(N3963/100)*(J3963*$J$12)</f>
        <v>38.88</v>
      </c>
      <c r="T3963" s="53" t="n">
        <f aca="false">(O3963/100)*(K3963*$K$12)</f>
        <v>0</v>
      </c>
      <c r="U3963" s="53" t="n">
        <f aca="false">(P3963/100)*(K3963*$K$12)+(P3963/100)*(L3963*$L$12)</f>
        <v>0</v>
      </c>
      <c r="V3963" s="53" t="n">
        <f aca="false">(Q3963/100)*(L3963*$L$12)</f>
        <v>0</v>
      </c>
      <c r="W3963" s="53" t="n">
        <f aca="false">(R3963/100)*(K3963*$K$12)+(R3963/100)*(L3963*$L$12)</f>
        <v>269.892</v>
      </c>
      <c r="X3963" s="53" t="n">
        <f aca="false">N3963+S3963</f>
        <v>103.68</v>
      </c>
      <c r="Y3963" s="53" t="n">
        <f aca="false">O3963+T3963</f>
        <v>0</v>
      </c>
      <c r="Z3963" s="53" t="n">
        <f aca="false">P3963+U3963</f>
        <v>0</v>
      </c>
      <c r="AA3963" s="53" t="n">
        <f aca="false">Q3963+V3963</f>
        <v>0</v>
      </c>
      <c r="AB3963" s="53" t="n">
        <f aca="false">R3963+W3963</f>
        <v>407.592</v>
      </c>
      <c r="AC3963" s="54" t="n">
        <f aca="false">ROUND(X3963+Y3963+Z3963+AA3963+AB3963,1)</f>
        <v>511.3</v>
      </c>
      <c r="AD3963" s="55" t="n">
        <f aca="false">(ROUND(AC3963-AC3954,1)/AC3954)</f>
        <v>0.188793303882818</v>
      </c>
      <c r="AE3963" s="46"/>
      <c r="AF3963" s="47"/>
    </row>
    <row r="3964" customFormat="false" ht="15" hidden="false" customHeight="false" outlineLevel="0" collapsed="false">
      <c r="A3964" s="48" t="s">
        <v>38</v>
      </c>
      <c r="B3964" s="63"/>
      <c r="C3964" s="50" t="s">
        <v>14</v>
      </c>
      <c r="D3964" s="51" t="n">
        <v>96</v>
      </c>
      <c r="E3964" s="51" t="n">
        <v>0</v>
      </c>
      <c r="F3964" s="51" t="n">
        <v>0</v>
      </c>
      <c r="G3964" s="51" t="n">
        <v>0</v>
      </c>
      <c r="H3964" s="51" t="n">
        <v>0</v>
      </c>
      <c r="I3964" s="52" t="n">
        <v>0</v>
      </c>
      <c r="J3964" s="52" t="n">
        <v>0</v>
      </c>
      <c r="K3964" s="52" t="n">
        <v>0</v>
      </c>
      <c r="L3964" s="52" t="n">
        <v>0</v>
      </c>
      <c r="M3964" s="52" t="n">
        <v>160</v>
      </c>
      <c r="N3964" s="53" t="n">
        <f aca="false">D3964*$D$13</f>
        <v>129.6</v>
      </c>
      <c r="O3964" s="53" t="n">
        <f aca="false">E3964*$E$13</f>
        <v>0</v>
      </c>
      <c r="P3964" s="53" t="n">
        <f aca="false">F3964*$F$13</f>
        <v>0</v>
      </c>
      <c r="Q3964" s="53" t="n">
        <f aca="false">G3964*$G$13</f>
        <v>0</v>
      </c>
      <c r="R3964" s="53" t="n">
        <f aca="false">H3964*$H$13</f>
        <v>0</v>
      </c>
      <c r="S3964" s="53" t="n">
        <f aca="false">(N3964/100)*(I3964*$I$13)+(N3964/100)*(J3964*$J$13)+(N3964/100)*(M3964*$M$13)</f>
        <v>414.72</v>
      </c>
      <c r="T3964" s="53" t="n">
        <f aca="false">(O3964/100)*(K3964*$K$13)+(O3964/100)*(M3964*$M$13)</f>
        <v>0</v>
      </c>
      <c r="U3964" s="53" t="n">
        <f aca="false">(P3964/100)*(K3964*$K$13)+(P3964/100)*(L3964*$L$13)+(P3964/100)*(M3964*$M$13)</f>
        <v>0</v>
      </c>
      <c r="V3964" s="53" t="n">
        <f aca="false">(Q3964/100)*(L3964*$L$13)+(Q3964/100)*(M3964*$M$13)</f>
        <v>0</v>
      </c>
      <c r="W3964" s="53" t="n">
        <f aca="false">(R3964/100)*(K3964*$K$13)+(R3964/100)*(L3964*$L$13)+(R3964/100)*(M3964*$M$13)</f>
        <v>0</v>
      </c>
      <c r="X3964" s="53" t="n">
        <f aca="false">N3964+S3964</f>
        <v>544.32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0</v>
      </c>
      <c r="AB3964" s="53" t="n">
        <f aca="false">R3964+W3964</f>
        <v>0</v>
      </c>
      <c r="AC3964" s="54" t="n">
        <f aca="false">ROUND(X3964+Y3964+Z3964+AA3964+AB3964,1)</f>
        <v>544.3</v>
      </c>
      <c r="AD3964" s="55" t="n">
        <f aca="false">(ROUND(AC3964-AC3954,1)/AC3954)</f>
        <v>0.265519646593815</v>
      </c>
      <c r="AE3964" s="46"/>
      <c r="AF3964" s="47"/>
    </row>
    <row r="3965" customFormat="false" ht="15" hidden="false" customHeight="false" outlineLevel="0" collapsed="false">
      <c r="A3965" s="48" t="s">
        <v>39</v>
      </c>
      <c r="B3965" s="63"/>
      <c r="C3965" s="50" t="s">
        <v>15</v>
      </c>
      <c r="D3965" s="51" t="n">
        <v>96</v>
      </c>
      <c r="E3965" s="51" t="n">
        <v>0</v>
      </c>
      <c r="F3965" s="51" t="n">
        <v>0</v>
      </c>
      <c r="G3965" s="51" t="n">
        <v>0</v>
      </c>
      <c r="H3965" s="51" t="n">
        <v>0</v>
      </c>
      <c r="I3965" s="52" t="n">
        <v>20</v>
      </c>
      <c r="J3965" s="52" t="n">
        <v>40</v>
      </c>
      <c r="K3965" s="52" t="n">
        <v>120</v>
      </c>
      <c r="L3965" s="52" t="n">
        <v>0</v>
      </c>
      <c r="M3965" s="52" t="n">
        <v>0</v>
      </c>
      <c r="N3965" s="53" t="n">
        <f aca="false">D3965*$D$14</f>
        <v>129.6</v>
      </c>
      <c r="O3965" s="53" t="n">
        <f aca="false">E3965*$E$14</f>
        <v>0</v>
      </c>
      <c r="P3965" s="53" t="n">
        <f aca="false">F3965*$F$14</f>
        <v>0</v>
      </c>
      <c r="Q3965" s="53" t="n">
        <f aca="false">G3965*$G$14</f>
        <v>0</v>
      </c>
      <c r="R3965" s="53" t="n">
        <f aca="false">H3965*$H$14</f>
        <v>0</v>
      </c>
      <c r="S3965" s="53" t="n">
        <f aca="false">(N3965/100)*(I3965*$I$14)+(N3965/100)*(J3965*$J$14)+(N3965/100)*(K3965*$K$14)</f>
        <v>388.8</v>
      </c>
      <c r="T3965" s="53" t="n">
        <f aca="false">(O3965/100)*(K3965*$K$14)</f>
        <v>0</v>
      </c>
      <c r="U3965" s="53" t="n">
        <f aca="false">(P3965/100)*(K3965*$K$14)+(P3965/100)*(L3965*$L$14)</f>
        <v>0</v>
      </c>
      <c r="V3965" s="53" t="n">
        <f aca="false">(Q3965/100)*(L3965*$L$14)</f>
        <v>0</v>
      </c>
      <c r="W3965" s="53" t="n">
        <f aca="false">(R3965/100)*(K3965*$L$14)+(R3965/100)*(L3965*$M$14)</f>
        <v>0</v>
      </c>
      <c r="X3965" s="53" t="n">
        <f aca="false">N3965+S3965</f>
        <v>518.4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0</v>
      </c>
      <c r="AC3965" s="54" t="n">
        <f aca="false">ROUND(X3965+Y3965+Z3965+AA3965+AB3965,1)</f>
        <v>518.4</v>
      </c>
      <c r="AD3965" s="55" t="n">
        <f aca="false">(ROUND(AC3965-AC3954,1)/AC3954)</f>
        <v>0.205301092769123</v>
      </c>
      <c r="AE3965" s="46"/>
      <c r="AF3965" s="47"/>
    </row>
    <row r="3966" customFormat="false" ht="15" hidden="false" customHeight="false" outlineLevel="0" collapsed="false">
      <c r="A3966" s="48"/>
      <c r="B3966" s="63"/>
      <c r="C3966" s="50" t="s">
        <v>16</v>
      </c>
      <c r="D3966" s="51" t="n">
        <v>96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20</v>
      </c>
      <c r="J3966" s="52" t="n">
        <v>40</v>
      </c>
      <c r="K3966" s="52" t="n">
        <v>0</v>
      </c>
      <c r="L3966" s="52" t="n">
        <v>120</v>
      </c>
      <c r="M3966" s="52" t="n">
        <v>0</v>
      </c>
      <c r="N3966" s="53" t="n">
        <f aca="false">D3966*$D$15</f>
        <v>129.6</v>
      </c>
      <c r="O3966" s="53" t="n">
        <f aca="false">E3966*$E$15</f>
        <v>0</v>
      </c>
      <c r="P3966" s="53" t="n">
        <f aca="false">F3966*$F$15</f>
        <v>0</v>
      </c>
      <c r="Q3966" s="53" t="n">
        <f aca="false">G3966*$G$15</f>
        <v>0</v>
      </c>
      <c r="R3966" s="53" t="n">
        <f aca="false">H3966*$H$15</f>
        <v>0</v>
      </c>
      <c r="S3966" s="53" t="n">
        <f aca="false">(N3966/100)*(I3966*$I$15)+(N3966/100)*(J3966*$J$15)+(N3966/100)*(L3966*$L$15)</f>
        <v>388.8</v>
      </c>
      <c r="T3966" s="53" t="n">
        <f aca="false">(O3966/100)*(K3966*$K$15)</f>
        <v>0</v>
      </c>
      <c r="U3966" s="53" t="n">
        <f aca="false">(P3966/100)*(K3966*$K$15)+(P3966/100)*(L3966*$L$15)</f>
        <v>0</v>
      </c>
      <c r="V3966" s="53" t="n">
        <f aca="false">(Q3966/100)*(L3966*$L$15)</f>
        <v>0</v>
      </c>
      <c r="W3966" s="53" t="n">
        <f aca="false">(R3966/100)*(K3966*$K$15)+(R3966/100)*(L3966*$L$15)</f>
        <v>0</v>
      </c>
      <c r="X3966" s="53" t="n">
        <f aca="false">N3966+S3966</f>
        <v>518.4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518.4</v>
      </c>
      <c r="AD3966" s="55" t="n">
        <f aca="false">(ROUND(AC3966-AC3954,1)/AC3954)</f>
        <v>0.205301092769123</v>
      </c>
      <c r="AE3966" s="46"/>
      <c r="AF3966" s="15"/>
    </row>
    <row r="3967" customFormat="false" ht="15" hidden="false" customHeight="false" outlineLevel="0" collapsed="false">
      <c r="A3967" s="48"/>
      <c r="B3967" s="63"/>
      <c r="C3967" s="50" t="s">
        <v>17</v>
      </c>
      <c r="D3967" s="51" t="n">
        <v>96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20</v>
      </c>
      <c r="J3967" s="52" t="n">
        <v>120</v>
      </c>
      <c r="K3967" s="52" t="n">
        <v>0</v>
      </c>
      <c r="L3967" s="52" t="n">
        <v>50</v>
      </c>
      <c r="M3967" s="52" t="n">
        <v>0</v>
      </c>
      <c r="N3967" s="53" t="n">
        <f aca="false">D3967*$D$16</f>
        <v>129.6</v>
      </c>
      <c r="O3967" s="53" t="n">
        <f aca="false">E3967*$E$16</f>
        <v>0</v>
      </c>
      <c r="P3967" s="53" t="n">
        <f aca="false">F3967*$F$16</f>
        <v>0</v>
      </c>
      <c r="Q3967" s="53" t="n">
        <f aca="false">G3967*$G$16</f>
        <v>0</v>
      </c>
      <c r="R3967" s="53" t="n">
        <f aca="false">H3967*$H$16</f>
        <v>0</v>
      </c>
      <c r="S3967" s="53" t="n">
        <f aca="false">(N3967/100)*(I3967*$I$16)+(N3967/100)*(J3967*$J$16)</f>
        <v>414.72</v>
      </c>
      <c r="T3967" s="53" t="n">
        <f aca="false">(O3967/100)*(K3967*$K$16)</f>
        <v>0</v>
      </c>
      <c r="U3967" s="53" t="n">
        <f aca="false">(P3967/100)*(K3967*$K$16)+(P3967/100)*(L3967*$L$16)</f>
        <v>0</v>
      </c>
      <c r="V3967" s="53" t="n">
        <f aca="false">(Q3967/100)*(L3967*$L$16)</f>
        <v>0</v>
      </c>
      <c r="W3967" s="53" t="n">
        <f aca="false">(R3967/100)*(K3967*$K$16)+(R3967/100)*(L3967*$L$16)</f>
        <v>0</v>
      </c>
      <c r="X3967" s="53" t="n">
        <f aca="false">N3967+S3967</f>
        <v>544.32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544.3</v>
      </c>
      <c r="AD3967" s="55" t="n">
        <f aca="false">(ROUND(AC3967-AC3954,1)/AC3954)</f>
        <v>0.265519646593815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18</v>
      </c>
      <c r="D3968" s="51" t="n">
        <v>96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90</v>
      </c>
      <c r="J3968" s="52" t="n">
        <v>40</v>
      </c>
      <c r="K3968" s="52" t="n">
        <v>0</v>
      </c>
      <c r="L3968" s="52" t="n">
        <v>50</v>
      </c>
      <c r="M3968" s="52" t="n">
        <v>0</v>
      </c>
      <c r="N3968" s="53" t="n">
        <f aca="false">D3968*$D$17</f>
        <v>129.6</v>
      </c>
      <c r="O3968" s="53" t="n">
        <f aca="false">E3968*$E$17</f>
        <v>0</v>
      </c>
      <c r="P3968" s="53" t="n">
        <f aca="false">F3968*$F$17</f>
        <v>0</v>
      </c>
      <c r="Q3968" s="53" t="n">
        <f aca="false">G3968*$G$17</f>
        <v>0</v>
      </c>
      <c r="R3968" s="53" t="n">
        <f aca="false">H3968*$H$17</f>
        <v>0</v>
      </c>
      <c r="S3968" s="53" t="n">
        <f aca="false">(N3968/100)*(I3968*$I$17)+(N3968/100)*(J3968*$J$17)</f>
        <v>343.44</v>
      </c>
      <c r="T3968" s="53" t="n">
        <f aca="false">(O3968/100)*(K3968*$K$17)</f>
        <v>0</v>
      </c>
      <c r="U3968" s="53" t="n">
        <f aca="false">(P3968/100)*(K3968*$K$17)+(P3968/100)*(L3968*$L$17)</f>
        <v>0</v>
      </c>
      <c r="V3968" s="53" t="n">
        <f aca="false">(Q3968/100)*(L3968*$L$17)</f>
        <v>0</v>
      </c>
      <c r="W3968" s="53" t="n">
        <f aca="false">(R3968/100)*(K3968*$K$17)+(R3968/100)*(L3968*$L$17)</f>
        <v>0</v>
      </c>
      <c r="X3968" s="53" t="n">
        <f aca="false">N3968+S3968</f>
        <v>473.04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473</v>
      </c>
      <c r="AD3968" s="55" t="n">
        <f aca="false">(ROUND(AC3968-AC3954,1)/AC3954)</f>
        <v>0.0997442455242967</v>
      </c>
      <c r="AE3968" s="46" t="s">
        <v>28</v>
      </c>
      <c r="AF3968" s="47"/>
    </row>
    <row r="3969" customFormat="false" ht="15" hidden="false" customHeight="false" outlineLevel="0" collapsed="false">
      <c r="A3969" s="56" t="s">
        <v>19</v>
      </c>
      <c r="B3969" s="60" t="s">
        <v>323</v>
      </c>
      <c r="C3969" s="40" t="s">
        <v>61</v>
      </c>
      <c r="D3969" s="41" t="n">
        <v>118</v>
      </c>
      <c r="E3969" s="41" t="n">
        <v>0</v>
      </c>
      <c r="F3969" s="41" t="n">
        <v>0</v>
      </c>
      <c r="G3969" s="41" t="n">
        <v>0</v>
      </c>
      <c r="H3969" s="41" t="n">
        <v>0</v>
      </c>
      <c r="I3969" s="42" t="n">
        <v>40</v>
      </c>
      <c r="J3969" s="42" t="n">
        <v>40</v>
      </c>
      <c r="K3969" s="42" t="n">
        <v>0</v>
      </c>
      <c r="L3969" s="42" t="n">
        <v>0</v>
      </c>
      <c r="M3969" s="42" t="n">
        <v>0</v>
      </c>
      <c r="N3969" s="43" t="n">
        <f aca="false">D3969*$D$3</f>
        <v>165.2</v>
      </c>
      <c r="O3969" s="43" t="n">
        <f aca="false">E3969*$E$3</f>
        <v>0</v>
      </c>
      <c r="P3969" s="43" t="n">
        <f aca="false">F3969*$F$3</f>
        <v>0</v>
      </c>
      <c r="Q3969" s="43" t="n">
        <f aca="false">G3969*$G$3</f>
        <v>0</v>
      </c>
      <c r="R3969" s="43" t="n">
        <f aca="false">H3969*$H$3</f>
        <v>0</v>
      </c>
      <c r="S3969" s="43" t="n">
        <f aca="false">(N3969/100)*(I3969*$I$3)+(N3969/100)*(J3969*$J$3)</f>
        <v>264.32</v>
      </c>
      <c r="T3969" s="43" t="n">
        <f aca="false">(O3969/100)*(K3969*$K$3)</f>
        <v>0</v>
      </c>
      <c r="U3969" s="43" t="n">
        <f aca="false">(P3969/100)*(K3969*$K$3)+(P3969/100)*(L3969*$L$3)</f>
        <v>0</v>
      </c>
      <c r="V3969" s="43" t="n">
        <f aca="false">(Q3969/100)*(L3969*$L$3)</f>
        <v>0</v>
      </c>
      <c r="W3969" s="43" t="n">
        <f aca="false">(R3969/100)*(K3969*$K$3)+(R3969/100)*(L3969*$L$3)</f>
        <v>0</v>
      </c>
      <c r="X3969" s="43" t="n">
        <f aca="false">N3969+S3969</f>
        <v>429.52</v>
      </c>
      <c r="Y3969" s="43" t="n">
        <f aca="false">O3969+T3969</f>
        <v>0</v>
      </c>
      <c r="Z3969" s="43" t="n">
        <f aca="false">P3969+U3969</f>
        <v>0</v>
      </c>
      <c r="AA3969" s="43" t="n">
        <f aca="false">Q3969+V3969</f>
        <v>0</v>
      </c>
      <c r="AB3969" s="43" t="n">
        <f aca="false">R3969+W3969</f>
        <v>0</v>
      </c>
      <c r="AC3969" s="44" t="n">
        <f aca="false">ROUND(X3969+Y3969+Z3969+AA3969+AB3969,1)</f>
        <v>429.5</v>
      </c>
      <c r="AD3969" s="45"/>
      <c r="AE3969" s="46"/>
      <c r="AF3969" s="47"/>
    </row>
    <row r="3970" customFormat="false" ht="15" hidden="false" customHeight="false" outlineLevel="0" collapsed="false">
      <c r="A3970" s="48" t="s">
        <v>29</v>
      </c>
      <c r="B3970" s="61" t="n">
        <v>15</v>
      </c>
      <c r="C3970" s="50" t="s">
        <v>5</v>
      </c>
      <c r="D3970" s="51" t="n">
        <v>118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60</v>
      </c>
      <c r="J3970" s="52" t="n">
        <v>60</v>
      </c>
      <c r="K3970" s="52" t="n">
        <v>0</v>
      </c>
      <c r="L3970" s="52" t="n">
        <v>0</v>
      </c>
      <c r="M3970" s="52" t="n">
        <v>0</v>
      </c>
      <c r="N3970" s="53" t="n">
        <f aca="false">D3970*$D$4</f>
        <v>159.3</v>
      </c>
      <c r="O3970" s="53" t="n">
        <f aca="false">E3970*$E$4</f>
        <v>0</v>
      </c>
      <c r="P3970" s="53" t="n">
        <f aca="false">F3970*$F$4</f>
        <v>0</v>
      </c>
      <c r="Q3970" s="53" t="n">
        <f aca="false">G3970*$G$4</f>
        <v>0</v>
      </c>
      <c r="R3970" s="53" t="n">
        <f aca="false">H3970*$H$4</f>
        <v>0</v>
      </c>
      <c r="S3970" s="53" t="n">
        <f aca="false">(N3970/100)*(I3970*$I$4)+(N3970/100)*(J3970*$J$4)</f>
        <v>382.32</v>
      </c>
      <c r="T3970" s="53" t="n">
        <f aca="false">(O3970/100)*(K3970*$K$4)</f>
        <v>0</v>
      </c>
      <c r="U3970" s="53" t="n">
        <f aca="false">(P3970/100)*(K3970*$K$4)+(P3970/100)*(L3970*$L$4)</f>
        <v>0</v>
      </c>
      <c r="V3970" s="53" t="n">
        <f aca="false">(Q3970/100)*(L3970*$L$4)</f>
        <v>0</v>
      </c>
      <c r="W3970" s="53" t="n">
        <f aca="false">(R3970/100)*(K3970*$K$4)+(R3970/100)*(L3970*$L$4)</f>
        <v>0</v>
      </c>
      <c r="X3970" s="53" t="n">
        <f aca="false">N3970+S3970</f>
        <v>541.62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541.6</v>
      </c>
      <c r="AD3970" s="55" t="n">
        <f aca="false">(ROUND(AC3970-AC3969,1)/AC3969)</f>
        <v>0.261001164144354</v>
      </c>
      <c r="AE3970" s="46"/>
      <c r="AF3970" s="47"/>
    </row>
    <row r="3971" customFormat="false" ht="15" hidden="false" customHeight="false" outlineLevel="0" collapsed="false">
      <c r="A3971" s="48" t="s">
        <v>30</v>
      </c>
      <c r="B3971" s="61" t="n">
        <v>15</v>
      </c>
      <c r="C3971" s="50" t="s">
        <v>6</v>
      </c>
      <c r="D3971" s="51" t="n">
        <v>118</v>
      </c>
      <c r="E3971" s="51" t="n">
        <v>0</v>
      </c>
      <c r="F3971" s="51" t="n">
        <v>0</v>
      </c>
      <c r="G3971" s="51" t="n">
        <v>0</v>
      </c>
      <c r="H3971" s="51" t="n">
        <v>0</v>
      </c>
      <c r="I3971" s="52" t="n">
        <v>40</v>
      </c>
      <c r="J3971" s="52" t="n">
        <v>40</v>
      </c>
      <c r="K3971" s="52" t="n">
        <v>0</v>
      </c>
      <c r="L3971" s="52" t="n">
        <v>0</v>
      </c>
      <c r="M3971" s="52" t="n">
        <v>0</v>
      </c>
      <c r="N3971" s="53" t="n">
        <f aca="false">D3971*$D$5</f>
        <v>165.2</v>
      </c>
      <c r="O3971" s="53" t="n">
        <f aca="false">E3971*$E$5</f>
        <v>0</v>
      </c>
      <c r="P3971" s="53" t="n">
        <f aca="false">F3971*$F$5</f>
        <v>0</v>
      </c>
      <c r="Q3971" s="53" t="n">
        <f aca="false">G3971*$G$5</f>
        <v>0</v>
      </c>
      <c r="R3971" s="53" t="n">
        <f aca="false">H3971*$H$5</f>
        <v>0</v>
      </c>
      <c r="S3971" s="53" t="n">
        <f aca="false">(N3971/100)*(I3971*$I$5)+(N3971/100)*(J3971*$J$5)</f>
        <v>264.32</v>
      </c>
      <c r="T3971" s="53" t="n">
        <f aca="false">(O3971/100)*(K3971*$K$5)</f>
        <v>0</v>
      </c>
      <c r="U3971" s="53" t="n">
        <f aca="false">(P3971/100)*(K3971*$K$5)+(P3971/100)*(L3971*$L$5)</f>
        <v>0</v>
      </c>
      <c r="V3971" s="53" t="n">
        <f aca="false">(Q3971/100)*(L3971*$L$5)</f>
        <v>0</v>
      </c>
      <c r="W3971" s="53" t="n">
        <f aca="false">(R3971/100)*(K3971*$K$5)+(R3971/100)*(L3971*$L$5)</f>
        <v>0</v>
      </c>
      <c r="X3971" s="53" t="n">
        <f aca="false">N3971+S3971</f>
        <v>429.52</v>
      </c>
      <c r="Y3971" s="53" t="n">
        <f aca="false">O3971+T3971</f>
        <v>0</v>
      </c>
      <c r="Z3971" s="53" t="n">
        <f aca="false">P3971+U3971</f>
        <v>0</v>
      </c>
      <c r="AA3971" s="53" t="n">
        <f aca="false">Q3971+V3971</f>
        <v>0</v>
      </c>
      <c r="AB3971" s="53" t="n">
        <f aca="false">R3971+W3971</f>
        <v>0</v>
      </c>
      <c r="AC3971" s="54" t="n">
        <f aca="false">ROUND(X3971+Y3971+Z3971+AA3971+AB3971,1)</f>
        <v>429.5</v>
      </c>
      <c r="AD3971" s="55" t="n">
        <f aca="false">(ROUND(AC3971-AC3969,1)/AC3969)</f>
        <v>0</v>
      </c>
      <c r="AE3971" s="46"/>
      <c r="AF3971" s="47"/>
    </row>
    <row r="3972" customFormat="false" ht="15" hidden="false" customHeight="false" outlineLevel="0" collapsed="false">
      <c r="A3972" s="48" t="s">
        <v>31</v>
      </c>
      <c r="B3972" s="61" t="n">
        <v>0</v>
      </c>
      <c r="C3972" s="50" t="s">
        <v>7</v>
      </c>
      <c r="D3972" s="51" t="n">
        <v>118</v>
      </c>
      <c r="E3972" s="51" t="n">
        <v>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40</v>
      </c>
      <c r="K3972" s="52" t="n">
        <v>0</v>
      </c>
      <c r="L3972" s="52" t="n">
        <v>0</v>
      </c>
      <c r="M3972" s="52" t="n">
        <v>0</v>
      </c>
      <c r="N3972" s="53" t="n">
        <f aca="false">D3972*$D$6</f>
        <v>165.2</v>
      </c>
      <c r="O3972" s="53" t="n">
        <f aca="false">E3972*$E$6</f>
        <v>0</v>
      </c>
      <c r="P3972" s="53" t="n">
        <f aca="false">F3972*$F$6</f>
        <v>0</v>
      </c>
      <c r="Q3972" s="53" t="n">
        <f aca="false">G3972*$G$6</f>
        <v>0</v>
      </c>
      <c r="R3972" s="53" t="n">
        <f aca="false">H3972*$H$6</f>
        <v>0</v>
      </c>
      <c r="S3972" s="53" t="n">
        <f aca="false">(N3972/100)*(I3972*$I$6)+(N3972/100)*(J3972*$J$6)</f>
        <v>264.32</v>
      </c>
      <c r="T3972" s="53" t="n">
        <f aca="false">(O3972/100)*(K3972*$K$6)</f>
        <v>0</v>
      </c>
      <c r="U3972" s="53" t="n">
        <f aca="false">(P3972/100)*(K3972*$K$6)+(P3972/100)*(L3972*$L$6)</f>
        <v>0</v>
      </c>
      <c r="V3972" s="53" t="n">
        <f aca="false">(Q3972/100)*(L3972*$L$6)</f>
        <v>0</v>
      </c>
      <c r="W3972" s="53" t="n">
        <f aca="false">(R3972/100)*(K3972*$K$6)+(R3972/100)*(L3972*$L$6)</f>
        <v>0</v>
      </c>
      <c r="X3972" s="53" t="n">
        <f aca="false">N3972+S3972</f>
        <v>429.52</v>
      </c>
      <c r="Y3972" s="53" t="n">
        <f aca="false">O3972+T3972</f>
        <v>0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429.5</v>
      </c>
      <c r="AD3972" s="55" t="n">
        <f aca="false">(ROUND(AC3972-AC3969,1)/AC3969)</f>
        <v>0</v>
      </c>
      <c r="AE3972" s="46"/>
      <c r="AF3972" s="47"/>
    </row>
    <row r="3973" customFormat="false" ht="15" hidden="false" customHeight="false" outlineLevel="0" collapsed="false">
      <c r="A3973" s="48" t="s">
        <v>32</v>
      </c>
      <c r="B3973" s="61" t="n">
        <v>0</v>
      </c>
      <c r="C3973" s="50" t="s">
        <v>8</v>
      </c>
      <c r="D3973" s="51" t="n">
        <v>118</v>
      </c>
      <c r="E3973" s="51" t="n">
        <v>0</v>
      </c>
      <c r="F3973" s="51" t="n">
        <v>0</v>
      </c>
      <c r="G3973" s="51" t="n">
        <v>0</v>
      </c>
      <c r="H3973" s="51" t="n">
        <v>0</v>
      </c>
      <c r="I3973" s="52" t="n">
        <v>40</v>
      </c>
      <c r="J3973" s="52" t="n">
        <v>40</v>
      </c>
      <c r="K3973" s="52" t="n">
        <v>0</v>
      </c>
      <c r="L3973" s="52" t="n">
        <v>0</v>
      </c>
      <c r="M3973" s="52" t="n">
        <v>0</v>
      </c>
      <c r="N3973" s="53" t="n">
        <f aca="false">D3973*$D$7</f>
        <v>165.2</v>
      </c>
      <c r="O3973" s="53" t="n">
        <f aca="false">E3973*$E$7</f>
        <v>0</v>
      </c>
      <c r="P3973" s="53" t="n">
        <f aca="false">F3973*$F$7</f>
        <v>0</v>
      </c>
      <c r="Q3973" s="53" t="n">
        <f aca="false">G3973*$G$7</f>
        <v>0</v>
      </c>
      <c r="R3973" s="53" t="n">
        <f aca="false">H3973*$H$7</f>
        <v>0</v>
      </c>
      <c r="S3973" s="53" t="n">
        <f aca="false">(N3973/100)*(I3973*$I$7)+(N3973/100)*(J3973*$J$7)</f>
        <v>264.32</v>
      </c>
      <c r="T3973" s="53" t="n">
        <f aca="false">(O3973/100)*(K3973*$K$7)</f>
        <v>0</v>
      </c>
      <c r="U3973" s="53" t="n">
        <f aca="false">(P3973/100)*(K3973*$K$7)+(P3973/100)*(L3973*$L$7)</f>
        <v>0</v>
      </c>
      <c r="V3973" s="53" t="n">
        <f aca="false">(Q3973/100)*(L3973*$L$7)</f>
        <v>0</v>
      </c>
      <c r="W3973" s="53" t="n">
        <f aca="false">(R3973/100)*(K3973*$K$7)+(R3973/100)*(L3973*$L$7)</f>
        <v>0</v>
      </c>
      <c r="X3973" s="53" t="n">
        <f aca="false">N3973+S3973</f>
        <v>429.52</v>
      </c>
      <c r="Y3973" s="53" t="n">
        <f aca="false">O3973+T3973</f>
        <v>0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429.5</v>
      </c>
      <c r="AD3973" s="55" t="n">
        <f aca="false">(ROUND(AC3973-AC3969,1)/AC3969)</f>
        <v>0</v>
      </c>
      <c r="AE3973" s="46"/>
      <c r="AF3973" s="47"/>
    </row>
    <row r="3974" customFormat="false" ht="15" hidden="false" customHeight="false" outlineLevel="0" collapsed="false">
      <c r="A3974" s="48" t="s">
        <v>33</v>
      </c>
      <c r="B3974" s="61"/>
      <c r="C3974" s="50" t="s">
        <v>9</v>
      </c>
      <c r="D3974" s="51" t="n">
        <v>118</v>
      </c>
      <c r="E3974" s="51" t="n">
        <v>0</v>
      </c>
      <c r="F3974" s="51" t="n">
        <v>0</v>
      </c>
      <c r="G3974" s="51" t="n">
        <v>0</v>
      </c>
      <c r="H3974" s="51" t="n">
        <v>0</v>
      </c>
      <c r="I3974" s="52" t="n">
        <v>40</v>
      </c>
      <c r="J3974" s="52" t="n">
        <v>40</v>
      </c>
      <c r="K3974" s="52" t="n">
        <v>0</v>
      </c>
      <c r="L3974" s="52" t="n">
        <v>0</v>
      </c>
      <c r="M3974" s="52" t="n">
        <v>0</v>
      </c>
      <c r="N3974" s="53" t="n">
        <f aca="false">D3974*$D$8</f>
        <v>165.2</v>
      </c>
      <c r="O3974" s="53" t="n">
        <f aca="false">E3974*$E$8</f>
        <v>0</v>
      </c>
      <c r="P3974" s="53" t="n">
        <f aca="false">F3974*$F$8</f>
        <v>0</v>
      </c>
      <c r="Q3974" s="53" t="n">
        <f aca="false">G3974*$G$8</f>
        <v>0</v>
      </c>
      <c r="R3974" s="53" t="n">
        <f aca="false">H3974*$H$8</f>
        <v>0</v>
      </c>
      <c r="S3974" s="53" t="n">
        <f aca="false">(N3974/100)*(I3974*$I$8)+(N3974/100)*(J3974*$J$8)</f>
        <v>264.32</v>
      </c>
      <c r="T3974" s="53" t="n">
        <f aca="false">(O3974/100)*(K3974*$K$8)</f>
        <v>0</v>
      </c>
      <c r="U3974" s="53" t="n">
        <f aca="false">(P3974/100)*(K3974*$K$8)+(P3974/100)*(L3974*$L$8)</f>
        <v>0</v>
      </c>
      <c r="V3974" s="53" t="n">
        <f aca="false">(Q3974/100)*(L3974*$L$8)</f>
        <v>0</v>
      </c>
      <c r="W3974" s="53" t="n">
        <f aca="false">(R3974/100)*(K3974*$K$8)+(R3974/100)*(L3974*$L$8)</f>
        <v>0</v>
      </c>
      <c r="X3974" s="53" t="n">
        <f aca="false">N3974+S3974</f>
        <v>429.52</v>
      </c>
      <c r="Y3974" s="53" t="n">
        <f aca="false">O3974+T3974</f>
        <v>0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429.5</v>
      </c>
      <c r="AD3974" s="55" t="n">
        <f aca="false">(ROUND(AC3974-AC3969,1)/AC3969)</f>
        <v>0</v>
      </c>
      <c r="AE3974" s="46"/>
      <c r="AF3974" s="47"/>
    </row>
    <row r="3975" customFormat="false" ht="15" hidden="false" customHeight="false" outlineLevel="0" collapsed="false">
      <c r="A3975" s="48" t="s">
        <v>34</v>
      </c>
      <c r="B3975" s="61"/>
      <c r="C3975" s="50" t="s">
        <v>10</v>
      </c>
      <c r="D3975" s="51" t="n">
        <v>59</v>
      </c>
      <c r="E3975" s="51" t="n">
        <v>130</v>
      </c>
      <c r="F3975" s="51" t="n">
        <v>0</v>
      </c>
      <c r="G3975" s="51" t="n">
        <v>0</v>
      </c>
      <c r="H3975" s="51" t="n">
        <v>0</v>
      </c>
      <c r="I3975" s="52" t="n">
        <v>40</v>
      </c>
      <c r="J3975" s="52" t="n">
        <v>40</v>
      </c>
      <c r="K3975" s="52" t="n">
        <v>85</v>
      </c>
      <c r="L3975" s="52" t="n">
        <v>0</v>
      </c>
      <c r="M3975" s="52" t="n">
        <v>0</v>
      </c>
      <c r="N3975" s="53" t="n">
        <f aca="false">D3975*$D$9</f>
        <v>79.65</v>
      </c>
      <c r="O3975" s="53" t="n">
        <f aca="false">E3975*$E$9</f>
        <v>175.5</v>
      </c>
      <c r="P3975" s="53" t="n">
        <f aca="false">F3975*$F$9</f>
        <v>0</v>
      </c>
      <c r="Q3975" s="53" t="n">
        <f aca="false">G3975*$G$9</f>
        <v>0</v>
      </c>
      <c r="R3975" s="53" t="n">
        <f aca="false">H3975*$H$9</f>
        <v>0</v>
      </c>
      <c r="S3975" s="53" t="n">
        <f aca="false">(N3975/100)*(I3975*$I$9)+(N3975/100)*(J3975*$J$9)</f>
        <v>63.72</v>
      </c>
      <c r="T3975" s="53" t="n">
        <f aca="false">(O3975/100)*(K3975*$K$9)</f>
        <v>208.845</v>
      </c>
      <c r="U3975" s="53" t="n">
        <f aca="false">(P3975/100)*(K3975*$K$9)+(P3975/100)*(L3975*$L$9)</f>
        <v>0</v>
      </c>
      <c r="V3975" s="53" t="n">
        <f aca="false">(Q3975/100)*(L3975*$L$9)</f>
        <v>0</v>
      </c>
      <c r="W3975" s="53" t="n">
        <f aca="false">(R3975/100)*(K3975*$K$9)+(R3975/100)*(L3975*$L$9)</f>
        <v>0</v>
      </c>
      <c r="X3975" s="53" t="n">
        <f aca="false">N3975+S3975</f>
        <v>143.37</v>
      </c>
      <c r="Y3975" s="53" t="n">
        <f aca="false">O3975+T3975</f>
        <v>384.345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527.7</v>
      </c>
      <c r="AD3975" s="55" t="n">
        <f aca="false">(ROUND(AC3975-AC3969,1)/AC3969)</f>
        <v>0.228637951105937</v>
      </c>
      <c r="AE3975" s="46"/>
      <c r="AF3975" s="47"/>
    </row>
    <row r="3976" customFormat="false" ht="15" hidden="false" customHeight="false" outlineLevel="0" collapsed="false">
      <c r="A3976" s="48" t="s">
        <v>35</v>
      </c>
      <c r="B3976" s="61"/>
      <c r="C3976" s="50" t="s">
        <v>11</v>
      </c>
      <c r="D3976" s="51" t="n">
        <v>59</v>
      </c>
      <c r="E3976" s="51" t="n">
        <v>0</v>
      </c>
      <c r="F3976" s="51" t="n">
        <v>130</v>
      </c>
      <c r="G3976" s="51" t="n">
        <v>0</v>
      </c>
      <c r="H3976" s="51" t="n">
        <v>0</v>
      </c>
      <c r="I3976" s="52" t="n">
        <v>40</v>
      </c>
      <c r="J3976" s="52" t="n">
        <v>40</v>
      </c>
      <c r="K3976" s="52" t="n">
        <v>42.5</v>
      </c>
      <c r="L3976" s="52" t="n">
        <v>42.5</v>
      </c>
      <c r="M3976" s="52" t="n">
        <v>0</v>
      </c>
      <c r="N3976" s="53" t="n">
        <f aca="false">D3976*$D$10</f>
        <v>79.65</v>
      </c>
      <c r="O3976" s="53" t="n">
        <f aca="false">E3976*$E$10</f>
        <v>0</v>
      </c>
      <c r="P3976" s="53" t="n">
        <f aca="false">F3976*$F$10</f>
        <v>175.5</v>
      </c>
      <c r="Q3976" s="53" t="n">
        <f aca="false">G3976*$G$10</f>
        <v>0</v>
      </c>
      <c r="R3976" s="53" t="n">
        <f aca="false">H3976*$H$10</f>
        <v>0</v>
      </c>
      <c r="S3976" s="53" t="n">
        <f aca="false">(N3976/100)*(I3976*$I$10)+(N3976/100)*(J3976*$J$10)</f>
        <v>63.72</v>
      </c>
      <c r="T3976" s="53" t="n">
        <f aca="false">(O3976/100)*(K3976*$J$10)</f>
        <v>0</v>
      </c>
      <c r="U3976" s="53" t="n">
        <f aca="false">(P3976/100)*(K3976*$K$10)+(P3976/100)*(L3976*$L$10)</f>
        <v>208.845</v>
      </c>
      <c r="V3976" s="53" t="n">
        <f aca="false">(Q3976/100)*(L3976*$L$10)</f>
        <v>0</v>
      </c>
      <c r="W3976" s="53" t="n">
        <f aca="false">(R3976/100)*(K3976*$K$10)+(R3976/100)*(L3976*$L$10)</f>
        <v>0</v>
      </c>
      <c r="X3976" s="53" t="n">
        <f aca="false">N3976+S3976</f>
        <v>143.37</v>
      </c>
      <c r="Y3976" s="53" t="n">
        <f aca="false">O3976+T3976</f>
        <v>0</v>
      </c>
      <c r="Z3976" s="53" t="n">
        <f aca="false">P3976+U3976</f>
        <v>384.345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527.7</v>
      </c>
      <c r="AD3976" s="55" t="n">
        <f aca="false">(ROUND(AC3976-AC3969,1)/AC3969)</f>
        <v>0.228637951105937</v>
      </c>
      <c r="AE3976" s="46"/>
      <c r="AF3976" s="47"/>
    </row>
    <row r="3977" customFormat="false" ht="15" hidden="false" customHeight="false" outlineLevel="0" collapsed="false">
      <c r="A3977" s="48" t="s">
        <v>36</v>
      </c>
      <c r="B3977" s="61"/>
      <c r="C3977" s="50" t="s">
        <v>12</v>
      </c>
      <c r="D3977" s="51" t="n">
        <v>59</v>
      </c>
      <c r="E3977" s="51" t="n">
        <v>0</v>
      </c>
      <c r="F3977" s="51" t="n">
        <v>0</v>
      </c>
      <c r="G3977" s="51" t="n">
        <v>130</v>
      </c>
      <c r="H3977" s="51" t="n">
        <v>0</v>
      </c>
      <c r="I3977" s="52" t="n">
        <v>40</v>
      </c>
      <c r="J3977" s="52" t="n">
        <v>40</v>
      </c>
      <c r="K3977" s="52" t="n">
        <v>0</v>
      </c>
      <c r="L3977" s="52" t="n">
        <v>85</v>
      </c>
      <c r="M3977" s="52" t="n">
        <v>0</v>
      </c>
      <c r="N3977" s="53" t="n">
        <f aca="false">D3977*$D$11</f>
        <v>79.65</v>
      </c>
      <c r="O3977" s="53" t="n">
        <f aca="false">E3977*$E$11</f>
        <v>0</v>
      </c>
      <c r="P3977" s="53" t="n">
        <f aca="false">F3977*$F$11</f>
        <v>0</v>
      </c>
      <c r="Q3977" s="53" t="n">
        <f aca="false">G3977*$G$11</f>
        <v>175.5</v>
      </c>
      <c r="R3977" s="53" t="n">
        <f aca="false">H3977*$H$11</f>
        <v>0</v>
      </c>
      <c r="S3977" s="53" t="n">
        <f aca="false">(N3977/100)*(I3977*$I$11)+(N3977/100)*(J3977*$J$11)</f>
        <v>63.72</v>
      </c>
      <c r="T3977" s="53" t="n">
        <f aca="false">(O3977/100)*(K3977*$K$11)</f>
        <v>0</v>
      </c>
      <c r="U3977" s="53" t="n">
        <f aca="false">(P3977/100)*(K3977*$K$11)+(P3977/100)*(L3977*$L$11)</f>
        <v>0</v>
      </c>
      <c r="V3977" s="53" t="n">
        <f aca="false">(Q3977/100)*(L3977*$L$11)</f>
        <v>208.845</v>
      </c>
      <c r="W3977" s="53" t="n">
        <f aca="false">(R3977/100)*(K3977*$K$11)+(R3977/100)*(L3977*$L$11)</f>
        <v>0</v>
      </c>
      <c r="X3977" s="53" t="n">
        <f aca="false">N3977+S3977</f>
        <v>143.37</v>
      </c>
      <c r="Y3977" s="53" t="n">
        <f aca="false">O3977+T3977</f>
        <v>0</v>
      </c>
      <c r="Z3977" s="53" t="n">
        <f aca="false">P3977+U3977</f>
        <v>0</v>
      </c>
      <c r="AA3977" s="53" t="n">
        <f aca="false">Q3977+V3977</f>
        <v>384.345</v>
      </c>
      <c r="AB3977" s="53" t="n">
        <f aca="false">R3977+W3977</f>
        <v>0</v>
      </c>
      <c r="AC3977" s="54" t="n">
        <f aca="false">ROUND(X3977+Y3977+Z3977+AA3977+AB3977,1)</f>
        <v>527.7</v>
      </c>
      <c r="AD3977" s="55" t="n">
        <f aca="false">(ROUND(AC3977-AC3969,1)/AC3969)</f>
        <v>0.228637951105937</v>
      </c>
      <c r="AE3977" s="46"/>
      <c r="AF3977" s="47"/>
    </row>
    <row r="3978" customFormat="false" ht="15" hidden="false" customHeight="false" outlineLevel="0" collapsed="false">
      <c r="A3978" s="48" t="s">
        <v>37</v>
      </c>
      <c r="B3978" s="61"/>
      <c r="C3978" s="50" t="s">
        <v>13</v>
      </c>
      <c r="D3978" s="51" t="n">
        <v>59</v>
      </c>
      <c r="E3978" s="51" t="n">
        <v>0</v>
      </c>
      <c r="F3978" s="51" t="n">
        <v>0</v>
      </c>
      <c r="G3978" s="51" t="n">
        <v>0</v>
      </c>
      <c r="H3978" s="51" t="n">
        <v>130</v>
      </c>
      <c r="I3978" s="52" t="n">
        <v>40</v>
      </c>
      <c r="J3978" s="52" t="n">
        <v>40</v>
      </c>
      <c r="K3978" s="52" t="n">
        <v>42.5</v>
      </c>
      <c r="L3978" s="52" t="n">
        <v>42.5</v>
      </c>
      <c r="M3978" s="52" t="n">
        <v>0</v>
      </c>
      <c r="N3978" s="53" t="n">
        <f aca="false">D3978*$D$12</f>
        <v>79.65</v>
      </c>
      <c r="O3978" s="53" t="n">
        <f aca="false">E3978*$E$12</f>
        <v>0</v>
      </c>
      <c r="P3978" s="53" t="n">
        <f aca="false">F3978*$F$12</f>
        <v>0</v>
      </c>
      <c r="Q3978" s="53" t="n">
        <f aca="false">G3978*$G$12</f>
        <v>0</v>
      </c>
      <c r="R3978" s="53" t="n">
        <f aca="false">H3978*$H$12</f>
        <v>175.5</v>
      </c>
      <c r="S3978" s="53" t="n">
        <f aca="false">(N3978/100)*(I3978*$I$12)+(N3978/100)*(J3978*$J$12)</f>
        <v>63.72</v>
      </c>
      <c r="T3978" s="53" t="n">
        <f aca="false">(O3978/100)*(K3978*$K$12)</f>
        <v>0</v>
      </c>
      <c r="U3978" s="53" t="n">
        <f aca="false">(P3978/100)*(K3978*$K$12)+(P3978/100)*(L3978*$L$12)</f>
        <v>0</v>
      </c>
      <c r="V3978" s="53" t="n">
        <f aca="false">(Q3978/100)*(L3978*$L$12)</f>
        <v>0</v>
      </c>
      <c r="W3978" s="53" t="n">
        <f aca="false">(R3978/100)*(K3978*$K$12)+(R3978/100)*(L3978*$L$12)</f>
        <v>208.845</v>
      </c>
      <c r="X3978" s="53" t="n">
        <f aca="false">N3978+S3978</f>
        <v>143.37</v>
      </c>
      <c r="Y3978" s="53" t="n">
        <f aca="false">O3978+T3978</f>
        <v>0</v>
      </c>
      <c r="Z3978" s="53" t="n">
        <f aca="false">P3978+U3978</f>
        <v>0</v>
      </c>
      <c r="AA3978" s="53" t="n">
        <f aca="false">Q3978+V3978</f>
        <v>0</v>
      </c>
      <c r="AB3978" s="53" t="n">
        <f aca="false">R3978+W3978</f>
        <v>384.345</v>
      </c>
      <c r="AC3978" s="54" t="n">
        <f aca="false">ROUND(X3978+Y3978+Z3978+AA3978+AB3978,1)</f>
        <v>527.7</v>
      </c>
      <c r="AD3978" s="55" t="n">
        <f aca="false">(ROUND(AC3978-AC3969,1)/AC3969)</f>
        <v>0.228637951105937</v>
      </c>
      <c r="AE3978" s="46"/>
      <c r="AF3978" s="47"/>
    </row>
    <row r="3979" customFormat="false" ht="15" hidden="false" customHeight="false" outlineLevel="0" collapsed="false">
      <c r="A3979" s="48" t="s">
        <v>38</v>
      </c>
      <c r="B3979" s="61"/>
      <c r="C3979" s="50" t="s">
        <v>14</v>
      </c>
      <c r="D3979" s="51" t="n">
        <v>118</v>
      </c>
      <c r="E3979" s="51" t="n">
        <v>0</v>
      </c>
      <c r="F3979" s="51" t="n">
        <v>0</v>
      </c>
      <c r="G3979" s="51" t="n">
        <v>0</v>
      </c>
      <c r="H3979" s="51" t="n">
        <v>0</v>
      </c>
      <c r="I3979" s="52" t="n">
        <v>0</v>
      </c>
      <c r="J3979" s="52" t="n">
        <v>0</v>
      </c>
      <c r="K3979" s="52" t="n">
        <v>0</v>
      </c>
      <c r="L3979" s="52" t="n">
        <v>0</v>
      </c>
      <c r="M3979" s="52" t="n">
        <v>110</v>
      </c>
      <c r="N3979" s="53" t="n">
        <f aca="false">D3979*$D$13</f>
        <v>159.3</v>
      </c>
      <c r="O3979" s="53" t="n">
        <f aca="false">E3979*$E$13</f>
        <v>0</v>
      </c>
      <c r="P3979" s="53" t="n">
        <f aca="false">F3979*$F$13</f>
        <v>0</v>
      </c>
      <c r="Q3979" s="53" t="n">
        <f aca="false">G3979*$G$13</f>
        <v>0</v>
      </c>
      <c r="R3979" s="53" t="n">
        <f aca="false">H3979*$H$13</f>
        <v>0</v>
      </c>
      <c r="S3979" s="53" t="n">
        <f aca="false">(N3979/100)*(I3979*$I$13)+(N3979/100)*(J3979*$J$13)+(N3979/100)*(M3979*$M$13)</f>
        <v>350.46</v>
      </c>
      <c r="T3979" s="53" t="n">
        <f aca="false">(O3979/100)*(K3979*$K$13)+(O3979/100)*(M3979*$M$13)</f>
        <v>0</v>
      </c>
      <c r="U3979" s="53" t="n">
        <f aca="false">(P3979/100)*(K3979*$K$13)+(P3979/100)*(L3979*$L$13)+(P3979/100)*(M3979*$M$13)</f>
        <v>0</v>
      </c>
      <c r="V3979" s="53" t="n">
        <f aca="false">(Q3979/100)*(L3979*$L$13)+(Q3979/100)*(M3979*$M$13)</f>
        <v>0</v>
      </c>
      <c r="W3979" s="53" t="n">
        <f aca="false">(R3979/100)*(K3979*$K$13)+(R3979/100)*(L3979*$L$13)+(R3979/100)*(M3979*$M$13)</f>
        <v>0</v>
      </c>
      <c r="X3979" s="53" t="n">
        <f aca="false">N3979+S3979</f>
        <v>509.76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0</v>
      </c>
      <c r="AB3979" s="53" t="n">
        <f aca="false">R3979+W3979</f>
        <v>0</v>
      </c>
      <c r="AC3979" s="54" t="n">
        <f aca="false">ROUND(X3979+Y3979+Z3979+AA3979+AB3979,1)</f>
        <v>509.8</v>
      </c>
      <c r="AD3979" s="55" t="n">
        <f aca="false">(ROUND(AC3979-AC3969,1)/AC3969)</f>
        <v>0.186961583236321</v>
      </c>
      <c r="AE3979" s="46"/>
      <c r="AF3979" s="47"/>
    </row>
    <row r="3980" customFormat="false" ht="15" hidden="false" customHeight="false" outlineLevel="0" collapsed="false">
      <c r="A3980" s="48" t="s">
        <v>39</v>
      </c>
      <c r="B3980" s="61"/>
      <c r="C3980" s="50" t="s">
        <v>15</v>
      </c>
      <c r="D3980" s="51" t="n">
        <v>118</v>
      </c>
      <c r="E3980" s="51" t="n">
        <v>0</v>
      </c>
      <c r="F3980" s="51" t="n">
        <v>0</v>
      </c>
      <c r="G3980" s="51" t="n">
        <v>0</v>
      </c>
      <c r="H3980" s="51" t="n">
        <v>0</v>
      </c>
      <c r="I3980" s="52" t="n">
        <v>40</v>
      </c>
      <c r="J3980" s="52" t="n">
        <v>40</v>
      </c>
      <c r="K3980" s="52" t="n">
        <v>70</v>
      </c>
      <c r="L3980" s="52" t="n">
        <v>0</v>
      </c>
      <c r="M3980" s="52" t="n">
        <v>0</v>
      </c>
      <c r="N3980" s="53" t="n">
        <f aca="false">D3980*$D$14</f>
        <v>159.3</v>
      </c>
      <c r="O3980" s="53" t="n">
        <f aca="false">E3980*$E$14</f>
        <v>0</v>
      </c>
      <c r="P3980" s="53" t="n">
        <f aca="false">F3980*$F$14</f>
        <v>0</v>
      </c>
      <c r="Q3980" s="53" t="n">
        <f aca="false">G3980*$G$14</f>
        <v>0</v>
      </c>
      <c r="R3980" s="53" t="n">
        <f aca="false">H3980*$H$14</f>
        <v>0</v>
      </c>
      <c r="S3980" s="53" t="n">
        <f aca="false">(N3980/100)*(I3980*$I$14)+(N3980/100)*(J3980*$J$14)+(N3980/100)*(K3980*$K$14)</f>
        <v>350.46</v>
      </c>
      <c r="T3980" s="53" t="n">
        <f aca="false">(O3980/100)*(K3980*$K$14)</f>
        <v>0</v>
      </c>
      <c r="U3980" s="53" t="n">
        <f aca="false">(P3980/100)*(K3980*$K$14)+(P3980/100)*(L3980*$L$14)</f>
        <v>0</v>
      </c>
      <c r="V3980" s="53" t="n">
        <f aca="false">(Q3980/100)*(L3980*$L$14)</f>
        <v>0</v>
      </c>
      <c r="W3980" s="53" t="n">
        <f aca="false">(R3980/100)*(K3980*$L$14)+(R3980/100)*(L3980*$M$14)</f>
        <v>0</v>
      </c>
      <c r="X3980" s="53" t="n">
        <f aca="false">N3980+S3980</f>
        <v>509.76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0</v>
      </c>
      <c r="AC3980" s="54" t="n">
        <f aca="false">ROUND(X3980+Y3980+Z3980+AA3980+AB3980,1)</f>
        <v>509.8</v>
      </c>
      <c r="AD3980" s="55" t="n">
        <f aca="false">(ROUND(AC3980-AC3969,1)/AC3969)</f>
        <v>0.186961583236321</v>
      </c>
      <c r="AE3980" s="46"/>
      <c r="AF3980" s="47"/>
    </row>
    <row r="3981" customFormat="false" ht="15" hidden="false" customHeight="false" outlineLevel="0" collapsed="false">
      <c r="A3981" s="48"/>
      <c r="B3981" s="61"/>
      <c r="C3981" s="50" t="s">
        <v>16</v>
      </c>
      <c r="D3981" s="51" t="n">
        <v>118</v>
      </c>
      <c r="E3981" s="51" t="n">
        <v>0</v>
      </c>
      <c r="F3981" s="51" t="n">
        <v>0</v>
      </c>
      <c r="G3981" s="51" t="n">
        <v>0</v>
      </c>
      <c r="H3981" s="51" t="n">
        <v>0</v>
      </c>
      <c r="I3981" s="52" t="n">
        <v>40</v>
      </c>
      <c r="J3981" s="52" t="n">
        <v>40</v>
      </c>
      <c r="K3981" s="52" t="n">
        <v>0</v>
      </c>
      <c r="L3981" s="52" t="n">
        <v>70</v>
      </c>
      <c r="M3981" s="52" t="n">
        <v>0</v>
      </c>
      <c r="N3981" s="53" t="n">
        <f aca="false">D3981*$D$15</f>
        <v>159.3</v>
      </c>
      <c r="O3981" s="53" t="n">
        <f aca="false">E3981*$E$15</f>
        <v>0</v>
      </c>
      <c r="P3981" s="53" t="n">
        <f aca="false">F3981*$F$15</f>
        <v>0</v>
      </c>
      <c r="Q3981" s="53" t="n">
        <f aca="false">G3981*$G$15</f>
        <v>0</v>
      </c>
      <c r="R3981" s="53" t="n">
        <f aca="false">H3981*$H$15</f>
        <v>0</v>
      </c>
      <c r="S3981" s="53" t="n">
        <f aca="false">(N3981/100)*(I3981*$I$15)+(N3981/100)*(J3981*$J$15)+(N3981/100)*(L3981*$L$15)</f>
        <v>350.46</v>
      </c>
      <c r="T3981" s="53" t="n">
        <f aca="false">(O3981/100)*(K3981*$K$15)</f>
        <v>0</v>
      </c>
      <c r="U3981" s="53" t="n">
        <f aca="false">(P3981/100)*(K3981*$K$15)+(P3981/100)*(L3981*$L$15)</f>
        <v>0</v>
      </c>
      <c r="V3981" s="53" t="n">
        <f aca="false">(Q3981/100)*(L3981*$L$15)</f>
        <v>0</v>
      </c>
      <c r="W3981" s="53" t="n">
        <f aca="false">(R3981/100)*(K3981*$K$15)+(R3981/100)*(L3981*$L$15)</f>
        <v>0</v>
      </c>
      <c r="X3981" s="53" t="n">
        <f aca="false">N3981+S3981</f>
        <v>509.76</v>
      </c>
      <c r="Y3981" s="53" t="n">
        <f aca="false">O3981+T3981</f>
        <v>0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509.8</v>
      </c>
      <c r="AD3981" s="55" t="n">
        <f aca="false">(ROUND(AC3981-AC3969,1)/AC3969)</f>
        <v>0.186961583236321</v>
      </c>
      <c r="AE3981" s="37"/>
      <c r="AF3981" s="47"/>
    </row>
    <row r="3982" customFormat="false" ht="15" hidden="false" customHeight="false" outlineLevel="0" collapsed="false">
      <c r="A3982" s="48"/>
      <c r="B3982" s="61"/>
      <c r="C3982" s="50" t="s">
        <v>17</v>
      </c>
      <c r="D3982" s="51" t="n">
        <v>118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40</v>
      </c>
      <c r="J3982" s="52" t="n">
        <v>65</v>
      </c>
      <c r="K3982" s="52" t="n">
        <v>0</v>
      </c>
      <c r="L3982" s="52" t="n">
        <v>0</v>
      </c>
      <c r="M3982" s="52" t="n">
        <v>0</v>
      </c>
      <c r="N3982" s="53" t="n">
        <f aca="false">D3982*$D$16</f>
        <v>159.3</v>
      </c>
      <c r="O3982" s="53" t="n">
        <f aca="false">E3982*$E$16</f>
        <v>0</v>
      </c>
      <c r="P3982" s="53" t="n">
        <f aca="false">F3982*$F$16</f>
        <v>0</v>
      </c>
      <c r="Q3982" s="53" t="n">
        <f aca="false">G3982*$G$16</f>
        <v>0</v>
      </c>
      <c r="R3982" s="53" t="n">
        <f aca="false">H3982*$H$16</f>
        <v>0</v>
      </c>
      <c r="S3982" s="53" t="n">
        <f aca="false">(N3982/100)*(I3982*$I$16)+(N3982/100)*(J3982*$J$16)</f>
        <v>322.5825</v>
      </c>
      <c r="T3982" s="53" t="n">
        <f aca="false">(O3982/100)*(K3982*$K$16)</f>
        <v>0</v>
      </c>
      <c r="U3982" s="53" t="n">
        <f aca="false">(P3982/100)*(K3982*$K$16)+(P3982/100)*(L3982*$L$16)</f>
        <v>0</v>
      </c>
      <c r="V3982" s="53" t="n">
        <f aca="false">(Q3982/100)*(L3982*$L$16)</f>
        <v>0</v>
      </c>
      <c r="W3982" s="53" t="n">
        <f aca="false">(R3982/100)*(K3982*$K$16)+(R3982/100)*(L3982*$L$16)</f>
        <v>0</v>
      </c>
      <c r="X3982" s="53" t="n">
        <f aca="false">N3982+S3982</f>
        <v>481.8825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481.9</v>
      </c>
      <c r="AD3982" s="55" t="n">
        <f aca="false">(ROUND(AC3982-AC3969,1)/AC3969)</f>
        <v>0.122002328288708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18</v>
      </c>
      <c r="D3983" s="51" t="n">
        <v>118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65</v>
      </c>
      <c r="J3983" s="52" t="n">
        <v>40</v>
      </c>
      <c r="K3983" s="52" t="n">
        <v>0</v>
      </c>
      <c r="L3983" s="52" t="n">
        <v>0</v>
      </c>
      <c r="M3983" s="52" t="n">
        <v>0</v>
      </c>
      <c r="N3983" s="53" t="n">
        <f aca="false">D3983*$D$17</f>
        <v>159.3</v>
      </c>
      <c r="O3983" s="53" t="n">
        <f aca="false">E3983*$E$17</f>
        <v>0</v>
      </c>
      <c r="P3983" s="53" t="n">
        <f aca="false">F3983*$F$17</f>
        <v>0</v>
      </c>
      <c r="Q3983" s="53" t="n">
        <f aca="false">G3983*$G$17</f>
        <v>0</v>
      </c>
      <c r="R3983" s="53" t="n">
        <f aca="false">H3983*$H$17</f>
        <v>0</v>
      </c>
      <c r="S3983" s="53" t="n">
        <f aca="false">(N3983/100)*(I3983*$I$17)+(N3983/100)*(J3983*$J$17)</f>
        <v>322.5825</v>
      </c>
      <c r="T3983" s="53" t="n">
        <f aca="false">(O3983/100)*(K3983*$K$17)</f>
        <v>0</v>
      </c>
      <c r="U3983" s="53" t="n">
        <f aca="false">(P3983/100)*(K3983*$K$17)+(P3983/100)*(L3983*$L$17)</f>
        <v>0</v>
      </c>
      <c r="V3983" s="53" t="n">
        <f aca="false">(Q3983/100)*(L3983*$L$17)</f>
        <v>0</v>
      </c>
      <c r="W3983" s="53" t="n">
        <f aca="false">(R3983/100)*(K3983*$K$17)+(R3983/100)*(L3983*$L$17)</f>
        <v>0</v>
      </c>
      <c r="X3983" s="53" t="n">
        <f aca="false">N3983+S3983</f>
        <v>481.8825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481.9</v>
      </c>
      <c r="AD3983" s="55" t="n">
        <f aca="false">(ROUND(AC3983-AC3969,1)/AC3969)</f>
        <v>0.122002328288708</v>
      </c>
      <c r="AE3983" s="46"/>
      <c r="AF3983" s="47"/>
    </row>
    <row r="3984" customFormat="false" ht="15" hidden="false" customHeight="false" outlineLevel="0" collapsed="false">
      <c r="A3984" s="56" t="s">
        <v>19</v>
      </c>
      <c r="B3984" s="62" t="s">
        <v>324</v>
      </c>
      <c r="C3984" s="40" t="s">
        <v>50</v>
      </c>
      <c r="D3984" s="41" t="n">
        <v>50</v>
      </c>
      <c r="E3984" s="41" t="n">
        <v>0</v>
      </c>
      <c r="F3984" s="41" t="n">
        <v>200</v>
      </c>
      <c r="G3984" s="41" t="n">
        <v>0</v>
      </c>
      <c r="H3984" s="41" t="n">
        <v>0</v>
      </c>
      <c r="I3984" s="42" t="n">
        <v>25</v>
      </c>
      <c r="J3984" s="42" t="n">
        <v>25</v>
      </c>
      <c r="K3984" s="42" t="n">
        <v>0</v>
      </c>
      <c r="L3984" s="42" t="n">
        <v>0</v>
      </c>
      <c r="M3984" s="42" t="n">
        <v>0</v>
      </c>
      <c r="N3984" s="43" t="n">
        <f aca="false">D3984*$D$3</f>
        <v>70</v>
      </c>
      <c r="O3984" s="43" t="n">
        <f aca="false">E3984*$E$3</f>
        <v>0</v>
      </c>
      <c r="P3984" s="43" t="n">
        <f aca="false">F3984*$F$3</f>
        <v>280</v>
      </c>
      <c r="Q3984" s="43" t="n">
        <f aca="false">G3984*$G$3</f>
        <v>0</v>
      </c>
      <c r="R3984" s="43" t="n">
        <f aca="false">H3984*$H$3</f>
        <v>0</v>
      </c>
      <c r="S3984" s="43" t="n">
        <f aca="false">(N3984/100)*(I3984*$I$3)+(N3984/100)*(J3984*$J$3)</f>
        <v>70</v>
      </c>
      <c r="T3984" s="43" t="n">
        <f aca="false">(O3984/100)*(K3984*$K$3)</f>
        <v>0</v>
      </c>
      <c r="U3984" s="43" t="n">
        <f aca="false">(P3984/100)*(K3984*$K$3)+(P3984/100)*(L3984*$L$3)</f>
        <v>0</v>
      </c>
      <c r="V3984" s="43" t="n">
        <f aca="false">(Q3984/100)*(L3984*$L$3)</f>
        <v>0</v>
      </c>
      <c r="W3984" s="43" t="n">
        <f aca="false">(R3984/100)*(K3984*$K$3)+(R3984/100)*(L3984*$L$3)</f>
        <v>0</v>
      </c>
      <c r="X3984" s="43" t="n">
        <f aca="false">N3984+S3984</f>
        <v>140</v>
      </c>
      <c r="Y3984" s="43" t="n">
        <f aca="false">O3984+T3984</f>
        <v>0</v>
      </c>
      <c r="Z3984" s="43" t="n">
        <f aca="false">P3984+U3984</f>
        <v>280</v>
      </c>
      <c r="AA3984" s="43" t="n">
        <f aca="false">Q3984+V3984</f>
        <v>0</v>
      </c>
      <c r="AB3984" s="43" t="n">
        <f aca="false">R3984+W3984</f>
        <v>0</v>
      </c>
      <c r="AC3984" s="44" t="n">
        <f aca="false">ROUND(X3984+Y3984+Z3984+AA3984+AB3984,1)</f>
        <v>420</v>
      </c>
      <c r="AD3984" s="45"/>
      <c r="AE3984" s="46" t="s">
        <v>28</v>
      </c>
      <c r="AF3984" s="47"/>
    </row>
    <row r="3985" customFormat="false" ht="15" hidden="false" customHeight="false" outlineLevel="0" collapsed="false">
      <c r="A3985" s="48" t="s">
        <v>29</v>
      </c>
      <c r="B3985" s="63" t="n">
        <v>20</v>
      </c>
      <c r="C3985" s="50" t="s">
        <v>5</v>
      </c>
      <c r="D3985" s="51" t="n">
        <v>50</v>
      </c>
      <c r="E3985" s="51" t="n">
        <v>0</v>
      </c>
      <c r="F3985" s="51" t="n">
        <v>200</v>
      </c>
      <c r="G3985" s="51" t="n">
        <v>0</v>
      </c>
      <c r="H3985" s="51" t="n">
        <v>0</v>
      </c>
      <c r="I3985" s="52" t="n">
        <v>60</v>
      </c>
      <c r="J3985" s="52" t="n">
        <v>60</v>
      </c>
      <c r="K3985" s="52" t="n">
        <v>0</v>
      </c>
      <c r="L3985" s="52" t="n">
        <v>0</v>
      </c>
      <c r="M3985" s="52" t="n">
        <v>0</v>
      </c>
      <c r="N3985" s="53" t="n">
        <f aca="false">D3985*$D$4</f>
        <v>67.5</v>
      </c>
      <c r="O3985" s="53" t="n">
        <f aca="false">E3985*$E$4</f>
        <v>0</v>
      </c>
      <c r="P3985" s="53" t="n">
        <f aca="false">F3985*$F$4</f>
        <v>270</v>
      </c>
      <c r="Q3985" s="53" t="n">
        <f aca="false">G3985*$G$4</f>
        <v>0</v>
      </c>
      <c r="R3985" s="53" t="n">
        <f aca="false">H3985*$H$4</f>
        <v>0</v>
      </c>
      <c r="S3985" s="53" t="n">
        <f aca="false">(N3985/100)*(I3985*$I$4)+(N3985/100)*(J3985*$J$4)</f>
        <v>162</v>
      </c>
      <c r="T3985" s="53" t="n">
        <f aca="false">(O3985/100)*(K3985*$K$4)</f>
        <v>0</v>
      </c>
      <c r="U3985" s="53" t="n">
        <f aca="false">(P3985/100)*(K3985*$K$4)+(P3985/100)*(L3985*$L$4)</f>
        <v>0</v>
      </c>
      <c r="V3985" s="53" t="n">
        <f aca="false">(Q3985/100)*(L3985*$L$4)</f>
        <v>0</v>
      </c>
      <c r="W3985" s="53" t="n">
        <f aca="false">(R3985/100)*(K3985*$K$4)+(R3985/100)*(L3985*$L$4)</f>
        <v>0</v>
      </c>
      <c r="X3985" s="53" t="n">
        <f aca="false">N3985+S3985</f>
        <v>229.5</v>
      </c>
      <c r="Y3985" s="53" t="n">
        <f aca="false">O3985+T3985</f>
        <v>0</v>
      </c>
      <c r="Z3985" s="53" t="n">
        <f aca="false">P3985+U3985</f>
        <v>270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499.5</v>
      </c>
      <c r="AD3985" s="55" t="n">
        <f aca="false">(ROUND(AC3985-AC3984,1)/AC3984)</f>
        <v>0.189285714285714</v>
      </c>
      <c r="AE3985" s="46"/>
      <c r="AF3985" s="47"/>
    </row>
    <row r="3986" customFormat="false" ht="15" hidden="false" customHeight="false" outlineLevel="0" collapsed="false">
      <c r="A3986" s="48" t="s">
        <v>30</v>
      </c>
      <c r="B3986" s="63" t="n">
        <v>0</v>
      </c>
      <c r="C3986" s="50" t="s">
        <v>6</v>
      </c>
      <c r="D3986" s="51" t="n">
        <v>50</v>
      </c>
      <c r="E3986" s="51" t="n">
        <v>0</v>
      </c>
      <c r="F3986" s="51" t="n">
        <v>200</v>
      </c>
      <c r="G3986" s="51" t="n">
        <v>0</v>
      </c>
      <c r="H3986" s="51" t="n">
        <v>0</v>
      </c>
      <c r="I3986" s="52" t="n">
        <v>25</v>
      </c>
      <c r="J3986" s="52" t="n">
        <v>25</v>
      </c>
      <c r="K3986" s="52" t="n">
        <v>0</v>
      </c>
      <c r="L3986" s="52" t="n">
        <v>0</v>
      </c>
      <c r="M3986" s="52" t="n">
        <v>0</v>
      </c>
      <c r="N3986" s="53" t="n">
        <f aca="false">D3986*$D$5</f>
        <v>70</v>
      </c>
      <c r="O3986" s="53" t="n">
        <f aca="false">E3986*$E$5</f>
        <v>0</v>
      </c>
      <c r="P3986" s="53" t="n">
        <f aca="false">F3986*$F$5</f>
        <v>280</v>
      </c>
      <c r="Q3986" s="53" t="n">
        <f aca="false">G3986*$G$5</f>
        <v>0</v>
      </c>
      <c r="R3986" s="53" t="n">
        <f aca="false">H3986*$H$5</f>
        <v>0</v>
      </c>
      <c r="S3986" s="53" t="n">
        <f aca="false">(N3986/100)*(I3986*$I$5)+(N3986/100)*(J3986*$J$5)</f>
        <v>70</v>
      </c>
      <c r="T3986" s="53" t="n">
        <f aca="false">(O3986/100)*(K3986*$K$5)</f>
        <v>0</v>
      </c>
      <c r="U3986" s="53" t="n">
        <f aca="false">(P3986/100)*(K3986*$K$5)+(P3986/100)*(L3986*$L$5)</f>
        <v>0</v>
      </c>
      <c r="V3986" s="53" t="n">
        <f aca="false">(Q3986/100)*(L3986*$L$5)</f>
        <v>0</v>
      </c>
      <c r="W3986" s="53" t="n">
        <f aca="false">(R3986/100)*(K3986*$K$5)+(R3986/100)*(L3986*$L$5)</f>
        <v>0</v>
      </c>
      <c r="X3986" s="53" t="n">
        <f aca="false">N3986+S3986</f>
        <v>140</v>
      </c>
      <c r="Y3986" s="53" t="n">
        <f aca="false">O3986+T3986</f>
        <v>0</v>
      </c>
      <c r="Z3986" s="53" t="n">
        <f aca="false">P3986+U3986</f>
        <v>280</v>
      </c>
      <c r="AA3986" s="53" t="n">
        <f aca="false">Q3986+V3986</f>
        <v>0</v>
      </c>
      <c r="AB3986" s="53" t="n">
        <f aca="false">R3986+W3986</f>
        <v>0</v>
      </c>
      <c r="AC3986" s="54" t="n">
        <f aca="false">ROUND(X3986+Y3986+Z3986+AA3986+AB3986,1)</f>
        <v>420</v>
      </c>
      <c r="AD3986" s="55" t="n">
        <f aca="false">(ROUND(AC3986-AC3984,1)/AC3984)</f>
        <v>0</v>
      </c>
      <c r="AE3986" s="46"/>
      <c r="AF3986" s="47"/>
    </row>
    <row r="3987" customFormat="false" ht="15" hidden="false" customHeight="false" outlineLevel="0" collapsed="false">
      <c r="A3987" s="48" t="s">
        <v>31</v>
      </c>
      <c r="B3987" s="63" t="n">
        <v>16</v>
      </c>
      <c r="C3987" s="50" t="s">
        <v>7</v>
      </c>
      <c r="D3987" s="51" t="n">
        <v>50</v>
      </c>
      <c r="E3987" s="51" t="n">
        <v>0</v>
      </c>
      <c r="F3987" s="51" t="n">
        <v>200</v>
      </c>
      <c r="G3987" s="51" t="n">
        <v>0</v>
      </c>
      <c r="H3987" s="51" t="n">
        <v>0</v>
      </c>
      <c r="I3987" s="52" t="n">
        <v>25</v>
      </c>
      <c r="J3987" s="52" t="n">
        <v>25</v>
      </c>
      <c r="K3987" s="52" t="n">
        <v>0</v>
      </c>
      <c r="L3987" s="52" t="n">
        <v>0</v>
      </c>
      <c r="M3987" s="52" t="n">
        <v>0</v>
      </c>
      <c r="N3987" s="53" t="n">
        <f aca="false">D3987*$D$6</f>
        <v>70</v>
      </c>
      <c r="O3987" s="53" t="n">
        <f aca="false">E3987*$E$6</f>
        <v>0</v>
      </c>
      <c r="P3987" s="53" t="n">
        <f aca="false">F3987*$F$6</f>
        <v>280</v>
      </c>
      <c r="Q3987" s="53" t="n">
        <f aca="false">G3987*$G$6</f>
        <v>0</v>
      </c>
      <c r="R3987" s="53" t="n">
        <f aca="false">H3987*$H$6</f>
        <v>0</v>
      </c>
      <c r="S3987" s="53" t="n">
        <f aca="false">(N3987/100)*(I3987*$I$6)+(N3987/100)*(J3987*$J$6)</f>
        <v>70</v>
      </c>
      <c r="T3987" s="53" t="n">
        <f aca="false">(O3987/100)*(K3987*$K$6)</f>
        <v>0</v>
      </c>
      <c r="U3987" s="53" t="n">
        <f aca="false">(P3987/100)*(K3987*$K$6)+(P3987/100)*(L3987*$L$6)</f>
        <v>0</v>
      </c>
      <c r="V3987" s="53" t="n">
        <f aca="false">(Q3987/100)*(L3987*$L$6)</f>
        <v>0</v>
      </c>
      <c r="W3987" s="53" t="n">
        <f aca="false">(R3987/100)*(K3987*$K$6)+(R3987/100)*(L3987*$L$6)</f>
        <v>0</v>
      </c>
      <c r="X3987" s="53" t="n">
        <f aca="false">N3987+S3987</f>
        <v>140</v>
      </c>
      <c r="Y3987" s="53" t="n">
        <f aca="false">O3987+T3987</f>
        <v>0</v>
      </c>
      <c r="Z3987" s="53" t="n">
        <f aca="false">P3987+U3987</f>
        <v>280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420</v>
      </c>
      <c r="AD3987" s="55" t="n">
        <f aca="false">(ROUND(AC3987-AC3984,1)/AC3984)</f>
        <v>0</v>
      </c>
      <c r="AE3987" s="46"/>
      <c r="AF3987" s="47"/>
    </row>
    <row r="3988" customFormat="false" ht="15" hidden="false" customHeight="false" outlineLevel="0" collapsed="false">
      <c r="A3988" s="48" t="s">
        <v>32</v>
      </c>
      <c r="B3988" s="63" t="n">
        <v>16</v>
      </c>
      <c r="C3988" s="50" t="s">
        <v>8</v>
      </c>
      <c r="D3988" s="51" t="n">
        <v>50</v>
      </c>
      <c r="E3988" s="51" t="n">
        <v>0</v>
      </c>
      <c r="F3988" s="51" t="n">
        <v>200</v>
      </c>
      <c r="G3988" s="51" t="n">
        <v>0</v>
      </c>
      <c r="H3988" s="51" t="n">
        <v>0</v>
      </c>
      <c r="I3988" s="52" t="n">
        <v>25</v>
      </c>
      <c r="J3988" s="52" t="n">
        <v>25</v>
      </c>
      <c r="K3988" s="52" t="n">
        <v>0</v>
      </c>
      <c r="L3988" s="52" t="n">
        <v>0</v>
      </c>
      <c r="M3988" s="52" t="n">
        <v>0</v>
      </c>
      <c r="N3988" s="53" t="n">
        <f aca="false">D3988*$D$7</f>
        <v>70</v>
      </c>
      <c r="O3988" s="53" t="n">
        <f aca="false">E3988*$E$7</f>
        <v>0</v>
      </c>
      <c r="P3988" s="53" t="n">
        <f aca="false">F3988*$F$7</f>
        <v>280</v>
      </c>
      <c r="Q3988" s="53" t="n">
        <f aca="false">G3988*$G$7</f>
        <v>0</v>
      </c>
      <c r="R3988" s="53" t="n">
        <f aca="false">H3988*$H$7</f>
        <v>0</v>
      </c>
      <c r="S3988" s="53" t="n">
        <f aca="false">(N3988/100)*(I3988*$I$7)+(N3988/100)*(J3988*$J$7)</f>
        <v>70</v>
      </c>
      <c r="T3988" s="53" t="n">
        <f aca="false">(O3988/100)*(K3988*$K$7)</f>
        <v>0</v>
      </c>
      <c r="U3988" s="53" t="n">
        <f aca="false">(P3988/100)*(K3988*$K$7)+(P3988/100)*(L3988*$L$7)</f>
        <v>0</v>
      </c>
      <c r="V3988" s="53" t="n">
        <f aca="false">(Q3988/100)*(L3988*$L$7)</f>
        <v>0</v>
      </c>
      <c r="W3988" s="53" t="n">
        <f aca="false">(R3988/100)*(K3988*$K$7)+(R3988/100)*(L3988*$L$7)</f>
        <v>0</v>
      </c>
      <c r="X3988" s="53" t="n">
        <f aca="false">N3988+S3988</f>
        <v>140</v>
      </c>
      <c r="Y3988" s="53" t="n">
        <f aca="false">O3988+T3988</f>
        <v>0</v>
      </c>
      <c r="Z3988" s="53" t="n">
        <f aca="false">P3988+U3988</f>
        <v>280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420</v>
      </c>
      <c r="AD3988" s="55" t="n">
        <f aca="false">(ROUND(AC3988-AC3984,1)/AC3984)</f>
        <v>0</v>
      </c>
      <c r="AE3988" s="46"/>
      <c r="AF3988" s="47"/>
    </row>
    <row r="3989" customFormat="false" ht="15" hidden="false" customHeight="false" outlineLevel="0" collapsed="false">
      <c r="A3989" s="48" t="s">
        <v>33</v>
      </c>
      <c r="B3989" s="63"/>
      <c r="C3989" s="50" t="s">
        <v>9</v>
      </c>
      <c r="D3989" s="51" t="n">
        <v>50</v>
      </c>
      <c r="E3989" s="51" t="n">
        <v>0</v>
      </c>
      <c r="F3989" s="51" t="n">
        <v>200</v>
      </c>
      <c r="G3989" s="51" t="n">
        <v>0</v>
      </c>
      <c r="H3989" s="51" t="n">
        <v>0</v>
      </c>
      <c r="I3989" s="52" t="n">
        <v>25</v>
      </c>
      <c r="J3989" s="52" t="n">
        <v>25</v>
      </c>
      <c r="K3989" s="52" t="n">
        <v>0</v>
      </c>
      <c r="L3989" s="52" t="n">
        <v>0</v>
      </c>
      <c r="M3989" s="52" t="n">
        <v>0</v>
      </c>
      <c r="N3989" s="53" t="n">
        <f aca="false">D3989*$D$8</f>
        <v>70</v>
      </c>
      <c r="O3989" s="53" t="n">
        <f aca="false">E3989*$E$8</f>
        <v>0</v>
      </c>
      <c r="P3989" s="53" t="n">
        <f aca="false">F3989*$F$8</f>
        <v>280</v>
      </c>
      <c r="Q3989" s="53" t="n">
        <f aca="false">G3989*$G$8</f>
        <v>0</v>
      </c>
      <c r="R3989" s="53" t="n">
        <f aca="false">H3989*$H$8</f>
        <v>0</v>
      </c>
      <c r="S3989" s="53" t="n">
        <f aca="false">(N3989/100)*(I3989*$I$8)+(N3989/100)*(J3989*$J$8)</f>
        <v>70</v>
      </c>
      <c r="T3989" s="53" t="n">
        <f aca="false">(O3989/100)*(K3989*$K$8)</f>
        <v>0</v>
      </c>
      <c r="U3989" s="53" t="n">
        <f aca="false">(P3989/100)*(K3989*$K$8)+(P3989/100)*(L3989*$L$8)</f>
        <v>0</v>
      </c>
      <c r="V3989" s="53" t="n">
        <f aca="false">(Q3989/100)*(L3989*$L$8)</f>
        <v>0</v>
      </c>
      <c r="W3989" s="53" t="n">
        <f aca="false">(R3989/100)*(K3989*$K$8)+(R3989/100)*(L3989*$L$8)</f>
        <v>0</v>
      </c>
      <c r="X3989" s="53" t="n">
        <f aca="false">N3989+S3989</f>
        <v>140</v>
      </c>
      <c r="Y3989" s="53" t="n">
        <f aca="false">O3989+T3989</f>
        <v>0</v>
      </c>
      <c r="Z3989" s="53" t="n">
        <f aca="false">P3989+U3989</f>
        <v>280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420</v>
      </c>
      <c r="AD3989" s="55" t="n">
        <f aca="false">(ROUND(AC3989-AC3984,1)/AC3984)</f>
        <v>0</v>
      </c>
      <c r="AE3989" s="46"/>
      <c r="AF3989" s="47"/>
    </row>
    <row r="3990" customFormat="false" ht="15" hidden="false" customHeight="false" outlineLevel="0" collapsed="false">
      <c r="A3990" s="48" t="s">
        <v>34</v>
      </c>
      <c r="B3990" s="63"/>
      <c r="C3990" s="50" t="s">
        <v>10</v>
      </c>
      <c r="D3990" s="51" t="n">
        <v>53</v>
      </c>
      <c r="E3990" s="51" t="n">
        <v>150</v>
      </c>
      <c r="F3990" s="51" t="n">
        <v>0</v>
      </c>
      <c r="G3990" s="51" t="n">
        <v>0</v>
      </c>
      <c r="H3990" s="51" t="n">
        <v>0</v>
      </c>
      <c r="I3990" s="52" t="n">
        <v>25</v>
      </c>
      <c r="J3990" s="52" t="n">
        <v>25</v>
      </c>
      <c r="K3990" s="52" t="n">
        <v>70</v>
      </c>
      <c r="L3990" s="52" t="n">
        <v>0</v>
      </c>
      <c r="M3990" s="52" t="n">
        <v>0</v>
      </c>
      <c r="N3990" s="53" t="n">
        <f aca="false">D3990*$D$9</f>
        <v>71.55</v>
      </c>
      <c r="O3990" s="53" t="n">
        <f aca="false">E3990*$E$9</f>
        <v>202.5</v>
      </c>
      <c r="P3990" s="53" t="n">
        <f aca="false">F3990*$F$9</f>
        <v>0</v>
      </c>
      <c r="Q3990" s="53" t="n">
        <f aca="false">G3990*$G$9</f>
        <v>0</v>
      </c>
      <c r="R3990" s="53" t="n">
        <f aca="false">H3990*$H$9</f>
        <v>0</v>
      </c>
      <c r="S3990" s="53" t="n">
        <f aca="false">(N3990/100)*(I3990*$I$9)+(N3990/100)*(J3990*$J$9)</f>
        <v>35.775</v>
      </c>
      <c r="T3990" s="53" t="n">
        <f aca="false">(O3990/100)*(K3990*$K$9)</f>
        <v>198.45</v>
      </c>
      <c r="U3990" s="53" t="n">
        <f aca="false">(P3990/100)*(K3990*$K$9)+(P3990/100)*(L3990*$L$9)</f>
        <v>0</v>
      </c>
      <c r="V3990" s="53" t="n">
        <f aca="false">(Q3990/100)*(L3990*$L$9)</f>
        <v>0</v>
      </c>
      <c r="W3990" s="53" t="n">
        <f aca="false">(R3990/100)*(K3990*$K$9)+(R3990/100)*(L3990*$L$9)</f>
        <v>0</v>
      </c>
      <c r="X3990" s="53" t="n">
        <f aca="false">N3990+S3990</f>
        <v>107.325</v>
      </c>
      <c r="Y3990" s="53" t="n">
        <f aca="false">O3990+T3990</f>
        <v>400.95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508.3</v>
      </c>
      <c r="AD3990" s="55" t="n">
        <f aca="false">(ROUND(AC3990-AC3984,1)/AC3984)</f>
        <v>0.210238095238095</v>
      </c>
      <c r="AE3990" s="46"/>
      <c r="AF3990" s="47"/>
    </row>
    <row r="3991" customFormat="false" ht="15" hidden="false" customHeight="false" outlineLevel="0" collapsed="false">
      <c r="A3991" s="48" t="s">
        <v>35</v>
      </c>
      <c r="B3991" s="63"/>
      <c r="C3991" s="50" t="s">
        <v>11</v>
      </c>
      <c r="D3991" s="51" t="n">
        <v>53</v>
      </c>
      <c r="E3991" s="51" t="n">
        <v>0</v>
      </c>
      <c r="F3991" s="51" t="n">
        <v>150</v>
      </c>
      <c r="G3991" s="51" t="n">
        <v>0</v>
      </c>
      <c r="H3991" s="51" t="n">
        <v>0</v>
      </c>
      <c r="I3991" s="52" t="n">
        <v>25</v>
      </c>
      <c r="J3991" s="52" t="n">
        <v>25</v>
      </c>
      <c r="K3991" s="52" t="n">
        <v>40</v>
      </c>
      <c r="L3991" s="52" t="n">
        <v>40</v>
      </c>
      <c r="M3991" s="52" t="n">
        <v>0</v>
      </c>
      <c r="N3991" s="53" t="n">
        <f aca="false">D3991*$D$10</f>
        <v>71.55</v>
      </c>
      <c r="O3991" s="53" t="n">
        <f aca="false">E3991*$E$10</f>
        <v>0</v>
      </c>
      <c r="P3991" s="53" t="n">
        <f aca="false">F3991*$F$10</f>
        <v>202.5</v>
      </c>
      <c r="Q3991" s="53" t="n">
        <f aca="false">G3991*$G$10</f>
        <v>0</v>
      </c>
      <c r="R3991" s="53" t="n">
        <f aca="false">H3991*$H$10</f>
        <v>0</v>
      </c>
      <c r="S3991" s="53" t="n">
        <f aca="false">(N3991/100)*(I3991*$I$10)+(N3991/100)*(J3991*$J$10)</f>
        <v>35.775</v>
      </c>
      <c r="T3991" s="53" t="n">
        <f aca="false">(O3991/100)*(K3991*$J$10)</f>
        <v>0</v>
      </c>
      <c r="U3991" s="53" t="n">
        <f aca="false">(P3991/100)*(K3991*$K$10)+(P3991/100)*(L3991*$L$10)</f>
        <v>226.8</v>
      </c>
      <c r="V3991" s="53" t="n">
        <f aca="false">(Q3991/100)*(L3991*$L$10)</f>
        <v>0</v>
      </c>
      <c r="W3991" s="53" t="n">
        <f aca="false">(R3991/100)*(K3991*$K$10)+(R3991/100)*(L3991*$L$10)</f>
        <v>0</v>
      </c>
      <c r="X3991" s="53" t="n">
        <f aca="false">N3991+S3991</f>
        <v>107.325</v>
      </c>
      <c r="Y3991" s="53" t="n">
        <f aca="false">O3991+T3991</f>
        <v>0</v>
      </c>
      <c r="Z3991" s="53" t="n">
        <f aca="false">P3991+U3991</f>
        <v>429.3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536.6</v>
      </c>
      <c r="AD3991" s="55" t="n">
        <f aca="false">(ROUND(AC3991-AC3984,1)/AC3984)</f>
        <v>0.277619047619048</v>
      </c>
      <c r="AE3991" s="46"/>
      <c r="AF3991" s="47"/>
    </row>
    <row r="3992" customFormat="false" ht="15" hidden="false" customHeight="false" outlineLevel="0" collapsed="false">
      <c r="A3992" s="48" t="s">
        <v>36</v>
      </c>
      <c r="B3992" s="63"/>
      <c r="C3992" s="50" t="s">
        <v>12</v>
      </c>
      <c r="D3992" s="51"/>
      <c r="E3992" s="51" t="n">
        <v>0</v>
      </c>
      <c r="F3992" s="51" t="n">
        <v>0</v>
      </c>
      <c r="G3992" s="51" t="n">
        <v>150</v>
      </c>
      <c r="H3992" s="51" t="n">
        <v>0</v>
      </c>
      <c r="I3992" s="52" t="n">
        <v>25</v>
      </c>
      <c r="J3992" s="52" t="n">
        <v>25</v>
      </c>
      <c r="K3992" s="52" t="n">
        <v>0</v>
      </c>
      <c r="L3992" s="52" t="n">
        <v>70</v>
      </c>
      <c r="M3992" s="52" t="n">
        <v>0</v>
      </c>
      <c r="N3992" s="53" t="n">
        <f aca="false">D3992*$D$11</f>
        <v>0</v>
      </c>
      <c r="O3992" s="53" t="n">
        <f aca="false">E3992*$E$11</f>
        <v>0</v>
      </c>
      <c r="P3992" s="53" t="n">
        <f aca="false">F3992*$F$11</f>
        <v>0</v>
      </c>
      <c r="Q3992" s="53" t="n">
        <f aca="false">G3992*$G$11</f>
        <v>202.5</v>
      </c>
      <c r="R3992" s="53" t="n">
        <f aca="false">H3992*$H$11</f>
        <v>0</v>
      </c>
      <c r="S3992" s="53" t="n">
        <f aca="false">(N3992/100)*(I3992*$I$11)+(N3992/100)*(J3992*$J$11)</f>
        <v>0</v>
      </c>
      <c r="T3992" s="53" t="n">
        <f aca="false">(O3992/100)*(K3992*$K$11)</f>
        <v>0</v>
      </c>
      <c r="U3992" s="53" t="n">
        <f aca="false">(P3992/100)*(K3992*$K$11)+(P3992/100)*(L3992*$L$11)</f>
        <v>0</v>
      </c>
      <c r="V3992" s="53" t="n">
        <f aca="false">(Q3992/100)*(L3992*$L$11)</f>
        <v>198.45</v>
      </c>
      <c r="W3992" s="53" t="n">
        <f aca="false">(R3992/100)*(K3992*$K$11)+(R3992/100)*(L3992*$L$11)</f>
        <v>0</v>
      </c>
      <c r="X3992" s="53" t="n">
        <f aca="false">N3992+S3992</f>
        <v>0</v>
      </c>
      <c r="Y3992" s="53" t="n">
        <f aca="false">O3992+T3992</f>
        <v>0</v>
      </c>
      <c r="Z3992" s="53" t="n">
        <f aca="false">P3992+U3992</f>
        <v>0</v>
      </c>
      <c r="AA3992" s="53" t="n">
        <f aca="false">Q3992+V3992</f>
        <v>400.95</v>
      </c>
      <c r="AB3992" s="53" t="n">
        <f aca="false">R3992+W3992</f>
        <v>0</v>
      </c>
      <c r="AC3992" s="54" t="n">
        <f aca="false">ROUND(X3992+Y3992+Z3992+AA3992+AB3992,1)</f>
        <v>401</v>
      </c>
      <c r="AD3992" s="55" t="n">
        <f aca="false">(ROUND(AC3992-AC3984,1)/AC3984)</f>
        <v>-0.0452380952380952</v>
      </c>
      <c r="AE3992" s="46"/>
      <c r="AF3992" s="47"/>
    </row>
    <row r="3993" customFormat="false" ht="15" hidden="false" customHeight="false" outlineLevel="0" collapsed="false">
      <c r="A3993" s="48" t="s">
        <v>37</v>
      </c>
      <c r="B3993" s="63"/>
      <c r="C3993" s="50" t="s">
        <v>13</v>
      </c>
      <c r="D3993" s="51" t="n">
        <v>53</v>
      </c>
      <c r="E3993" s="51" t="n">
        <v>0</v>
      </c>
      <c r="F3993" s="51" t="n">
        <v>0</v>
      </c>
      <c r="G3993" s="51" t="n">
        <v>0</v>
      </c>
      <c r="H3993" s="51" t="n">
        <v>150</v>
      </c>
      <c r="I3993" s="52" t="n">
        <v>25</v>
      </c>
      <c r="J3993" s="52" t="n">
        <v>25</v>
      </c>
      <c r="K3993" s="52" t="n">
        <v>35</v>
      </c>
      <c r="L3993" s="52" t="n">
        <v>35</v>
      </c>
      <c r="M3993" s="52" t="n">
        <v>0</v>
      </c>
      <c r="N3993" s="53" t="n">
        <f aca="false">D3993*$D$12</f>
        <v>71.55</v>
      </c>
      <c r="O3993" s="53" t="n">
        <f aca="false">E3993*$E$12</f>
        <v>0</v>
      </c>
      <c r="P3993" s="53" t="n">
        <f aca="false">F3993*$F$12</f>
        <v>0</v>
      </c>
      <c r="Q3993" s="53" t="n">
        <f aca="false">G3993*$G$12</f>
        <v>0</v>
      </c>
      <c r="R3993" s="53" t="n">
        <f aca="false">H3993*$H$12</f>
        <v>202.5</v>
      </c>
      <c r="S3993" s="53" t="n">
        <f aca="false">(N3993/100)*(I3993*$I$12)+(N3993/100)*(J3993*$J$12)</f>
        <v>35.775</v>
      </c>
      <c r="T3993" s="53" t="n">
        <f aca="false">(O3993/100)*(K3993*$K$12)</f>
        <v>0</v>
      </c>
      <c r="U3993" s="53" t="n">
        <f aca="false">(P3993/100)*(K3993*$K$12)+(P3993/100)*(L3993*$L$12)</f>
        <v>0</v>
      </c>
      <c r="V3993" s="53" t="n">
        <f aca="false">(Q3993/100)*(L3993*$L$12)</f>
        <v>0</v>
      </c>
      <c r="W3993" s="53" t="n">
        <f aca="false">(R3993/100)*(K3993*$K$12)+(R3993/100)*(L3993*$L$12)</f>
        <v>198.45</v>
      </c>
      <c r="X3993" s="53" t="n">
        <f aca="false">N3993+S3993</f>
        <v>107.325</v>
      </c>
      <c r="Y3993" s="53" t="n">
        <f aca="false">O3993+T3993</f>
        <v>0</v>
      </c>
      <c r="Z3993" s="53" t="n">
        <f aca="false">P3993+U3993</f>
        <v>0</v>
      </c>
      <c r="AA3993" s="53" t="n">
        <f aca="false">Q3993+V3993</f>
        <v>0</v>
      </c>
      <c r="AB3993" s="53" t="n">
        <f aca="false">R3993+W3993</f>
        <v>400.95</v>
      </c>
      <c r="AC3993" s="54" t="n">
        <f aca="false">ROUND(X3993+Y3993+Z3993+AA3993+AB3993,1)</f>
        <v>508.3</v>
      </c>
      <c r="AD3993" s="55" t="n">
        <f aca="false">(ROUND(AC3993-AC3984,1)/AC3984)</f>
        <v>0.210238095238095</v>
      </c>
      <c r="AE3993" s="46"/>
      <c r="AF3993" s="47"/>
    </row>
    <row r="3994" customFormat="false" ht="15" hidden="false" customHeight="false" outlineLevel="0" collapsed="false">
      <c r="A3994" s="48" t="s">
        <v>38</v>
      </c>
      <c r="B3994" s="63"/>
      <c r="C3994" s="50" t="s">
        <v>14</v>
      </c>
      <c r="D3994" s="51" t="n">
        <v>50</v>
      </c>
      <c r="E3994" s="51" t="n">
        <v>0</v>
      </c>
      <c r="F3994" s="51" t="n">
        <v>200</v>
      </c>
      <c r="G3994" s="51" t="n">
        <v>0</v>
      </c>
      <c r="H3994" s="51" t="n">
        <v>0</v>
      </c>
      <c r="I3994" s="52" t="n">
        <v>0</v>
      </c>
      <c r="J3994" s="52" t="n">
        <v>0</v>
      </c>
      <c r="K3994" s="52" t="n">
        <v>0</v>
      </c>
      <c r="L3994" s="52" t="n">
        <v>0</v>
      </c>
      <c r="M3994" s="52" t="n">
        <v>25</v>
      </c>
      <c r="N3994" s="53" t="n">
        <f aca="false">D3994*$D$13</f>
        <v>67.5</v>
      </c>
      <c r="O3994" s="53" t="n">
        <f aca="false">E3994*$E$13</f>
        <v>0</v>
      </c>
      <c r="P3994" s="53" t="n">
        <f aca="false">F3994*$F$13</f>
        <v>270</v>
      </c>
      <c r="Q3994" s="53" t="n">
        <f aca="false">G3994*$G$13</f>
        <v>0</v>
      </c>
      <c r="R3994" s="53" t="n">
        <f aca="false">H3994*$H$13</f>
        <v>0</v>
      </c>
      <c r="S3994" s="53" t="n">
        <f aca="false">(N3994/100)*(I3994*$I$13)+(N3994/100)*(J3994*$J$13)+(N3994/100)*(M3994*$M$13)</f>
        <v>33.75</v>
      </c>
      <c r="T3994" s="53" t="n">
        <f aca="false">(O3994/100)*(K3994*$K$13)+(O3994/100)*(M3994*$M$13)</f>
        <v>0</v>
      </c>
      <c r="U3994" s="53" t="n">
        <f aca="false">(P3994/100)*(K3994*$K$13)+(P3994/100)*(L3994*$L$13)+(P3994/100)*(M3994*$M$13)</f>
        <v>135</v>
      </c>
      <c r="V3994" s="53" t="n">
        <f aca="false">(Q3994/100)*(L3994*$L$13)+(Q3994/100)*(M3994*$M$13)</f>
        <v>0</v>
      </c>
      <c r="W3994" s="53" t="n">
        <f aca="false">(R3994/100)*(K3994*$K$13)+(R3994/100)*(L3994*$L$13)+(R3994/100)*(M3994*$M$13)</f>
        <v>0</v>
      </c>
      <c r="X3994" s="53" t="n">
        <f aca="false">N3994+S3994</f>
        <v>101.25</v>
      </c>
      <c r="Y3994" s="53" t="n">
        <f aca="false">O3994+T3994</f>
        <v>0</v>
      </c>
      <c r="Z3994" s="53" t="n">
        <f aca="false">P3994+U3994</f>
        <v>405</v>
      </c>
      <c r="AA3994" s="53" t="n">
        <f aca="false">Q3994+V3994</f>
        <v>0</v>
      </c>
      <c r="AB3994" s="53" t="n">
        <f aca="false">R3994+W3994</f>
        <v>0</v>
      </c>
      <c r="AC3994" s="54" t="n">
        <f aca="false">ROUND(X3994+Y3994+Z3994+AA3994+AB3994,1)</f>
        <v>506.3</v>
      </c>
      <c r="AD3994" s="55" t="n">
        <f aca="false">(ROUND(AC3994-AC3984,1)/AC3984)</f>
        <v>0.20547619047619</v>
      </c>
      <c r="AE3994" s="46"/>
      <c r="AF3994" s="47"/>
    </row>
    <row r="3995" customFormat="false" ht="15" hidden="false" customHeight="false" outlineLevel="0" collapsed="false">
      <c r="A3995" s="48" t="s">
        <v>39</v>
      </c>
      <c r="B3995" s="63"/>
      <c r="C3995" s="50" t="s">
        <v>15</v>
      </c>
      <c r="D3995" s="51" t="n">
        <v>110</v>
      </c>
      <c r="E3995" s="51" t="n">
        <v>0</v>
      </c>
      <c r="F3995" s="51" t="n">
        <v>0</v>
      </c>
      <c r="G3995" s="51" t="n">
        <v>0</v>
      </c>
      <c r="H3995" s="51" t="n">
        <v>0</v>
      </c>
      <c r="I3995" s="52" t="n">
        <v>25</v>
      </c>
      <c r="J3995" s="52" t="n">
        <v>25</v>
      </c>
      <c r="K3995" s="52" t="n">
        <v>90</v>
      </c>
      <c r="L3995" s="52" t="n">
        <v>0</v>
      </c>
      <c r="M3995" s="52" t="n">
        <v>0</v>
      </c>
      <c r="N3995" s="53" t="n">
        <f aca="false">D3995*$D$14</f>
        <v>148.5</v>
      </c>
      <c r="O3995" s="53" t="n">
        <f aca="false">E3995*$E$14</f>
        <v>0</v>
      </c>
      <c r="P3995" s="53" t="n">
        <f aca="false">F3995*$F$14</f>
        <v>0</v>
      </c>
      <c r="Q3995" s="53" t="n">
        <f aca="false">G3995*$G$14</f>
        <v>0</v>
      </c>
      <c r="R3995" s="53" t="n">
        <f aca="false">H3995*$H$14</f>
        <v>0</v>
      </c>
      <c r="S3995" s="53" t="n">
        <f aca="false">(N3995/100)*(I3995*$I$14)+(N3995/100)*(J3995*$J$14)+(N3995/100)*(K3995*$K$14)</f>
        <v>341.55</v>
      </c>
      <c r="T3995" s="53" t="n">
        <f aca="false">(O3995/100)*(K3995*$K$14)</f>
        <v>0</v>
      </c>
      <c r="U3995" s="53" t="n">
        <f aca="false">(P3995/100)*(K3995*$K$14)+(P3995/100)*(L3995*$L$14)</f>
        <v>0</v>
      </c>
      <c r="V3995" s="53" t="n">
        <f aca="false">(Q3995/100)*(L3995*$L$14)</f>
        <v>0</v>
      </c>
      <c r="W3995" s="53" t="n">
        <f aca="false">(R3995/100)*(K3995*$L$14)+(R3995/100)*(L3995*$M$14)</f>
        <v>0</v>
      </c>
      <c r="X3995" s="53" t="n">
        <f aca="false">N3995+S3995</f>
        <v>490.05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0</v>
      </c>
      <c r="AC3995" s="54" t="n">
        <f aca="false">ROUND(X3995+Y3995+Z3995+AA3995+AB3995,1)</f>
        <v>490.1</v>
      </c>
      <c r="AD3995" s="55" t="n">
        <f aca="false">(ROUND(AC3995-AC3984,1)/AC3984)</f>
        <v>0.166904761904762</v>
      </c>
      <c r="AE3995" s="46"/>
      <c r="AF3995" s="47"/>
    </row>
    <row r="3996" customFormat="false" ht="15" hidden="false" customHeight="false" outlineLevel="0" collapsed="false">
      <c r="A3996" s="48"/>
      <c r="B3996" s="63"/>
      <c r="C3996" s="50" t="s">
        <v>16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25</v>
      </c>
      <c r="J3996" s="52" t="n">
        <v>25</v>
      </c>
      <c r="K3996" s="52" t="n">
        <v>0</v>
      </c>
      <c r="L3996" s="52" t="n">
        <v>90</v>
      </c>
      <c r="M3996" s="52" t="n">
        <v>0</v>
      </c>
      <c r="N3996" s="53" t="n">
        <f aca="false">D3996*$D$15</f>
        <v>148.5</v>
      </c>
      <c r="O3996" s="53" t="n">
        <f aca="false">E3996*$E$15</f>
        <v>0</v>
      </c>
      <c r="P3996" s="53" t="n">
        <f aca="false">F3996*$F$15</f>
        <v>0</v>
      </c>
      <c r="Q3996" s="53" t="n">
        <f aca="false">G3996*$G$15</f>
        <v>0</v>
      </c>
      <c r="R3996" s="53" t="n">
        <f aca="false">H3996*$H$15</f>
        <v>0</v>
      </c>
      <c r="S3996" s="53" t="n">
        <f aca="false">(N3996/100)*(I3996*$I$15)+(N3996/100)*(J3996*$J$15)+(N3996/100)*(L3996*$L$15)</f>
        <v>341.55</v>
      </c>
      <c r="T3996" s="53" t="n">
        <f aca="false">(O3996/100)*(K3996*$K$15)</f>
        <v>0</v>
      </c>
      <c r="U3996" s="53" t="n">
        <f aca="false">(P3996/100)*(K3996*$K$15)+(P3996/100)*(L3996*$L$15)</f>
        <v>0</v>
      </c>
      <c r="V3996" s="53" t="n">
        <f aca="false">(Q3996/100)*(L3996*$L$15)</f>
        <v>0</v>
      </c>
      <c r="W3996" s="53" t="n">
        <f aca="false">(R3996/100)*(K3996*$K$15)+(R3996/100)*(L3996*$L$15)</f>
        <v>0</v>
      </c>
      <c r="X3996" s="53" t="n">
        <f aca="false">N3996+S3996</f>
        <v>490.05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490.1</v>
      </c>
      <c r="AD3996" s="55" t="n">
        <f aca="false">(ROUND(AC3996-AC3984,1)/AC3984)</f>
        <v>0.166904761904762</v>
      </c>
      <c r="AE3996" s="46"/>
      <c r="AF3996" s="47"/>
    </row>
    <row r="3997" customFormat="false" ht="15" hidden="false" customHeight="false" outlineLevel="0" collapsed="false">
      <c r="A3997" s="48"/>
      <c r="B3997" s="63"/>
      <c r="C3997" s="50" t="s">
        <v>17</v>
      </c>
      <c r="D3997" s="51" t="n">
        <v>50</v>
      </c>
      <c r="E3997" s="51" t="n">
        <v>0</v>
      </c>
      <c r="F3997" s="51" t="n">
        <v>200</v>
      </c>
      <c r="G3997" s="51" t="n">
        <v>0</v>
      </c>
      <c r="H3997" s="51" t="n">
        <v>0</v>
      </c>
      <c r="I3997" s="52" t="n">
        <v>25</v>
      </c>
      <c r="J3997" s="52" t="n">
        <v>80</v>
      </c>
      <c r="K3997" s="52" t="n">
        <v>0</v>
      </c>
      <c r="L3997" s="52" t="n">
        <v>0</v>
      </c>
      <c r="M3997" s="52" t="n">
        <v>0</v>
      </c>
      <c r="N3997" s="53" t="n">
        <f aca="false">D3997*$D$16</f>
        <v>67.5</v>
      </c>
      <c r="O3997" s="53" t="n">
        <f aca="false">E3997*$E$16</f>
        <v>0</v>
      </c>
      <c r="P3997" s="53" t="n">
        <f aca="false">F3997*$F$16</f>
        <v>270</v>
      </c>
      <c r="Q3997" s="53" t="n">
        <f aca="false">G3997*$G$16</f>
        <v>0</v>
      </c>
      <c r="R3997" s="53" t="n">
        <f aca="false">H3997*$H$16</f>
        <v>0</v>
      </c>
      <c r="S3997" s="53" t="n">
        <f aca="false">(N3997/100)*(I3997*$I$16)+(N3997/100)*(J3997*$J$16)</f>
        <v>151.875</v>
      </c>
      <c r="T3997" s="53" t="n">
        <f aca="false">(O3997/100)*(K3997*$K$16)</f>
        <v>0</v>
      </c>
      <c r="U3997" s="53" t="n">
        <f aca="false">(P3997/100)*(K3997*$K$16)+(P3997/100)*(L3997*$L$16)</f>
        <v>0</v>
      </c>
      <c r="V3997" s="53" t="n">
        <f aca="false">(Q3997/100)*(L3997*$L$16)</f>
        <v>0</v>
      </c>
      <c r="W3997" s="53" t="n">
        <f aca="false">(R3997/100)*(K3997*$K$16)+(R3997/100)*(L3997*$L$16)</f>
        <v>0</v>
      </c>
      <c r="X3997" s="53" t="n">
        <f aca="false">N3997+S3997</f>
        <v>219.375</v>
      </c>
      <c r="Y3997" s="53" t="n">
        <f aca="false">O3997+T3997</f>
        <v>0</v>
      </c>
      <c r="Z3997" s="53" t="n">
        <f aca="false">P3997+U3997</f>
        <v>270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489.4</v>
      </c>
      <c r="AD3997" s="55" t="n">
        <f aca="false">(ROUND(AC3997-AC3984,1)/AC3984)</f>
        <v>0.165238095238095</v>
      </c>
      <c r="AE3997" s="46"/>
      <c r="AF3997" s="47"/>
    </row>
    <row r="3998" customFormat="false" ht="15" hidden="false" customHeight="false" outlineLevel="0" collapsed="false">
      <c r="A3998" s="48"/>
      <c r="B3998" s="63"/>
      <c r="C3998" s="50" t="s">
        <v>18</v>
      </c>
      <c r="D3998" s="51" t="n">
        <v>50</v>
      </c>
      <c r="E3998" s="51" t="n">
        <v>0</v>
      </c>
      <c r="F3998" s="51" t="n">
        <v>200</v>
      </c>
      <c r="G3998" s="51" t="n">
        <v>0</v>
      </c>
      <c r="H3998" s="51" t="n">
        <v>0</v>
      </c>
      <c r="I3998" s="52" t="n">
        <v>80</v>
      </c>
      <c r="J3998" s="52" t="n">
        <v>25</v>
      </c>
      <c r="K3998" s="52" t="n">
        <v>0</v>
      </c>
      <c r="L3998" s="52" t="n">
        <v>0</v>
      </c>
      <c r="M3998" s="52" t="n">
        <v>0</v>
      </c>
      <c r="N3998" s="53" t="n">
        <f aca="false">D3998*$D$17</f>
        <v>67.5</v>
      </c>
      <c r="O3998" s="53" t="n">
        <f aca="false">E3998*$E$17</f>
        <v>0</v>
      </c>
      <c r="P3998" s="53" t="n">
        <f aca="false">F3998*$F$17</f>
        <v>270</v>
      </c>
      <c r="Q3998" s="53" t="n">
        <f aca="false">G3998*$G$17</f>
        <v>0</v>
      </c>
      <c r="R3998" s="53" t="n">
        <f aca="false">H3998*$H$17</f>
        <v>0</v>
      </c>
      <c r="S3998" s="53" t="n">
        <f aca="false">(N3998/100)*(I3998*$I$17)+(N3998/100)*(J3998*$J$17)</f>
        <v>151.875</v>
      </c>
      <c r="T3998" s="53" t="n">
        <f aca="false">(O3998/100)*(K3998*$K$17)</f>
        <v>0</v>
      </c>
      <c r="U3998" s="53" t="n">
        <f aca="false">(P3998/100)*(K3998*$K$17)+(P3998/100)*(L3998*$L$17)</f>
        <v>0</v>
      </c>
      <c r="V3998" s="53" t="n">
        <f aca="false">(Q3998/100)*(L3998*$L$17)</f>
        <v>0</v>
      </c>
      <c r="W3998" s="53" t="n">
        <f aca="false">(R3998/100)*(K3998*$K$17)+(R3998/100)*(L3998*$L$17)</f>
        <v>0</v>
      </c>
      <c r="X3998" s="53" t="n">
        <f aca="false">N3998+S3998</f>
        <v>219.375</v>
      </c>
      <c r="Y3998" s="53" t="n">
        <f aca="false">O3998+T3998</f>
        <v>0</v>
      </c>
      <c r="Z3998" s="53" t="n">
        <f aca="false">P3998+U3998</f>
        <v>270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489.4</v>
      </c>
      <c r="AD3998" s="55" t="n">
        <f aca="false">(ROUND(AC3998-AC3984,1)/AC3984)</f>
        <v>0.165238095238095</v>
      </c>
      <c r="AE3998" s="46"/>
      <c r="AF3998" s="47"/>
    </row>
    <row r="3999" customFormat="false" ht="15" hidden="false" customHeight="false" outlineLevel="0" collapsed="false">
      <c r="A3999" s="56" t="s">
        <v>19</v>
      </c>
      <c r="B3999" s="60" t="s">
        <v>325</v>
      </c>
      <c r="C3999" s="40" t="s">
        <v>50</v>
      </c>
      <c r="D3999" s="41" t="n">
        <v>110</v>
      </c>
      <c r="E3999" s="41" t="n">
        <v>0</v>
      </c>
      <c r="F3999" s="41" t="n">
        <v>70</v>
      </c>
      <c r="G3999" s="41" t="n">
        <v>0</v>
      </c>
      <c r="H3999" s="41" t="n">
        <v>0</v>
      </c>
      <c r="I3999" s="42" t="n">
        <v>15</v>
      </c>
      <c r="J3999" s="42" t="n">
        <v>30</v>
      </c>
      <c r="K3999" s="42" t="n">
        <v>10</v>
      </c>
      <c r="L3999" s="42" t="n">
        <v>10</v>
      </c>
      <c r="M3999" s="42" t="n">
        <v>0</v>
      </c>
      <c r="N3999" s="43" t="n">
        <f aca="false">D3999*$D$3</f>
        <v>154</v>
      </c>
      <c r="O3999" s="43" t="n">
        <f aca="false">E3999*$E$3</f>
        <v>0</v>
      </c>
      <c r="P3999" s="43" t="n">
        <f aca="false">F3999*$F$3</f>
        <v>98</v>
      </c>
      <c r="Q3999" s="43" t="n">
        <f aca="false">G3999*$G$3</f>
        <v>0</v>
      </c>
      <c r="R3999" s="43" t="n">
        <f aca="false">H3999*$H$3</f>
        <v>0</v>
      </c>
      <c r="S3999" s="43" t="n">
        <f aca="false">(N3999/100)*(I3999*$I$3)+(N3999/100)*(J3999*$J$3)</f>
        <v>138.6</v>
      </c>
      <c r="T3999" s="43" t="n">
        <f aca="false">(O3999/100)*(K3999*$K$3)</f>
        <v>0</v>
      </c>
      <c r="U3999" s="43" t="n">
        <f aca="false">(P3999/100)*(K3999*$K$3)+(P3999/100)*(L3999*$L$3)</f>
        <v>39.2</v>
      </c>
      <c r="V3999" s="43" t="n">
        <f aca="false">(Q3999/100)*(L3999*$L$3)</f>
        <v>0</v>
      </c>
      <c r="W3999" s="43" t="n">
        <f aca="false">(R3999/100)*(K3999*$K$3)+(R3999/100)*(L3999*$L$3)</f>
        <v>0</v>
      </c>
      <c r="X3999" s="43" t="n">
        <f aca="false">N3999+S3999</f>
        <v>292.6</v>
      </c>
      <c r="Y3999" s="43" t="n">
        <f aca="false">O3999+T3999</f>
        <v>0</v>
      </c>
      <c r="Z3999" s="43" t="n">
        <f aca="false">P3999+U3999</f>
        <v>137.2</v>
      </c>
      <c r="AA3999" s="43" t="n">
        <f aca="false">Q3999+V3999</f>
        <v>0</v>
      </c>
      <c r="AB3999" s="43" t="n">
        <f aca="false">R3999+W3999</f>
        <v>0</v>
      </c>
      <c r="AC3999" s="44" t="n">
        <f aca="false">ROUND(X3999+Y3999+Z3999+AA3999+AB3999,1)</f>
        <v>429.8</v>
      </c>
      <c r="AD3999" s="45"/>
      <c r="AE3999" s="46"/>
      <c r="AF3999" s="47"/>
    </row>
    <row r="4000" customFormat="false" ht="15" hidden="false" customHeight="false" outlineLevel="0" collapsed="false">
      <c r="A4000" s="48" t="s">
        <v>29</v>
      </c>
      <c r="B4000" s="61" t="n">
        <v>12</v>
      </c>
      <c r="C4000" s="50" t="s">
        <v>5</v>
      </c>
      <c r="D4000" s="51" t="n">
        <v>110</v>
      </c>
      <c r="E4000" s="51" t="n">
        <v>0</v>
      </c>
      <c r="F4000" s="51" t="n">
        <v>70</v>
      </c>
      <c r="G4000" s="51" t="n">
        <v>0</v>
      </c>
      <c r="H4000" s="51" t="n">
        <v>0</v>
      </c>
      <c r="I4000" s="52" t="n">
        <v>30</v>
      </c>
      <c r="J4000" s="52" t="n">
        <v>50</v>
      </c>
      <c r="K4000" s="52" t="n">
        <v>10</v>
      </c>
      <c r="L4000" s="52" t="n">
        <v>10</v>
      </c>
      <c r="M4000" s="52" t="n">
        <v>0</v>
      </c>
      <c r="N4000" s="53" t="n">
        <f aca="false">D4000*$D$4</f>
        <v>148.5</v>
      </c>
      <c r="O4000" s="53" t="n">
        <f aca="false">E4000*$E$4</f>
        <v>0</v>
      </c>
      <c r="P4000" s="53" t="n">
        <f aca="false">F4000*$F$4</f>
        <v>94.5</v>
      </c>
      <c r="Q4000" s="53" t="n">
        <f aca="false">G4000*$G$4</f>
        <v>0</v>
      </c>
      <c r="R4000" s="53" t="n">
        <f aca="false">H4000*$H$4</f>
        <v>0</v>
      </c>
      <c r="S4000" s="53" t="n">
        <f aca="false">(N4000/100)*(I4000*$I$4)+(N4000/100)*(J4000*$J$4)</f>
        <v>237.6</v>
      </c>
      <c r="T4000" s="53" t="n">
        <f aca="false">(O4000/100)*(K4000*$K$4)</f>
        <v>0</v>
      </c>
      <c r="U4000" s="53" t="n">
        <f aca="false">(P4000/100)*(K4000*$K$4)+(P4000/100)*(L4000*$L$4)</f>
        <v>37.8</v>
      </c>
      <c r="V4000" s="53" t="n">
        <f aca="false">(Q4000/100)*(L4000*$L$4)</f>
        <v>0</v>
      </c>
      <c r="W4000" s="53" t="n">
        <f aca="false">(R4000/100)*(K4000*$K$4)+(R4000/100)*(L4000*$L$4)</f>
        <v>0</v>
      </c>
      <c r="X4000" s="53" t="n">
        <f aca="false">N4000+S4000</f>
        <v>386.1</v>
      </c>
      <c r="Y4000" s="53" t="n">
        <f aca="false">O4000+T4000</f>
        <v>0</v>
      </c>
      <c r="Z4000" s="53" t="n">
        <f aca="false">P4000+U4000</f>
        <v>132.3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518.4</v>
      </c>
      <c r="AD4000" s="55" t="n">
        <f aca="false">(ROUND(AC4000-AC3999,1)/AC3999)</f>
        <v>0.206142391810144</v>
      </c>
      <c r="AE4000" s="46"/>
      <c r="AF4000" s="47"/>
    </row>
    <row r="4001" customFormat="false" ht="15" hidden="false" customHeight="false" outlineLevel="0" collapsed="false">
      <c r="A4001" s="48" t="s">
        <v>30</v>
      </c>
      <c r="B4001" s="61" t="n">
        <v>18</v>
      </c>
      <c r="C4001" s="50" t="s">
        <v>6</v>
      </c>
      <c r="D4001" s="51" t="n">
        <v>110</v>
      </c>
      <c r="E4001" s="51" t="n">
        <v>0</v>
      </c>
      <c r="F4001" s="51" t="n">
        <v>70</v>
      </c>
      <c r="G4001" s="51" t="n">
        <v>0</v>
      </c>
      <c r="H4001" s="51" t="n">
        <v>0</v>
      </c>
      <c r="I4001" s="52" t="n">
        <v>15</v>
      </c>
      <c r="J4001" s="52" t="n">
        <v>30</v>
      </c>
      <c r="K4001" s="52" t="n">
        <v>10</v>
      </c>
      <c r="L4001" s="52" t="n">
        <v>10</v>
      </c>
      <c r="M4001" s="52" t="n">
        <v>0</v>
      </c>
      <c r="N4001" s="53" t="n">
        <f aca="false">D4001*$D$5</f>
        <v>154</v>
      </c>
      <c r="O4001" s="53" t="n">
        <f aca="false">E4001*$E$5</f>
        <v>0</v>
      </c>
      <c r="P4001" s="53" t="n">
        <f aca="false">F4001*$F$5</f>
        <v>98</v>
      </c>
      <c r="Q4001" s="53" t="n">
        <f aca="false">G4001*$G$5</f>
        <v>0</v>
      </c>
      <c r="R4001" s="53" t="n">
        <f aca="false">H4001*$H$5</f>
        <v>0</v>
      </c>
      <c r="S4001" s="53" t="n">
        <f aca="false">(N4001/100)*(I4001*$I$5)+(N4001/100)*(J4001*$J$5)</f>
        <v>138.6</v>
      </c>
      <c r="T4001" s="53" t="n">
        <f aca="false">(O4001/100)*(K4001*$K$5)</f>
        <v>0</v>
      </c>
      <c r="U4001" s="53" t="n">
        <f aca="false">(P4001/100)*(K4001*$K$5)+(P4001/100)*(L4001*$L$5)</f>
        <v>39.2</v>
      </c>
      <c r="V4001" s="53" t="n">
        <f aca="false">(Q4001/100)*(L4001*$L$5)</f>
        <v>0</v>
      </c>
      <c r="W4001" s="53" t="n">
        <f aca="false">(R4001/100)*(K4001*$K$5)+(R4001/100)*(L4001*$L$5)</f>
        <v>0</v>
      </c>
      <c r="X4001" s="53" t="n">
        <f aca="false">N4001+S4001</f>
        <v>292.6</v>
      </c>
      <c r="Y4001" s="53" t="n">
        <f aca="false">O4001+T4001</f>
        <v>0</v>
      </c>
      <c r="Z4001" s="53" t="n">
        <f aca="false">P4001+U4001</f>
        <v>137.2</v>
      </c>
      <c r="AA4001" s="53" t="n">
        <f aca="false">Q4001+V4001</f>
        <v>0</v>
      </c>
      <c r="AB4001" s="53" t="n">
        <f aca="false">R4001+W4001</f>
        <v>0</v>
      </c>
      <c r="AC4001" s="54" t="n">
        <f aca="false">ROUND(X4001+Y4001+Z4001+AA4001+AB4001,1)</f>
        <v>429.8</v>
      </c>
      <c r="AD4001" s="55" t="n">
        <f aca="false">(ROUND(AC4001-AC3999,1)/AC3999)</f>
        <v>0</v>
      </c>
      <c r="AE4001" s="46"/>
      <c r="AF4001" s="47"/>
    </row>
    <row r="4002" customFormat="false" ht="15" hidden="false" customHeight="false" outlineLevel="0" collapsed="false">
      <c r="A4002" s="48" t="s">
        <v>31</v>
      </c>
      <c r="B4002" s="61" t="n">
        <v>16</v>
      </c>
      <c r="C4002" s="50" t="s">
        <v>7</v>
      </c>
      <c r="D4002" s="51" t="n">
        <v>110</v>
      </c>
      <c r="E4002" s="51" t="n">
        <v>0</v>
      </c>
      <c r="F4002" s="51" t="n">
        <v>70</v>
      </c>
      <c r="G4002" s="51" t="n">
        <v>0</v>
      </c>
      <c r="H4002" s="51" t="n">
        <v>0</v>
      </c>
      <c r="I4002" s="52" t="n">
        <v>15</v>
      </c>
      <c r="J4002" s="52" t="n">
        <v>30</v>
      </c>
      <c r="K4002" s="52" t="n">
        <v>10</v>
      </c>
      <c r="L4002" s="52" t="n">
        <v>10</v>
      </c>
      <c r="M4002" s="52" t="n">
        <v>0</v>
      </c>
      <c r="N4002" s="53" t="n">
        <f aca="false">D4002*$D$6</f>
        <v>154</v>
      </c>
      <c r="O4002" s="53" t="n">
        <f aca="false">E4002*$E$6</f>
        <v>0</v>
      </c>
      <c r="P4002" s="53" t="n">
        <f aca="false">F4002*$F$6</f>
        <v>98</v>
      </c>
      <c r="Q4002" s="53" t="n">
        <f aca="false">G4002*$G$6</f>
        <v>0</v>
      </c>
      <c r="R4002" s="53" t="n">
        <f aca="false">H4002*$H$6</f>
        <v>0</v>
      </c>
      <c r="S4002" s="53" t="n">
        <f aca="false">(N4002/100)*(I4002*$I$6)+(N4002/100)*(J4002*$J$6)</f>
        <v>138.6</v>
      </c>
      <c r="T4002" s="53" t="n">
        <f aca="false">(O4002/100)*(K4002*$K$6)</f>
        <v>0</v>
      </c>
      <c r="U4002" s="53" t="n">
        <f aca="false">(P4002/100)*(K4002*$K$6)+(P4002/100)*(L4002*$L$6)</f>
        <v>39.2</v>
      </c>
      <c r="V4002" s="53" t="n">
        <f aca="false">(Q4002/100)*(L4002*$L$6)</f>
        <v>0</v>
      </c>
      <c r="W4002" s="53" t="n">
        <f aca="false">(R4002/100)*(K4002*$K$6)+(R4002/100)*(L4002*$L$6)</f>
        <v>0</v>
      </c>
      <c r="X4002" s="53" t="n">
        <f aca="false">N4002+S4002</f>
        <v>292.6</v>
      </c>
      <c r="Y4002" s="53" t="n">
        <f aca="false">O4002+T4002</f>
        <v>0</v>
      </c>
      <c r="Z4002" s="53" t="n">
        <f aca="false">P4002+U4002</f>
        <v>137.2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429.8</v>
      </c>
      <c r="AD4002" s="55" t="n">
        <f aca="false">(ROUND(AC4002-AC3999,1)/AC3999)</f>
        <v>0</v>
      </c>
      <c r="AE4002" s="46"/>
      <c r="AF4002" s="47"/>
    </row>
    <row r="4003" customFormat="false" ht="15" hidden="false" customHeight="false" outlineLevel="0" collapsed="false">
      <c r="A4003" s="48" t="s">
        <v>32</v>
      </c>
      <c r="B4003" s="61" t="n">
        <v>16</v>
      </c>
      <c r="C4003" s="50" t="s">
        <v>8</v>
      </c>
      <c r="D4003" s="51" t="n">
        <v>110</v>
      </c>
      <c r="E4003" s="51" t="n">
        <v>0</v>
      </c>
      <c r="F4003" s="51" t="n">
        <v>70</v>
      </c>
      <c r="G4003" s="51" t="n">
        <v>0</v>
      </c>
      <c r="H4003" s="51" t="n">
        <v>0</v>
      </c>
      <c r="I4003" s="52" t="n">
        <v>15</v>
      </c>
      <c r="J4003" s="52" t="n">
        <v>30</v>
      </c>
      <c r="K4003" s="52" t="n">
        <v>10</v>
      </c>
      <c r="L4003" s="52" t="n">
        <v>10</v>
      </c>
      <c r="M4003" s="52" t="n">
        <v>0</v>
      </c>
      <c r="N4003" s="53" t="n">
        <f aca="false">D4003*$D$7</f>
        <v>154</v>
      </c>
      <c r="O4003" s="53" t="n">
        <f aca="false">E4003*$E$7</f>
        <v>0</v>
      </c>
      <c r="P4003" s="53" t="n">
        <f aca="false">F4003*$F$7</f>
        <v>98</v>
      </c>
      <c r="Q4003" s="53" t="n">
        <f aca="false">G4003*$G$7</f>
        <v>0</v>
      </c>
      <c r="R4003" s="53" t="n">
        <f aca="false">H4003*$H$7</f>
        <v>0</v>
      </c>
      <c r="S4003" s="53" t="n">
        <f aca="false">(N4003/100)*(I4003*$I$7)+(N4003/100)*(J4003*$J$7)</f>
        <v>138.6</v>
      </c>
      <c r="T4003" s="53" t="n">
        <f aca="false">(O4003/100)*(K4003*$K$7)</f>
        <v>0</v>
      </c>
      <c r="U4003" s="53" t="n">
        <f aca="false">(P4003/100)*(K4003*$K$7)+(P4003/100)*(L4003*$L$7)</f>
        <v>39.2</v>
      </c>
      <c r="V4003" s="53" t="n">
        <f aca="false">(Q4003/100)*(L4003*$L$7)</f>
        <v>0</v>
      </c>
      <c r="W4003" s="53" t="n">
        <f aca="false">(R4003/100)*(K4003*$K$7)+(R4003/100)*(L4003*$L$7)</f>
        <v>0</v>
      </c>
      <c r="X4003" s="53" t="n">
        <f aca="false">N4003+S4003</f>
        <v>292.6</v>
      </c>
      <c r="Y4003" s="53" t="n">
        <f aca="false">O4003+T4003</f>
        <v>0</v>
      </c>
      <c r="Z4003" s="53" t="n">
        <f aca="false">P4003+U4003</f>
        <v>137.2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429.8</v>
      </c>
      <c r="AD4003" s="55" t="n">
        <f aca="false">(ROUND(AC4003-AC3999,1)/AC3999)</f>
        <v>0</v>
      </c>
      <c r="AE4003" s="46"/>
      <c r="AF4003" s="47"/>
    </row>
    <row r="4004" customFormat="false" ht="15" hidden="false" customHeight="false" outlineLevel="0" collapsed="false">
      <c r="A4004" s="48" t="s">
        <v>33</v>
      </c>
      <c r="B4004" s="61"/>
      <c r="C4004" s="50" t="s">
        <v>9</v>
      </c>
      <c r="D4004" s="51" t="n">
        <v>110</v>
      </c>
      <c r="E4004" s="51" t="n">
        <v>0</v>
      </c>
      <c r="F4004" s="51" t="n">
        <v>70</v>
      </c>
      <c r="G4004" s="51" t="n">
        <v>0</v>
      </c>
      <c r="H4004" s="51" t="n">
        <v>0</v>
      </c>
      <c r="I4004" s="52" t="n">
        <v>15</v>
      </c>
      <c r="J4004" s="52" t="n">
        <v>30</v>
      </c>
      <c r="K4004" s="52" t="n">
        <v>10</v>
      </c>
      <c r="L4004" s="52" t="n">
        <v>10</v>
      </c>
      <c r="M4004" s="52" t="n">
        <v>0</v>
      </c>
      <c r="N4004" s="53" t="n">
        <f aca="false">D4004*$D$8</f>
        <v>154</v>
      </c>
      <c r="O4004" s="53" t="n">
        <f aca="false">E4004*$E$8</f>
        <v>0</v>
      </c>
      <c r="P4004" s="53" t="n">
        <f aca="false">F4004*$F$8</f>
        <v>98</v>
      </c>
      <c r="Q4004" s="53" t="n">
        <f aca="false">G4004*$G$8</f>
        <v>0</v>
      </c>
      <c r="R4004" s="53" t="n">
        <f aca="false">H4004*$H$8</f>
        <v>0</v>
      </c>
      <c r="S4004" s="53" t="n">
        <f aca="false">(N4004/100)*(I4004*$I$8)+(N4004/100)*(J4004*$J$8)</f>
        <v>138.6</v>
      </c>
      <c r="T4004" s="53" t="n">
        <f aca="false">(O4004/100)*(K4004*$K$8)</f>
        <v>0</v>
      </c>
      <c r="U4004" s="53" t="n">
        <f aca="false">(P4004/100)*(K4004*$K$8)+(P4004/100)*(L4004*$L$8)</f>
        <v>39.2</v>
      </c>
      <c r="V4004" s="53" t="n">
        <f aca="false">(Q4004/100)*(L4004*$L$8)</f>
        <v>0</v>
      </c>
      <c r="W4004" s="53" t="n">
        <f aca="false">(R4004/100)*(K4004*$K$8)+(R4004/100)*(L4004*$L$8)</f>
        <v>0</v>
      </c>
      <c r="X4004" s="53" t="n">
        <f aca="false">N4004+S4004</f>
        <v>292.6</v>
      </c>
      <c r="Y4004" s="53" t="n">
        <f aca="false">O4004+T4004</f>
        <v>0</v>
      </c>
      <c r="Z4004" s="53" t="n">
        <f aca="false">P4004+U4004</f>
        <v>137.2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429.8</v>
      </c>
      <c r="AD4004" s="55" t="n">
        <f aca="false">(ROUND(AC4004-AC3999,1)/AC3999)</f>
        <v>0</v>
      </c>
      <c r="AE4004" s="46"/>
      <c r="AF4004" s="47"/>
    </row>
    <row r="4005" customFormat="false" ht="15" hidden="false" customHeight="false" outlineLevel="0" collapsed="false">
      <c r="A4005" s="48" t="s">
        <v>34</v>
      </c>
      <c r="B4005" s="61"/>
      <c r="C4005" s="50" t="s">
        <v>10</v>
      </c>
      <c r="D4005" s="51" t="n">
        <v>54</v>
      </c>
      <c r="E4005" s="51" t="n">
        <v>126</v>
      </c>
      <c r="F4005" s="51" t="n">
        <v>0</v>
      </c>
      <c r="G4005" s="51" t="n">
        <v>0</v>
      </c>
      <c r="H4005" s="51" t="n">
        <v>0</v>
      </c>
      <c r="I4005" s="52" t="n">
        <v>15</v>
      </c>
      <c r="J4005" s="52" t="n">
        <v>30</v>
      </c>
      <c r="K4005" s="52" t="n">
        <v>100</v>
      </c>
      <c r="L4005" s="52" t="n">
        <v>0</v>
      </c>
      <c r="M4005" s="52" t="n">
        <v>0</v>
      </c>
      <c r="N4005" s="53" t="n">
        <f aca="false">D4005*$D$9</f>
        <v>72.9</v>
      </c>
      <c r="O4005" s="53" t="n">
        <f aca="false">E4005*$E$9</f>
        <v>170.1</v>
      </c>
      <c r="P4005" s="53" t="n">
        <f aca="false">F4005*$F$9</f>
        <v>0</v>
      </c>
      <c r="Q4005" s="53" t="n">
        <f aca="false">G4005*$G$9</f>
        <v>0</v>
      </c>
      <c r="R4005" s="53" t="n">
        <f aca="false">H4005*$H$9</f>
        <v>0</v>
      </c>
      <c r="S4005" s="53" t="n">
        <f aca="false">(N4005/100)*(I4005*$I$9)+(N4005/100)*(J4005*$J$9)</f>
        <v>32.805</v>
      </c>
      <c r="T4005" s="53" t="n">
        <f aca="false">(O4005/100)*(K4005*$K$9)</f>
        <v>238.14</v>
      </c>
      <c r="U4005" s="53" t="n">
        <f aca="false">(P4005/100)*(K4005*$K$9)+(P4005/100)*(L4005*$L$9)</f>
        <v>0</v>
      </c>
      <c r="V4005" s="53" t="n">
        <f aca="false">(Q4005/100)*(L4005*$L$9)</f>
        <v>0</v>
      </c>
      <c r="W4005" s="53" t="n">
        <f aca="false">(R4005/100)*(K4005*$K$9)+(R4005/100)*(L4005*$L$9)</f>
        <v>0</v>
      </c>
      <c r="X4005" s="53" t="n">
        <f aca="false">N4005+S4005</f>
        <v>105.705</v>
      </c>
      <c r="Y4005" s="53" t="n">
        <f aca="false">O4005+T4005</f>
        <v>408.24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513.9</v>
      </c>
      <c r="AD4005" s="55" t="n">
        <f aca="false">(ROUND(AC4005-AC3999,1)/AC3999)</f>
        <v>0.195672405770126</v>
      </c>
      <c r="AE4005" s="46"/>
      <c r="AF4005" s="47"/>
    </row>
    <row r="4006" customFormat="false" ht="15" hidden="false" customHeight="false" outlineLevel="0" collapsed="false">
      <c r="A4006" s="48" t="s">
        <v>35</v>
      </c>
      <c r="B4006" s="61"/>
      <c r="C4006" s="50" t="s">
        <v>11</v>
      </c>
      <c r="D4006" s="51" t="n">
        <v>54</v>
      </c>
      <c r="E4006" s="51" t="n">
        <v>0</v>
      </c>
      <c r="F4006" s="51" t="n">
        <v>126</v>
      </c>
      <c r="G4006" s="51" t="n">
        <v>0</v>
      </c>
      <c r="H4006" s="51" t="n">
        <v>0</v>
      </c>
      <c r="I4006" s="52" t="n">
        <v>15</v>
      </c>
      <c r="J4006" s="52" t="n">
        <v>30</v>
      </c>
      <c r="K4006" s="52" t="n">
        <v>55</v>
      </c>
      <c r="L4006" s="52" t="n">
        <v>55</v>
      </c>
      <c r="M4006" s="52" t="n">
        <v>0</v>
      </c>
      <c r="N4006" s="53" t="n">
        <f aca="false">D4006*$D$10</f>
        <v>72.9</v>
      </c>
      <c r="O4006" s="53" t="n">
        <f aca="false">E4006*$E$10</f>
        <v>0</v>
      </c>
      <c r="P4006" s="53" t="n">
        <f aca="false">F4006*$F$10</f>
        <v>170.1</v>
      </c>
      <c r="Q4006" s="53" t="n">
        <f aca="false">G4006*$G$10</f>
        <v>0</v>
      </c>
      <c r="R4006" s="53" t="n">
        <f aca="false">H4006*$H$10</f>
        <v>0</v>
      </c>
      <c r="S4006" s="53" t="n">
        <f aca="false">(N4006/100)*(I4006*$I$10)+(N4006/100)*(J4006*$J$10)</f>
        <v>32.805</v>
      </c>
      <c r="T4006" s="53" t="n">
        <f aca="false">(O4006/100)*(K4006*$J$10)</f>
        <v>0</v>
      </c>
      <c r="U4006" s="53" t="n">
        <f aca="false">(P4006/100)*(K4006*$K$10)+(P4006/100)*(L4006*$L$10)</f>
        <v>261.954</v>
      </c>
      <c r="V4006" s="53" t="n">
        <f aca="false">(Q4006/100)*(L4006*$L$10)</f>
        <v>0</v>
      </c>
      <c r="W4006" s="53" t="n">
        <f aca="false">(R4006/100)*(K4006*$K$10)+(R4006/100)*(L4006*$L$10)</f>
        <v>0</v>
      </c>
      <c r="X4006" s="53" t="n">
        <f aca="false">N4006+S4006</f>
        <v>105.705</v>
      </c>
      <c r="Y4006" s="53" t="n">
        <f aca="false">O4006+T4006</f>
        <v>0</v>
      </c>
      <c r="Z4006" s="53" t="n">
        <f aca="false">P4006+U4006</f>
        <v>432.054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537.8</v>
      </c>
      <c r="AD4006" s="55" t="n">
        <f aca="false">(ROUND(AC4006-AC3999,1)/AC3999)</f>
        <v>0.251279664960447</v>
      </c>
      <c r="AE4006" s="46"/>
      <c r="AF4006" s="47"/>
    </row>
    <row r="4007" customFormat="false" ht="15" hidden="false" customHeight="false" outlineLevel="0" collapsed="false">
      <c r="A4007" s="48" t="s">
        <v>36</v>
      </c>
      <c r="B4007" s="61"/>
      <c r="C4007" s="50" t="s">
        <v>12</v>
      </c>
      <c r="D4007" s="51" t="n">
        <v>54</v>
      </c>
      <c r="E4007" s="51" t="n">
        <v>0</v>
      </c>
      <c r="F4007" s="51" t="n">
        <v>0</v>
      </c>
      <c r="G4007" s="51" t="n">
        <v>126</v>
      </c>
      <c r="H4007" s="51" t="n">
        <v>0</v>
      </c>
      <c r="I4007" s="52" t="n">
        <v>15</v>
      </c>
      <c r="J4007" s="52" t="n">
        <v>30</v>
      </c>
      <c r="K4007" s="52" t="n">
        <v>0</v>
      </c>
      <c r="L4007" s="52" t="n">
        <v>100</v>
      </c>
      <c r="M4007" s="52" t="n">
        <v>0</v>
      </c>
      <c r="N4007" s="53" t="n">
        <f aca="false">D4007*$D$11</f>
        <v>72.9</v>
      </c>
      <c r="O4007" s="53" t="n">
        <f aca="false">E4007*$E$11</f>
        <v>0</v>
      </c>
      <c r="P4007" s="53" t="n">
        <f aca="false">F4007*$F$11</f>
        <v>0</v>
      </c>
      <c r="Q4007" s="53" t="n">
        <f aca="false">G4007*$G$11</f>
        <v>170.1</v>
      </c>
      <c r="R4007" s="53" t="n">
        <f aca="false">H4007*$H$11</f>
        <v>0</v>
      </c>
      <c r="S4007" s="53" t="n">
        <f aca="false">(N4007/100)*(I4007*$I$11)+(N4007/100)*(J4007*$J$11)</f>
        <v>32.805</v>
      </c>
      <c r="T4007" s="53" t="n">
        <f aca="false">(O4007/100)*(K4007*$K$11)</f>
        <v>0</v>
      </c>
      <c r="U4007" s="53" t="n">
        <f aca="false">(P4007/100)*(K4007*$K$11)+(P4007/100)*(L4007*$L$11)</f>
        <v>0</v>
      </c>
      <c r="V4007" s="53" t="n">
        <f aca="false">(Q4007/100)*(L4007*$L$11)</f>
        <v>238.14</v>
      </c>
      <c r="W4007" s="53" t="n">
        <f aca="false">(R4007/100)*(K4007*$K$11)+(R4007/100)*(L4007*$L$11)</f>
        <v>0</v>
      </c>
      <c r="X4007" s="53" t="n">
        <f aca="false">N4007+S4007</f>
        <v>105.705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408.24</v>
      </c>
      <c r="AB4007" s="53" t="n">
        <f aca="false">R4007+W4007</f>
        <v>0</v>
      </c>
      <c r="AC4007" s="54" t="n">
        <f aca="false">ROUND(X4007+Y4007+Z4007+AA4007+AB4007,1)</f>
        <v>513.9</v>
      </c>
      <c r="AD4007" s="55" t="n">
        <f aca="false">(ROUND(AC4007-AC3999,1)/AC3999)</f>
        <v>0.195672405770126</v>
      </c>
      <c r="AE4007" s="46"/>
      <c r="AF4007" s="47"/>
    </row>
    <row r="4008" customFormat="false" ht="15" hidden="false" customHeight="false" outlineLevel="0" collapsed="false">
      <c r="A4008" s="48" t="s">
        <v>37</v>
      </c>
      <c r="B4008" s="61"/>
      <c r="C4008" s="50" t="s">
        <v>13</v>
      </c>
      <c r="D4008" s="51" t="n">
        <v>54</v>
      </c>
      <c r="E4008" s="51" t="n">
        <v>0</v>
      </c>
      <c r="F4008" s="51" t="n">
        <v>0</v>
      </c>
      <c r="G4008" s="51" t="n">
        <v>0</v>
      </c>
      <c r="H4008" s="51" t="n">
        <v>126</v>
      </c>
      <c r="I4008" s="52" t="n">
        <v>15</v>
      </c>
      <c r="J4008" s="52" t="n">
        <v>30</v>
      </c>
      <c r="K4008" s="52" t="n">
        <v>50</v>
      </c>
      <c r="L4008" s="52" t="n">
        <v>50</v>
      </c>
      <c r="M4008" s="52" t="n">
        <v>0</v>
      </c>
      <c r="N4008" s="53" t="n">
        <f aca="false">D4008*$D$12</f>
        <v>72.9</v>
      </c>
      <c r="O4008" s="53" t="n">
        <f aca="false">E4008*$E$12</f>
        <v>0</v>
      </c>
      <c r="P4008" s="53" t="n">
        <f aca="false">F4008*$F$12</f>
        <v>0</v>
      </c>
      <c r="Q4008" s="53" t="n">
        <f aca="false">G4008*$G$12</f>
        <v>0</v>
      </c>
      <c r="R4008" s="53" t="n">
        <f aca="false">H4008*$H$12</f>
        <v>170.1</v>
      </c>
      <c r="S4008" s="53" t="n">
        <f aca="false">(N4008/100)*(I4008*$I$12)+(N4008/100)*(J4008*$J$12)</f>
        <v>32.805</v>
      </c>
      <c r="T4008" s="53" t="n">
        <f aca="false">(O4008/100)*(K4008*$K$12)</f>
        <v>0</v>
      </c>
      <c r="U4008" s="53" t="n">
        <f aca="false">(P4008/100)*(K4008*$K$12)+(P4008/100)*(L4008*$L$12)</f>
        <v>0</v>
      </c>
      <c r="V4008" s="53" t="n">
        <f aca="false">(Q4008/100)*(L4008*$L$12)</f>
        <v>0</v>
      </c>
      <c r="W4008" s="53" t="n">
        <f aca="false">(R4008/100)*(K4008*$K$12)+(R4008/100)*(L4008*$L$12)</f>
        <v>238.14</v>
      </c>
      <c r="X4008" s="53" t="n">
        <f aca="false">N4008+S4008</f>
        <v>105.705</v>
      </c>
      <c r="Y4008" s="53" t="n">
        <f aca="false">O4008+T4008</f>
        <v>0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408.24</v>
      </c>
      <c r="AC4008" s="54" t="n">
        <f aca="false">ROUND(X4008+Y4008+Z4008+AA4008+AB4008,1)</f>
        <v>513.9</v>
      </c>
      <c r="AD4008" s="55" t="n">
        <f aca="false">(ROUND(AC4008-AC3999,1)/AC3999)</f>
        <v>0.195672405770126</v>
      </c>
      <c r="AE4008" s="46"/>
      <c r="AF4008" s="47"/>
    </row>
    <row r="4009" customFormat="false" ht="15" hidden="false" customHeight="false" outlineLevel="0" collapsed="false">
      <c r="A4009" s="48" t="s">
        <v>38</v>
      </c>
      <c r="B4009" s="61"/>
      <c r="C4009" s="50" t="s">
        <v>14</v>
      </c>
      <c r="D4009" s="51" t="n">
        <v>110</v>
      </c>
      <c r="E4009" s="51" t="n">
        <v>0</v>
      </c>
      <c r="F4009" s="51" t="n">
        <v>70</v>
      </c>
      <c r="G4009" s="51" t="n">
        <v>0</v>
      </c>
      <c r="H4009" s="51" t="n">
        <v>0</v>
      </c>
      <c r="I4009" s="52" t="n">
        <v>0</v>
      </c>
      <c r="J4009" s="52" t="n">
        <v>0</v>
      </c>
      <c r="K4009" s="52" t="n">
        <v>0</v>
      </c>
      <c r="L4009" s="52" t="n">
        <v>0</v>
      </c>
      <c r="M4009" s="52" t="n">
        <v>55</v>
      </c>
      <c r="N4009" s="53" t="n">
        <f aca="false">D4009*$D$13</f>
        <v>148.5</v>
      </c>
      <c r="O4009" s="53" t="n">
        <f aca="false">E4009*$E$13</f>
        <v>0</v>
      </c>
      <c r="P4009" s="53" t="n">
        <f aca="false">F4009*$F$13</f>
        <v>94.5</v>
      </c>
      <c r="Q4009" s="53" t="n">
        <f aca="false">G4009*$G$13</f>
        <v>0</v>
      </c>
      <c r="R4009" s="53" t="n">
        <f aca="false">H4009*$H$13</f>
        <v>0</v>
      </c>
      <c r="S4009" s="53" t="n">
        <f aca="false">(N4009/100)*(I4009*$I$13)+(N4009/100)*(J4009*$J$13)+(N4009/100)*(M4009*$M$13)</f>
        <v>163.35</v>
      </c>
      <c r="T4009" s="53" t="n">
        <f aca="false">(O4009/100)*(K4009*$K$13)+(O4009/100)*(M4009*$M$13)</f>
        <v>0</v>
      </c>
      <c r="U4009" s="53" t="n">
        <f aca="false">(P4009/100)*(K4009*$K$13)+(P4009/100)*(L4009*$L$13)+(P4009/100)*(M4009*$M$13)</f>
        <v>103.95</v>
      </c>
      <c r="V4009" s="53" t="n">
        <f aca="false">(Q4009/100)*(L4009*$L$13)+(Q4009/100)*(M4009*$M$13)</f>
        <v>0</v>
      </c>
      <c r="W4009" s="53" t="n">
        <f aca="false">(R4009/100)*(K4009*$K$13)+(R4009/100)*(L4009*$L$13)+(R4009/100)*(M4009*$M$13)</f>
        <v>0</v>
      </c>
      <c r="X4009" s="53" t="n">
        <f aca="false">N4009+S4009</f>
        <v>311.85</v>
      </c>
      <c r="Y4009" s="53" t="n">
        <f aca="false">O4009+T4009</f>
        <v>0</v>
      </c>
      <c r="Z4009" s="53" t="n">
        <f aca="false">P4009+U4009</f>
        <v>198.45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510.3</v>
      </c>
      <c r="AD4009" s="55" t="n">
        <f aca="false">(ROUND(AC4009-AC3999,1)/AC3999)</f>
        <v>0.187296416938111</v>
      </c>
      <c r="AE4009" s="46"/>
      <c r="AF4009" s="47"/>
    </row>
    <row r="4010" customFormat="false" ht="15" hidden="false" customHeight="false" outlineLevel="0" collapsed="false">
      <c r="A4010" s="48" t="s">
        <v>39</v>
      </c>
      <c r="B4010" s="61"/>
      <c r="C4010" s="50" t="s">
        <v>15</v>
      </c>
      <c r="D4010" s="51" t="n">
        <v>134</v>
      </c>
      <c r="E4010" s="51" t="n">
        <v>0</v>
      </c>
      <c r="F4010" s="51" t="n">
        <v>0</v>
      </c>
      <c r="G4010" s="51" t="n">
        <v>0</v>
      </c>
      <c r="H4010" s="51" t="n">
        <v>0</v>
      </c>
      <c r="I4010" s="52" t="n">
        <v>15</v>
      </c>
      <c r="J4010" s="52" t="n">
        <v>30</v>
      </c>
      <c r="K4010" s="52" t="n">
        <v>65</v>
      </c>
      <c r="L4010" s="52" t="n">
        <v>0</v>
      </c>
      <c r="M4010" s="52" t="n">
        <v>0</v>
      </c>
      <c r="N4010" s="53" t="n">
        <f aca="false">D4010*$D$14</f>
        <v>180.9</v>
      </c>
      <c r="O4010" s="53" t="n">
        <f aca="false">E4010*$E$14</f>
        <v>0</v>
      </c>
      <c r="P4010" s="53" t="n">
        <f aca="false">F4010*$F$14</f>
        <v>0</v>
      </c>
      <c r="Q4010" s="53" t="n">
        <f aca="false">G4010*$G$14</f>
        <v>0</v>
      </c>
      <c r="R4010" s="53" t="n">
        <f aca="false">H4010*$H$14</f>
        <v>0</v>
      </c>
      <c r="S4010" s="53" t="n">
        <f aca="false">(N4010/100)*(I4010*$I$14)+(N4010/100)*(J4010*$J$14)+(N4010/100)*(K4010*$K$14)</f>
        <v>316.575</v>
      </c>
      <c r="T4010" s="53" t="n">
        <f aca="false">(O4010/100)*(K4010*$K$14)</f>
        <v>0</v>
      </c>
      <c r="U4010" s="53" t="n">
        <f aca="false">(P4010/100)*(K4010*$K$14)+(P4010/100)*(L4010*$L$14)</f>
        <v>0</v>
      </c>
      <c r="V4010" s="53" t="n">
        <f aca="false">(Q4010/100)*(L4010*$L$14)</f>
        <v>0</v>
      </c>
      <c r="W4010" s="53" t="n">
        <f aca="false">(R4010/100)*(K4010*$L$14)+(R4010/100)*(L4010*$M$14)</f>
        <v>0</v>
      </c>
      <c r="X4010" s="53" t="n">
        <f aca="false">N4010+S4010</f>
        <v>497.475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0</v>
      </c>
      <c r="AB4010" s="53" t="n">
        <f aca="false">R4010+W4010</f>
        <v>0</v>
      </c>
      <c r="AC4010" s="54" t="n">
        <f aca="false">ROUND(X4010+Y4010+Z4010+AA4010+AB4010,1)</f>
        <v>497.5</v>
      </c>
      <c r="AD4010" s="55" t="n">
        <f aca="false">(ROUND(AC4010-AC3999,1)/AC3999)</f>
        <v>0.157515123313169</v>
      </c>
      <c r="AE4010" s="46"/>
      <c r="AF4010" s="47"/>
    </row>
    <row r="4011" customFormat="false" ht="15" hidden="false" customHeight="false" outlineLevel="0" collapsed="false">
      <c r="A4011" s="48"/>
      <c r="B4011" s="61"/>
      <c r="C4011" s="50" t="s">
        <v>16</v>
      </c>
      <c r="D4011" s="51" t="n">
        <v>134</v>
      </c>
      <c r="E4011" s="51" t="n">
        <v>0</v>
      </c>
      <c r="F4011" s="51" t="n">
        <v>0</v>
      </c>
      <c r="G4011" s="51" t="n">
        <v>0</v>
      </c>
      <c r="H4011" s="51" t="n">
        <v>0</v>
      </c>
      <c r="I4011" s="52" t="n">
        <v>15</v>
      </c>
      <c r="J4011" s="52" t="n">
        <v>30</v>
      </c>
      <c r="K4011" s="52" t="n">
        <v>0</v>
      </c>
      <c r="L4011" s="52" t="n">
        <v>65</v>
      </c>
      <c r="M4011" s="52" t="n">
        <v>0</v>
      </c>
      <c r="N4011" s="53" t="n">
        <f aca="false">D4011*$D$15</f>
        <v>180.9</v>
      </c>
      <c r="O4011" s="53" t="n">
        <f aca="false">E4011*$E$15</f>
        <v>0</v>
      </c>
      <c r="P4011" s="53" t="n">
        <f aca="false">F4011*$F$15</f>
        <v>0</v>
      </c>
      <c r="Q4011" s="53" t="n">
        <f aca="false">G4011*$G$15</f>
        <v>0</v>
      </c>
      <c r="R4011" s="53" t="n">
        <f aca="false">H4011*$H$15</f>
        <v>0</v>
      </c>
      <c r="S4011" s="53" t="n">
        <f aca="false">(N4011/100)*(I4011*$I$15)+(N4011/100)*(J4011*$J$15)+(N4011/100)*(L4011*$L$15)</f>
        <v>316.575</v>
      </c>
      <c r="T4011" s="53" t="n">
        <f aca="false">(O4011/100)*(K4011*$K$15)</f>
        <v>0</v>
      </c>
      <c r="U4011" s="53" t="n">
        <f aca="false">(P4011/100)*(K4011*$K$15)+(P4011/100)*(L4011*$L$15)</f>
        <v>0</v>
      </c>
      <c r="V4011" s="53" t="n">
        <f aca="false">(Q4011/100)*(L4011*$L$15)</f>
        <v>0</v>
      </c>
      <c r="W4011" s="53" t="n">
        <f aca="false">(R4011/100)*(K4011*$K$15)+(R4011/100)*(L4011*$L$15)</f>
        <v>0</v>
      </c>
      <c r="X4011" s="53" t="n">
        <f aca="false">N4011+S4011</f>
        <v>497.475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0</v>
      </c>
      <c r="AC4011" s="54" t="n">
        <f aca="false">ROUND(X4011+Y4011+Z4011+AA4011+AB4011,1)</f>
        <v>497.5</v>
      </c>
      <c r="AD4011" s="55" t="n">
        <f aca="false">(ROUND(AC4011-AC3999,1)/AC3999)</f>
        <v>0.157515123313169</v>
      </c>
      <c r="AE4011" s="37"/>
      <c r="AF4011" s="47"/>
    </row>
    <row r="4012" customFormat="false" ht="15" hidden="false" customHeight="false" outlineLevel="0" collapsed="false">
      <c r="A4012" s="48"/>
      <c r="B4012" s="61"/>
      <c r="C4012" s="50" t="s">
        <v>17</v>
      </c>
      <c r="D4012" s="51" t="n">
        <v>110</v>
      </c>
      <c r="E4012" s="51" t="n">
        <v>0</v>
      </c>
      <c r="F4012" s="51" t="n">
        <v>70</v>
      </c>
      <c r="G4012" s="51" t="n">
        <v>0</v>
      </c>
      <c r="H4012" s="51" t="n">
        <v>0</v>
      </c>
      <c r="I4012" s="52" t="n">
        <v>15</v>
      </c>
      <c r="J4012" s="52" t="n">
        <v>60</v>
      </c>
      <c r="K4012" s="52" t="n">
        <v>10</v>
      </c>
      <c r="L4012" s="52" t="n">
        <v>10</v>
      </c>
      <c r="M4012" s="52" t="n">
        <v>0</v>
      </c>
      <c r="N4012" s="53" t="n">
        <f aca="false">D4012*$D$16</f>
        <v>148.5</v>
      </c>
      <c r="O4012" s="53" t="n">
        <f aca="false">E4012*$E$16</f>
        <v>0</v>
      </c>
      <c r="P4012" s="53" t="n">
        <f aca="false">F4012*$F$16</f>
        <v>94.5</v>
      </c>
      <c r="Q4012" s="53" t="n">
        <f aca="false">G4012*$G$16</f>
        <v>0</v>
      </c>
      <c r="R4012" s="53" t="n">
        <f aca="false">H4012*$H$16</f>
        <v>0</v>
      </c>
      <c r="S4012" s="53" t="n">
        <f aca="false">(N4012/100)*(I4012*$I$16)+(N4012/100)*(J4012*$J$16)</f>
        <v>245.025</v>
      </c>
      <c r="T4012" s="53" t="n">
        <f aca="false">(O4012/100)*(K4012*$K$16)</f>
        <v>0</v>
      </c>
      <c r="U4012" s="53" t="n">
        <f aca="false">(P4012/100)*(K4012*$K$16)+(P4012/100)*(L4012*$L$16)</f>
        <v>18.9</v>
      </c>
      <c r="V4012" s="53" t="n">
        <f aca="false">(Q4012/100)*(L4012*$L$16)</f>
        <v>0</v>
      </c>
      <c r="W4012" s="53" t="n">
        <f aca="false">(R4012/100)*(K4012*$K$16)+(R4012/100)*(L4012*$L$16)</f>
        <v>0</v>
      </c>
      <c r="X4012" s="53" t="n">
        <f aca="false">N4012+S4012</f>
        <v>393.525</v>
      </c>
      <c r="Y4012" s="53" t="n">
        <f aca="false">O4012+T4012</f>
        <v>0</v>
      </c>
      <c r="Z4012" s="53" t="n">
        <f aca="false">P4012+U4012</f>
        <v>113.4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506.9</v>
      </c>
      <c r="AD4012" s="55" t="n">
        <f aca="false">(ROUND(AC4012-AC3999,1)/AC3999)</f>
        <v>0.179385760818986</v>
      </c>
      <c r="AE4012" s="46"/>
      <c r="AF4012" s="47"/>
    </row>
    <row r="4013" customFormat="false" ht="15" hidden="false" customHeight="false" outlineLevel="0" collapsed="false">
      <c r="A4013" s="48"/>
      <c r="B4013" s="61"/>
      <c r="C4013" s="50" t="s">
        <v>18</v>
      </c>
      <c r="D4013" s="51" t="n">
        <v>110</v>
      </c>
      <c r="E4013" s="51" t="n">
        <v>0</v>
      </c>
      <c r="F4013" s="51" t="n">
        <v>70</v>
      </c>
      <c r="G4013" s="51" t="n">
        <v>0</v>
      </c>
      <c r="H4013" s="51" t="n">
        <v>0</v>
      </c>
      <c r="I4013" s="52" t="n">
        <v>45</v>
      </c>
      <c r="J4013" s="52" t="n">
        <v>30</v>
      </c>
      <c r="K4013" s="52" t="n">
        <v>10</v>
      </c>
      <c r="L4013" s="52" t="n">
        <v>10</v>
      </c>
      <c r="M4013" s="52" t="n">
        <v>0</v>
      </c>
      <c r="N4013" s="53" t="n">
        <f aca="false">D4013*$D$17</f>
        <v>148.5</v>
      </c>
      <c r="O4013" s="53" t="n">
        <f aca="false">E4013*$E$17</f>
        <v>0</v>
      </c>
      <c r="P4013" s="53" t="n">
        <f aca="false">F4013*$F$17</f>
        <v>94.5</v>
      </c>
      <c r="Q4013" s="53" t="n">
        <f aca="false">G4013*$G$17</f>
        <v>0</v>
      </c>
      <c r="R4013" s="53" t="n">
        <f aca="false">H4013*$H$17</f>
        <v>0</v>
      </c>
      <c r="S4013" s="53" t="n">
        <f aca="false">(N4013/100)*(I4013*$I$17)+(N4013/100)*(J4013*$J$17)</f>
        <v>211.6125</v>
      </c>
      <c r="T4013" s="53" t="n">
        <f aca="false">(O4013/100)*(K4013*$K$17)</f>
        <v>0</v>
      </c>
      <c r="U4013" s="53" t="n">
        <f aca="false">(P4013/100)*(K4013*$K$17)+(P4013/100)*(L4013*$L$17)</f>
        <v>18.9</v>
      </c>
      <c r="V4013" s="53" t="n">
        <f aca="false">(Q4013/100)*(L4013*$L$17)</f>
        <v>0</v>
      </c>
      <c r="W4013" s="53" t="n">
        <f aca="false">(R4013/100)*(K4013*$K$17)+(R4013/100)*(L4013*$L$17)</f>
        <v>0</v>
      </c>
      <c r="X4013" s="53" t="n">
        <f aca="false">N4013+S4013</f>
        <v>360.1125</v>
      </c>
      <c r="Y4013" s="53" t="n">
        <f aca="false">O4013+T4013</f>
        <v>0</v>
      </c>
      <c r="Z4013" s="53" t="n">
        <f aca="false">P4013+U4013</f>
        <v>113.4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473.5</v>
      </c>
      <c r="AD4013" s="55" t="n">
        <f aca="false">(ROUND(AC4013-AC3999,1)/AC3999)</f>
        <v>0.101675197766403</v>
      </c>
      <c r="AE4013" s="46"/>
      <c r="AF4013" s="47"/>
    </row>
    <row r="4014" customFormat="false" ht="15" hidden="false" customHeight="false" outlineLevel="0" collapsed="false">
      <c r="A4014" s="56" t="s">
        <v>19</v>
      </c>
      <c r="B4014" s="62" t="s">
        <v>326</v>
      </c>
      <c r="C4014" s="40" t="s">
        <v>50</v>
      </c>
      <c r="D4014" s="41" t="n">
        <v>66</v>
      </c>
      <c r="E4014" s="41" t="n">
        <v>0</v>
      </c>
      <c r="F4014" s="41" t="n">
        <v>111</v>
      </c>
      <c r="G4014" s="41" t="n">
        <v>0</v>
      </c>
      <c r="H4014" s="41" t="n">
        <v>0</v>
      </c>
      <c r="I4014" s="42" t="n">
        <v>15</v>
      </c>
      <c r="J4014" s="42" t="n">
        <v>15</v>
      </c>
      <c r="K4014" s="42" t="n">
        <v>20</v>
      </c>
      <c r="L4014" s="42" t="n">
        <v>20</v>
      </c>
      <c r="M4014" s="42" t="n">
        <v>0</v>
      </c>
      <c r="N4014" s="43" t="n">
        <f aca="false">D4014*$D$3</f>
        <v>92.4</v>
      </c>
      <c r="O4014" s="43" t="n">
        <f aca="false">E4014*$E$3</f>
        <v>0</v>
      </c>
      <c r="P4014" s="43" t="n">
        <f aca="false">F4014*$F$3</f>
        <v>155.4</v>
      </c>
      <c r="Q4014" s="43" t="n">
        <f aca="false">G4014*$G$3</f>
        <v>0</v>
      </c>
      <c r="R4014" s="43" t="n">
        <f aca="false">H4014*$H$3</f>
        <v>0</v>
      </c>
      <c r="S4014" s="43" t="n">
        <f aca="false">(N4014/100)*(I4014*$I$3)+(N4014/100)*(J4014*$J$3)</f>
        <v>55.44</v>
      </c>
      <c r="T4014" s="43" t="n">
        <f aca="false">(O4014/100)*(K4014*$K$3)</f>
        <v>0</v>
      </c>
      <c r="U4014" s="43" t="n">
        <f aca="false">(P4014/100)*(K4014*$K$3)+(P4014/100)*(L4014*$L$3)</f>
        <v>124.32</v>
      </c>
      <c r="V4014" s="43" t="n">
        <f aca="false">(Q4014/100)*(L4014*$L$3)</f>
        <v>0</v>
      </c>
      <c r="W4014" s="43" t="n">
        <f aca="false">(R4014/100)*(K4014*$K$3)+(R4014/100)*(L4014*$L$3)</f>
        <v>0</v>
      </c>
      <c r="X4014" s="43" t="n">
        <f aca="false">N4014+S4014</f>
        <v>147.84</v>
      </c>
      <c r="Y4014" s="43" t="n">
        <f aca="false">O4014+T4014</f>
        <v>0</v>
      </c>
      <c r="Z4014" s="43" t="n">
        <f aca="false">P4014+U4014</f>
        <v>279.72</v>
      </c>
      <c r="AA4014" s="43" t="n">
        <f aca="false">Q4014+V4014</f>
        <v>0</v>
      </c>
      <c r="AB4014" s="43" t="n">
        <f aca="false">R4014+W4014</f>
        <v>0</v>
      </c>
      <c r="AC4014" s="44" t="n">
        <f aca="false">ROUND(X4014+Y4014+Z4014+AA4014+AB4014,1)</f>
        <v>427.6</v>
      </c>
      <c r="AD4014" s="45"/>
      <c r="AE4014" s="46" t="s">
        <v>28</v>
      </c>
      <c r="AF4014" s="47"/>
    </row>
    <row r="4015" customFormat="false" ht="15" hidden="false" customHeight="false" outlineLevel="0" collapsed="false">
      <c r="A4015" s="48" t="s">
        <v>29</v>
      </c>
      <c r="B4015" s="63" t="n">
        <v>12</v>
      </c>
      <c r="C4015" s="50" t="s">
        <v>5</v>
      </c>
      <c r="D4015" s="51" t="n">
        <v>66</v>
      </c>
      <c r="E4015" s="51" t="n">
        <v>0</v>
      </c>
      <c r="F4015" s="51" t="n">
        <v>111</v>
      </c>
      <c r="G4015" s="51" t="n">
        <v>0</v>
      </c>
      <c r="H4015" s="51" t="n">
        <v>0</v>
      </c>
      <c r="I4015" s="52" t="n">
        <v>35</v>
      </c>
      <c r="J4015" s="52" t="n">
        <v>35</v>
      </c>
      <c r="K4015" s="52" t="n">
        <v>20</v>
      </c>
      <c r="L4015" s="52" t="n">
        <v>20</v>
      </c>
      <c r="M4015" s="52" t="n">
        <v>0</v>
      </c>
      <c r="N4015" s="53" t="n">
        <f aca="false">D4015*$D$4</f>
        <v>89.1</v>
      </c>
      <c r="O4015" s="53" t="n">
        <f aca="false">E4015*$E$4</f>
        <v>0</v>
      </c>
      <c r="P4015" s="53" t="n">
        <f aca="false">F4015*$F$4</f>
        <v>149.85</v>
      </c>
      <c r="Q4015" s="53" t="n">
        <f aca="false">G4015*$G$4</f>
        <v>0</v>
      </c>
      <c r="R4015" s="53" t="n">
        <f aca="false">H4015*$H$4</f>
        <v>0</v>
      </c>
      <c r="S4015" s="53" t="n">
        <f aca="false">(N4015/100)*(I4015*$I$4)+(N4015/100)*(J4015*$J$4)</f>
        <v>124.74</v>
      </c>
      <c r="T4015" s="53" t="n">
        <f aca="false">(O4015/100)*(K4015*$K$4)</f>
        <v>0</v>
      </c>
      <c r="U4015" s="53" t="n">
        <f aca="false">(P4015/100)*(K4015*$K$4)+(P4015/100)*(L4015*$L$4)</f>
        <v>119.88</v>
      </c>
      <c r="V4015" s="53" t="n">
        <f aca="false">(Q4015/100)*(L4015*$L$4)</f>
        <v>0</v>
      </c>
      <c r="W4015" s="53" t="n">
        <f aca="false">(R4015/100)*(K4015*$K$4)+(R4015/100)*(L4015*$L$4)</f>
        <v>0</v>
      </c>
      <c r="X4015" s="53" t="n">
        <f aca="false">N4015+S4015</f>
        <v>213.84</v>
      </c>
      <c r="Y4015" s="53" t="n">
        <f aca="false">O4015+T4015</f>
        <v>0</v>
      </c>
      <c r="Z4015" s="53" t="n">
        <f aca="false">P4015+U4015</f>
        <v>269.73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483.6</v>
      </c>
      <c r="AD4015" s="55" t="n">
        <f aca="false">(ROUND(AC4015-AC4014,1)/AC4014)</f>
        <v>0.130963517305893</v>
      </c>
      <c r="AE4015" s="46"/>
      <c r="AF4015" s="47"/>
    </row>
    <row r="4016" customFormat="false" ht="15" hidden="false" customHeight="false" outlineLevel="0" collapsed="false">
      <c r="A4016" s="48" t="s">
        <v>30</v>
      </c>
      <c r="B4016" s="63" t="n">
        <v>12</v>
      </c>
      <c r="C4016" s="50" t="s">
        <v>6</v>
      </c>
      <c r="D4016" s="51" t="n">
        <v>66</v>
      </c>
      <c r="E4016" s="51" t="n">
        <v>0</v>
      </c>
      <c r="F4016" s="51" t="n">
        <v>111</v>
      </c>
      <c r="G4016" s="51" t="n">
        <v>0</v>
      </c>
      <c r="H4016" s="51" t="n">
        <v>0</v>
      </c>
      <c r="I4016" s="52" t="n">
        <v>15</v>
      </c>
      <c r="J4016" s="52" t="n">
        <v>15</v>
      </c>
      <c r="K4016" s="52" t="n">
        <v>20</v>
      </c>
      <c r="L4016" s="52" t="n">
        <v>20</v>
      </c>
      <c r="M4016" s="52" t="n">
        <v>0</v>
      </c>
      <c r="N4016" s="53" t="n">
        <f aca="false">D4016*$D$5</f>
        <v>92.4</v>
      </c>
      <c r="O4016" s="53" t="n">
        <f aca="false">E4016*$E$5</f>
        <v>0</v>
      </c>
      <c r="P4016" s="53" t="n">
        <f aca="false">F4016*$F$5</f>
        <v>155.4</v>
      </c>
      <c r="Q4016" s="53" t="n">
        <f aca="false">G4016*$G$5</f>
        <v>0</v>
      </c>
      <c r="R4016" s="53" t="n">
        <f aca="false">H4016*$H$5</f>
        <v>0</v>
      </c>
      <c r="S4016" s="53" t="n">
        <f aca="false">(N4016/100)*(I4016*$I$5)+(N4016/100)*(J4016*$J$5)</f>
        <v>55.44</v>
      </c>
      <c r="T4016" s="53" t="n">
        <f aca="false">(O4016/100)*(K4016*$K$5)</f>
        <v>0</v>
      </c>
      <c r="U4016" s="53" t="n">
        <f aca="false">(P4016/100)*(K4016*$K$5)+(P4016/100)*(L4016*$L$5)</f>
        <v>124.32</v>
      </c>
      <c r="V4016" s="53" t="n">
        <f aca="false">(Q4016/100)*(L4016*$L$5)</f>
        <v>0</v>
      </c>
      <c r="W4016" s="53" t="n">
        <f aca="false">(R4016/100)*(K4016*$K$5)+(R4016/100)*(L4016*$L$5)</f>
        <v>0</v>
      </c>
      <c r="X4016" s="53" t="n">
        <f aca="false">N4016+S4016</f>
        <v>147.84</v>
      </c>
      <c r="Y4016" s="53" t="n">
        <f aca="false">O4016+T4016</f>
        <v>0</v>
      </c>
      <c r="Z4016" s="53" t="n">
        <f aca="false">P4016+U4016</f>
        <v>279.72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427.6</v>
      </c>
      <c r="AD4016" s="55" t="n">
        <f aca="false">(ROUND(AC4016-AC4014,1)/AC4014)</f>
        <v>0</v>
      </c>
      <c r="AE4016" s="46"/>
      <c r="AF4016" s="47"/>
    </row>
    <row r="4017" customFormat="false" ht="15" hidden="false" customHeight="false" outlineLevel="0" collapsed="false">
      <c r="A4017" s="48" t="s">
        <v>31</v>
      </c>
      <c r="B4017" s="63" t="n">
        <v>20</v>
      </c>
      <c r="C4017" s="50" t="s">
        <v>7</v>
      </c>
      <c r="D4017" s="51" t="n">
        <v>66</v>
      </c>
      <c r="E4017" s="51" t="n">
        <v>0</v>
      </c>
      <c r="F4017" s="51" t="n">
        <v>111</v>
      </c>
      <c r="G4017" s="51" t="n">
        <v>0</v>
      </c>
      <c r="H4017" s="51" t="n">
        <v>0</v>
      </c>
      <c r="I4017" s="52" t="n">
        <v>15</v>
      </c>
      <c r="J4017" s="52" t="n">
        <v>15</v>
      </c>
      <c r="K4017" s="52" t="n">
        <v>20</v>
      </c>
      <c r="L4017" s="52" t="n">
        <v>20</v>
      </c>
      <c r="M4017" s="52" t="n">
        <v>0</v>
      </c>
      <c r="N4017" s="53" t="n">
        <f aca="false">D4017*$D$6</f>
        <v>92.4</v>
      </c>
      <c r="O4017" s="53" t="n">
        <f aca="false">E4017*$E$6</f>
        <v>0</v>
      </c>
      <c r="P4017" s="53" t="n">
        <f aca="false">F4017*$F$6</f>
        <v>155.4</v>
      </c>
      <c r="Q4017" s="53" t="n">
        <f aca="false">G4017*$G$6</f>
        <v>0</v>
      </c>
      <c r="R4017" s="53" t="n">
        <f aca="false">H4017*$H$6</f>
        <v>0</v>
      </c>
      <c r="S4017" s="53" t="n">
        <f aca="false">(N4017/100)*(I4017*$I$6)+(N4017/100)*(J4017*$J$6)</f>
        <v>55.44</v>
      </c>
      <c r="T4017" s="53" t="n">
        <f aca="false">(O4017/100)*(K4017*$K$6)</f>
        <v>0</v>
      </c>
      <c r="U4017" s="53" t="n">
        <f aca="false">(P4017/100)*(K4017*$K$6)+(P4017/100)*(L4017*$L$6)</f>
        <v>124.32</v>
      </c>
      <c r="V4017" s="53" t="n">
        <f aca="false">(Q4017/100)*(L4017*$L$6)</f>
        <v>0</v>
      </c>
      <c r="W4017" s="53" t="n">
        <f aca="false">(R4017/100)*(K4017*$K$6)+(R4017/100)*(L4017*$L$6)</f>
        <v>0</v>
      </c>
      <c r="X4017" s="53" t="n">
        <f aca="false">N4017+S4017</f>
        <v>147.84</v>
      </c>
      <c r="Y4017" s="53" t="n">
        <f aca="false">O4017+T4017</f>
        <v>0</v>
      </c>
      <c r="Z4017" s="53" t="n">
        <f aca="false">P4017+U4017</f>
        <v>279.72</v>
      </c>
      <c r="AA4017" s="53" t="n">
        <f aca="false">Q4017+V4017</f>
        <v>0</v>
      </c>
      <c r="AB4017" s="53" t="n">
        <f aca="false">R4017+W4017</f>
        <v>0</v>
      </c>
      <c r="AC4017" s="54" t="n">
        <f aca="false">ROUND(X4017+Y4017+Z4017+AA4017+AB4017,1)</f>
        <v>427.6</v>
      </c>
      <c r="AD4017" s="55" t="n">
        <f aca="false">(ROUND(AC4017-AC4014,1)/AC4014)</f>
        <v>0</v>
      </c>
      <c r="AE4017" s="46"/>
      <c r="AF4017" s="47"/>
    </row>
    <row r="4018" customFormat="false" ht="15" hidden="false" customHeight="false" outlineLevel="0" collapsed="false">
      <c r="A4018" s="48" t="s">
        <v>32</v>
      </c>
      <c r="B4018" s="63" t="n">
        <v>20</v>
      </c>
      <c r="C4018" s="50" t="s">
        <v>8</v>
      </c>
      <c r="D4018" s="51" t="n">
        <v>66</v>
      </c>
      <c r="E4018" s="51" t="n">
        <v>0</v>
      </c>
      <c r="F4018" s="51" t="n">
        <v>111</v>
      </c>
      <c r="G4018" s="51" t="n">
        <v>0</v>
      </c>
      <c r="H4018" s="51" t="n">
        <v>0</v>
      </c>
      <c r="I4018" s="52" t="n">
        <v>15</v>
      </c>
      <c r="J4018" s="52" t="n">
        <v>15</v>
      </c>
      <c r="K4018" s="52" t="n">
        <v>20</v>
      </c>
      <c r="L4018" s="52" t="n">
        <v>20</v>
      </c>
      <c r="M4018" s="52" t="n">
        <v>0</v>
      </c>
      <c r="N4018" s="53" t="n">
        <f aca="false">D4018*$D$7</f>
        <v>92.4</v>
      </c>
      <c r="O4018" s="53" t="n">
        <f aca="false">E4018*$E$7</f>
        <v>0</v>
      </c>
      <c r="P4018" s="53" t="n">
        <f aca="false">F4018*$F$7</f>
        <v>155.4</v>
      </c>
      <c r="Q4018" s="53" t="n">
        <f aca="false">G4018*$G$7</f>
        <v>0</v>
      </c>
      <c r="R4018" s="53" t="n">
        <f aca="false">H4018*$H$7</f>
        <v>0</v>
      </c>
      <c r="S4018" s="53" t="n">
        <f aca="false">(N4018/100)*(I4018*$I$7)+(N4018/100)*(J4018*$J$7)</f>
        <v>55.44</v>
      </c>
      <c r="T4018" s="53" t="n">
        <f aca="false">(O4018/100)*(K4018*$K$7)</f>
        <v>0</v>
      </c>
      <c r="U4018" s="53" t="n">
        <f aca="false">(P4018/100)*(K4018*$K$7)+(P4018/100)*(L4018*$L$7)</f>
        <v>124.32</v>
      </c>
      <c r="V4018" s="53" t="n">
        <f aca="false">(Q4018/100)*(L4018*$L$7)</f>
        <v>0</v>
      </c>
      <c r="W4018" s="53" t="n">
        <f aca="false">(R4018/100)*(K4018*$K$7)+(R4018/100)*(L4018*$L$7)</f>
        <v>0</v>
      </c>
      <c r="X4018" s="53" t="n">
        <f aca="false">N4018+S4018</f>
        <v>147.84</v>
      </c>
      <c r="Y4018" s="53" t="n">
        <f aca="false">O4018+T4018</f>
        <v>0</v>
      </c>
      <c r="Z4018" s="53" t="n">
        <f aca="false">P4018+U4018</f>
        <v>279.72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427.6</v>
      </c>
      <c r="AD4018" s="55" t="n">
        <f aca="false">(ROUND(AC4018-AC4014,1)/AC4014)</f>
        <v>0</v>
      </c>
      <c r="AE4018" s="46"/>
      <c r="AF4018" s="47"/>
    </row>
    <row r="4019" customFormat="false" ht="15" hidden="false" customHeight="false" outlineLevel="0" collapsed="false">
      <c r="A4019" s="48" t="s">
        <v>33</v>
      </c>
      <c r="B4019" s="63"/>
      <c r="C4019" s="50" t="s">
        <v>9</v>
      </c>
      <c r="D4019" s="51" t="n">
        <v>66</v>
      </c>
      <c r="E4019" s="51" t="n">
        <v>0</v>
      </c>
      <c r="F4019" s="51" t="n">
        <v>111</v>
      </c>
      <c r="G4019" s="51" t="n">
        <v>0</v>
      </c>
      <c r="H4019" s="51" t="n">
        <v>0</v>
      </c>
      <c r="I4019" s="52" t="n">
        <v>15</v>
      </c>
      <c r="J4019" s="52" t="n">
        <v>15</v>
      </c>
      <c r="K4019" s="52" t="n">
        <v>20</v>
      </c>
      <c r="L4019" s="52" t="n">
        <v>20</v>
      </c>
      <c r="M4019" s="52" t="n">
        <v>0</v>
      </c>
      <c r="N4019" s="53" t="n">
        <f aca="false">D4019*$D$8</f>
        <v>92.4</v>
      </c>
      <c r="O4019" s="53" t="n">
        <f aca="false">E4019*$E$8</f>
        <v>0</v>
      </c>
      <c r="P4019" s="53" t="n">
        <f aca="false">F4019*$F$8</f>
        <v>155.4</v>
      </c>
      <c r="Q4019" s="53" t="n">
        <f aca="false">G4019*$G$8</f>
        <v>0</v>
      </c>
      <c r="R4019" s="53" t="n">
        <f aca="false">H4019*$H$8</f>
        <v>0</v>
      </c>
      <c r="S4019" s="53" t="n">
        <f aca="false">(N4019/100)*(I4019*$I$8)+(N4019/100)*(J4019*$J$8)</f>
        <v>55.44</v>
      </c>
      <c r="T4019" s="53" t="n">
        <f aca="false">(O4019/100)*(K4019*$K$8)</f>
        <v>0</v>
      </c>
      <c r="U4019" s="53" t="n">
        <f aca="false">(P4019/100)*(K4019*$K$8)+(P4019/100)*(L4019*$L$8)</f>
        <v>124.32</v>
      </c>
      <c r="V4019" s="53" t="n">
        <f aca="false">(Q4019/100)*(L4019*$L$8)</f>
        <v>0</v>
      </c>
      <c r="W4019" s="53" t="n">
        <f aca="false">(R4019/100)*(K4019*$K$8)+(R4019/100)*(L4019*$L$8)</f>
        <v>0</v>
      </c>
      <c r="X4019" s="53" t="n">
        <f aca="false">N4019+S4019</f>
        <v>147.84</v>
      </c>
      <c r="Y4019" s="53" t="n">
        <f aca="false">O4019+T4019</f>
        <v>0</v>
      </c>
      <c r="Z4019" s="53" t="n">
        <f aca="false">P4019+U4019</f>
        <v>279.72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427.6</v>
      </c>
      <c r="AD4019" s="55" t="n">
        <f aca="false">(ROUND(AC4019-AC4014,1)/AC4014)</f>
        <v>0</v>
      </c>
      <c r="AE4019" s="46"/>
      <c r="AF4019" s="47"/>
    </row>
    <row r="4020" customFormat="false" ht="15" hidden="false" customHeight="false" outlineLevel="0" collapsed="false">
      <c r="A4020" s="48" t="s">
        <v>34</v>
      </c>
      <c r="B4020" s="63"/>
      <c r="C4020" s="50" t="s">
        <v>10</v>
      </c>
      <c r="D4020" s="51" t="n">
        <v>44</v>
      </c>
      <c r="E4020" s="51" t="n">
        <v>166</v>
      </c>
      <c r="F4020" s="51" t="n">
        <v>0</v>
      </c>
      <c r="G4020" s="51" t="n">
        <v>0</v>
      </c>
      <c r="H4020" s="51" t="n">
        <v>0</v>
      </c>
      <c r="I4020" s="52" t="n">
        <v>15</v>
      </c>
      <c r="J4020" s="52" t="n">
        <v>15</v>
      </c>
      <c r="K4020" s="52" t="n">
        <v>65</v>
      </c>
      <c r="L4020" s="52" t="n">
        <v>0</v>
      </c>
      <c r="M4020" s="52" t="n">
        <v>0</v>
      </c>
      <c r="N4020" s="53" t="n">
        <f aca="false">D4020*$D$9</f>
        <v>59.4</v>
      </c>
      <c r="O4020" s="53" t="n">
        <f aca="false">E4020*$E$9</f>
        <v>224.1</v>
      </c>
      <c r="P4020" s="53" t="n">
        <f aca="false">F4020*$F$9</f>
        <v>0</v>
      </c>
      <c r="Q4020" s="53" t="n">
        <f aca="false">G4020*$G$9</f>
        <v>0</v>
      </c>
      <c r="R4020" s="53" t="n">
        <f aca="false">H4020*$H$9</f>
        <v>0</v>
      </c>
      <c r="S4020" s="53" t="n">
        <f aca="false">(N4020/100)*(I4020*$I$9)+(N4020/100)*(J4020*$J$9)</f>
        <v>17.82</v>
      </c>
      <c r="T4020" s="53" t="n">
        <f aca="false">(O4020/100)*(K4020*$K$9)</f>
        <v>203.931</v>
      </c>
      <c r="U4020" s="53" t="n">
        <f aca="false">(P4020/100)*(K4020*$K$9)+(P4020/100)*(L4020*$L$9)</f>
        <v>0</v>
      </c>
      <c r="V4020" s="53" t="n">
        <f aca="false">(Q4020/100)*(L4020*$L$9)</f>
        <v>0</v>
      </c>
      <c r="W4020" s="53" t="n">
        <f aca="false">(R4020/100)*(K4020*$K$9)+(R4020/100)*(L4020*$L$9)</f>
        <v>0</v>
      </c>
      <c r="X4020" s="53" t="n">
        <f aca="false">N4020+S4020</f>
        <v>77.22</v>
      </c>
      <c r="Y4020" s="53" t="n">
        <f aca="false">O4020+T4020</f>
        <v>428.031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505.3</v>
      </c>
      <c r="AD4020" s="55" t="n">
        <f aca="false">(ROUND(AC4020-AC4014,1)/AC4014)</f>
        <v>0.181711880261927</v>
      </c>
      <c r="AE4020" s="46"/>
      <c r="AF4020" s="47"/>
    </row>
    <row r="4021" customFormat="false" ht="15" hidden="false" customHeight="false" outlineLevel="0" collapsed="false">
      <c r="A4021" s="48" t="s">
        <v>35</v>
      </c>
      <c r="B4021" s="63"/>
      <c r="C4021" s="50" t="s">
        <v>11</v>
      </c>
      <c r="D4021" s="51" t="n">
        <v>44</v>
      </c>
      <c r="E4021" s="51" t="n">
        <v>0</v>
      </c>
      <c r="F4021" s="51" t="n">
        <v>166</v>
      </c>
      <c r="G4021" s="51" t="n">
        <v>0</v>
      </c>
      <c r="H4021" s="51" t="n">
        <v>0</v>
      </c>
      <c r="I4021" s="52" t="n">
        <v>15</v>
      </c>
      <c r="J4021" s="52" t="n">
        <v>15</v>
      </c>
      <c r="K4021" s="52" t="n">
        <v>40</v>
      </c>
      <c r="L4021" s="52" t="n">
        <v>40</v>
      </c>
      <c r="M4021" s="52" t="n">
        <v>0</v>
      </c>
      <c r="N4021" s="53" t="n">
        <f aca="false">D4021*$D$10</f>
        <v>59.4</v>
      </c>
      <c r="O4021" s="53" t="n">
        <f aca="false">E4021*$E$10</f>
        <v>0</v>
      </c>
      <c r="P4021" s="53" t="n">
        <f aca="false">F4021*$F$10</f>
        <v>224.1</v>
      </c>
      <c r="Q4021" s="53" t="n">
        <f aca="false">G4021*$G$10</f>
        <v>0</v>
      </c>
      <c r="R4021" s="53" t="n">
        <f aca="false">H4021*$H$10</f>
        <v>0</v>
      </c>
      <c r="S4021" s="53" t="n">
        <f aca="false">(N4021/100)*(I4021*$I$10)+(N4021/100)*(J4021*$J$10)</f>
        <v>17.82</v>
      </c>
      <c r="T4021" s="53" t="n">
        <f aca="false">(O4021/100)*(K4021*$J$10)</f>
        <v>0</v>
      </c>
      <c r="U4021" s="53" t="n">
        <f aca="false">(P4021/100)*(K4021*$K$10)+(P4021/100)*(L4021*$L$10)</f>
        <v>250.992</v>
      </c>
      <c r="V4021" s="53" t="n">
        <f aca="false">(Q4021/100)*(L4021*$L$10)</f>
        <v>0</v>
      </c>
      <c r="W4021" s="53" t="n">
        <f aca="false">(R4021/100)*(K4021*$K$10)+(R4021/100)*(L4021*$L$10)</f>
        <v>0</v>
      </c>
      <c r="X4021" s="53" t="n">
        <f aca="false">N4021+S4021</f>
        <v>77.22</v>
      </c>
      <c r="Y4021" s="53" t="n">
        <f aca="false">O4021+T4021</f>
        <v>0</v>
      </c>
      <c r="Z4021" s="53" t="n">
        <f aca="false">P4021+U4021</f>
        <v>475.092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552.3</v>
      </c>
      <c r="AD4021" s="55" t="n">
        <f aca="false">(ROUND(AC4021-AC4014,1)/AC4014)</f>
        <v>0.291627689429373</v>
      </c>
      <c r="AE4021" s="46"/>
      <c r="AF4021" s="47"/>
    </row>
    <row r="4022" customFormat="false" ht="15" hidden="false" customHeight="false" outlineLevel="0" collapsed="false">
      <c r="A4022" s="48" t="s">
        <v>36</v>
      </c>
      <c r="B4022" s="63"/>
      <c r="C4022" s="50" t="s">
        <v>12</v>
      </c>
      <c r="D4022" s="51" t="n">
        <v>44</v>
      </c>
      <c r="E4022" s="51" t="n">
        <v>0</v>
      </c>
      <c r="F4022" s="51" t="n">
        <v>0</v>
      </c>
      <c r="G4022" s="51" t="n">
        <v>166</v>
      </c>
      <c r="H4022" s="51" t="n">
        <v>0</v>
      </c>
      <c r="I4022" s="52" t="n">
        <v>15</v>
      </c>
      <c r="J4022" s="52" t="n">
        <v>15</v>
      </c>
      <c r="K4022" s="52" t="n">
        <v>0</v>
      </c>
      <c r="L4022" s="52" t="n">
        <v>65</v>
      </c>
      <c r="M4022" s="52" t="n">
        <v>0</v>
      </c>
      <c r="N4022" s="53" t="n">
        <f aca="false">D4022*$D$11</f>
        <v>59.4</v>
      </c>
      <c r="O4022" s="53" t="n">
        <f aca="false">E4022*$E$11</f>
        <v>0</v>
      </c>
      <c r="P4022" s="53" t="n">
        <f aca="false">F4022*$F$11</f>
        <v>0</v>
      </c>
      <c r="Q4022" s="53" t="n">
        <f aca="false">G4022*$G$11</f>
        <v>224.1</v>
      </c>
      <c r="R4022" s="53" t="n">
        <f aca="false">H4022*$H$11</f>
        <v>0</v>
      </c>
      <c r="S4022" s="53" t="n">
        <f aca="false">(N4022/100)*(I4022*$I$11)+(N4022/100)*(J4022*$J$11)</f>
        <v>17.82</v>
      </c>
      <c r="T4022" s="53" t="n">
        <f aca="false">(O4022/100)*(K4022*$K$11)</f>
        <v>0</v>
      </c>
      <c r="U4022" s="53" t="n">
        <f aca="false">(P4022/100)*(K4022*$K$11)+(P4022/100)*(L4022*$L$11)</f>
        <v>0</v>
      </c>
      <c r="V4022" s="53" t="n">
        <f aca="false">(Q4022/100)*(L4022*$L$11)</f>
        <v>203.931</v>
      </c>
      <c r="W4022" s="53" t="n">
        <f aca="false">(R4022/100)*(K4022*$K$11)+(R4022/100)*(L4022*$L$11)</f>
        <v>0</v>
      </c>
      <c r="X4022" s="53" t="n">
        <f aca="false">N4022+S4022</f>
        <v>77.22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428.031</v>
      </c>
      <c r="AB4022" s="53" t="n">
        <f aca="false">R4022+W4022</f>
        <v>0</v>
      </c>
      <c r="AC4022" s="54" t="n">
        <f aca="false">ROUND(X4022+Y4022+Z4022+AA4022+AB4022,1)</f>
        <v>505.3</v>
      </c>
      <c r="AD4022" s="55" t="n">
        <f aca="false">(ROUND(AC4022-AC4014,1)/AC4014)</f>
        <v>0.181711880261927</v>
      </c>
      <c r="AE4022" s="46"/>
      <c r="AF4022" s="47"/>
    </row>
    <row r="4023" customFormat="false" ht="15" hidden="false" customHeight="false" outlineLevel="0" collapsed="false">
      <c r="A4023" s="48" t="s">
        <v>37</v>
      </c>
      <c r="B4023" s="63"/>
      <c r="C4023" s="50" t="s">
        <v>13</v>
      </c>
      <c r="D4023" s="51" t="n">
        <v>44</v>
      </c>
      <c r="E4023" s="51" t="n">
        <v>0</v>
      </c>
      <c r="F4023" s="51" t="n">
        <v>0</v>
      </c>
      <c r="G4023" s="51" t="n">
        <v>0</v>
      </c>
      <c r="H4023" s="51" t="n">
        <v>166</v>
      </c>
      <c r="I4023" s="52" t="n">
        <v>15</v>
      </c>
      <c r="J4023" s="52" t="n">
        <v>15</v>
      </c>
      <c r="K4023" s="52" t="n">
        <v>32.5</v>
      </c>
      <c r="L4023" s="52" t="n">
        <v>32.5</v>
      </c>
      <c r="M4023" s="52" t="n">
        <v>0</v>
      </c>
      <c r="N4023" s="53" t="n">
        <f aca="false">D4023*$D$12</f>
        <v>59.4</v>
      </c>
      <c r="O4023" s="53" t="n">
        <f aca="false">E4023*$E$12</f>
        <v>0</v>
      </c>
      <c r="P4023" s="53" t="n">
        <f aca="false">F4023*$F$12</f>
        <v>0</v>
      </c>
      <c r="Q4023" s="53" t="n">
        <f aca="false">G4023*$G$12</f>
        <v>0</v>
      </c>
      <c r="R4023" s="53" t="n">
        <f aca="false">H4023*$H$12</f>
        <v>224.1</v>
      </c>
      <c r="S4023" s="53" t="n">
        <f aca="false">(N4023/100)*(I4023*$I$12)+(N4023/100)*(J4023*$J$12)</f>
        <v>17.82</v>
      </c>
      <c r="T4023" s="53" t="n">
        <f aca="false">(O4023/100)*(K4023*$K$12)</f>
        <v>0</v>
      </c>
      <c r="U4023" s="53" t="n">
        <f aca="false">(P4023/100)*(K4023*$K$12)+(P4023/100)*(L4023*$L$12)</f>
        <v>0</v>
      </c>
      <c r="V4023" s="53" t="n">
        <f aca="false">(Q4023/100)*(L4023*$L$12)</f>
        <v>0</v>
      </c>
      <c r="W4023" s="53" t="n">
        <f aca="false">(R4023/100)*(K4023*$K$12)+(R4023/100)*(L4023*$L$12)</f>
        <v>203.931</v>
      </c>
      <c r="X4023" s="53" t="n">
        <f aca="false">N4023+S4023</f>
        <v>77.22</v>
      </c>
      <c r="Y4023" s="53" t="n">
        <f aca="false">O4023+T4023</f>
        <v>0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428.031</v>
      </c>
      <c r="AC4023" s="54" t="n">
        <f aca="false">ROUND(X4023+Y4023+Z4023+AA4023+AB4023,1)</f>
        <v>505.3</v>
      </c>
      <c r="AD4023" s="55" t="n">
        <f aca="false">(ROUND(AC4023-AC4014,1)/AC4014)</f>
        <v>0.181711880261927</v>
      </c>
      <c r="AE4023" s="46"/>
      <c r="AF4023" s="47"/>
    </row>
    <row r="4024" customFormat="false" ht="15" hidden="false" customHeight="false" outlineLevel="0" collapsed="false">
      <c r="A4024" s="48" t="s">
        <v>38</v>
      </c>
      <c r="B4024" s="63"/>
      <c r="C4024" s="50" t="s">
        <v>14</v>
      </c>
      <c r="D4024" s="51" t="n">
        <v>66</v>
      </c>
      <c r="E4024" s="51" t="n">
        <v>0</v>
      </c>
      <c r="F4024" s="51" t="n">
        <v>111</v>
      </c>
      <c r="G4024" s="51" t="n">
        <v>0</v>
      </c>
      <c r="H4024" s="51" t="n">
        <v>0</v>
      </c>
      <c r="I4024" s="52" t="n">
        <v>0</v>
      </c>
      <c r="J4024" s="52" t="n">
        <v>0</v>
      </c>
      <c r="K4024" s="52" t="n">
        <v>0</v>
      </c>
      <c r="L4024" s="52" t="n">
        <v>0</v>
      </c>
      <c r="M4024" s="52" t="n">
        <v>60</v>
      </c>
      <c r="N4024" s="53" t="n">
        <f aca="false">D4024*$D$13</f>
        <v>89.1</v>
      </c>
      <c r="O4024" s="53" t="n">
        <f aca="false">E4024*$E$13</f>
        <v>0</v>
      </c>
      <c r="P4024" s="53" t="n">
        <f aca="false">F4024*$F$13</f>
        <v>149.85</v>
      </c>
      <c r="Q4024" s="53" t="n">
        <f aca="false">G4024*$G$13</f>
        <v>0</v>
      </c>
      <c r="R4024" s="53" t="n">
        <f aca="false">H4024*$H$13</f>
        <v>0</v>
      </c>
      <c r="S4024" s="53" t="n">
        <f aca="false">(N4024/100)*(I4024*$I$13)+(N4024/100)*(J4024*$J$13)+(N4024/100)*(M4024*$M$13)</f>
        <v>106.92</v>
      </c>
      <c r="T4024" s="53" t="n">
        <f aca="false">(O4024/100)*(K4024*$K$13)+(O4024/100)*(M4024*$M$13)</f>
        <v>0</v>
      </c>
      <c r="U4024" s="53" t="n">
        <f aca="false">(P4024/100)*(K4024*$K$13)+(P4024/100)*(L4024*$L$13)+(P4024/100)*(M4024*$M$13)</f>
        <v>179.82</v>
      </c>
      <c r="V4024" s="53" t="n">
        <f aca="false">(Q4024/100)*(L4024*$L$13)+(Q4024/100)*(M4024*$M$13)</f>
        <v>0</v>
      </c>
      <c r="W4024" s="53" t="n">
        <f aca="false">(R4024/100)*(K4024*$K$13)+(R4024/100)*(L4024*$L$13)+(R4024/100)*(M4024*$M$13)</f>
        <v>0</v>
      </c>
      <c r="X4024" s="53" t="n">
        <f aca="false">N4024+S4024</f>
        <v>196.02</v>
      </c>
      <c r="Y4024" s="53" t="n">
        <f aca="false">O4024+T4024</f>
        <v>0</v>
      </c>
      <c r="Z4024" s="53" t="n">
        <f aca="false">P4024+U4024</f>
        <v>329.67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525.7</v>
      </c>
      <c r="AD4024" s="55" t="n">
        <f aca="false">(ROUND(AC4024-AC4014,1)/AC4014)</f>
        <v>0.229420018709074</v>
      </c>
      <c r="AE4024" s="46"/>
      <c r="AF4024" s="47"/>
    </row>
    <row r="4025" customFormat="false" ht="15" hidden="false" customHeight="false" outlineLevel="0" collapsed="false">
      <c r="A4025" s="48" t="s">
        <v>39</v>
      </c>
      <c r="B4025" s="63"/>
      <c r="C4025" s="50" t="s">
        <v>15</v>
      </c>
      <c r="D4025" s="51" t="n">
        <v>133</v>
      </c>
      <c r="E4025" s="51" t="n">
        <v>0</v>
      </c>
      <c r="F4025" s="51" t="n">
        <v>0</v>
      </c>
      <c r="G4025" s="51" t="n">
        <v>0</v>
      </c>
      <c r="H4025" s="51" t="n">
        <v>0</v>
      </c>
      <c r="I4025" s="52" t="n">
        <v>15</v>
      </c>
      <c r="J4025" s="52" t="n">
        <v>15</v>
      </c>
      <c r="K4025" s="52" t="n">
        <v>75</v>
      </c>
      <c r="L4025" s="52" t="n">
        <v>0</v>
      </c>
      <c r="M4025" s="52" t="n">
        <v>0</v>
      </c>
      <c r="N4025" s="53" t="n">
        <f aca="false">D4025*$D$14</f>
        <v>179.55</v>
      </c>
      <c r="O4025" s="53" t="n">
        <f aca="false">E4025*$E$14</f>
        <v>0</v>
      </c>
      <c r="P4025" s="53" t="n">
        <f aca="false">F4025*$F$14</f>
        <v>0</v>
      </c>
      <c r="Q4025" s="53" t="n">
        <f aca="false">G4025*$G$14</f>
        <v>0</v>
      </c>
      <c r="R4025" s="53" t="n">
        <f aca="false">H4025*$H$14</f>
        <v>0</v>
      </c>
      <c r="S4025" s="53" t="n">
        <f aca="false">(N4025/100)*(I4025*$I$14)+(N4025/100)*(J4025*$J$14)+(N4025/100)*(K4025*$K$14)</f>
        <v>323.19</v>
      </c>
      <c r="T4025" s="53" t="n">
        <f aca="false">(O4025/100)*(K4025*$K$14)</f>
        <v>0</v>
      </c>
      <c r="U4025" s="53" t="n">
        <f aca="false">(P4025/100)*(K4025*$K$14)+(P4025/100)*(L4025*$L$14)</f>
        <v>0</v>
      </c>
      <c r="V4025" s="53" t="n">
        <f aca="false">(Q4025/100)*(L4025*$L$14)</f>
        <v>0</v>
      </c>
      <c r="W4025" s="53" t="n">
        <f aca="false">(R4025/100)*(K4025*$L$14)+(R4025/100)*(L4025*$M$14)</f>
        <v>0</v>
      </c>
      <c r="X4025" s="53" t="n">
        <f aca="false">N4025+S4025</f>
        <v>502.74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0</v>
      </c>
      <c r="AB4025" s="53" t="n">
        <f aca="false">R4025+W4025</f>
        <v>0</v>
      </c>
      <c r="AC4025" s="54" t="n">
        <f aca="false">ROUND(X4025+Y4025+Z4025+AA4025+AB4025,1)</f>
        <v>502.7</v>
      </c>
      <c r="AD4025" s="55" t="n">
        <f aca="false">(ROUND(AC4025-AC4014,1)/AC4014)</f>
        <v>0.175631431244153</v>
      </c>
      <c r="AE4025" s="46"/>
      <c r="AF4025" s="47"/>
    </row>
    <row r="4026" customFormat="false" ht="15" hidden="false" customHeight="false" outlineLevel="0" collapsed="false">
      <c r="A4026" s="48"/>
      <c r="B4026" s="63"/>
      <c r="C4026" s="50" t="s">
        <v>16</v>
      </c>
      <c r="D4026" s="51" t="n">
        <v>133</v>
      </c>
      <c r="E4026" s="51" t="n">
        <v>0</v>
      </c>
      <c r="F4026" s="51" t="n">
        <v>0</v>
      </c>
      <c r="G4026" s="51" t="n">
        <v>0</v>
      </c>
      <c r="H4026" s="51" t="n">
        <v>0</v>
      </c>
      <c r="I4026" s="52" t="n">
        <v>15</v>
      </c>
      <c r="J4026" s="52" t="n">
        <v>15</v>
      </c>
      <c r="K4026" s="52" t="n">
        <v>0</v>
      </c>
      <c r="L4026" s="52" t="n">
        <v>75</v>
      </c>
      <c r="M4026" s="52" t="n">
        <v>0</v>
      </c>
      <c r="N4026" s="53" t="n">
        <f aca="false">D4026*$D$15</f>
        <v>179.55</v>
      </c>
      <c r="O4026" s="53" t="n">
        <f aca="false">E4026*$E$15</f>
        <v>0</v>
      </c>
      <c r="P4026" s="53" t="n">
        <f aca="false">F4026*$F$15</f>
        <v>0</v>
      </c>
      <c r="Q4026" s="53" t="n">
        <f aca="false">G4026*$G$15</f>
        <v>0</v>
      </c>
      <c r="R4026" s="53" t="n">
        <f aca="false">H4026*$H$15</f>
        <v>0</v>
      </c>
      <c r="S4026" s="53" t="n">
        <f aca="false">(N4026/100)*(I4026*$I$15)+(N4026/100)*(J4026*$J$15)+(N4026/100)*(L4026*$L$15)</f>
        <v>323.19</v>
      </c>
      <c r="T4026" s="53" t="n">
        <f aca="false">(O4026/100)*(K4026*$K$15)</f>
        <v>0</v>
      </c>
      <c r="U4026" s="53" t="n">
        <f aca="false">(P4026/100)*(K4026*$K$15)+(P4026/100)*(L4026*$L$15)</f>
        <v>0</v>
      </c>
      <c r="V4026" s="53" t="n">
        <f aca="false">(Q4026/100)*(L4026*$L$15)</f>
        <v>0</v>
      </c>
      <c r="W4026" s="53" t="n">
        <f aca="false">(R4026/100)*(K4026*$K$15)+(R4026/100)*(L4026*$L$15)</f>
        <v>0</v>
      </c>
      <c r="X4026" s="53" t="n">
        <f aca="false">N4026+S4026</f>
        <v>502.74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0</v>
      </c>
      <c r="AC4026" s="54" t="n">
        <f aca="false">ROUND(X4026+Y4026+Z4026+AA4026+AB4026,1)</f>
        <v>502.7</v>
      </c>
      <c r="AD4026" s="55" t="n">
        <f aca="false">(ROUND(AC4026-AC4014,1)/AC4014)</f>
        <v>0.175631431244153</v>
      </c>
      <c r="AE4026" s="46"/>
      <c r="AF4026" s="47"/>
    </row>
    <row r="4027" customFormat="false" ht="15" hidden="false" customHeight="false" outlineLevel="0" collapsed="false">
      <c r="A4027" s="48"/>
      <c r="B4027" s="63"/>
      <c r="C4027" s="50" t="s">
        <v>17</v>
      </c>
      <c r="D4027" s="51" t="n">
        <v>66</v>
      </c>
      <c r="E4027" s="51" t="n">
        <v>0</v>
      </c>
      <c r="F4027" s="51" t="n">
        <v>111</v>
      </c>
      <c r="G4027" s="51" t="n">
        <v>0</v>
      </c>
      <c r="H4027" s="51" t="n">
        <v>0</v>
      </c>
      <c r="I4027" s="52" t="n">
        <v>15</v>
      </c>
      <c r="J4027" s="52" t="n">
        <v>60</v>
      </c>
      <c r="K4027" s="52" t="n">
        <v>20</v>
      </c>
      <c r="L4027" s="52" t="n">
        <v>20</v>
      </c>
      <c r="M4027" s="52" t="n">
        <v>0</v>
      </c>
      <c r="N4027" s="53" t="n">
        <f aca="false">D4027*$D$16</f>
        <v>89.1</v>
      </c>
      <c r="O4027" s="53" t="n">
        <f aca="false">E4027*$E$16</f>
        <v>0</v>
      </c>
      <c r="P4027" s="53" t="n">
        <f aca="false">F4027*$F$16</f>
        <v>149.85</v>
      </c>
      <c r="Q4027" s="53" t="n">
        <f aca="false">G4027*$G$16</f>
        <v>0</v>
      </c>
      <c r="R4027" s="53" t="n">
        <f aca="false">H4027*$H$16</f>
        <v>0</v>
      </c>
      <c r="S4027" s="53" t="n">
        <f aca="false">(N4027/100)*(I4027*$I$16)+(N4027/100)*(J4027*$J$16)</f>
        <v>147.015</v>
      </c>
      <c r="T4027" s="53" t="n">
        <f aca="false">(O4027/100)*(K4027*$K$16)</f>
        <v>0</v>
      </c>
      <c r="U4027" s="53" t="n">
        <f aca="false">(P4027/100)*(K4027*$K$16)+(P4027/100)*(L4027*$L$16)</f>
        <v>59.94</v>
      </c>
      <c r="V4027" s="53" t="n">
        <f aca="false">(Q4027/100)*(L4027*$L$16)</f>
        <v>0</v>
      </c>
      <c r="W4027" s="53" t="n">
        <f aca="false">(R4027/100)*(K4027*$K$16)+(R4027/100)*(L4027*$L$16)</f>
        <v>0</v>
      </c>
      <c r="X4027" s="53" t="n">
        <f aca="false">N4027+S4027</f>
        <v>236.115</v>
      </c>
      <c r="Y4027" s="53" t="n">
        <f aca="false">O4027+T4027</f>
        <v>0</v>
      </c>
      <c r="Z4027" s="53" t="n">
        <f aca="false">P4027+U4027</f>
        <v>209.79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445.9</v>
      </c>
      <c r="AD4027" s="55" t="n">
        <f aca="false">(ROUND(AC4027-AC4014,1)/AC4014)</f>
        <v>0.0427970065481759</v>
      </c>
      <c r="AE4027" s="46"/>
      <c r="AF4027" s="47"/>
    </row>
    <row r="4028" customFormat="false" ht="15" hidden="false" customHeight="false" outlineLevel="0" collapsed="false">
      <c r="A4028" s="48"/>
      <c r="B4028" s="63"/>
      <c r="C4028" s="50" t="s">
        <v>18</v>
      </c>
      <c r="D4028" s="51" t="n">
        <v>66</v>
      </c>
      <c r="E4028" s="51" t="n">
        <v>0</v>
      </c>
      <c r="F4028" s="51" t="n">
        <v>111</v>
      </c>
      <c r="G4028" s="51" t="n">
        <v>0</v>
      </c>
      <c r="H4028" s="51" t="n">
        <v>0</v>
      </c>
      <c r="I4028" s="52" t="n">
        <v>60</v>
      </c>
      <c r="J4028" s="52" t="n">
        <v>15</v>
      </c>
      <c r="K4028" s="52" t="n">
        <v>20</v>
      </c>
      <c r="L4028" s="52" t="n">
        <v>20</v>
      </c>
      <c r="M4028" s="52" t="n">
        <v>0</v>
      </c>
      <c r="N4028" s="53" t="n">
        <f aca="false">D4028*$D$17</f>
        <v>89.1</v>
      </c>
      <c r="O4028" s="53" t="n">
        <f aca="false">E4028*$E$17</f>
        <v>0</v>
      </c>
      <c r="P4028" s="53" t="n">
        <f aca="false">F4028*$F$17</f>
        <v>149.85</v>
      </c>
      <c r="Q4028" s="53" t="n">
        <f aca="false">G4028*$G$17</f>
        <v>0</v>
      </c>
      <c r="R4028" s="53" t="n">
        <f aca="false">H4028*$H$17</f>
        <v>0</v>
      </c>
      <c r="S4028" s="53" t="n">
        <f aca="false">(N4028/100)*(I4028*$I$17)+(N4028/100)*(J4028*$J$17)</f>
        <v>147.015</v>
      </c>
      <c r="T4028" s="53" t="n">
        <f aca="false">(O4028/100)*(K4028*$K$17)</f>
        <v>0</v>
      </c>
      <c r="U4028" s="53" t="n">
        <f aca="false">(P4028/100)*(K4028*$K$17)+(P4028/100)*(L4028*$L$17)</f>
        <v>59.94</v>
      </c>
      <c r="V4028" s="53" t="n">
        <f aca="false">(Q4028/100)*(L4028*$L$17)</f>
        <v>0</v>
      </c>
      <c r="W4028" s="53" t="n">
        <f aca="false">(R4028/100)*(K4028*$K$17)+(R4028/100)*(L4028*$L$17)</f>
        <v>0</v>
      </c>
      <c r="X4028" s="53" t="n">
        <f aca="false">N4028+S4028</f>
        <v>236.115</v>
      </c>
      <c r="Y4028" s="53" t="n">
        <f aca="false">O4028+T4028</f>
        <v>0</v>
      </c>
      <c r="Z4028" s="53" t="n">
        <f aca="false">P4028+U4028</f>
        <v>209.79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445.9</v>
      </c>
      <c r="AD4028" s="55" t="n">
        <f aca="false">(ROUND(AC4028-AC4014,1)/AC4014)</f>
        <v>0.0427970065481759</v>
      </c>
      <c r="AE4028" s="46"/>
      <c r="AF4028" s="47"/>
    </row>
    <row r="4029" customFormat="false" ht="15" hidden="false" customHeight="false" outlineLevel="0" collapsed="false">
      <c r="A4029" s="64"/>
      <c r="B4029" s="65" t="s">
        <v>327</v>
      </c>
      <c r="C4029" s="65"/>
      <c r="D4029" s="65"/>
      <c r="E4029" s="65"/>
      <c r="F4029" s="65"/>
      <c r="G4029" s="65"/>
      <c r="H4029" s="65"/>
      <c r="I4029" s="65"/>
      <c r="J4029" s="65"/>
      <c r="K4029" s="65"/>
      <c r="L4029" s="65"/>
      <c r="M4029" s="65"/>
      <c r="N4029" s="65"/>
      <c r="O4029" s="65"/>
      <c r="P4029" s="65"/>
      <c r="Q4029" s="65"/>
      <c r="R4029" s="65"/>
      <c r="S4029" s="65"/>
      <c r="T4029" s="65"/>
      <c r="U4029" s="65"/>
      <c r="V4029" s="65"/>
      <c r="W4029" s="65"/>
      <c r="X4029" s="65"/>
      <c r="Y4029" s="65"/>
      <c r="Z4029" s="65"/>
      <c r="AA4029" s="65"/>
      <c r="AB4029" s="65"/>
      <c r="AC4029" s="12" t="n">
        <v>600</v>
      </c>
      <c r="AD4029" s="12"/>
      <c r="AE4029" s="46" t="s">
        <v>28</v>
      </c>
      <c r="AF4029" s="47"/>
    </row>
    <row r="4030" customFormat="false" ht="15" hidden="false" customHeight="false" outlineLevel="0" collapsed="false">
      <c r="A4030" s="56" t="s">
        <v>19</v>
      </c>
      <c r="B4030" s="49" t="s">
        <v>328</v>
      </c>
      <c r="C4030" s="50" t="s">
        <v>4</v>
      </c>
      <c r="D4030" s="51" t="n">
        <v>116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60</v>
      </c>
      <c r="J4030" s="52" t="n">
        <v>20</v>
      </c>
      <c r="K4030" s="52" t="n">
        <v>0</v>
      </c>
      <c r="L4030" s="52" t="n">
        <v>0</v>
      </c>
      <c r="M4030" s="52" t="n">
        <v>0</v>
      </c>
      <c r="N4030" s="53" t="n">
        <f aca="false">D4030*$D$3</f>
        <v>162.4</v>
      </c>
      <c r="O4030" s="53" t="n">
        <f aca="false">E4030*$E$3</f>
        <v>0</v>
      </c>
      <c r="P4030" s="53" t="n">
        <f aca="false">F4030*$F$3</f>
        <v>0</v>
      </c>
      <c r="Q4030" s="53" t="n">
        <f aca="false">G4030*$G$3</f>
        <v>0</v>
      </c>
      <c r="R4030" s="53" t="n">
        <f aca="false">H4030*$H$3</f>
        <v>0</v>
      </c>
      <c r="S4030" s="53" t="n">
        <f aca="false">(N4030/100)*(I4030*$I$3)+(N4030/100)*(J4030*$J$3)</f>
        <v>259.84</v>
      </c>
      <c r="T4030" s="53" t="n">
        <f aca="false">(O4030/100)*(K4030*$K$3)</f>
        <v>0</v>
      </c>
      <c r="U4030" s="53" t="n">
        <f aca="false">(P4030/100)*(K4030*$K$3)+(P4030/100)*(L4030*$L$3)</f>
        <v>0</v>
      </c>
      <c r="V4030" s="53" t="n">
        <f aca="false">(Q4030/100)*(L4030*$L$3)</f>
        <v>0</v>
      </c>
      <c r="W4030" s="53" t="n">
        <f aca="false">(R4030/100)*(K4030*$K$3)+(R4030/100)*(L4030*$L$3)</f>
        <v>0</v>
      </c>
      <c r="X4030" s="53" t="n">
        <f aca="false">N4030+S4030</f>
        <v>422.24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422.2</v>
      </c>
      <c r="AD4030" s="55" t="n">
        <v>0</v>
      </c>
      <c r="AE4030" s="46"/>
      <c r="AF4030" s="47"/>
    </row>
    <row r="4031" customFormat="false" ht="15" hidden="false" customHeight="false" outlineLevel="0" collapsed="false">
      <c r="A4031" s="48" t="s">
        <v>29</v>
      </c>
      <c r="B4031" s="49" t="n">
        <v>14</v>
      </c>
      <c r="C4031" s="50" t="s">
        <v>5</v>
      </c>
      <c r="D4031" s="51" t="n">
        <v>116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75</v>
      </c>
      <c r="J4031" s="52" t="n">
        <v>35</v>
      </c>
      <c r="K4031" s="52" t="n">
        <v>0</v>
      </c>
      <c r="L4031" s="52" t="n">
        <v>0</v>
      </c>
      <c r="M4031" s="52" t="n">
        <v>0</v>
      </c>
      <c r="N4031" s="53" t="n">
        <f aca="false">D4031*$D$4</f>
        <v>156.6</v>
      </c>
      <c r="O4031" s="53" t="n">
        <f aca="false">E4031*$E$4</f>
        <v>0</v>
      </c>
      <c r="P4031" s="53" t="n">
        <f aca="false">F4031*$F$4</f>
        <v>0</v>
      </c>
      <c r="Q4031" s="53" t="n">
        <f aca="false">G4031*$G$4</f>
        <v>0</v>
      </c>
      <c r="R4031" s="53" t="n">
        <f aca="false">H4031*$H$4</f>
        <v>0</v>
      </c>
      <c r="S4031" s="53" t="n">
        <f aca="false">(N4031/100)*(I4031*$I$4)+(N4031/100)*(J4031*$J$4)</f>
        <v>344.52</v>
      </c>
      <c r="T4031" s="53" t="n">
        <f aca="false">(O4031/100)*(K4031*$K$4)</f>
        <v>0</v>
      </c>
      <c r="U4031" s="53" t="n">
        <f aca="false">(P4031/100)*(K4031*$K$4)+(P4031/100)*(L4031*$L$4)</f>
        <v>0</v>
      </c>
      <c r="V4031" s="53" t="n">
        <f aca="false">(Q4031/100)*(L4031*$L$4)</f>
        <v>0</v>
      </c>
      <c r="W4031" s="53" t="n">
        <f aca="false">(R4031/100)*(K4031*$K$4)+(R4031/100)*(L4031*$L$4)</f>
        <v>0</v>
      </c>
      <c r="X4031" s="53" t="n">
        <f aca="false">N4031+S4031</f>
        <v>501.12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501.1</v>
      </c>
      <c r="AD4031" s="55" t="n">
        <f aca="false">(ROUND(AC4031-AC4030,1)/AC4030)</f>
        <v>0.186878256750355</v>
      </c>
      <c r="AE4031" s="46"/>
      <c r="AF4031" s="47"/>
    </row>
    <row r="4032" customFormat="false" ht="15" hidden="false" customHeight="false" outlineLevel="0" collapsed="false">
      <c r="A4032" s="48" t="s">
        <v>30</v>
      </c>
      <c r="B4032" s="49" t="n">
        <v>20</v>
      </c>
      <c r="C4032" s="50" t="s">
        <v>6</v>
      </c>
      <c r="D4032" s="51" t="n">
        <v>116</v>
      </c>
      <c r="E4032" s="51" t="n">
        <v>0</v>
      </c>
      <c r="F4032" s="51" t="n">
        <v>0</v>
      </c>
      <c r="G4032" s="51" t="n">
        <v>0</v>
      </c>
      <c r="H4032" s="51" t="n">
        <v>0</v>
      </c>
      <c r="I4032" s="52" t="n">
        <v>60</v>
      </c>
      <c r="J4032" s="52" t="n">
        <v>20</v>
      </c>
      <c r="K4032" s="52" t="n">
        <v>0</v>
      </c>
      <c r="L4032" s="52" t="n">
        <v>0</v>
      </c>
      <c r="M4032" s="52" t="n">
        <v>0</v>
      </c>
      <c r="N4032" s="53" t="n">
        <f aca="false">D4032*$D$5</f>
        <v>162.4</v>
      </c>
      <c r="O4032" s="53" t="n">
        <f aca="false">E4032*$E$5</f>
        <v>0</v>
      </c>
      <c r="P4032" s="53" t="n">
        <f aca="false">F4032*$F$5</f>
        <v>0</v>
      </c>
      <c r="Q4032" s="53" t="n">
        <f aca="false">G4032*$G$5</f>
        <v>0</v>
      </c>
      <c r="R4032" s="53" t="n">
        <f aca="false">H4032*$H$5</f>
        <v>0</v>
      </c>
      <c r="S4032" s="53" t="n">
        <f aca="false">(N4032/100)*(I4032*$I$5)+(N4032/100)*(J4032*$J$5)</f>
        <v>259.84</v>
      </c>
      <c r="T4032" s="53" t="n">
        <f aca="false">(O4032/100)*(K4032*$K$5)</f>
        <v>0</v>
      </c>
      <c r="U4032" s="53" t="n">
        <f aca="false">(P4032/100)*(K4032*$K$5)+(P4032/100)*(L4032*$L$5)</f>
        <v>0</v>
      </c>
      <c r="V4032" s="53" t="n">
        <f aca="false">(Q4032/100)*(L4032*$L$5)</f>
        <v>0</v>
      </c>
      <c r="W4032" s="53" t="n">
        <f aca="false">(R4032/100)*(K4032*$K$5)+(R4032/100)*(L4032*$L$5)</f>
        <v>0</v>
      </c>
      <c r="X4032" s="53" t="n">
        <f aca="false">N4032+S4032</f>
        <v>422.24</v>
      </c>
      <c r="Y4032" s="53" t="n">
        <f aca="false">O4032+T4032</f>
        <v>0</v>
      </c>
      <c r="Z4032" s="53" t="n">
        <f aca="false">P4032+U4032</f>
        <v>0</v>
      </c>
      <c r="AA4032" s="53" t="n">
        <f aca="false">Q4032+V4032</f>
        <v>0</v>
      </c>
      <c r="AB4032" s="53" t="n">
        <f aca="false">R4032+W4032</f>
        <v>0</v>
      </c>
      <c r="AC4032" s="54" t="n">
        <f aca="false">ROUND(X4032+Y4032+Z4032+AA4032+AB4032,1)</f>
        <v>422.2</v>
      </c>
      <c r="AD4032" s="55" t="n">
        <f aca="false">(ROUND(AC4032-AC4030,1)/AC4030)</f>
        <v>0</v>
      </c>
      <c r="AE4032" s="46"/>
      <c r="AF4032" s="47"/>
    </row>
    <row r="4033" customFormat="false" ht="15" hidden="false" customHeight="false" outlineLevel="0" collapsed="false">
      <c r="A4033" s="48" t="s">
        <v>31</v>
      </c>
      <c r="B4033" s="49" t="n">
        <v>0</v>
      </c>
      <c r="C4033" s="50" t="s">
        <v>7</v>
      </c>
      <c r="D4033" s="51" t="n">
        <v>116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60</v>
      </c>
      <c r="J4033" s="52" t="n">
        <v>20</v>
      </c>
      <c r="K4033" s="52" t="n">
        <v>0</v>
      </c>
      <c r="L4033" s="52" t="n">
        <v>0</v>
      </c>
      <c r="M4033" s="52" t="n">
        <v>0</v>
      </c>
      <c r="N4033" s="53" t="n">
        <f aca="false">D4033*$D$6</f>
        <v>162.4</v>
      </c>
      <c r="O4033" s="53" t="n">
        <f aca="false">E4033*$E$6</f>
        <v>0</v>
      </c>
      <c r="P4033" s="53" t="n">
        <f aca="false">F4033*$F$6</f>
        <v>0</v>
      </c>
      <c r="Q4033" s="53" t="n">
        <f aca="false">G4033*$G$6</f>
        <v>0</v>
      </c>
      <c r="R4033" s="53" t="n">
        <f aca="false">H4033*$H$6</f>
        <v>0</v>
      </c>
      <c r="S4033" s="53" t="n">
        <f aca="false">(N4033/100)*(I4033*$I$6)+(N4033/100)*(J4033*$J$6)</f>
        <v>259.84</v>
      </c>
      <c r="T4033" s="53" t="n">
        <f aca="false">(O4033/100)*(K4033*$K$6)</f>
        <v>0</v>
      </c>
      <c r="U4033" s="53" t="n">
        <f aca="false">(P4033/100)*(K4033*$K$6)+(P4033/100)*(L4033*$L$6)</f>
        <v>0</v>
      </c>
      <c r="V4033" s="53" t="n">
        <f aca="false">(Q4033/100)*(L4033*$L$6)</f>
        <v>0</v>
      </c>
      <c r="W4033" s="53" t="n">
        <f aca="false">(R4033/100)*(K4033*$K$6)+(R4033/100)*(L4033*$L$6)</f>
        <v>0</v>
      </c>
      <c r="X4033" s="53" t="n">
        <f aca="false">N4033+S4033</f>
        <v>422.24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422.2</v>
      </c>
      <c r="AD4033" s="55" t="n">
        <f aca="false">(ROUND(AC4033-AC4030,1)/AC4030)</f>
        <v>0</v>
      </c>
      <c r="AE4033" s="46"/>
      <c r="AF4033" s="47"/>
    </row>
    <row r="4034" customFormat="false" ht="15" hidden="false" customHeight="false" outlineLevel="0" collapsed="false">
      <c r="A4034" s="48" t="s">
        <v>32</v>
      </c>
      <c r="B4034" s="49" t="n">
        <v>0</v>
      </c>
      <c r="C4034" s="50" t="s">
        <v>8</v>
      </c>
      <c r="D4034" s="51" t="n">
        <v>116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60</v>
      </c>
      <c r="J4034" s="52" t="n">
        <v>20</v>
      </c>
      <c r="K4034" s="52" t="n">
        <v>0</v>
      </c>
      <c r="L4034" s="52" t="n">
        <v>0</v>
      </c>
      <c r="M4034" s="52" t="n">
        <v>0</v>
      </c>
      <c r="N4034" s="53" t="n">
        <f aca="false">D4034*$D$7</f>
        <v>162.4</v>
      </c>
      <c r="O4034" s="53" t="n">
        <f aca="false">E4034*$E$7</f>
        <v>0</v>
      </c>
      <c r="P4034" s="53" t="n">
        <f aca="false">F4034*$F$7</f>
        <v>0</v>
      </c>
      <c r="Q4034" s="53" t="n">
        <f aca="false">G4034*$G$7</f>
        <v>0</v>
      </c>
      <c r="R4034" s="53" t="n">
        <f aca="false">H4034*$H$7</f>
        <v>0</v>
      </c>
      <c r="S4034" s="53" t="n">
        <f aca="false">(N4034/100)*(I4034*$I$7)+(N4034/100)*(J4034*$J$7)</f>
        <v>259.84</v>
      </c>
      <c r="T4034" s="53" t="n">
        <f aca="false">(O4034/100)*(K4034*$K$7)</f>
        <v>0</v>
      </c>
      <c r="U4034" s="53" t="n">
        <f aca="false">(P4034/100)*(K4034*$K$7)+(P4034/100)*(L4034*$L$7)</f>
        <v>0</v>
      </c>
      <c r="V4034" s="53" t="n">
        <f aca="false">(Q4034/100)*(L4034*$L$7)</f>
        <v>0</v>
      </c>
      <c r="W4034" s="53" t="n">
        <f aca="false">(R4034/100)*(K4034*$K$7)+(R4034/100)*(L4034*$L$7)</f>
        <v>0</v>
      </c>
      <c r="X4034" s="53" t="n">
        <f aca="false">N4034+S4034</f>
        <v>422.24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422.2</v>
      </c>
      <c r="AD4034" s="55" t="n">
        <f aca="false">(ROUND(AC4034-AC4030,1)/AC4030)</f>
        <v>0</v>
      </c>
      <c r="AE4034" s="46"/>
      <c r="AF4034" s="47"/>
    </row>
    <row r="4035" customFormat="false" ht="15" hidden="false" customHeight="false" outlineLevel="0" collapsed="false">
      <c r="A4035" s="48" t="s">
        <v>33</v>
      </c>
      <c r="B4035" s="49"/>
      <c r="C4035" s="50" t="s">
        <v>9</v>
      </c>
      <c r="D4035" s="51" t="n">
        <v>116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60</v>
      </c>
      <c r="J4035" s="52" t="n">
        <v>20</v>
      </c>
      <c r="K4035" s="52" t="n">
        <v>0</v>
      </c>
      <c r="L4035" s="52" t="n">
        <v>0</v>
      </c>
      <c r="M4035" s="52" t="n">
        <v>0</v>
      </c>
      <c r="N4035" s="53" t="n">
        <f aca="false">D4035*$D$8</f>
        <v>162.4</v>
      </c>
      <c r="O4035" s="53" t="n">
        <f aca="false">E4035*$E$8</f>
        <v>0</v>
      </c>
      <c r="P4035" s="53" t="n">
        <f aca="false">F4035*$F$8</f>
        <v>0</v>
      </c>
      <c r="Q4035" s="53" t="n">
        <f aca="false">G4035*$G$8</f>
        <v>0</v>
      </c>
      <c r="R4035" s="53" t="n">
        <f aca="false">H4035*$H$8</f>
        <v>0</v>
      </c>
      <c r="S4035" s="53" t="n">
        <f aca="false">(N4035/100)*(I4035*$I$8)+(N4035/100)*(J4035*$J$8)</f>
        <v>259.84</v>
      </c>
      <c r="T4035" s="53" t="n">
        <f aca="false">(O4035/100)*(K4035*$K$8)</f>
        <v>0</v>
      </c>
      <c r="U4035" s="53" t="n">
        <f aca="false">(P4035/100)*(K4035*$K$8)+(P4035/100)*(L4035*$L$8)</f>
        <v>0</v>
      </c>
      <c r="V4035" s="53" t="n">
        <f aca="false">(Q4035/100)*(L4035*$L$8)</f>
        <v>0</v>
      </c>
      <c r="W4035" s="53" t="n">
        <f aca="false">(R4035/100)*(K4035*$K$8)+(R4035/100)*(L4035*$L$8)</f>
        <v>0</v>
      </c>
      <c r="X4035" s="53" t="n">
        <f aca="false">N4035+S4035</f>
        <v>422.24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422.2</v>
      </c>
      <c r="AD4035" s="55" t="n">
        <f aca="false">(ROUND(AC4035-AC4030,1)/AC4030)</f>
        <v>0</v>
      </c>
      <c r="AE4035" s="46"/>
      <c r="AF4035" s="47"/>
    </row>
    <row r="4036" customFormat="false" ht="15" hidden="false" customHeight="false" outlineLevel="0" collapsed="false">
      <c r="A4036" s="48" t="s">
        <v>34</v>
      </c>
      <c r="B4036" s="49"/>
      <c r="C4036" s="50" t="s">
        <v>10</v>
      </c>
      <c r="D4036" s="51" t="n">
        <v>58</v>
      </c>
      <c r="E4036" s="51" t="n">
        <v>125</v>
      </c>
      <c r="F4036" s="51" t="n">
        <v>0</v>
      </c>
      <c r="G4036" s="51" t="n">
        <v>0</v>
      </c>
      <c r="H4036" s="51" t="n">
        <v>0</v>
      </c>
      <c r="I4036" s="52" t="n">
        <v>60</v>
      </c>
      <c r="J4036" s="52" t="n">
        <v>20</v>
      </c>
      <c r="K4036" s="52" t="n">
        <v>85</v>
      </c>
      <c r="L4036" s="52" t="n">
        <v>0</v>
      </c>
      <c r="M4036" s="52" t="n">
        <v>0</v>
      </c>
      <c r="N4036" s="53" t="n">
        <f aca="false">D4036*$D$9</f>
        <v>78.3</v>
      </c>
      <c r="O4036" s="53" t="n">
        <f aca="false">E4036*$E$9</f>
        <v>168.75</v>
      </c>
      <c r="P4036" s="53" t="n">
        <f aca="false">F4036*$F$9</f>
        <v>0</v>
      </c>
      <c r="Q4036" s="53" t="n">
        <f aca="false">G4036*$G$9</f>
        <v>0</v>
      </c>
      <c r="R4036" s="53" t="n">
        <f aca="false">H4036*$H$9</f>
        <v>0</v>
      </c>
      <c r="S4036" s="53" t="n">
        <f aca="false">(N4036/100)*(I4036*$I$9)+(N4036/100)*(J4036*$J$9)</f>
        <v>62.64</v>
      </c>
      <c r="T4036" s="53" t="n">
        <f aca="false">(O4036/100)*(K4036*$K$9)</f>
        <v>200.8125</v>
      </c>
      <c r="U4036" s="53" t="n">
        <f aca="false">(P4036/100)*(K4036*$K$9)+(P4036/100)*(L4036*$L$9)</f>
        <v>0</v>
      </c>
      <c r="V4036" s="53" t="n">
        <f aca="false">(Q4036/100)*(L4036*$L$9)</f>
        <v>0</v>
      </c>
      <c r="W4036" s="53" t="n">
        <f aca="false">(R4036/100)*(K4036*$K$9)+(R4036/100)*(L4036*$L$9)</f>
        <v>0</v>
      </c>
      <c r="X4036" s="53" t="n">
        <f aca="false">N4036+S4036</f>
        <v>140.94</v>
      </c>
      <c r="Y4036" s="53" t="n">
        <f aca="false">O4036+T4036</f>
        <v>369.5625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510.5</v>
      </c>
      <c r="AD4036" s="55" t="n">
        <f aca="false">(ROUND(AC4036-AC4030,1)/AC4030)</f>
        <v>0.209142586451919</v>
      </c>
      <c r="AE4036" s="46"/>
      <c r="AF4036" s="47"/>
    </row>
    <row r="4037" customFormat="false" ht="15" hidden="false" customHeight="false" outlineLevel="0" collapsed="false">
      <c r="A4037" s="48" t="s">
        <v>35</v>
      </c>
      <c r="B4037" s="49"/>
      <c r="C4037" s="50" t="s">
        <v>11</v>
      </c>
      <c r="D4037" s="51" t="n">
        <v>58</v>
      </c>
      <c r="E4037" s="51" t="n">
        <v>0</v>
      </c>
      <c r="F4037" s="51" t="n">
        <v>125</v>
      </c>
      <c r="G4037" s="51" t="n">
        <v>0</v>
      </c>
      <c r="H4037" s="51" t="n">
        <v>0</v>
      </c>
      <c r="I4037" s="52" t="n">
        <v>60</v>
      </c>
      <c r="J4037" s="52" t="n">
        <v>20</v>
      </c>
      <c r="K4037" s="52" t="n">
        <v>42.5</v>
      </c>
      <c r="L4037" s="52" t="n">
        <v>42.5</v>
      </c>
      <c r="M4037" s="52" t="n">
        <v>0</v>
      </c>
      <c r="N4037" s="53" t="n">
        <f aca="false">D4037*$D$10</f>
        <v>78.3</v>
      </c>
      <c r="O4037" s="53" t="n">
        <f aca="false">E4037*$E$10</f>
        <v>0</v>
      </c>
      <c r="P4037" s="53" t="n">
        <f aca="false">F4037*$F$10</f>
        <v>168.75</v>
      </c>
      <c r="Q4037" s="53" t="n">
        <f aca="false">G4037*$G$10</f>
        <v>0</v>
      </c>
      <c r="R4037" s="53" t="n">
        <f aca="false">H4037*$H$10</f>
        <v>0</v>
      </c>
      <c r="S4037" s="53" t="n">
        <f aca="false">(N4037/100)*(I4037*$I$10)+(N4037/100)*(J4037*$J$10)</f>
        <v>62.64</v>
      </c>
      <c r="T4037" s="53" t="n">
        <f aca="false">(O4037/100)*(K4037*$J$10)</f>
        <v>0</v>
      </c>
      <c r="U4037" s="53" t="n">
        <f aca="false">(P4037/100)*(K4037*$K$10)+(P4037/100)*(L4037*$L$10)</f>
        <v>200.8125</v>
      </c>
      <c r="V4037" s="53" t="n">
        <f aca="false">(Q4037/100)*(L4037*$L$10)</f>
        <v>0</v>
      </c>
      <c r="W4037" s="53" t="n">
        <f aca="false">(R4037/100)*(K4037*$K$10)+(R4037/100)*(L4037*$L$10)</f>
        <v>0</v>
      </c>
      <c r="X4037" s="53" t="n">
        <f aca="false">N4037+S4037</f>
        <v>140.94</v>
      </c>
      <c r="Y4037" s="53" t="n">
        <f aca="false">O4037+T4037</f>
        <v>0</v>
      </c>
      <c r="Z4037" s="53" t="n">
        <f aca="false">P4037+U4037</f>
        <v>369.5625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510.5</v>
      </c>
      <c r="AD4037" s="55" t="n">
        <f aca="false">(ROUND(AC4037-AC4030,1)/AC4030)</f>
        <v>0.209142586451919</v>
      </c>
      <c r="AE4037" s="46"/>
      <c r="AF4037" s="47"/>
    </row>
    <row r="4038" customFormat="false" ht="15" hidden="false" customHeight="false" outlineLevel="0" collapsed="false">
      <c r="A4038" s="48" t="s">
        <v>36</v>
      </c>
      <c r="B4038" s="49"/>
      <c r="C4038" s="50" t="s">
        <v>12</v>
      </c>
      <c r="D4038" s="51" t="n">
        <v>58</v>
      </c>
      <c r="E4038" s="51" t="n">
        <v>0</v>
      </c>
      <c r="F4038" s="51" t="n">
        <v>0</v>
      </c>
      <c r="G4038" s="51" t="n">
        <v>125</v>
      </c>
      <c r="H4038" s="51" t="n">
        <v>0</v>
      </c>
      <c r="I4038" s="52" t="n">
        <v>60</v>
      </c>
      <c r="J4038" s="52" t="n">
        <v>20</v>
      </c>
      <c r="K4038" s="52" t="n">
        <v>0</v>
      </c>
      <c r="L4038" s="52" t="n">
        <v>85</v>
      </c>
      <c r="M4038" s="52" t="n">
        <v>0</v>
      </c>
      <c r="N4038" s="53" t="n">
        <f aca="false">D4038*$D$11</f>
        <v>78.3</v>
      </c>
      <c r="O4038" s="53" t="n">
        <f aca="false">E4038*$E$11</f>
        <v>0</v>
      </c>
      <c r="P4038" s="53" t="n">
        <f aca="false">F4038*$F$11</f>
        <v>0</v>
      </c>
      <c r="Q4038" s="53" t="n">
        <f aca="false">G4038*$G$11</f>
        <v>168.75</v>
      </c>
      <c r="R4038" s="53" t="n">
        <f aca="false">H4038*$H$11</f>
        <v>0</v>
      </c>
      <c r="S4038" s="53" t="n">
        <f aca="false">(N4038/100)*(I4038*$I$11)+(N4038/100)*(J4038*$J$11)</f>
        <v>62.64</v>
      </c>
      <c r="T4038" s="53" t="n">
        <f aca="false">(O4038/100)*(K4038*$K$11)</f>
        <v>0</v>
      </c>
      <c r="U4038" s="53" t="n">
        <f aca="false">(P4038/100)*(K4038*$K$11)+(P4038/100)*(L4038*$L$11)</f>
        <v>0</v>
      </c>
      <c r="V4038" s="53" t="n">
        <f aca="false">(Q4038/100)*(L4038*$L$11)</f>
        <v>200.8125</v>
      </c>
      <c r="W4038" s="53" t="n">
        <f aca="false">(R4038/100)*(K4038*$K$11)+(R4038/100)*(L4038*$L$11)</f>
        <v>0</v>
      </c>
      <c r="X4038" s="53" t="n">
        <f aca="false">N4038+S4038</f>
        <v>140.94</v>
      </c>
      <c r="Y4038" s="53" t="n">
        <f aca="false">O4038+T4038</f>
        <v>0</v>
      </c>
      <c r="Z4038" s="53" t="n">
        <f aca="false">P4038+U4038</f>
        <v>0</v>
      </c>
      <c r="AA4038" s="53" t="n">
        <f aca="false">Q4038+V4038</f>
        <v>369.5625</v>
      </c>
      <c r="AB4038" s="53" t="n">
        <f aca="false">R4038+W4038</f>
        <v>0</v>
      </c>
      <c r="AC4038" s="54" t="n">
        <f aca="false">ROUND(X4038+Y4038+Z4038+AA4038+AB4038,1)</f>
        <v>510.5</v>
      </c>
      <c r="AD4038" s="55" t="n">
        <f aca="false">(ROUND(AC4038-AC4030,1)/AC4030)</f>
        <v>0.209142586451919</v>
      </c>
      <c r="AE4038" s="46"/>
      <c r="AF4038" s="47"/>
    </row>
    <row r="4039" customFormat="false" ht="15" hidden="false" customHeight="false" outlineLevel="0" collapsed="false">
      <c r="A4039" s="48" t="s">
        <v>37</v>
      </c>
      <c r="B4039" s="49"/>
      <c r="C4039" s="50" t="s">
        <v>13</v>
      </c>
      <c r="D4039" s="51" t="n">
        <v>58</v>
      </c>
      <c r="E4039" s="51" t="n">
        <v>0</v>
      </c>
      <c r="F4039" s="51" t="n">
        <v>0</v>
      </c>
      <c r="G4039" s="51" t="n">
        <v>0</v>
      </c>
      <c r="H4039" s="51" t="n">
        <v>125</v>
      </c>
      <c r="I4039" s="52" t="n">
        <v>60</v>
      </c>
      <c r="J4039" s="52" t="n">
        <v>20</v>
      </c>
      <c r="K4039" s="52" t="n">
        <v>42.5</v>
      </c>
      <c r="L4039" s="52" t="n">
        <v>42.5</v>
      </c>
      <c r="M4039" s="52" t="n">
        <v>0</v>
      </c>
      <c r="N4039" s="53" t="n">
        <f aca="false">D4039*$D$12</f>
        <v>78.3</v>
      </c>
      <c r="O4039" s="53" t="n">
        <f aca="false">E4039*$E$12</f>
        <v>0</v>
      </c>
      <c r="P4039" s="53" t="n">
        <f aca="false">F4039*$F$12</f>
        <v>0</v>
      </c>
      <c r="Q4039" s="53" t="n">
        <f aca="false">G4039*$G$12</f>
        <v>0</v>
      </c>
      <c r="R4039" s="53" t="n">
        <f aca="false">H4039*$H$12</f>
        <v>168.75</v>
      </c>
      <c r="S4039" s="53" t="n">
        <f aca="false">(N4039/100)*(I4039*$I$12)+(N4039/100)*(J4039*$J$12)</f>
        <v>62.64</v>
      </c>
      <c r="T4039" s="53" t="n">
        <f aca="false">(O4039/100)*(K4039*$K$12)</f>
        <v>0</v>
      </c>
      <c r="U4039" s="53" t="n">
        <f aca="false">(P4039/100)*(K4039*$K$12)+(P4039/100)*(L4039*$L$12)</f>
        <v>0</v>
      </c>
      <c r="V4039" s="53" t="n">
        <f aca="false">(Q4039/100)*(L4039*$L$12)</f>
        <v>0</v>
      </c>
      <c r="W4039" s="53" t="n">
        <f aca="false">(R4039/100)*(K4039*$K$12)+(R4039/100)*(L4039*$L$12)</f>
        <v>200.8125</v>
      </c>
      <c r="X4039" s="53" t="n">
        <f aca="false">N4039+S4039</f>
        <v>140.94</v>
      </c>
      <c r="Y4039" s="53" t="n">
        <f aca="false">O4039+T4039</f>
        <v>0</v>
      </c>
      <c r="Z4039" s="53" t="n">
        <f aca="false">P4039+U4039</f>
        <v>0</v>
      </c>
      <c r="AA4039" s="53" t="n">
        <f aca="false">Q4039+V4039</f>
        <v>0</v>
      </c>
      <c r="AB4039" s="53" t="n">
        <f aca="false">R4039+W4039</f>
        <v>369.5625</v>
      </c>
      <c r="AC4039" s="54" t="n">
        <f aca="false">ROUND(X4039+Y4039+Z4039+AA4039+AB4039,1)</f>
        <v>510.5</v>
      </c>
      <c r="AD4039" s="55" t="n">
        <f aca="false">(ROUND(AC4039-AC4030,1)/AC4030)</f>
        <v>0.209142586451919</v>
      </c>
      <c r="AE4039" s="46"/>
      <c r="AF4039" s="47"/>
    </row>
    <row r="4040" customFormat="false" ht="15" hidden="false" customHeight="false" outlineLevel="0" collapsed="false">
      <c r="A4040" s="48" t="s">
        <v>38</v>
      </c>
      <c r="B4040" s="49"/>
      <c r="C4040" s="50" t="s">
        <v>14</v>
      </c>
      <c r="D4040" s="51" t="n">
        <v>116</v>
      </c>
      <c r="E4040" s="51" t="n">
        <v>0</v>
      </c>
      <c r="F4040" s="51" t="n">
        <v>0</v>
      </c>
      <c r="G4040" s="51" t="n">
        <v>0</v>
      </c>
      <c r="H4040" s="51" t="n">
        <v>0</v>
      </c>
      <c r="I4040" s="52" t="n">
        <v>0</v>
      </c>
      <c r="J4040" s="52" t="n">
        <v>0</v>
      </c>
      <c r="K4040" s="52" t="n">
        <v>0</v>
      </c>
      <c r="L4040" s="52" t="n">
        <v>0</v>
      </c>
      <c r="M4040" s="52" t="n">
        <v>110</v>
      </c>
      <c r="N4040" s="53" t="n">
        <f aca="false">D4040*$D$13</f>
        <v>156.6</v>
      </c>
      <c r="O4040" s="53" t="n">
        <f aca="false">E4040*$E$13</f>
        <v>0</v>
      </c>
      <c r="P4040" s="53" t="n">
        <f aca="false">F4040*$F$13</f>
        <v>0</v>
      </c>
      <c r="Q4040" s="53" t="n">
        <f aca="false">G4040*$G$13</f>
        <v>0</v>
      </c>
      <c r="R4040" s="53" t="n">
        <f aca="false">H4040*$H$13</f>
        <v>0</v>
      </c>
      <c r="S4040" s="53" t="n">
        <f aca="false">(N4040/100)*(I4040*$I$13)+(N4040/100)*(J4040*$J$13)+(N4040/100)*(M4040*$M$13)</f>
        <v>344.52</v>
      </c>
      <c r="T4040" s="53" t="n">
        <f aca="false">(O4040/100)*(K4040*$K$13)+(O4040/100)*(M4040*$M$13)</f>
        <v>0</v>
      </c>
      <c r="U4040" s="53" t="n">
        <f aca="false">(P4040/100)*(K4040*$K$13)+(P4040/100)*(L4040*$L$13)+(P4040/100)*(M4040*$M$13)</f>
        <v>0</v>
      </c>
      <c r="V4040" s="53" t="n">
        <f aca="false">(Q4040/100)*(L4040*$L$13)+(Q4040/100)*(M4040*$M$13)</f>
        <v>0</v>
      </c>
      <c r="W4040" s="53" t="n">
        <f aca="false">(R4040/100)*(K4040*$K$13)+(R4040/100)*(L4040*$L$13)+(R4040/100)*(M4040*$M$13)</f>
        <v>0</v>
      </c>
      <c r="X4040" s="53" t="n">
        <f aca="false">N4040+S4040</f>
        <v>501.12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0</v>
      </c>
      <c r="AB4040" s="53" t="n">
        <f aca="false">R4040+W4040</f>
        <v>0</v>
      </c>
      <c r="AC4040" s="54" t="n">
        <f aca="false">ROUND(X4040+Y4040+Z4040+AA4040+AB4040,1)</f>
        <v>501.1</v>
      </c>
      <c r="AD4040" s="55" t="n">
        <f aca="false">(ROUND(AC4040-AC4030,1)/AC4030)</f>
        <v>0.186878256750355</v>
      </c>
      <c r="AE4040" s="46"/>
      <c r="AF4040" s="47"/>
    </row>
    <row r="4041" customFormat="false" ht="15" hidden="false" customHeight="false" outlineLevel="0" collapsed="false">
      <c r="A4041" s="48" t="s">
        <v>39</v>
      </c>
      <c r="B4041" s="49"/>
      <c r="C4041" s="50" t="s">
        <v>15</v>
      </c>
      <c r="D4041" s="51" t="n">
        <v>116</v>
      </c>
      <c r="E4041" s="51" t="n">
        <v>0</v>
      </c>
      <c r="F4041" s="51" t="n">
        <v>0</v>
      </c>
      <c r="G4041" s="51" t="n">
        <v>0</v>
      </c>
      <c r="H4041" s="51" t="n">
        <v>0</v>
      </c>
      <c r="I4041" s="52" t="n">
        <v>60</v>
      </c>
      <c r="J4041" s="52" t="n">
        <v>20</v>
      </c>
      <c r="K4041" s="52" t="n">
        <v>70</v>
      </c>
      <c r="L4041" s="52" t="n">
        <v>0</v>
      </c>
      <c r="M4041" s="52" t="n">
        <v>0</v>
      </c>
      <c r="N4041" s="53" t="n">
        <f aca="false">D4041*$D$14</f>
        <v>156.6</v>
      </c>
      <c r="O4041" s="53" t="n">
        <f aca="false">E4041*$E$14</f>
        <v>0</v>
      </c>
      <c r="P4041" s="53" t="n">
        <f aca="false">F4041*$F$14</f>
        <v>0</v>
      </c>
      <c r="Q4041" s="53" t="n">
        <f aca="false">G4041*$G$14</f>
        <v>0</v>
      </c>
      <c r="R4041" s="53" t="n">
        <f aca="false">H4041*$H$14</f>
        <v>0</v>
      </c>
      <c r="S4041" s="53" t="n">
        <f aca="false">(N4041/100)*(I4041*$I$14)+(N4041/100)*(J4041*$J$14)+(N4041/100)*(K4041*$K$14)</f>
        <v>344.52</v>
      </c>
      <c r="T4041" s="53" t="n">
        <f aca="false">(O4041/100)*(K4041*$K$14)</f>
        <v>0</v>
      </c>
      <c r="U4041" s="53" t="n">
        <f aca="false">(P4041/100)*(K4041*$K$14)+(P4041/100)*(L4041*$L$14)</f>
        <v>0</v>
      </c>
      <c r="V4041" s="53" t="n">
        <f aca="false">(Q4041/100)*(L4041*$L$14)</f>
        <v>0</v>
      </c>
      <c r="W4041" s="53" t="n">
        <f aca="false">(R4041/100)*(K4041*$L$14)+(R4041/100)*(L4041*$M$14)</f>
        <v>0</v>
      </c>
      <c r="X4041" s="53" t="n">
        <f aca="false">N4041+S4041</f>
        <v>501.12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0</v>
      </c>
      <c r="AC4041" s="54" t="n">
        <f aca="false">ROUND(X4041+Y4041+Z4041+AA4041+AB4041,1)</f>
        <v>501.1</v>
      </c>
      <c r="AD4041" s="55" t="n">
        <f aca="false">(ROUND(AC4041-AC4030,1)/AC4030)</f>
        <v>0.186878256750355</v>
      </c>
      <c r="AE4041" s="46"/>
      <c r="AF4041" s="47"/>
    </row>
    <row r="4042" customFormat="false" ht="15" hidden="false" customHeight="false" outlineLevel="0" collapsed="false">
      <c r="A4042" s="48"/>
      <c r="B4042" s="49"/>
      <c r="C4042" s="50" t="s">
        <v>16</v>
      </c>
      <c r="D4042" s="51" t="n">
        <v>116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60</v>
      </c>
      <c r="J4042" s="52" t="n">
        <v>20</v>
      </c>
      <c r="K4042" s="52" t="n">
        <v>0</v>
      </c>
      <c r="L4042" s="52" t="n">
        <v>70</v>
      </c>
      <c r="M4042" s="52" t="n">
        <v>0</v>
      </c>
      <c r="N4042" s="53" t="n">
        <f aca="false">D4042*$D$15</f>
        <v>156.6</v>
      </c>
      <c r="O4042" s="53" t="n">
        <f aca="false">E4042*$E$15</f>
        <v>0</v>
      </c>
      <c r="P4042" s="53" t="n">
        <f aca="false">F4042*$F$15</f>
        <v>0</v>
      </c>
      <c r="Q4042" s="53" t="n">
        <f aca="false">G4042*$G$15</f>
        <v>0</v>
      </c>
      <c r="R4042" s="53" t="n">
        <f aca="false">H4042*$H$15</f>
        <v>0</v>
      </c>
      <c r="S4042" s="53" t="n">
        <f aca="false">(N4042/100)*(I4042*$I$15)+(N4042/100)*(J4042*$J$15)+(N4042/100)*(L4042*$L$15)</f>
        <v>344.52</v>
      </c>
      <c r="T4042" s="53" t="n">
        <f aca="false">(O4042/100)*(K4042*$K$15)</f>
        <v>0</v>
      </c>
      <c r="U4042" s="53" t="n">
        <f aca="false">(P4042/100)*(K4042*$K$15)+(P4042/100)*(L4042*$L$15)</f>
        <v>0</v>
      </c>
      <c r="V4042" s="53" t="n">
        <f aca="false">(Q4042/100)*(L4042*$L$15)</f>
        <v>0</v>
      </c>
      <c r="W4042" s="53" t="n">
        <f aca="false">(R4042/100)*(K4042*$K$15)+(R4042/100)*(L4042*$L$15)</f>
        <v>0</v>
      </c>
      <c r="X4042" s="53" t="n">
        <f aca="false">N4042+S4042</f>
        <v>501.12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501.1</v>
      </c>
      <c r="AD4042" s="55" t="n">
        <f aca="false">(ROUND(AC4042-AC4030,1)/AC4030)</f>
        <v>0.186878256750355</v>
      </c>
      <c r="AE4042" s="46"/>
      <c r="AF4042" s="15"/>
    </row>
    <row r="4043" customFormat="false" ht="15" hidden="false" customHeight="false" outlineLevel="0" collapsed="false">
      <c r="A4043" s="48"/>
      <c r="B4043" s="49"/>
      <c r="C4043" s="50" t="s">
        <v>17</v>
      </c>
      <c r="D4043" s="51" t="n">
        <v>116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60</v>
      </c>
      <c r="J4043" s="52" t="n">
        <v>55</v>
      </c>
      <c r="K4043" s="52" t="n">
        <v>0</v>
      </c>
      <c r="L4043" s="52" t="n">
        <v>0</v>
      </c>
      <c r="M4043" s="52" t="n">
        <v>0</v>
      </c>
      <c r="N4043" s="53" t="n">
        <f aca="false">D4043*$D$16</f>
        <v>156.6</v>
      </c>
      <c r="O4043" s="53" t="n">
        <f aca="false">E4043*$E$16</f>
        <v>0</v>
      </c>
      <c r="P4043" s="53" t="n">
        <f aca="false">F4043*$F$16</f>
        <v>0</v>
      </c>
      <c r="Q4043" s="53" t="n">
        <f aca="false">G4043*$G$16</f>
        <v>0</v>
      </c>
      <c r="R4043" s="53" t="n">
        <f aca="false">H4043*$H$16</f>
        <v>0</v>
      </c>
      <c r="S4043" s="53" t="n">
        <f aca="false">(N4043/100)*(I4043*$I$16)+(N4043/100)*(J4043*$J$16)</f>
        <v>309.285</v>
      </c>
      <c r="T4043" s="53" t="n">
        <f aca="false">(O4043/100)*(K4043*$K$16)</f>
        <v>0</v>
      </c>
      <c r="U4043" s="53" t="n">
        <f aca="false">(P4043/100)*(K4043*$K$16)+(P4043/100)*(L4043*$L$16)</f>
        <v>0</v>
      </c>
      <c r="V4043" s="53" t="n">
        <f aca="false">(Q4043/100)*(L4043*$L$16)</f>
        <v>0</v>
      </c>
      <c r="W4043" s="53" t="n">
        <f aca="false">(R4043/100)*(K4043*$K$16)+(R4043/100)*(L4043*$L$16)</f>
        <v>0</v>
      </c>
      <c r="X4043" s="53" t="n">
        <f aca="false">N4043+S4043</f>
        <v>465.885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465.9</v>
      </c>
      <c r="AD4043" s="55" t="n">
        <f aca="false">(ROUND(AC4043-AC4030,1)/AC4030)</f>
        <v>0.10350544765514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18</v>
      </c>
      <c r="D4044" s="51" t="n">
        <v>116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85</v>
      </c>
      <c r="J4044" s="52" t="n">
        <v>20</v>
      </c>
      <c r="K4044" s="52" t="n">
        <v>0</v>
      </c>
      <c r="L4044" s="52" t="n">
        <v>0</v>
      </c>
      <c r="M4044" s="52" t="n">
        <v>0</v>
      </c>
      <c r="N4044" s="53" t="n">
        <f aca="false">D4044*$D$17</f>
        <v>156.6</v>
      </c>
      <c r="O4044" s="53" t="n">
        <f aca="false">E4044*$E$17</f>
        <v>0</v>
      </c>
      <c r="P4044" s="53" t="n">
        <f aca="false">F4044*$F$17</f>
        <v>0</v>
      </c>
      <c r="Q4044" s="53" t="n">
        <f aca="false">G4044*$G$17</f>
        <v>0</v>
      </c>
      <c r="R4044" s="53" t="n">
        <f aca="false">H4044*$H$17</f>
        <v>0</v>
      </c>
      <c r="S4044" s="53" t="n">
        <f aca="false">(N4044/100)*(I4044*$I$17)+(N4044/100)*(J4044*$J$17)</f>
        <v>364.095</v>
      </c>
      <c r="T4044" s="53" t="n">
        <f aca="false">(O4044/100)*(K4044*$K$17)</f>
        <v>0</v>
      </c>
      <c r="U4044" s="53" t="n">
        <f aca="false">(P4044/100)*(K4044*$K$17)+(P4044/100)*(L4044*$L$17)</f>
        <v>0</v>
      </c>
      <c r="V4044" s="53" t="n">
        <f aca="false">(Q4044/100)*(L4044*$L$17)</f>
        <v>0</v>
      </c>
      <c r="W4044" s="53" t="n">
        <f aca="false">(R4044/100)*(K4044*$K$17)+(R4044/100)*(L4044*$L$17)</f>
        <v>0</v>
      </c>
      <c r="X4044" s="53" t="n">
        <f aca="false">N4044+S4044</f>
        <v>520.695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520.7</v>
      </c>
      <c r="AD4044" s="55" t="n">
        <f aca="false">(ROUND(AC4044-AC4030,1)/AC4030)</f>
        <v>0.233301752723828</v>
      </c>
      <c r="AE4044" s="46" t="s">
        <v>28</v>
      </c>
      <c r="AF4044" s="47"/>
    </row>
    <row r="4045" customFormat="false" ht="15" hidden="false" customHeight="false" outlineLevel="0" collapsed="false">
      <c r="A4045" s="56" t="s">
        <v>19</v>
      </c>
      <c r="B4045" s="57" t="s">
        <v>329</v>
      </c>
      <c r="C4045" s="40" t="s">
        <v>4</v>
      </c>
      <c r="D4045" s="41" t="n">
        <v>80</v>
      </c>
      <c r="E4045" s="41" t="n">
        <v>0</v>
      </c>
      <c r="F4045" s="41" t="n">
        <v>0</v>
      </c>
      <c r="G4045" s="41" t="n">
        <v>0</v>
      </c>
      <c r="H4045" s="41" t="n">
        <v>50</v>
      </c>
      <c r="I4045" s="42" t="n">
        <v>20</v>
      </c>
      <c r="J4045" s="42" t="n">
        <v>20</v>
      </c>
      <c r="K4045" s="42" t="n">
        <v>40</v>
      </c>
      <c r="L4045" s="42" t="n">
        <v>40</v>
      </c>
      <c r="M4045" s="42" t="n">
        <v>0</v>
      </c>
      <c r="N4045" s="43" t="n">
        <f aca="false">D4045*$D$3</f>
        <v>112</v>
      </c>
      <c r="O4045" s="43" t="n">
        <f aca="false">E4045*$E$3</f>
        <v>0</v>
      </c>
      <c r="P4045" s="43" t="n">
        <f aca="false">F4045*$F$3</f>
        <v>0</v>
      </c>
      <c r="Q4045" s="43" t="n">
        <f aca="false">G4045*$G$3</f>
        <v>0</v>
      </c>
      <c r="R4045" s="43" t="n">
        <f aca="false">H4045*$H$3</f>
        <v>70</v>
      </c>
      <c r="S4045" s="43" t="n">
        <f aca="false">(N4045/100)*(I4045*$I$3)+(N4045/100)*(J4045*$J$3)</f>
        <v>89.6</v>
      </c>
      <c r="T4045" s="43" t="n">
        <f aca="false">(O4045/100)*(K4045*$K$3)</f>
        <v>0</v>
      </c>
      <c r="U4045" s="43" t="n">
        <f aca="false">(P4045/100)*(K4045*$K$3)+(P4045/100)*(L4045*$L$3)</f>
        <v>0</v>
      </c>
      <c r="V4045" s="43" t="n">
        <f aca="false">(Q4045/100)*(L4045*$L$3)</f>
        <v>0</v>
      </c>
      <c r="W4045" s="43" t="n">
        <f aca="false">(R4045/100)*(K4045*$K$3)+(R4045/100)*(L4045*$L$3)</f>
        <v>112</v>
      </c>
      <c r="X4045" s="43" t="n">
        <f aca="false">N4045+S4045</f>
        <v>201.6</v>
      </c>
      <c r="Y4045" s="43" t="n">
        <f aca="false">O4045+T4045</f>
        <v>0</v>
      </c>
      <c r="Z4045" s="43" t="n">
        <f aca="false">P4045+U4045</f>
        <v>0</v>
      </c>
      <c r="AA4045" s="43" t="n">
        <f aca="false">Q4045+V4045</f>
        <v>0</v>
      </c>
      <c r="AB4045" s="43" t="n">
        <f aca="false">R4045+W4045</f>
        <v>182</v>
      </c>
      <c r="AC4045" s="44" t="n">
        <f aca="false">ROUND(X4045+Y4045+Z4045+AA4045+AB4045,1)</f>
        <v>383.6</v>
      </c>
      <c r="AD4045" s="45" t="n">
        <v>0</v>
      </c>
      <c r="AE4045" s="46"/>
      <c r="AF4045" s="47"/>
    </row>
    <row r="4046" customFormat="false" ht="15" hidden="false" customHeight="false" outlineLevel="0" collapsed="false">
      <c r="A4046" s="48" t="s">
        <v>29</v>
      </c>
      <c r="B4046" s="58" t="n">
        <v>10</v>
      </c>
      <c r="C4046" s="50" t="s">
        <v>5</v>
      </c>
      <c r="D4046" s="51" t="n">
        <v>80</v>
      </c>
      <c r="E4046" s="51" t="n">
        <v>0</v>
      </c>
      <c r="F4046" s="51" t="n">
        <v>0</v>
      </c>
      <c r="G4046" s="51" t="n">
        <v>0</v>
      </c>
      <c r="H4046" s="51" t="n">
        <v>50</v>
      </c>
      <c r="I4046" s="52" t="n">
        <v>35</v>
      </c>
      <c r="J4046" s="52" t="n">
        <v>35</v>
      </c>
      <c r="K4046" s="52" t="n">
        <v>40</v>
      </c>
      <c r="L4046" s="52" t="n">
        <v>40</v>
      </c>
      <c r="M4046" s="52" t="n">
        <v>0</v>
      </c>
      <c r="N4046" s="53" t="n">
        <f aca="false">D4046*$D$4</f>
        <v>108</v>
      </c>
      <c r="O4046" s="53" t="n">
        <f aca="false">E4046*$E$4</f>
        <v>0</v>
      </c>
      <c r="P4046" s="53" t="n">
        <f aca="false">F4046*$F$4</f>
        <v>0</v>
      </c>
      <c r="Q4046" s="53" t="n">
        <f aca="false">G4046*$G$4</f>
        <v>0</v>
      </c>
      <c r="R4046" s="53" t="n">
        <f aca="false">H4046*$H$4</f>
        <v>67.5</v>
      </c>
      <c r="S4046" s="53" t="n">
        <f aca="false">(N4046/100)*(I4046*$I$4)+(N4046/100)*(J4046*$J$4)</f>
        <v>151.2</v>
      </c>
      <c r="T4046" s="53" t="n">
        <f aca="false">(O4046/100)*(K4046*$K$4)</f>
        <v>0</v>
      </c>
      <c r="U4046" s="53" t="n">
        <f aca="false">(P4046/100)*(K4046*$K$4)+(P4046/100)*(L4046*$L$4)</f>
        <v>0</v>
      </c>
      <c r="V4046" s="53" t="n">
        <f aca="false">(Q4046/100)*(L4046*$L$4)</f>
        <v>0</v>
      </c>
      <c r="W4046" s="53" t="n">
        <f aca="false">(R4046/100)*(K4046*$K$4)+(R4046/100)*(L4046*$L$4)</f>
        <v>108</v>
      </c>
      <c r="X4046" s="53" t="n">
        <f aca="false">N4046+S4046</f>
        <v>259.2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175.5</v>
      </c>
      <c r="AC4046" s="54" t="n">
        <f aca="false">ROUND(X4046+Y4046+Z4046+AA4046+AB4046,1)</f>
        <v>434.7</v>
      </c>
      <c r="AD4046" s="55" t="n">
        <f aca="false">(ROUND(AC4046-AC4045,1)/AC4045)</f>
        <v>0.133211678832117</v>
      </c>
      <c r="AE4046" s="46"/>
      <c r="AF4046" s="47"/>
    </row>
    <row r="4047" customFormat="false" ht="15" hidden="false" customHeight="false" outlineLevel="0" collapsed="false">
      <c r="A4047" s="48" t="s">
        <v>30</v>
      </c>
      <c r="B4047" s="58" t="n">
        <v>10</v>
      </c>
      <c r="C4047" s="50" t="s">
        <v>6</v>
      </c>
      <c r="D4047" s="51" t="n">
        <v>80</v>
      </c>
      <c r="E4047" s="51" t="n">
        <v>0</v>
      </c>
      <c r="F4047" s="51" t="n">
        <v>0</v>
      </c>
      <c r="G4047" s="51" t="n">
        <v>0</v>
      </c>
      <c r="H4047" s="51" t="n">
        <v>50</v>
      </c>
      <c r="I4047" s="52" t="n">
        <v>20</v>
      </c>
      <c r="J4047" s="52" t="n">
        <v>20</v>
      </c>
      <c r="K4047" s="52" t="n">
        <v>40</v>
      </c>
      <c r="L4047" s="52" t="n">
        <v>40</v>
      </c>
      <c r="M4047" s="52" t="n">
        <v>0</v>
      </c>
      <c r="N4047" s="53" t="n">
        <f aca="false">D4047*$D$5</f>
        <v>112</v>
      </c>
      <c r="O4047" s="53" t="n">
        <f aca="false">E4047*$E$5</f>
        <v>0</v>
      </c>
      <c r="P4047" s="53" t="n">
        <f aca="false">F4047*$F$5</f>
        <v>0</v>
      </c>
      <c r="Q4047" s="53" t="n">
        <f aca="false">G4047*$G$5</f>
        <v>0</v>
      </c>
      <c r="R4047" s="53" t="n">
        <f aca="false">H4047*$H$5</f>
        <v>70</v>
      </c>
      <c r="S4047" s="53" t="n">
        <f aca="false">(N4047/100)*(I4047*$I$5)+(N4047/100)*(J4047*$J$5)</f>
        <v>89.6</v>
      </c>
      <c r="T4047" s="53" t="n">
        <f aca="false">(O4047/100)*(K4047*$K$5)</f>
        <v>0</v>
      </c>
      <c r="U4047" s="53" t="n">
        <f aca="false">(P4047/100)*(K4047*$K$5)+(P4047/100)*(L4047*$L$5)</f>
        <v>0</v>
      </c>
      <c r="V4047" s="53" t="n">
        <f aca="false">(Q4047/100)*(L4047*$L$5)</f>
        <v>0</v>
      </c>
      <c r="W4047" s="53" t="n">
        <f aca="false">(R4047/100)*(K4047*$K$5)+(R4047/100)*(L4047*$L$5)</f>
        <v>112</v>
      </c>
      <c r="X4047" s="53" t="n">
        <f aca="false">N4047+S4047</f>
        <v>201.6</v>
      </c>
      <c r="Y4047" s="53" t="n">
        <f aca="false">O4047+T4047</f>
        <v>0</v>
      </c>
      <c r="Z4047" s="53" t="n">
        <f aca="false">P4047+U4047</f>
        <v>0</v>
      </c>
      <c r="AA4047" s="53" t="n">
        <f aca="false">Q4047+V4047</f>
        <v>0</v>
      </c>
      <c r="AB4047" s="53" t="n">
        <f aca="false">R4047+W4047</f>
        <v>182</v>
      </c>
      <c r="AC4047" s="54" t="n">
        <f aca="false">ROUND(X4047+Y4047+Z4047+AA4047+AB4047,1)</f>
        <v>383.6</v>
      </c>
      <c r="AD4047" s="55" t="n">
        <f aca="false">(ROUND(AC4047-AC4045,1)/AC4045)</f>
        <v>0</v>
      </c>
      <c r="AE4047" s="46"/>
      <c r="AF4047" s="47"/>
    </row>
    <row r="4048" customFormat="false" ht="15" hidden="false" customHeight="false" outlineLevel="0" collapsed="false">
      <c r="A4048" s="48" t="s">
        <v>31</v>
      </c>
      <c r="B4048" s="58" t="n">
        <v>20</v>
      </c>
      <c r="C4048" s="50" t="s">
        <v>7</v>
      </c>
      <c r="D4048" s="51" t="n">
        <v>80</v>
      </c>
      <c r="E4048" s="51" t="n">
        <v>0</v>
      </c>
      <c r="F4048" s="51" t="n">
        <v>0</v>
      </c>
      <c r="G4048" s="51" t="n">
        <v>0</v>
      </c>
      <c r="H4048" s="51" t="n">
        <v>50</v>
      </c>
      <c r="I4048" s="52" t="n">
        <v>20</v>
      </c>
      <c r="J4048" s="52" t="n">
        <v>20</v>
      </c>
      <c r="K4048" s="52" t="n">
        <v>40</v>
      </c>
      <c r="L4048" s="52" t="n">
        <v>40</v>
      </c>
      <c r="M4048" s="52" t="n">
        <v>0</v>
      </c>
      <c r="N4048" s="53" t="n">
        <f aca="false">D4048*$D$6</f>
        <v>112</v>
      </c>
      <c r="O4048" s="53" t="n">
        <f aca="false">E4048*$E$6</f>
        <v>0</v>
      </c>
      <c r="P4048" s="53" t="n">
        <f aca="false">F4048*$F$6</f>
        <v>0</v>
      </c>
      <c r="Q4048" s="53" t="n">
        <f aca="false">G4048*$G$6</f>
        <v>0</v>
      </c>
      <c r="R4048" s="53" t="n">
        <f aca="false">H4048*$H$6</f>
        <v>70</v>
      </c>
      <c r="S4048" s="53" t="n">
        <f aca="false">(N4048/100)*(I4048*$I$6)+(N4048/100)*(J4048*$J$6)</f>
        <v>89.6</v>
      </c>
      <c r="T4048" s="53" t="n">
        <f aca="false">(O4048/100)*(K4048*$K$6)</f>
        <v>0</v>
      </c>
      <c r="U4048" s="53" t="n">
        <f aca="false">(P4048/100)*(K4048*$K$6)+(P4048/100)*(L4048*$L$6)</f>
        <v>0</v>
      </c>
      <c r="V4048" s="53" t="n">
        <f aca="false">(Q4048/100)*(L4048*$L$6)</f>
        <v>0</v>
      </c>
      <c r="W4048" s="53" t="n">
        <f aca="false">(R4048/100)*(K4048*$K$6)+(R4048/100)*(L4048*$L$6)</f>
        <v>112</v>
      </c>
      <c r="X4048" s="53" t="n">
        <f aca="false">N4048+S4048</f>
        <v>201.6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182</v>
      </c>
      <c r="AC4048" s="54" t="n">
        <f aca="false">ROUND(X4048+Y4048+Z4048+AA4048+AB4048,1)</f>
        <v>383.6</v>
      </c>
      <c r="AD4048" s="55" t="n">
        <f aca="false">(ROUND(AC4048-AC4045,1)/AC4045)</f>
        <v>0</v>
      </c>
      <c r="AE4048" s="46"/>
      <c r="AF4048" s="47"/>
    </row>
    <row r="4049" customFormat="false" ht="15" hidden="false" customHeight="false" outlineLevel="0" collapsed="false">
      <c r="A4049" s="48" t="s">
        <v>32</v>
      </c>
      <c r="B4049" s="58" t="n">
        <v>20</v>
      </c>
      <c r="C4049" s="50" t="s">
        <v>8</v>
      </c>
      <c r="D4049" s="51" t="n">
        <v>80</v>
      </c>
      <c r="E4049" s="51" t="n">
        <v>0</v>
      </c>
      <c r="F4049" s="51" t="n">
        <v>0</v>
      </c>
      <c r="G4049" s="51" t="n">
        <v>0</v>
      </c>
      <c r="H4049" s="51" t="n">
        <v>50</v>
      </c>
      <c r="I4049" s="52" t="n">
        <v>20</v>
      </c>
      <c r="J4049" s="52" t="n">
        <v>20</v>
      </c>
      <c r="K4049" s="52" t="n">
        <v>40</v>
      </c>
      <c r="L4049" s="52" t="n">
        <v>40</v>
      </c>
      <c r="M4049" s="52" t="n">
        <v>0</v>
      </c>
      <c r="N4049" s="53" t="n">
        <f aca="false">D4049*$D$7</f>
        <v>112</v>
      </c>
      <c r="O4049" s="53" t="n">
        <f aca="false">E4049*$E$7</f>
        <v>0</v>
      </c>
      <c r="P4049" s="53" t="n">
        <f aca="false">F4049*$F$7</f>
        <v>0</v>
      </c>
      <c r="Q4049" s="53" t="n">
        <f aca="false">G4049*$G$7</f>
        <v>0</v>
      </c>
      <c r="R4049" s="53" t="n">
        <f aca="false">H4049*$H$7</f>
        <v>70</v>
      </c>
      <c r="S4049" s="53" t="n">
        <f aca="false">(N4049/100)*(I4049*$I$7)+(N4049/100)*(J4049*$J$7)</f>
        <v>89.6</v>
      </c>
      <c r="T4049" s="53" t="n">
        <f aca="false">(O4049/100)*(K4049*$K$7)</f>
        <v>0</v>
      </c>
      <c r="U4049" s="53" t="n">
        <f aca="false">(P4049/100)*(K4049*$K$7)+(P4049/100)*(L4049*$L$7)</f>
        <v>0</v>
      </c>
      <c r="V4049" s="53" t="n">
        <f aca="false">(Q4049/100)*(L4049*$L$7)</f>
        <v>0</v>
      </c>
      <c r="W4049" s="53" t="n">
        <f aca="false">(R4049/100)*(K4049*$K$7)+(R4049/100)*(L4049*$L$7)</f>
        <v>112</v>
      </c>
      <c r="X4049" s="53" t="n">
        <f aca="false">N4049+S4049</f>
        <v>201.6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182</v>
      </c>
      <c r="AC4049" s="54" t="n">
        <f aca="false">ROUND(X4049+Y4049+Z4049+AA4049+AB4049,1)</f>
        <v>383.6</v>
      </c>
      <c r="AD4049" s="55" t="n">
        <f aca="false">(ROUND(AC4049-AC4045,1)/AC4045)</f>
        <v>0</v>
      </c>
      <c r="AE4049" s="46"/>
      <c r="AF4049" s="47"/>
    </row>
    <row r="4050" customFormat="false" ht="15" hidden="false" customHeight="false" outlineLevel="0" collapsed="false">
      <c r="A4050" s="48" t="s">
        <v>33</v>
      </c>
      <c r="B4050" s="58"/>
      <c r="C4050" s="50" t="s">
        <v>9</v>
      </c>
      <c r="D4050" s="51" t="n">
        <v>80</v>
      </c>
      <c r="E4050" s="51" t="n">
        <v>0</v>
      </c>
      <c r="F4050" s="51" t="n">
        <v>0</v>
      </c>
      <c r="G4050" s="51" t="n">
        <v>0</v>
      </c>
      <c r="H4050" s="51" t="n">
        <v>50</v>
      </c>
      <c r="I4050" s="52" t="n">
        <v>20</v>
      </c>
      <c r="J4050" s="52" t="n">
        <v>20</v>
      </c>
      <c r="K4050" s="52" t="n">
        <v>40</v>
      </c>
      <c r="L4050" s="52" t="n">
        <v>40</v>
      </c>
      <c r="M4050" s="52" t="n">
        <v>0</v>
      </c>
      <c r="N4050" s="53" t="n">
        <f aca="false">D4050*$D$8</f>
        <v>112</v>
      </c>
      <c r="O4050" s="53" t="n">
        <f aca="false">E4050*$E$8</f>
        <v>0</v>
      </c>
      <c r="P4050" s="53" t="n">
        <f aca="false">F4050*$F$8</f>
        <v>0</v>
      </c>
      <c r="Q4050" s="53" t="n">
        <f aca="false">G4050*$G$8</f>
        <v>0</v>
      </c>
      <c r="R4050" s="53" t="n">
        <f aca="false">H4050*$H$8</f>
        <v>70</v>
      </c>
      <c r="S4050" s="53" t="n">
        <f aca="false">(N4050/100)*(I4050*$I$8)+(N4050/100)*(J4050*$J$8)</f>
        <v>89.6</v>
      </c>
      <c r="T4050" s="53" t="n">
        <f aca="false">(O4050/100)*(K4050*$K$8)</f>
        <v>0</v>
      </c>
      <c r="U4050" s="53" t="n">
        <f aca="false">(P4050/100)*(K4050*$K$8)+(P4050/100)*(L4050*$L$8)</f>
        <v>0</v>
      </c>
      <c r="V4050" s="53" t="n">
        <f aca="false">(Q4050/100)*(L4050*$L$8)</f>
        <v>0</v>
      </c>
      <c r="W4050" s="53" t="n">
        <f aca="false">(R4050/100)*(K4050*$K$8)+(R4050/100)*(L4050*$L$8)</f>
        <v>112</v>
      </c>
      <c r="X4050" s="53" t="n">
        <f aca="false">N4050+S4050</f>
        <v>201.6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182</v>
      </c>
      <c r="AC4050" s="54" t="n">
        <f aca="false">ROUND(X4050+Y4050+Z4050+AA4050+AB4050,1)</f>
        <v>383.6</v>
      </c>
      <c r="AD4050" s="55" t="n">
        <f aca="false">(ROUND(AC4050-AC4045,1)/AC4045)</f>
        <v>0</v>
      </c>
      <c r="AE4050" s="46"/>
      <c r="AF4050" s="47"/>
    </row>
    <row r="4051" customFormat="false" ht="15" hidden="false" customHeight="false" outlineLevel="0" collapsed="false">
      <c r="A4051" s="48" t="s">
        <v>34</v>
      </c>
      <c r="B4051" s="58"/>
      <c r="C4051" s="50" t="s">
        <v>10</v>
      </c>
      <c r="D4051" s="51" t="n">
        <v>40</v>
      </c>
      <c r="E4051" s="51" t="n">
        <v>130</v>
      </c>
      <c r="F4051" s="51" t="n">
        <v>0</v>
      </c>
      <c r="G4051" s="51" t="n">
        <v>0</v>
      </c>
      <c r="H4051" s="51" t="n">
        <v>0</v>
      </c>
      <c r="I4051" s="52" t="n">
        <v>20</v>
      </c>
      <c r="J4051" s="52" t="n">
        <v>20</v>
      </c>
      <c r="K4051" s="52" t="n">
        <v>80</v>
      </c>
      <c r="L4051" s="52" t="n">
        <v>0</v>
      </c>
      <c r="M4051" s="52" t="n">
        <v>0</v>
      </c>
      <c r="N4051" s="53" t="n">
        <f aca="false">D4051*$D$9</f>
        <v>54</v>
      </c>
      <c r="O4051" s="53" t="n">
        <f aca="false">E4051*$E$9</f>
        <v>175.5</v>
      </c>
      <c r="P4051" s="53" t="n">
        <f aca="false">F4051*$F$9</f>
        <v>0</v>
      </c>
      <c r="Q4051" s="53" t="n">
        <f aca="false">G4051*$G$9</f>
        <v>0</v>
      </c>
      <c r="R4051" s="53" t="n">
        <f aca="false">H4051*$H$9</f>
        <v>0</v>
      </c>
      <c r="S4051" s="53" t="n">
        <f aca="false">(N4051/100)*(I4051*$I$9)+(N4051/100)*(J4051*$J$9)</f>
        <v>21.6</v>
      </c>
      <c r="T4051" s="53" t="n">
        <f aca="false">(O4051/100)*(K4051*$K$9)</f>
        <v>196.56</v>
      </c>
      <c r="U4051" s="53" t="n">
        <f aca="false">(P4051/100)*(K4051*$K$9)+(P4051/100)*(L4051*$L$9)</f>
        <v>0</v>
      </c>
      <c r="V4051" s="53" t="n">
        <f aca="false">(Q4051/100)*(L4051*$L$9)</f>
        <v>0</v>
      </c>
      <c r="W4051" s="53" t="n">
        <f aca="false">(R4051/100)*(K4051*$K$9)+(R4051/100)*(L4051*$L$9)</f>
        <v>0</v>
      </c>
      <c r="X4051" s="53" t="n">
        <f aca="false">N4051+S4051</f>
        <v>75.6</v>
      </c>
      <c r="Y4051" s="53" t="n">
        <f aca="false">O4051+T4051</f>
        <v>372.06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447.7</v>
      </c>
      <c r="AD4051" s="55" t="n">
        <f aca="false">(ROUND(AC4051-AC4045,1)/AC4045)</f>
        <v>0.167101147028154</v>
      </c>
      <c r="AE4051" s="46"/>
      <c r="AF4051" s="47"/>
    </row>
    <row r="4052" customFormat="false" ht="15" hidden="false" customHeight="false" outlineLevel="0" collapsed="false">
      <c r="A4052" s="48" t="s">
        <v>35</v>
      </c>
      <c r="B4052" s="58"/>
      <c r="C4052" s="50" t="s">
        <v>11</v>
      </c>
      <c r="D4052" s="51" t="n">
        <v>40</v>
      </c>
      <c r="E4052" s="51" t="n">
        <v>0</v>
      </c>
      <c r="F4052" s="51" t="n">
        <v>130</v>
      </c>
      <c r="G4052" s="51" t="n">
        <v>0</v>
      </c>
      <c r="H4052" s="51" t="n">
        <v>0</v>
      </c>
      <c r="I4052" s="52" t="n">
        <v>20</v>
      </c>
      <c r="J4052" s="52" t="n">
        <v>20</v>
      </c>
      <c r="K4052" s="52" t="n">
        <v>40</v>
      </c>
      <c r="L4052" s="52" t="n">
        <v>40</v>
      </c>
      <c r="M4052" s="52" t="n">
        <v>0</v>
      </c>
      <c r="N4052" s="53" t="n">
        <f aca="false">D4052*$D$10</f>
        <v>54</v>
      </c>
      <c r="O4052" s="53" t="n">
        <f aca="false">E4052*$E$10</f>
        <v>0</v>
      </c>
      <c r="P4052" s="53" t="n">
        <f aca="false">F4052*$F$10</f>
        <v>175.5</v>
      </c>
      <c r="Q4052" s="53" t="n">
        <f aca="false">G4052*$G$10</f>
        <v>0</v>
      </c>
      <c r="R4052" s="53" t="n">
        <f aca="false">H4052*$H$10</f>
        <v>0</v>
      </c>
      <c r="S4052" s="53" t="n">
        <f aca="false">(N4052/100)*(I4052*$I$10)+(N4052/100)*(J4052*$J$10)</f>
        <v>21.6</v>
      </c>
      <c r="T4052" s="53" t="n">
        <f aca="false">(O4052/100)*(K4052*$J$10)</f>
        <v>0</v>
      </c>
      <c r="U4052" s="53" t="n">
        <f aca="false">(P4052/100)*(K4052*$K$10)+(P4052/100)*(L4052*$L$10)</f>
        <v>196.56</v>
      </c>
      <c r="V4052" s="53" t="n">
        <f aca="false">(Q4052/100)*(L4052*$L$10)</f>
        <v>0</v>
      </c>
      <c r="W4052" s="53" t="n">
        <f aca="false">(R4052/100)*(K4052*$K$10)+(R4052/100)*(L4052*$L$10)</f>
        <v>0</v>
      </c>
      <c r="X4052" s="53" t="n">
        <f aca="false">N4052+S4052</f>
        <v>75.6</v>
      </c>
      <c r="Y4052" s="53" t="n">
        <f aca="false">O4052+T4052</f>
        <v>0</v>
      </c>
      <c r="Z4052" s="53" t="n">
        <f aca="false">P4052+U4052</f>
        <v>372.06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447.7</v>
      </c>
      <c r="AD4052" s="55" t="n">
        <f aca="false">(ROUND(AC4052-AC4045,1)/AC4045)</f>
        <v>0.167101147028154</v>
      </c>
      <c r="AE4052" s="46"/>
      <c r="AF4052" s="47"/>
    </row>
    <row r="4053" customFormat="false" ht="15" hidden="false" customHeight="false" outlineLevel="0" collapsed="false">
      <c r="A4053" s="48" t="s">
        <v>36</v>
      </c>
      <c r="B4053" s="58"/>
      <c r="C4053" s="50" t="s">
        <v>12</v>
      </c>
      <c r="D4053" s="51" t="n">
        <v>40</v>
      </c>
      <c r="E4053" s="51" t="n">
        <v>0</v>
      </c>
      <c r="F4053" s="51" t="n">
        <v>0</v>
      </c>
      <c r="G4053" s="51" t="n">
        <v>130</v>
      </c>
      <c r="H4053" s="51" t="n">
        <v>0</v>
      </c>
      <c r="I4053" s="52" t="n">
        <v>20</v>
      </c>
      <c r="J4053" s="52" t="n">
        <v>20</v>
      </c>
      <c r="K4053" s="52" t="n">
        <v>0</v>
      </c>
      <c r="L4053" s="52" t="n">
        <v>80</v>
      </c>
      <c r="M4053" s="52" t="n">
        <v>0</v>
      </c>
      <c r="N4053" s="53" t="n">
        <f aca="false">D4053*$D$11</f>
        <v>54</v>
      </c>
      <c r="O4053" s="53" t="n">
        <f aca="false">E4053*$E$11</f>
        <v>0</v>
      </c>
      <c r="P4053" s="53" t="n">
        <f aca="false">F4053*$F$11</f>
        <v>0</v>
      </c>
      <c r="Q4053" s="53" t="n">
        <f aca="false">G4053*$G$11</f>
        <v>175.5</v>
      </c>
      <c r="R4053" s="53" t="n">
        <f aca="false">H4053*$H$11</f>
        <v>0</v>
      </c>
      <c r="S4053" s="53" t="n">
        <f aca="false">(N4053/100)*(I4053*$I$11)+(N4053/100)*(J4053*$J$11)</f>
        <v>21.6</v>
      </c>
      <c r="T4053" s="53" t="n">
        <f aca="false">(O4053/100)*(K4053*$K$11)</f>
        <v>0</v>
      </c>
      <c r="U4053" s="53" t="n">
        <f aca="false">(P4053/100)*(K4053*$K$11)+(P4053/100)*(L4053*$L$11)</f>
        <v>0</v>
      </c>
      <c r="V4053" s="53" t="n">
        <f aca="false">(Q4053/100)*(L4053*$L$11)</f>
        <v>196.56</v>
      </c>
      <c r="W4053" s="53" t="n">
        <f aca="false">(R4053/100)*(K4053*$K$11)+(R4053/100)*(L4053*$L$11)</f>
        <v>0</v>
      </c>
      <c r="X4053" s="53" t="n">
        <f aca="false">N4053+S4053</f>
        <v>75.6</v>
      </c>
      <c r="Y4053" s="53" t="n">
        <f aca="false">O4053+T4053</f>
        <v>0</v>
      </c>
      <c r="Z4053" s="53" t="n">
        <f aca="false">P4053+U4053</f>
        <v>0</v>
      </c>
      <c r="AA4053" s="53" t="n">
        <f aca="false">Q4053+V4053</f>
        <v>372.06</v>
      </c>
      <c r="AB4053" s="53" t="n">
        <f aca="false">R4053+W4053</f>
        <v>0</v>
      </c>
      <c r="AC4053" s="54" t="n">
        <f aca="false">ROUND(X4053+Y4053+Z4053+AA4053+AB4053,1)</f>
        <v>447.7</v>
      </c>
      <c r="AD4053" s="55" t="n">
        <f aca="false">(ROUND(AC4053-AC4045,1)/AC4045)</f>
        <v>0.167101147028154</v>
      </c>
      <c r="AE4053" s="46"/>
      <c r="AF4053" s="47"/>
    </row>
    <row r="4054" customFormat="false" ht="15" hidden="false" customHeight="false" outlineLevel="0" collapsed="false">
      <c r="A4054" s="48" t="s">
        <v>37</v>
      </c>
      <c r="B4054" s="58"/>
      <c r="C4054" s="50" t="s">
        <v>13</v>
      </c>
      <c r="D4054" s="51" t="n">
        <v>40</v>
      </c>
      <c r="E4054" s="51" t="n">
        <v>0</v>
      </c>
      <c r="F4054" s="51" t="n">
        <v>0</v>
      </c>
      <c r="G4054" s="51" t="n">
        <v>0</v>
      </c>
      <c r="H4054" s="51" t="n">
        <v>130</v>
      </c>
      <c r="I4054" s="52" t="n">
        <v>20</v>
      </c>
      <c r="J4054" s="52" t="n">
        <v>20</v>
      </c>
      <c r="K4054" s="52" t="n">
        <v>45</v>
      </c>
      <c r="L4054" s="52" t="n">
        <v>45</v>
      </c>
      <c r="M4054" s="52" t="n">
        <v>0</v>
      </c>
      <c r="N4054" s="53" t="n">
        <f aca="false">D4054*$D$12</f>
        <v>54</v>
      </c>
      <c r="O4054" s="53" t="n">
        <f aca="false">E4054*$E$12</f>
        <v>0</v>
      </c>
      <c r="P4054" s="53" t="n">
        <f aca="false">F4054*$F$12</f>
        <v>0</v>
      </c>
      <c r="Q4054" s="53" t="n">
        <f aca="false">G4054*$G$12</f>
        <v>0</v>
      </c>
      <c r="R4054" s="53" t="n">
        <f aca="false">H4054*$H$12</f>
        <v>175.5</v>
      </c>
      <c r="S4054" s="53" t="n">
        <f aca="false">(N4054/100)*(I4054*$I$12)+(N4054/100)*(J4054*$J$12)</f>
        <v>21.6</v>
      </c>
      <c r="T4054" s="53" t="n">
        <f aca="false">(O4054/100)*(K4054*$K$12)</f>
        <v>0</v>
      </c>
      <c r="U4054" s="53" t="n">
        <f aca="false">(P4054/100)*(K4054*$K$12)+(P4054/100)*(L4054*$L$12)</f>
        <v>0</v>
      </c>
      <c r="V4054" s="53" t="n">
        <f aca="false">(Q4054/100)*(L4054*$L$12)</f>
        <v>0</v>
      </c>
      <c r="W4054" s="53" t="n">
        <f aca="false">(R4054/100)*(K4054*$K$12)+(R4054/100)*(L4054*$L$12)</f>
        <v>221.13</v>
      </c>
      <c r="X4054" s="53" t="n">
        <f aca="false">N4054+S4054</f>
        <v>75.6</v>
      </c>
      <c r="Y4054" s="53" t="n">
        <f aca="false">O4054+T4054</f>
        <v>0</v>
      </c>
      <c r="Z4054" s="53" t="n">
        <f aca="false">P4054+U4054</f>
        <v>0</v>
      </c>
      <c r="AA4054" s="53" t="n">
        <f aca="false">Q4054+V4054</f>
        <v>0</v>
      </c>
      <c r="AB4054" s="53" t="n">
        <f aca="false">R4054+W4054</f>
        <v>396.63</v>
      </c>
      <c r="AC4054" s="54" t="n">
        <f aca="false">ROUND(X4054+Y4054+Z4054+AA4054+AB4054,1)</f>
        <v>472.2</v>
      </c>
      <c r="AD4054" s="55" t="n">
        <f aca="false">(ROUND(AC4054-AC4045,1)/AC4045)</f>
        <v>0.23096976016684</v>
      </c>
      <c r="AE4054" s="46"/>
      <c r="AF4054" s="47"/>
    </row>
    <row r="4055" customFormat="false" ht="15" hidden="false" customHeight="false" outlineLevel="0" collapsed="false">
      <c r="A4055" s="48" t="s">
        <v>38</v>
      </c>
      <c r="B4055" s="58"/>
      <c r="C4055" s="50" t="s">
        <v>14</v>
      </c>
      <c r="D4055" s="51" t="n">
        <v>80</v>
      </c>
      <c r="E4055" s="51" t="n">
        <v>0</v>
      </c>
      <c r="F4055" s="51" t="n">
        <v>0</v>
      </c>
      <c r="G4055" s="51" t="n">
        <v>0</v>
      </c>
      <c r="H4055" s="51" t="n">
        <v>50</v>
      </c>
      <c r="I4055" s="52" t="n">
        <v>0</v>
      </c>
      <c r="J4055" s="52" t="n">
        <v>0</v>
      </c>
      <c r="K4055" s="52" t="n">
        <v>0</v>
      </c>
      <c r="L4055" s="52" t="n">
        <v>0</v>
      </c>
      <c r="M4055" s="52" t="n">
        <v>84</v>
      </c>
      <c r="N4055" s="53" t="n">
        <f aca="false">D4055*$D$13</f>
        <v>108</v>
      </c>
      <c r="O4055" s="53" t="n">
        <f aca="false">E4055*$E$13</f>
        <v>0</v>
      </c>
      <c r="P4055" s="53" t="n">
        <f aca="false">F4055*$F$13</f>
        <v>0</v>
      </c>
      <c r="Q4055" s="53" t="n">
        <f aca="false">G4055*$G$13</f>
        <v>0</v>
      </c>
      <c r="R4055" s="53" t="n">
        <f aca="false">H4055*$H$13</f>
        <v>67.5</v>
      </c>
      <c r="S4055" s="53" t="n">
        <f aca="false">(N4055/100)*(I4055*$I$13)+(N4055/100)*(J4055*$J$13)+(N4055/100)*(M4055*$M$13)</f>
        <v>181.44</v>
      </c>
      <c r="T4055" s="53" t="n">
        <f aca="false">(O4055/100)*(K4055*$K$13)+(O4055/100)*(M4055*$M$13)</f>
        <v>0</v>
      </c>
      <c r="U4055" s="53" t="n">
        <f aca="false">(P4055/100)*(K4055*$K$13)+(P4055/100)*(L4055*$L$13)+(P4055/100)*(M4055*$M$13)</f>
        <v>0</v>
      </c>
      <c r="V4055" s="53" t="n">
        <f aca="false">(Q4055/100)*(L4055*$L$13)+(Q4055/100)*(M4055*$M$13)</f>
        <v>0</v>
      </c>
      <c r="W4055" s="53" t="n">
        <f aca="false">(R4055/100)*(K4055*$K$13)+(R4055/100)*(L4055*$L$13)+(R4055/100)*(M4055*$M$13)</f>
        <v>113.4</v>
      </c>
      <c r="X4055" s="53" t="n">
        <f aca="false">N4055+S4055</f>
        <v>289.44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0</v>
      </c>
      <c r="AB4055" s="53" t="n">
        <f aca="false">R4055+W4055</f>
        <v>180.9</v>
      </c>
      <c r="AC4055" s="54" t="n">
        <f aca="false">ROUND(X4055+Y4055+Z4055+AA4055+AB4055,1)</f>
        <v>470.3</v>
      </c>
      <c r="AD4055" s="55" t="n">
        <f aca="false">(ROUND(AC4055-AC4045,1)/AC4045)</f>
        <v>0.226016684045881</v>
      </c>
      <c r="AE4055" s="46"/>
      <c r="AF4055" s="47"/>
    </row>
    <row r="4056" customFormat="false" ht="15" hidden="false" customHeight="false" outlineLevel="0" collapsed="false">
      <c r="A4056" s="48" t="s">
        <v>39</v>
      </c>
      <c r="B4056" s="58"/>
      <c r="C4056" s="50" t="s">
        <v>15</v>
      </c>
      <c r="D4056" s="51" t="n">
        <v>100</v>
      </c>
      <c r="E4056" s="51" t="n">
        <v>0</v>
      </c>
      <c r="F4056" s="51" t="n">
        <v>0</v>
      </c>
      <c r="G4056" s="51" t="n">
        <v>0</v>
      </c>
      <c r="H4056" s="51" t="n">
        <v>0</v>
      </c>
      <c r="I4056" s="52" t="n">
        <v>20</v>
      </c>
      <c r="J4056" s="52" t="n">
        <v>20</v>
      </c>
      <c r="K4056" s="52" t="n">
        <v>100</v>
      </c>
      <c r="L4056" s="52" t="n">
        <v>0</v>
      </c>
      <c r="M4056" s="52" t="n">
        <v>0</v>
      </c>
      <c r="N4056" s="53" t="n">
        <f aca="false">D4056*$D$14</f>
        <v>135</v>
      </c>
      <c r="O4056" s="53" t="n">
        <f aca="false">E4056*$E$14</f>
        <v>0</v>
      </c>
      <c r="P4056" s="53" t="n">
        <f aca="false">F4056*$F$14</f>
        <v>0</v>
      </c>
      <c r="Q4056" s="53" t="n">
        <f aca="false">G4056*$G$14</f>
        <v>0</v>
      </c>
      <c r="R4056" s="53" t="n">
        <f aca="false">H4056*$H$14</f>
        <v>0</v>
      </c>
      <c r="S4056" s="53" t="n">
        <f aca="false">(N4056/100)*(I4056*$I$14)+(N4056/100)*(J4056*$J$14)+(N4056/100)*(K4056*$K$14)</f>
        <v>324</v>
      </c>
      <c r="T4056" s="53" t="n">
        <f aca="false">(O4056/100)*(K4056*$K$14)</f>
        <v>0</v>
      </c>
      <c r="U4056" s="53" t="n">
        <f aca="false">(P4056/100)*(K4056*$K$14)+(P4056/100)*(L4056*$L$14)</f>
        <v>0</v>
      </c>
      <c r="V4056" s="53" t="n">
        <f aca="false">(Q4056/100)*(L4056*$L$14)</f>
        <v>0</v>
      </c>
      <c r="W4056" s="53" t="n">
        <f aca="false">(R4056/100)*(K4056*$L$14)+(R4056/100)*(L4056*$M$14)</f>
        <v>0</v>
      </c>
      <c r="X4056" s="53" t="n">
        <f aca="false">N4056+S4056</f>
        <v>459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0</v>
      </c>
      <c r="AC4056" s="54" t="n">
        <f aca="false">ROUND(X4056+Y4056+Z4056+AA4056+AB4056,1)</f>
        <v>459</v>
      </c>
      <c r="AD4056" s="55" t="n">
        <f aca="false">(ROUND(AC4056-AC4045,1)/AC4045)</f>
        <v>0.196558915537018</v>
      </c>
      <c r="AE4056" s="46"/>
      <c r="AF4056" s="47"/>
    </row>
    <row r="4057" customFormat="false" ht="15" hidden="false" customHeight="false" outlineLevel="0" collapsed="false">
      <c r="A4057" s="48"/>
      <c r="B4057" s="58"/>
      <c r="C4057" s="50" t="s">
        <v>16</v>
      </c>
      <c r="D4057" s="51" t="n">
        <v>100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20</v>
      </c>
      <c r="J4057" s="52" t="n">
        <v>20</v>
      </c>
      <c r="K4057" s="52" t="n">
        <v>0</v>
      </c>
      <c r="L4057" s="52" t="n">
        <v>100</v>
      </c>
      <c r="M4057" s="52" t="n">
        <v>0</v>
      </c>
      <c r="N4057" s="53" t="n">
        <f aca="false">D4057*$D$15</f>
        <v>135</v>
      </c>
      <c r="O4057" s="53" t="n">
        <f aca="false">E4057*$E$15</f>
        <v>0</v>
      </c>
      <c r="P4057" s="53" t="n">
        <f aca="false">F4057*$F$15</f>
        <v>0</v>
      </c>
      <c r="Q4057" s="53" t="n">
        <f aca="false">G4057*$G$15</f>
        <v>0</v>
      </c>
      <c r="R4057" s="53" t="n">
        <f aca="false">H4057*$H$15</f>
        <v>0</v>
      </c>
      <c r="S4057" s="53" t="n">
        <f aca="false">(N4057/100)*(I4057*$I$15)+(N4057/100)*(J4057*$J$15)+(N4057/100)*(L4057*$L$15)</f>
        <v>324</v>
      </c>
      <c r="T4057" s="53" t="n">
        <f aca="false">(O4057/100)*(K4057*$K$15)</f>
        <v>0</v>
      </c>
      <c r="U4057" s="53" t="n">
        <f aca="false">(P4057/100)*(K4057*$K$15)+(P4057/100)*(L4057*$L$15)</f>
        <v>0</v>
      </c>
      <c r="V4057" s="53" t="n">
        <f aca="false">(Q4057/100)*(L4057*$L$15)</f>
        <v>0</v>
      </c>
      <c r="W4057" s="53" t="n">
        <f aca="false">(R4057/100)*(K4057*$K$15)+(R4057/100)*(L4057*$L$15)</f>
        <v>0</v>
      </c>
      <c r="X4057" s="53" t="n">
        <f aca="false">N4057+S4057</f>
        <v>459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459</v>
      </c>
      <c r="AD4057" s="55" t="n">
        <f aca="false">(ROUND(AC4057-AC4045,1)/AC4045)</f>
        <v>0.196558915537018</v>
      </c>
      <c r="AE4057" s="46"/>
      <c r="AF4057" s="47"/>
    </row>
    <row r="4058" customFormat="false" ht="15" hidden="false" customHeight="false" outlineLevel="0" collapsed="false">
      <c r="A4058" s="48"/>
      <c r="B4058" s="58"/>
      <c r="C4058" s="50" t="s">
        <v>17</v>
      </c>
      <c r="D4058" s="51" t="n">
        <v>80</v>
      </c>
      <c r="E4058" s="51" t="n">
        <v>0</v>
      </c>
      <c r="F4058" s="51" t="n">
        <v>0</v>
      </c>
      <c r="G4058" s="51" t="n">
        <v>0</v>
      </c>
      <c r="H4058" s="51" t="n">
        <v>50</v>
      </c>
      <c r="I4058" s="52" t="n">
        <v>20</v>
      </c>
      <c r="J4058" s="52" t="n">
        <v>70</v>
      </c>
      <c r="K4058" s="52" t="n">
        <v>40</v>
      </c>
      <c r="L4058" s="52" t="n">
        <v>40</v>
      </c>
      <c r="M4058" s="52" t="n">
        <v>0</v>
      </c>
      <c r="N4058" s="53" t="n">
        <f aca="false">D4058*$D$16</f>
        <v>108</v>
      </c>
      <c r="O4058" s="53" t="n">
        <f aca="false">E4058*$E$16</f>
        <v>0</v>
      </c>
      <c r="P4058" s="53" t="n">
        <f aca="false">F4058*$F$16</f>
        <v>0</v>
      </c>
      <c r="Q4058" s="53" t="n">
        <f aca="false">G4058*$G$16</f>
        <v>0</v>
      </c>
      <c r="R4058" s="53" t="n">
        <f aca="false">H4058*$H$16</f>
        <v>67.5</v>
      </c>
      <c r="S4058" s="53" t="n">
        <f aca="false">(N4058/100)*(I4058*$I$16)+(N4058/100)*(J4058*$J$16)</f>
        <v>210.6</v>
      </c>
      <c r="T4058" s="53" t="n">
        <f aca="false">(O4058/100)*(K4058*$K$16)</f>
        <v>0</v>
      </c>
      <c r="U4058" s="53" t="n">
        <f aca="false">(P4058/100)*(K4058*$K$16)+(P4058/100)*(L4058*$L$16)</f>
        <v>0</v>
      </c>
      <c r="V4058" s="53" t="n">
        <f aca="false">(Q4058/100)*(L4058*$L$16)</f>
        <v>0</v>
      </c>
      <c r="W4058" s="53" t="n">
        <f aca="false">(R4058/100)*(K4058*$K$16)+(R4058/100)*(L4058*$L$16)</f>
        <v>54</v>
      </c>
      <c r="X4058" s="53" t="n">
        <f aca="false">N4058+S4058</f>
        <v>318.6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121.5</v>
      </c>
      <c r="AC4058" s="54" t="n">
        <f aca="false">ROUND(X4058+Y4058+Z4058+AA4058+AB4058,1)</f>
        <v>440.1</v>
      </c>
      <c r="AD4058" s="55" t="n">
        <f aca="false">(ROUND(AC4058-AC4045,1)/AC4045)</f>
        <v>0.147288842544317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18</v>
      </c>
      <c r="D4059" s="51" t="n">
        <v>80</v>
      </c>
      <c r="E4059" s="51" t="n">
        <v>0</v>
      </c>
      <c r="F4059" s="51" t="n">
        <v>0</v>
      </c>
      <c r="G4059" s="51" t="n">
        <v>0</v>
      </c>
      <c r="H4059" s="51" t="n">
        <v>50</v>
      </c>
      <c r="I4059" s="52" t="n">
        <v>70</v>
      </c>
      <c r="J4059" s="52" t="n">
        <v>20</v>
      </c>
      <c r="K4059" s="52" t="n">
        <v>40</v>
      </c>
      <c r="L4059" s="52" t="n">
        <v>40</v>
      </c>
      <c r="M4059" s="52" t="n">
        <v>0</v>
      </c>
      <c r="N4059" s="53" t="n">
        <f aca="false">D4059*$D$17</f>
        <v>108</v>
      </c>
      <c r="O4059" s="53" t="n">
        <f aca="false">E4059*$E$17</f>
        <v>0</v>
      </c>
      <c r="P4059" s="53" t="n">
        <f aca="false">F4059*$F$17</f>
        <v>0</v>
      </c>
      <c r="Q4059" s="53" t="n">
        <f aca="false">G4059*$G$17</f>
        <v>0</v>
      </c>
      <c r="R4059" s="53" t="n">
        <f aca="false">H4059*$H$17</f>
        <v>67.5</v>
      </c>
      <c r="S4059" s="53" t="n">
        <f aca="false">(N4059/100)*(I4059*$I$17)+(N4059/100)*(J4059*$J$17)</f>
        <v>210.6</v>
      </c>
      <c r="T4059" s="53" t="n">
        <f aca="false">(O4059/100)*(K4059*$K$17)</f>
        <v>0</v>
      </c>
      <c r="U4059" s="53" t="n">
        <f aca="false">(P4059/100)*(K4059*$K$17)+(P4059/100)*(L4059*$L$17)</f>
        <v>0</v>
      </c>
      <c r="V4059" s="53" t="n">
        <f aca="false">(Q4059/100)*(L4059*$L$17)</f>
        <v>0</v>
      </c>
      <c r="W4059" s="53" t="n">
        <f aca="false">(R4059/100)*(K4059*$K$17)+(R4059/100)*(L4059*$L$17)</f>
        <v>54</v>
      </c>
      <c r="X4059" s="53" t="n">
        <f aca="false">N4059+S4059</f>
        <v>318.6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121.5</v>
      </c>
      <c r="AC4059" s="54" t="n">
        <f aca="false">ROUND(X4059+Y4059+Z4059+AA4059+AB4059,1)</f>
        <v>440.1</v>
      </c>
      <c r="AD4059" s="55" t="n">
        <f aca="false">(ROUND(AC4059-AC4045,1)/AC4045)</f>
        <v>0.147288842544317</v>
      </c>
      <c r="AE4059" s="46" t="s">
        <v>28</v>
      </c>
      <c r="AF4059" s="47"/>
    </row>
    <row r="4060" customFormat="false" ht="15" hidden="false" customHeight="false" outlineLevel="0" collapsed="false">
      <c r="A4060" s="64"/>
      <c r="B4060" s="65" t="s">
        <v>330</v>
      </c>
      <c r="C4060" s="65"/>
      <c r="D4060" s="65"/>
      <c r="E4060" s="65"/>
      <c r="F4060" s="65"/>
      <c r="G4060" s="65"/>
      <c r="H4060" s="65"/>
      <c r="I4060" s="65"/>
      <c r="J4060" s="65"/>
      <c r="K4060" s="65"/>
      <c r="L4060" s="65"/>
      <c r="M4060" s="65"/>
      <c r="N4060" s="65"/>
      <c r="O4060" s="65"/>
      <c r="P4060" s="65"/>
      <c r="Q4060" s="65"/>
      <c r="R4060" s="65"/>
      <c r="S4060" s="65"/>
      <c r="T4060" s="65"/>
      <c r="U4060" s="65"/>
      <c r="V4060" s="65"/>
      <c r="W4060" s="65"/>
      <c r="X4060" s="65"/>
      <c r="Y4060" s="65"/>
      <c r="Z4060" s="65"/>
      <c r="AA4060" s="65"/>
      <c r="AB4060" s="65"/>
      <c r="AC4060" s="12" t="n">
        <v>600</v>
      </c>
      <c r="AD4060" s="12"/>
      <c r="AE4060" s="46"/>
      <c r="AF4060" s="47"/>
    </row>
    <row r="4061" customFormat="false" ht="15" hidden="false" customHeight="false" outlineLevel="0" collapsed="false">
      <c r="A4061" s="56" t="s">
        <v>19</v>
      </c>
      <c r="B4061" s="58" t="s">
        <v>331</v>
      </c>
      <c r="C4061" s="50" t="s">
        <v>4</v>
      </c>
      <c r="D4061" s="51" t="n">
        <v>108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30</v>
      </c>
      <c r="J4061" s="52" t="n">
        <v>60</v>
      </c>
      <c r="K4061" s="52" t="n">
        <v>0</v>
      </c>
      <c r="L4061" s="52" t="n">
        <v>0</v>
      </c>
      <c r="M4061" s="52" t="n">
        <v>0</v>
      </c>
      <c r="N4061" s="53" t="n">
        <f aca="false">D4061*$D$3</f>
        <v>151.2</v>
      </c>
      <c r="O4061" s="53" t="n">
        <f aca="false">E4061*$E$3</f>
        <v>0</v>
      </c>
      <c r="P4061" s="53" t="n">
        <f aca="false">F4061*$F$3</f>
        <v>0</v>
      </c>
      <c r="Q4061" s="53" t="n">
        <f aca="false">G4061*$G$3</f>
        <v>0</v>
      </c>
      <c r="R4061" s="53" t="n">
        <f aca="false">H4061*$H$3</f>
        <v>0</v>
      </c>
      <c r="S4061" s="53" t="n">
        <f aca="false">(N4061/100)*(I4061*$I$3)+(N4061/100)*(J4061*$J$3)</f>
        <v>272.16</v>
      </c>
      <c r="T4061" s="53" t="n">
        <f aca="false">(O4061/100)*(K4061*$K$3)</f>
        <v>0</v>
      </c>
      <c r="U4061" s="53" t="n">
        <f aca="false">(P4061/100)*(K4061*$K$3)+(P4061/100)*(L4061*$L$3)</f>
        <v>0</v>
      </c>
      <c r="V4061" s="53" t="n">
        <f aca="false">(Q4061/100)*(L4061*$L$3)</f>
        <v>0</v>
      </c>
      <c r="W4061" s="53" t="n">
        <f aca="false">(R4061/100)*(K4061*$K$3)+(R4061/100)*(L4061*$L$3)</f>
        <v>0</v>
      </c>
      <c r="X4061" s="53" t="n">
        <f aca="false">N4061+S4061</f>
        <v>423.36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423.4</v>
      </c>
      <c r="AD4061" s="55" t="n">
        <v>0</v>
      </c>
      <c r="AE4061" s="46"/>
      <c r="AF4061" s="47"/>
    </row>
    <row r="4062" customFormat="false" ht="15" hidden="false" customHeight="false" outlineLevel="0" collapsed="false">
      <c r="A4062" s="48" t="s">
        <v>29</v>
      </c>
      <c r="B4062" s="58" t="n">
        <v>18</v>
      </c>
      <c r="C4062" s="50" t="s">
        <v>5</v>
      </c>
      <c r="D4062" s="51" t="n">
        <v>108</v>
      </c>
      <c r="E4062" s="51" t="n">
        <v>0</v>
      </c>
      <c r="F4062" s="51" t="n">
        <v>0</v>
      </c>
      <c r="G4062" s="51" t="n">
        <v>0</v>
      </c>
      <c r="H4062" s="51" t="n">
        <v>0</v>
      </c>
      <c r="I4062" s="52" t="n">
        <v>50</v>
      </c>
      <c r="J4062" s="52" t="n">
        <v>65</v>
      </c>
      <c r="K4062" s="52" t="n">
        <v>0</v>
      </c>
      <c r="L4062" s="52" t="n">
        <v>0</v>
      </c>
      <c r="M4062" s="52" t="n">
        <v>0</v>
      </c>
      <c r="N4062" s="53" t="n">
        <f aca="false">D4062*$D$4</f>
        <v>145.8</v>
      </c>
      <c r="O4062" s="53" t="n">
        <f aca="false">E4062*$E$4</f>
        <v>0</v>
      </c>
      <c r="P4062" s="53" t="n">
        <f aca="false">F4062*$F$4</f>
        <v>0</v>
      </c>
      <c r="Q4062" s="53" t="n">
        <f aca="false">G4062*$G$4</f>
        <v>0</v>
      </c>
      <c r="R4062" s="53" t="n">
        <f aca="false">H4062*$H$4</f>
        <v>0</v>
      </c>
      <c r="S4062" s="53" t="n">
        <f aca="false">(N4062/100)*(I4062*$I$4)+(N4062/100)*(J4062*$J$4)</f>
        <v>335.34</v>
      </c>
      <c r="T4062" s="53" t="n">
        <f aca="false">(O4062/100)*(K4062*$K$4)</f>
        <v>0</v>
      </c>
      <c r="U4062" s="53" t="n">
        <f aca="false">(P4062/100)*(K4062*$K$4)+(P4062/100)*(L4062*$L$4)</f>
        <v>0</v>
      </c>
      <c r="V4062" s="53" t="n">
        <f aca="false">(Q4062/100)*(L4062*$L$4)</f>
        <v>0</v>
      </c>
      <c r="W4062" s="53" t="n">
        <f aca="false">(R4062/100)*(K4062*$K$4)+(R4062/100)*(L4062*$L$4)</f>
        <v>0</v>
      </c>
      <c r="X4062" s="53" t="n">
        <f aca="false">N4062+S4062</f>
        <v>481.14</v>
      </c>
      <c r="Y4062" s="53" t="n">
        <f aca="false">O4062+T4062</f>
        <v>0</v>
      </c>
      <c r="Z4062" s="53" t="n">
        <f aca="false">P4062+U4062</f>
        <v>0</v>
      </c>
      <c r="AA4062" s="53" t="n">
        <f aca="false">Q4062+V4062</f>
        <v>0</v>
      </c>
      <c r="AB4062" s="53" t="n">
        <f aca="false">R4062+W4062</f>
        <v>0</v>
      </c>
      <c r="AC4062" s="54" t="n">
        <f aca="false">ROUND(X4062+Y4062+Z4062+AA4062+AB4062,1)</f>
        <v>481.1</v>
      </c>
      <c r="AD4062" s="55" t="n">
        <f aca="false">(ROUND(AC4062-AC4061,1)/AC4061)</f>
        <v>0.136277751535191</v>
      </c>
      <c r="AE4062" s="46"/>
      <c r="AF4062" s="47"/>
    </row>
    <row r="4063" customFormat="false" ht="15" hidden="false" customHeight="false" outlineLevel="0" collapsed="false">
      <c r="A4063" s="48" t="s">
        <v>30</v>
      </c>
      <c r="B4063" s="58" t="n">
        <v>14</v>
      </c>
      <c r="C4063" s="50" t="s">
        <v>6</v>
      </c>
      <c r="D4063" s="51" t="n">
        <v>108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30</v>
      </c>
      <c r="J4063" s="52" t="n">
        <v>60</v>
      </c>
      <c r="K4063" s="52" t="n">
        <v>0</v>
      </c>
      <c r="L4063" s="52" t="n">
        <v>0</v>
      </c>
      <c r="M4063" s="52" t="n">
        <v>0</v>
      </c>
      <c r="N4063" s="53" t="n">
        <f aca="false">D4063*$D$5</f>
        <v>151.2</v>
      </c>
      <c r="O4063" s="53" t="n">
        <f aca="false">E4063*$E$5</f>
        <v>0</v>
      </c>
      <c r="P4063" s="53" t="n">
        <f aca="false">F4063*$F$5</f>
        <v>0</v>
      </c>
      <c r="Q4063" s="53" t="n">
        <f aca="false">G4063*$G$5</f>
        <v>0</v>
      </c>
      <c r="R4063" s="53" t="n">
        <f aca="false">H4063*$H$5</f>
        <v>0</v>
      </c>
      <c r="S4063" s="53" t="n">
        <f aca="false">(N4063/100)*(I4063*$I$5)+(N4063/100)*(J4063*$J$5)</f>
        <v>272.16</v>
      </c>
      <c r="T4063" s="53" t="n">
        <f aca="false">(O4063/100)*(K4063*$K$5)</f>
        <v>0</v>
      </c>
      <c r="U4063" s="53" t="n">
        <f aca="false">(P4063/100)*(K4063*$K$5)+(P4063/100)*(L4063*$L$5)</f>
        <v>0</v>
      </c>
      <c r="V4063" s="53" t="n">
        <f aca="false">(Q4063/100)*(L4063*$L$5)</f>
        <v>0</v>
      </c>
      <c r="W4063" s="53" t="n">
        <f aca="false">(R4063/100)*(K4063*$K$5)+(R4063/100)*(L4063*$L$5)</f>
        <v>0</v>
      </c>
      <c r="X4063" s="53" t="n">
        <f aca="false">N4063+S4063</f>
        <v>423.36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423.4</v>
      </c>
      <c r="AD4063" s="55" t="n">
        <f aca="false">(ROUND(AC4063-AC4061,1)/AC4061)</f>
        <v>0</v>
      </c>
      <c r="AE4063" s="46"/>
      <c r="AF4063" s="47"/>
    </row>
    <row r="4064" customFormat="false" ht="15" hidden="false" customHeight="false" outlineLevel="0" collapsed="false">
      <c r="A4064" s="48" t="s">
        <v>31</v>
      </c>
      <c r="B4064" s="58" t="n">
        <v>0</v>
      </c>
      <c r="C4064" s="50" t="s">
        <v>7</v>
      </c>
      <c r="D4064" s="51" t="n">
        <v>108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30</v>
      </c>
      <c r="J4064" s="52" t="n">
        <v>60</v>
      </c>
      <c r="K4064" s="52" t="n">
        <v>0</v>
      </c>
      <c r="L4064" s="52" t="n">
        <v>0</v>
      </c>
      <c r="M4064" s="52" t="n">
        <v>0</v>
      </c>
      <c r="N4064" s="53" t="n">
        <f aca="false">D4064*$D$6</f>
        <v>151.2</v>
      </c>
      <c r="O4064" s="53" t="n">
        <f aca="false">E4064*$E$6</f>
        <v>0</v>
      </c>
      <c r="P4064" s="53" t="n">
        <f aca="false">F4064*$F$6</f>
        <v>0</v>
      </c>
      <c r="Q4064" s="53" t="n">
        <f aca="false">G4064*$G$6</f>
        <v>0</v>
      </c>
      <c r="R4064" s="53" t="n">
        <f aca="false">H4064*$H$6</f>
        <v>0</v>
      </c>
      <c r="S4064" s="53" t="n">
        <f aca="false">(N4064/100)*(I4064*$I$6)+(N4064/100)*(J4064*$J$6)</f>
        <v>272.16</v>
      </c>
      <c r="T4064" s="53" t="n">
        <f aca="false">(O4064/100)*(K4064*$K$6)</f>
        <v>0</v>
      </c>
      <c r="U4064" s="53" t="n">
        <f aca="false">(P4064/100)*(K4064*$K$6)+(P4064/100)*(L4064*$L$6)</f>
        <v>0</v>
      </c>
      <c r="V4064" s="53" t="n">
        <f aca="false">(Q4064/100)*(L4064*$L$6)</f>
        <v>0</v>
      </c>
      <c r="W4064" s="53" t="n">
        <f aca="false">(R4064/100)*(K4064*$K$6)+(R4064/100)*(L4064*$L$6)</f>
        <v>0</v>
      </c>
      <c r="X4064" s="53" t="n">
        <f aca="false">N4064+S4064</f>
        <v>423.36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423.4</v>
      </c>
      <c r="AD4064" s="55" t="n">
        <f aca="false">(ROUND(AC4064-AC4061,1)/AC4061)</f>
        <v>0</v>
      </c>
      <c r="AE4064" s="46"/>
      <c r="AF4064" s="47"/>
    </row>
    <row r="4065" customFormat="false" ht="15" hidden="false" customHeight="false" outlineLevel="0" collapsed="false">
      <c r="A4065" s="48" t="s">
        <v>32</v>
      </c>
      <c r="B4065" s="58" t="n">
        <v>0</v>
      </c>
      <c r="C4065" s="50" t="s">
        <v>8</v>
      </c>
      <c r="D4065" s="51" t="n">
        <v>108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30</v>
      </c>
      <c r="J4065" s="52" t="n">
        <v>60</v>
      </c>
      <c r="K4065" s="52" t="n">
        <v>0</v>
      </c>
      <c r="L4065" s="52" t="n">
        <v>0</v>
      </c>
      <c r="M4065" s="52" t="n">
        <v>0</v>
      </c>
      <c r="N4065" s="53" t="n">
        <f aca="false">D4065*$D$7</f>
        <v>151.2</v>
      </c>
      <c r="O4065" s="53" t="n">
        <f aca="false">E4065*$E$7</f>
        <v>0</v>
      </c>
      <c r="P4065" s="53" t="n">
        <f aca="false">F4065*$F$7</f>
        <v>0</v>
      </c>
      <c r="Q4065" s="53" t="n">
        <f aca="false">G4065*$G$7</f>
        <v>0</v>
      </c>
      <c r="R4065" s="53" t="n">
        <f aca="false">H4065*$H$7</f>
        <v>0</v>
      </c>
      <c r="S4065" s="53" t="n">
        <f aca="false">(N4065/100)*(I4065*$I$7)+(N4065/100)*(J4065*$J$7)</f>
        <v>272.16</v>
      </c>
      <c r="T4065" s="53" t="n">
        <f aca="false">(O4065/100)*(K4065*$K$7)</f>
        <v>0</v>
      </c>
      <c r="U4065" s="53" t="n">
        <f aca="false">(P4065/100)*(K4065*$K$7)+(P4065/100)*(L4065*$L$7)</f>
        <v>0</v>
      </c>
      <c r="V4065" s="53" t="n">
        <f aca="false">(Q4065/100)*(L4065*$L$7)</f>
        <v>0</v>
      </c>
      <c r="W4065" s="53" t="n">
        <f aca="false">(R4065/100)*(K4065*$K$7)+(R4065/100)*(L4065*$L$7)</f>
        <v>0</v>
      </c>
      <c r="X4065" s="53" t="n">
        <f aca="false">N4065+S4065</f>
        <v>423.36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423.4</v>
      </c>
      <c r="AD4065" s="55" t="n">
        <f aca="false">(ROUND(AC4065-AC4061,1)/AC4061)</f>
        <v>0</v>
      </c>
      <c r="AE4065" s="46"/>
      <c r="AF4065" s="47"/>
    </row>
    <row r="4066" customFormat="false" ht="15" hidden="false" customHeight="false" outlineLevel="0" collapsed="false">
      <c r="A4066" s="48" t="s">
        <v>33</v>
      </c>
      <c r="B4066" s="58"/>
      <c r="C4066" s="50" t="s">
        <v>9</v>
      </c>
      <c r="D4066" s="51" t="n">
        <v>108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30</v>
      </c>
      <c r="J4066" s="52" t="n">
        <v>60</v>
      </c>
      <c r="K4066" s="52" t="n">
        <v>0</v>
      </c>
      <c r="L4066" s="52" t="n">
        <v>0</v>
      </c>
      <c r="M4066" s="52" t="n">
        <v>0</v>
      </c>
      <c r="N4066" s="53" t="n">
        <f aca="false">D4066*$D$8</f>
        <v>151.2</v>
      </c>
      <c r="O4066" s="53" t="n">
        <f aca="false">E4066*$E$8</f>
        <v>0</v>
      </c>
      <c r="P4066" s="53" t="n">
        <f aca="false">F4066*$F$8</f>
        <v>0</v>
      </c>
      <c r="Q4066" s="53" t="n">
        <f aca="false">G4066*$G$8</f>
        <v>0</v>
      </c>
      <c r="R4066" s="53" t="n">
        <f aca="false">H4066*$H$8</f>
        <v>0</v>
      </c>
      <c r="S4066" s="53" t="n">
        <f aca="false">(N4066/100)*(I4066*$I$8)+(N4066/100)*(J4066*$J$8)</f>
        <v>272.16</v>
      </c>
      <c r="T4066" s="53" t="n">
        <f aca="false">(O4066/100)*(K4066*$K$8)</f>
        <v>0</v>
      </c>
      <c r="U4066" s="53" t="n">
        <f aca="false">(P4066/100)*(K4066*$K$8)+(P4066/100)*(L4066*$L$8)</f>
        <v>0</v>
      </c>
      <c r="V4066" s="53" t="n">
        <f aca="false">(Q4066/100)*(L4066*$L$8)</f>
        <v>0</v>
      </c>
      <c r="W4066" s="53" t="n">
        <f aca="false">(R4066/100)*(K4066*$K$8)+(R4066/100)*(L4066*$L$8)</f>
        <v>0</v>
      </c>
      <c r="X4066" s="53" t="n">
        <f aca="false">N4066+S4066</f>
        <v>423.36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423.4</v>
      </c>
      <c r="AD4066" s="55" t="n">
        <f aca="false">(ROUND(AC4066-AC4061,1)/AC4061)</f>
        <v>0</v>
      </c>
      <c r="AE4066" s="46"/>
      <c r="AF4066" s="47"/>
    </row>
    <row r="4067" customFormat="false" ht="15" hidden="false" customHeight="false" outlineLevel="0" collapsed="false">
      <c r="A4067" s="48" t="s">
        <v>34</v>
      </c>
      <c r="B4067" s="58"/>
      <c r="C4067" s="50" t="s">
        <v>10</v>
      </c>
      <c r="D4067" s="51" t="n">
        <v>54</v>
      </c>
      <c r="E4067" s="51" t="n">
        <v>120</v>
      </c>
      <c r="F4067" s="51" t="n">
        <v>0</v>
      </c>
      <c r="G4067" s="51" t="n">
        <v>0</v>
      </c>
      <c r="H4067" s="51" t="n">
        <v>0</v>
      </c>
      <c r="I4067" s="52" t="n">
        <v>30</v>
      </c>
      <c r="J4067" s="52" t="n">
        <v>60</v>
      </c>
      <c r="K4067" s="52" t="n">
        <v>95</v>
      </c>
      <c r="L4067" s="52" t="n">
        <v>0</v>
      </c>
      <c r="M4067" s="52" t="n">
        <v>0</v>
      </c>
      <c r="N4067" s="53" t="n">
        <f aca="false">D4067*$D$9</f>
        <v>72.9</v>
      </c>
      <c r="O4067" s="53" t="n">
        <f aca="false">E4067*$E$9</f>
        <v>162</v>
      </c>
      <c r="P4067" s="53" t="n">
        <f aca="false">F4067*$F$9</f>
        <v>0</v>
      </c>
      <c r="Q4067" s="53" t="n">
        <f aca="false">G4067*$G$9</f>
        <v>0</v>
      </c>
      <c r="R4067" s="53" t="n">
        <f aca="false">H4067*$H$9</f>
        <v>0</v>
      </c>
      <c r="S4067" s="53" t="n">
        <f aca="false">(N4067/100)*(I4067*$I$9)+(N4067/100)*(J4067*$J$9)</f>
        <v>65.61</v>
      </c>
      <c r="T4067" s="53" t="n">
        <f aca="false">(O4067/100)*(K4067*$K$9)</f>
        <v>215.46</v>
      </c>
      <c r="U4067" s="53" t="n">
        <f aca="false">(P4067/100)*(K4067*$K$9)+(P4067/100)*(L4067*$L$9)</f>
        <v>0</v>
      </c>
      <c r="V4067" s="53" t="n">
        <f aca="false">(Q4067/100)*(L4067*$L$9)</f>
        <v>0</v>
      </c>
      <c r="W4067" s="53" t="n">
        <f aca="false">(R4067/100)*(K4067*$K$9)+(R4067/100)*(L4067*$L$9)</f>
        <v>0</v>
      </c>
      <c r="X4067" s="53" t="n">
        <f aca="false">N4067+S4067</f>
        <v>138.51</v>
      </c>
      <c r="Y4067" s="53" t="n">
        <f aca="false">O4067+T4067</f>
        <v>377.46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516</v>
      </c>
      <c r="AD4067" s="55" t="n">
        <f aca="false">(ROUND(AC4067-AC4061,1)/AC4061)</f>
        <v>0.218705715635333</v>
      </c>
      <c r="AE4067" s="46"/>
      <c r="AF4067" s="47"/>
    </row>
    <row r="4068" customFormat="false" ht="15" hidden="false" customHeight="false" outlineLevel="0" collapsed="false">
      <c r="A4068" s="48" t="s">
        <v>35</v>
      </c>
      <c r="B4068" s="58"/>
      <c r="C4068" s="50" t="s">
        <v>11</v>
      </c>
      <c r="D4068" s="51" t="n">
        <v>54</v>
      </c>
      <c r="E4068" s="51" t="n">
        <v>0</v>
      </c>
      <c r="F4068" s="51" t="n">
        <v>120</v>
      </c>
      <c r="G4068" s="51" t="n">
        <v>0</v>
      </c>
      <c r="H4068" s="51" t="n">
        <v>0</v>
      </c>
      <c r="I4068" s="52" t="n">
        <v>30</v>
      </c>
      <c r="J4068" s="52" t="n">
        <v>60</v>
      </c>
      <c r="K4068" s="52" t="n">
        <v>47.5</v>
      </c>
      <c r="L4068" s="52" t="n">
        <v>47.5</v>
      </c>
      <c r="M4068" s="52" t="n">
        <v>0</v>
      </c>
      <c r="N4068" s="53" t="n">
        <f aca="false">D4068*$D$10</f>
        <v>72.9</v>
      </c>
      <c r="O4068" s="53" t="n">
        <f aca="false">E4068*$E$10</f>
        <v>0</v>
      </c>
      <c r="P4068" s="53" t="n">
        <f aca="false">F4068*$F$10</f>
        <v>162</v>
      </c>
      <c r="Q4068" s="53" t="n">
        <f aca="false">G4068*$G$10</f>
        <v>0</v>
      </c>
      <c r="R4068" s="53" t="n">
        <f aca="false">H4068*$H$10</f>
        <v>0</v>
      </c>
      <c r="S4068" s="53" t="n">
        <f aca="false">(N4068/100)*(I4068*$I$10)+(N4068/100)*(J4068*$J$10)</f>
        <v>65.61</v>
      </c>
      <c r="T4068" s="53" t="n">
        <f aca="false">(O4068/100)*(K4068*$J$10)</f>
        <v>0</v>
      </c>
      <c r="U4068" s="53" t="n">
        <f aca="false">(P4068/100)*(K4068*$K$10)+(P4068/100)*(L4068*$L$10)</f>
        <v>215.46</v>
      </c>
      <c r="V4068" s="53" t="n">
        <f aca="false">(Q4068/100)*(L4068*$L$10)</f>
        <v>0</v>
      </c>
      <c r="W4068" s="53" t="n">
        <f aca="false">(R4068/100)*(K4068*$K$10)+(R4068/100)*(L4068*$L$10)</f>
        <v>0</v>
      </c>
      <c r="X4068" s="53" t="n">
        <f aca="false">N4068+S4068</f>
        <v>138.51</v>
      </c>
      <c r="Y4068" s="53" t="n">
        <f aca="false">O4068+T4068</f>
        <v>0</v>
      </c>
      <c r="Z4068" s="53" t="n">
        <f aca="false">P4068+U4068</f>
        <v>377.46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516</v>
      </c>
      <c r="AD4068" s="55" t="n">
        <f aca="false">(ROUND(AC4068-AC4061,1)/AC4061)</f>
        <v>0.218705715635333</v>
      </c>
      <c r="AE4068" s="46"/>
      <c r="AF4068" s="47"/>
    </row>
    <row r="4069" customFormat="false" ht="15" hidden="false" customHeight="false" outlineLevel="0" collapsed="false">
      <c r="A4069" s="48" t="s">
        <v>36</v>
      </c>
      <c r="B4069" s="58"/>
      <c r="C4069" s="50" t="s">
        <v>12</v>
      </c>
      <c r="D4069" s="51" t="n">
        <v>54</v>
      </c>
      <c r="E4069" s="51" t="n">
        <v>0</v>
      </c>
      <c r="F4069" s="51" t="n">
        <v>0</v>
      </c>
      <c r="G4069" s="51" t="n">
        <v>120</v>
      </c>
      <c r="H4069" s="51" t="n">
        <v>0</v>
      </c>
      <c r="I4069" s="52" t="n">
        <v>30</v>
      </c>
      <c r="J4069" s="52" t="n">
        <v>60</v>
      </c>
      <c r="K4069" s="52" t="n">
        <v>0</v>
      </c>
      <c r="L4069" s="52" t="n">
        <v>95</v>
      </c>
      <c r="M4069" s="52" t="n">
        <v>0</v>
      </c>
      <c r="N4069" s="53" t="n">
        <f aca="false">D4069*$D$11</f>
        <v>72.9</v>
      </c>
      <c r="O4069" s="53" t="n">
        <f aca="false">E4069*$E$11</f>
        <v>0</v>
      </c>
      <c r="P4069" s="53" t="n">
        <f aca="false">F4069*$F$11</f>
        <v>0</v>
      </c>
      <c r="Q4069" s="53" t="n">
        <f aca="false">G4069*$G$11</f>
        <v>162</v>
      </c>
      <c r="R4069" s="53" t="n">
        <f aca="false">H4069*$H$11</f>
        <v>0</v>
      </c>
      <c r="S4069" s="53" t="n">
        <f aca="false">(N4069/100)*(I4069*$I$11)+(N4069/100)*(J4069*$J$11)</f>
        <v>65.61</v>
      </c>
      <c r="T4069" s="53" t="n">
        <f aca="false">(O4069/100)*(K4069*$K$11)</f>
        <v>0</v>
      </c>
      <c r="U4069" s="53" t="n">
        <f aca="false">(P4069/100)*(K4069*$K$11)+(P4069/100)*(L4069*$L$11)</f>
        <v>0</v>
      </c>
      <c r="V4069" s="53" t="n">
        <f aca="false">(Q4069/100)*(L4069*$L$11)</f>
        <v>215.46</v>
      </c>
      <c r="W4069" s="53" t="n">
        <f aca="false">(R4069/100)*(K4069*$K$11)+(R4069/100)*(L4069*$L$11)</f>
        <v>0</v>
      </c>
      <c r="X4069" s="53" t="n">
        <f aca="false">N4069+S4069</f>
        <v>138.51</v>
      </c>
      <c r="Y4069" s="53" t="n">
        <f aca="false">O4069+T4069</f>
        <v>0</v>
      </c>
      <c r="Z4069" s="53" t="n">
        <f aca="false">P4069+U4069</f>
        <v>0</v>
      </c>
      <c r="AA4069" s="53" t="n">
        <f aca="false">Q4069+V4069</f>
        <v>377.46</v>
      </c>
      <c r="AB4069" s="53" t="n">
        <f aca="false">R4069+W4069</f>
        <v>0</v>
      </c>
      <c r="AC4069" s="54" t="n">
        <f aca="false">ROUND(X4069+Y4069+Z4069+AA4069+AB4069,1)</f>
        <v>516</v>
      </c>
      <c r="AD4069" s="55" t="n">
        <f aca="false">(ROUND(AC4069-AC4061,1)/AC4061)</f>
        <v>0.218705715635333</v>
      </c>
      <c r="AE4069" s="46"/>
      <c r="AF4069" s="47"/>
    </row>
    <row r="4070" customFormat="false" ht="15" hidden="false" customHeight="false" outlineLevel="0" collapsed="false">
      <c r="A4070" s="48" t="s">
        <v>37</v>
      </c>
      <c r="B4070" s="58"/>
      <c r="C4070" s="50" t="s">
        <v>13</v>
      </c>
      <c r="D4070" s="51" t="n">
        <v>54</v>
      </c>
      <c r="E4070" s="51" t="n">
        <v>0</v>
      </c>
      <c r="F4070" s="51" t="n">
        <v>0</v>
      </c>
      <c r="G4070" s="51" t="n">
        <v>0</v>
      </c>
      <c r="H4070" s="51" t="n">
        <v>120</v>
      </c>
      <c r="I4070" s="52" t="n">
        <v>30</v>
      </c>
      <c r="J4070" s="52" t="n">
        <v>60</v>
      </c>
      <c r="K4070" s="52" t="n">
        <v>47.5</v>
      </c>
      <c r="L4070" s="52" t="n">
        <v>47.5</v>
      </c>
      <c r="M4070" s="52" t="n">
        <v>0</v>
      </c>
      <c r="N4070" s="53" t="n">
        <f aca="false">D4070*$D$12</f>
        <v>72.9</v>
      </c>
      <c r="O4070" s="53" t="n">
        <f aca="false">E4070*$E$12</f>
        <v>0</v>
      </c>
      <c r="P4070" s="53" t="n">
        <f aca="false">F4070*$F$12</f>
        <v>0</v>
      </c>
      <c r="Q4070" s="53" t="n">
        <f aca="false">G4070*$G$12</f>
        <v>0</v>
      </c>
      <c r="R4070" s="53" t="n">
        <f aca="false">H4070*$H$12</f>
        <v>162</v>
      </c>
      <c r="S4070" s="53" t="n">
        <f aca="false">(N4070/100)*(I4070*$I$12)+(N4070/100)*(J4070*$J$12)</f>
        <v>65.61</v>
      </c>
      <c r="T4070" s="53" t="n">
        <f aca="false">(O4070/100)*(K4070*$K$12)</f>
        <v>0</v>
      </c>
      <c r="U4070" s="53" t="n">
        <f aca="false">(P4070/100)*(K4070*$K$12)+(P4070/100)*(L4070*$L$12)</f>
        <v>0</v>
      </c>
      <c r="V4070" s="53" t="n">
        <f aca="false">(Q4070/100)*(L4070*$L$12)</f>
        <v>0</v>
      </c>
      <c r="W4070" s="53" t="n">
        <f aca="false">(R4070/100)*(K4070*$K$12)+(R4070/100)*(L4070*$L$12)</f>
        <v>215.46</v>
      </c>
      <c r="X4070" s="53" t="n">
        <f aca="false">N4070+S4070</f>
        <v>138.51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0</v>
      </c>
      <c r="AB4070" s="53" t="n">
        <f aca="false">R4070+W4070</f>
        <v>377.46</v>
      </c>
      <c r="AC4070" s="54" t="n">
        <f aca="false">ROUND(X4070+Y4070+Z4070+AA4070+AB4070,1)</f>
        <v>516</v>
      </c>
      <c r="AD4070" s="55" t="n">
        <f aca="false">(ROUND(AC4070-AC4061,1)/AC4061)</f>
        <v>0.218705715635333</v>
      </c>
      <c r="AE4070" s="46"/>
      <c r="AF4070" s="47"/>
    </row>
    <row r="4071" customFormat="false" ht="15" hidden="false" customHeight="false" outlineLevel="0" collapsed="false">
      <c r="A4071" s="48" t="s">
        <v>38</v>
      </c>
      <c r="B4071" s="58"/>
      <c r="C4071" s="50" t="s">
        <v>14</v>
      </c>
      <c r="D4071" s="51" t="n">
        <v>108</v>
      </c>
      <c r="E4071" s="51" t="n">
        <v>0</v>
      </c>
      <c r="F4071" s="51" t="n">
        <v>0</v>
      </c>
      <c r="G4071" s="51" t="n">
        <v>0</v>
      </c>
      <c r="H4071" s="51" t="n">
        <v>0</v>
      </c>
      <c r="I4071" s="52" t="n">
        <v>0</v>
      </c>
      <c r="J4071" s="52" t="n">
        <v>0</v>
      </c>
      <c r="K4071" s="52" t="n">
        <v>0</v>
      </c>
      <c r="L4071" s="52" t="n">
        <v>0</v>
      </c>
      <c r="M4071" s="52" t="n">
        <v>120</v>
      </c>
      <c r="N4071" s="53" t="n">
        <f aca="false">D4071*$D$13</f>
        <v>145.8</v>
      </c>
      <c r="O4071" s="53" t="n">
        <f aca="false">E4071*$E$13</f>
        <v>0</v>
      </c>
      <c r="P4071" s="53" t="n">
        <f aca="false">F4071*$F$13</f>
        <v>0</v>
      </c>
      <c r="Q4071" s="53" t="n">
        <f aca="false">G4071*$G$13</f>
        <v>0</v>
      </c>
      <c r="R4071" s="53" t="n">
        <f aca="false">H4071*$H$13</f>
        <v>0</v>
      </c>
      <c r="S4071" s="53" t="n">
        <f aca="false">(N4071/100)*(I4071*$I$13)+(N4071/100)*(J4071*$J$13)+(N4071/100)*(M4071*$M$13)</f>
        <v>349.92</v>
      </c>
      <c r="T4071" s="53" t="n">
        <f aca="false">(O4071/100)*(K4071*$K$13)+(O4071/100)*(M4071*$M$13)</f>
        <v>0</v>
      </c>
      <c r="U4071" s="53" t="n">
        <f aca="false">(P4071/100)*(K4071*$K$13)+(P4071/100)*(L4071*$L$13)+(P4071/100)*(M4071*$M$13)</f>
        <v>0</v>
      </c>
      <c r="V4071" s="53" t="n">
        <f aca="false">(Q4071/100)*(L4071*$L$13)+(Q4071/100)*(M4071*$M$13)</f>
        <v>0</v>
      </c>
      <c r="W4071" s="53" t="n">
        <f aca="false">(R4071/100)*(K4071*$K$13)+(R4071/100)*(L4071*$L$13)+(R4071/100)*(M4071*$M$13)</f>
        <v>0</v>
      </c>
      <c r="X4071" s="53" t="n">
        <f aca="false">N4071+S4071</f>
        <v>495.72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0</v>
      </c>
      <c r="AC4071" s="54" t="n">
        <f aca="false">ROUND(X4071+Y4071+Z4071+AA4071+AB4071,1)</f>
        <v>495.7</v>
      </c>
      <c r="AD4071" s="55" t="n">
        <f aca="false">(ROUND(AC4071-AC4061,1)/AC4061)</f>
        <v>0.170760510155881</v>
      </c>
      <c r="AE4071" s="46"/>
      <c r="AF4071" s="47"/>
    </row>
    <row r="4072" customFormat="false" ht="15" hidden="false" customHeight="false" outlineLevel="0" collapsed="false">
      <c r="A4072" s="48" t="s">
        <v>39</v>
      </c>
      <c r="B4072" s="58"/>
      <c r="C4072" s="50" t="s">
        <v>15</v>
      </c>
      <c r="D4072" s="51" t="n">
        <v>108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30</v>
      </c>
      <c r="J4072" s="52" t="n">
        <v>60</v>
      </c>
      <c r="K4072" s="52" t="n">
        <v>75</v>
      </c>
      <c r="L4072" s="52" t="n">
        <v>0</v>
      </c>
      <c r="M4072" s="52" t="n">
        <v>0</v>
      </c>
      <c r="N4072" s="53" t="n">
        <f aca="false">D4072*$D$14</f>
        <v>145.8</v>
      </c>
      <c r="O4072" s="53" t="n">
        <f aca="false">E4072*$E$14</f>
        <v>0</v>
      </c>
      <c r="P4072" s="53" t="n">
        <f aca="false">F4072*$F$14</f>
        <v>0</v>
      </c>
      <c r="Q4072" s="53" t="n">
        <f aca="false">G4072*$G$14</f>
        <v>0</v>
      </c>
      <c r="R4072" s="53" t="n">
        <f aca="false">H4072*$H$14</f>
        <v>0</v>
      </c>
      <c r="S4072" s="53" t="n">
        <f aca="false">(N4072/100)*(I4072*$I$14)+(N4072/100)*(J4072*$J$14)+(N4072/100)*(K4072*$K$14)</f>
        <v>349.92</v>
      </c>
      <c r="T4072" s="53" t="n">
        <f aca="false">(O4072/100)*(K4072*$K$14)</f>
        <v>0</v>
      </c>
      <c r="U4072" s="53" t="n">
        <f aca="false">(P4072/100)*(K4072*$K$14)+(P4072/100)*(L4072*$L$14)</f>
        <v>0</v>
      </c>
      <c r="V4072" s="53" t="n">
        <f aca="false">(Q4072/100)*(L4072*$L$14)</f>
        <v>0</v>
      </c>
      <c r="W4072" s="53" t="n">
        <f aca="false">(R4072/100)*(K4072*$L$14)+(R4072/100)*(L4072*$M$14)</f>
        <v>0</v>
      </c>
      <c r="X4072" s="53" t="n">
        <f aca="false">N4072+S4072</f>
        <v>495.72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495.7</v>
      </c>
      <c r="AD4072" s="55" t="n">
        <f aca="false">(ROUND(AC4072-AC4061,1)/AC4061)</f>
        <v>0.170760510155881</v>
      </c>
      <c r="AE4072" s="37"/>
      <c r="AF4072" s="47"/>
    </row>
    <row r="4073" customFormat="false" ht="15" hidden="false" customHeight="false" outlineLevel="0" collapsed="false">
      <c r="A4073" s="48"/>
      <c r="B4073" s="58"/>
      <c r="C4073" s="50" t="s">
        <v>16</v>
      </c>
      <c r="D4073" s="51" t="n">
        <v>108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30</v>
      </c>
      <c r="J4073" s="52" t="n">
        <v>60</v>
      </c>
      <c r="K4073" s="52" t="n">
        <v>0</v>
      </c>
      <c r="L4073" s="52" t="n">
        <v>75</v>
      </c>
      <c r="M4073" s="52" t="n">
        <v>0</v>
      </c>
      <c r="N4073" s="53" t="n">
        <f aca="false">D4073*$D$15</f>
        <v>145.8</v>
      </c>
      <c r="O4073" s="53" t="n">
        <f aca="false">E4073*$E$15</f>
        <v>0</v>
      </c>
      <c r="P4073" s="53" t="n">
        <f aca="false">F4073*$F$15</f>
        <v>0</v>
      </c>
      <c r="Q4073" s="53" t="n">
        <f aca="false">G4073*$G$15</f>
        <v>0</v>
      </c>
      <c r="R4073" s="53" t="n">
        <f aca="false">H4073*$H$15</f>
        <v>0</v>
      </c>
      <c r="S4073" s="53" t="n">
        <f aca="false">(N4073/100)*(I4073*$I$15)+(N4073/100)*(J4073*$J$15)+(N4073/100)*(L4073*$L$15)</f>
        <v>349.92</v>
      </c>
      <c r="T4073" s="53" t="n">
        <f aca="false">(O4073/100)*(K4073*$K$15)</f>
        <v>0</v>
      </c>
      <c r="U4073" s="53" t="n">
        <f aca="false">(P4073/100)*(K4073*$K$15)+(P4073/100)*(L4073*$L$15)</f>
        <v>0</v>
      </c>
      <c r="V4073" s="53" t="n">
        <f aca="false">(Q4073/100)*(L4073*$L$15)</f>
        <v>0</v>
      </c>
      <c r="W4073" s="53" t="n">
        <f aca="false">(R4073/100)*(K4073*$K$15)+(R4073/100)*(L4073*$L$15)</f>
        <v>0</v>
      </c>
      <c r="X4073" s="53" t="n">
        <f aca="false">N4073+S4073</f>
        <v>495.72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495.7</v>
      </c>
      <c r="AD4073" s="55" t="n">
        <f aca="false">(ROUND(AC4073-AC4061,1)/AC4061)</f>
        <v>0.170760510155881</v>
      </c>
      <c r="AE4073" s="46"/>
      <c r="AF4073" s="47"/>
    </row>
    <row r="4074" customFormat="false" ht="15" hidden="false" customHeight="false" outlineLevel="0" collapsed="false">
      <c r="A4074" s="48"/>
      <c r="B4074" s="58"/>
      <c r="C4074" s="50" t="s">
        <v>17</v>
      </c>
      <c r="D4074" s="51" t="n">
        <v>108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30</v>
      </c>
      <c r="J4074" s="52" t="n">
        <v>90</v>
      </c>
      <c r="K4074" s="52" t="n">
        <v>0</v>
      </c>
      <c r="L4074" s="52" t="n">
        <v>0</v>
      </c>
      <c r="M4074" s="52" t="n">
        <v>0</v>
      </c>
      <c r="N4074" s="53" t="n">
        <f aca="false">D4074*$D$16</f>
        <v>145.8</v>
      </c>
      <c r="O4074" s="53" t="n">
        <f aca="false">E4074*$E$16</f>
        <v>0</v>
      </c>
      <c r="P4074" s="53" t="n">
        <f aca="false">F4074*$F$16</f>
        <v>0</v>
      </c>
      <c r="Q4074" s="53" t="n">
        <f aca="false">G4074*$G$16</f>
        <v>0</v>
      </c>
      <c r="R4074" s="53" t="n">
        <f aca="false">H4074*$H$16</f>
        <v>0</v>
      </c>
      <c r="S4074" s="53" t="n">
        <f aca="false">(N4074/100)*(I4074*$I$16)+(N4074/100)*(J4074*$J$16)</f>
        <v>371.79</v>
      </c>
      <c r="T4074" s="53" t="n">
        <f aca="false">(O4074/100)*(K4074*$K$16)</f>
        <v>0</v>
      </c>
      <c r="U4074" s="53" t="n">
        <f aca="false">(P4074/100)*(K4074*$K$16)+(P4074/100)*(L4074*$L$16)</f>
        <v>0</v>
      </c>
      <c r="V4074" s="53" t="n">
        <f aca="false">(Q4074/100)*(L4074*$L$16)</f>
        <v>0</v>
      </c>
      <c r="W4074" s="53" t="n">
        <f aca="false">(R4074/100)*(K4074*$K$16)+(R4074/100)*(L4074*$L$16)</f>
        <v>0</v>
      </c>
      <c r="X4074" s="53" t="n">
        <f aca="false">N4074+S4074</f>
        <v>517.59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517.6</v>
      </c>
      <c r="AD4074" s="55" t="n">
        <f aca="false">(ROUND(AC4074-AC4061,1)/AC4061)</f>
        <v>0.222484648086915</v>
      </c>
      <c r="AE4074" s="46"/>
      <c r="AF4074" s="47"/>
    </row>
    <row r="4075" customFormat="false" ht="15" hidden="false" customHeight="false" outlineLevel="0" collapsed="false">
      <c r="A4075" s="48"/>
      <c r="B4075" s="58"/>
      <c r="C4075" s="50" t="s">
        <v>18</v>
      </c>
      <c r="D4075" s="51" t="n">
        <v>108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60</v>
      </c>
      <c r="J4075" s="52" t="n">
        <v>60</v>
      </c>
      <c r="K4075" s="52" t="n">
        <v>0</v>
      </c>
      <c r="L4075" s="52" t="n">
        <v>0</v>
      </c>
      <c r="M4075" s="52" t="n">
        <v>0</v>
      </c>
      <c r="N4075" s="53" t="n">
        <f aca="false">D4075*$D$17</f>
        <v>145.8</v>
      </c>
      <c r="O4075" s="53" t="n">
        <f aca="false">E4075*$E$17</f>
        <v>0</v>
      </c>
      <c r="P4075" s="53" t="n">
        <f aca="false">F4075*$F$17</f>
        <v>0</v>
      </c>
      <c r="Q4075" s="53" t="n">
        <f aca="false">G4075*$G$17</f>
        <v>0</v>
      </c>
      <c r="R4075" s="53" t="n">
        <f aca="false">H4075*$H$17</f>
        <v>0</v>
      </c>
      <c r="S4075" s="53" t="n">
        <f aca="false">(N4075/100)*(I4075*$I$17)+(N4075/100)*(J4075*$J$17)</f>
        <v>306.18</v>
      </c>
      <c r="T4075" s="53" t="n">
        <f aca="false">(O4075/100)*(K4075*$K$17)</f>
        <v>0</v>
      </c>
      <c r="U4075" s="53" t="n">
        <f aca="false">(P4075/100)*(K4075*$K$17)+(P4075/100)*(L4075*$L$17)</f>
        <v>0</v>
      </c>
      <c r="V4075" s="53" t="n">
        <f aca="false">(Q4075/100)*(L4075*$L$17)</f>
        <v>0</v>
      </c>
      <c r="W4075" s="53" t="n">
        <f aca="false">(R4075/100)*(K4075*$K$17)+(R4075/100)*(L4075*$L$17)</f>
        <v>0</v>
      </c>
      <c r="X4075" s="53" t="n">
        <f aca="false">N4075+S4075</f>
        <v>451.98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452</v>
      </c>
      <c r="AD4075" s="55" t="n">
        <f aca="false">(ROUND(AC4075-AC4061,1)/AC4061)</f>
        <v>0.0675484175720359</v>
      </c>
      <c r="AE4075" s="46" t="s">
        <v>28</v>
      </c>
      <c r="AF4075" s="47"/>
    </row>
    <row r="4076" customFormat="false" ht="15" hidden="false" customHeight="false" outlineLevel="0" collapsed="false">
      <c r="A4076" s="56" t="s">
        <v>19</v>
      </c>
      <c r="B4076" s="39" t="s">
        <v>332</v>
      </c>
      <c r="C4076" s="40" t="s">
        <v>4</v>
      </c>
      <c r="D4076" s="41" t="n">
        <v>102</v>
      </c>
      <c r="E4076" s="41" t="n">
        <v>0</v>
      </c>
      <c r="F4076" s="41" t="n">
        <v>0</v>
      </c>
      <c r="G4076" s="41" t="n">
        <v>0</v>
      </c>
      <c r="H4076" s="41" t="n">
        <v>0</v>
      </c>
      <c r="I4076" s="42" t="n">
        <v>40</v>
      </c>
      <c r="J4076" s="42" t="n">
        <v>60</v>
      </c>
      <c r="K4076" s="42" t="n">
        <v>0</v>
      </c>
      <c r="L4076" s="42" t="n">
        <v>0</v>
      </c>
      <c r="M4076" s="42" t="n">
        <v>0</v>
      </c>
      <c r="N4076" s="43" t="n">
        <f aca="false">D4076*$D$3</f>
        <v>142.8</v>
      </c>
      <c r="O4076" s="43" t="n">
        <f aca="false">E4076*$E$3</f>
        <v>0</v>
      </c>
      <c r="P4076" s="43" t="n">
        <f aca="false">F4076*$F$3</f>
        <v>0</v>
      </c>
      <c r="Q4076" s="43" t="n">
        <f aca="false">G4076*$G$3</f>
        <v>0</v>
      </c>
      <c r="R4076" s="43" t="n">
        <f aca="false">H4076*$H$3</f>
        <v>0</v>
      </c>
      <c r="S4076" s="43" t="n">
        <f aca="false">(N4076/100)*(I4076*$I$3)+(N4076/100)*(J4076*$J$3)</f>
        <v>285.6</v>
      </c>
      <c r="T4076" s="43" t="n">
        <f aca="false">(O4076/100)*(K4076*$K$3)</f>
        <v>0</v>
      </c>
      <c r="U4076" s="43" t="n">
        <f aca="false">(P4076/100)*(K4076*$K$3)+(P4076/100)*(L4076*$L$3)</f>
        <v>0</v>
      </c>
      <c r="V4076" s="43" t="n">
        <f aca="false">(Q4076/100)*(L4076*$L$3)</f>
        <v>0</v>
      </c>
      <c r="W4076" s="43" t="n">
        <f aca="false">(R4076/100)*(K4076*$K$3)+(R4076/100)*(L4076*$L$3)</f>
        <v>0</v>
      </c>
      <c r="X4076" s="43" t="n">
        <f aca="false">N4076+S4076</f>
        <v>428.4</v>
      </c>
      <c r="Y4076" s="43" t="n">
        <f aca="false">O4076+T4076</f>
        <v>0</v>
      </c>
      <c r="Z4076" s="43" t="n">
        <f aca="false">P4076+U4076</f>
        <v>0</v>
      </c>
      <c r="AA4076" s="43" t="n">
        <f aca="false">Q4076+V4076</f>
        <v>0</v>
      </c>
      <c r="AB4076" s="43" t="n">
        <f aca="false">R4076+W4076</f>
        <v>0</v>
      </c>
      <c r="AC4076" s="44" t="n">
        <f aca="false">ROUND(X4076+Y4076+Z4076+AA4076+AB4076,1)</f>
        <v>428.4</v>
      </c>
      <c r="AD4076" s="45" t="n">
        <v>0</v>
      </c>
      <c r="AE4076" s="46"/>
      <c r="AF4076" s="47"/>
    </row>
    <row r="4077" customFormat="false" ht="15" hidden="false" customHeight="false" outlineLevel="0" collapsed="false">
      <c r="A4077" s="48" t="s">
        <v>29</v>
      </c>
      <c r="B4077" s="49" t="n">
        <v>14</v>
      </c>
      <c r="C4077" s="50" t="s">
        <v>5</v>
      </c>
      <c r="D4077" s="51" t="n">
        <v>102</v>
      </c>
      <c r="E4077" s="51" t="n">
        <v>0</v>
      </c>
      <c r="F4077" s="51" t="n">
        <v>0</v>
      </c>
      <c r="G4077" s="51" t="n">
        <v>0</v>
      </c>
      <c r="H4077" s="51" t="n">
        <v>0</v>
      </c>
      <c r="I4077" s="52" t="n">
        <v>55</v>
      </c>
      <c r="J4077" s="52" t="n">
        <v>75</v>
      </c>
      <c r="K4077" s="52" t="n">
        <v>0</v>
      </c>
      <c r="L4077" s="52" t="n">
        <v>0</v>
      </c>
      <c r="M4077" s="52" t="n">
        <v>0</v>
      </c>
      <c r="N4077" s="53" t="n">
        <f aca="false">D4077*$D$4</f>
        <v>137.7</v>
      </c>
      <c r="O4077" s="53" t="n">
        <f aca="false">E4077*$E$4</f>
        <v>0</v>
      </c>
      <c r="P4077" s="53" t="n">
        <f aca="false">F4077*$F$4</f>
        <v>0</v>
      </c>
      <c r="Q4077" s="53" t="n">
        <f aca="false">G4077*$G$4</f>
        <v>0</v>
      </c>
      <c r="R4077" s="53" t="n">
        <f aca="false">H4077*$H$4</f>
        <v>0</v>
      </c>
      <c r="S4077" s="53" t="n">
        <f aca="false">(N4077/100)*(I4077*$I$4)+(N4077/100)*(J4077*$J$4)</f>
        <v>358.02</v>
      </c>
      <c r="T4077" s="53" t="n">
        <f aca="false">(O4077/100)*(K4077*$K$4)</f>
        <v>0</v>
      </c>
      <c r="U4077" s="53" t="n">
        <f aca="false">(P4077/100)*(K4077*$K$4)+(P4077/100)*(L4077*$L$4)</f>
        <v>0</v>
      </c>
      <c r="V4077" s="53" t="n">
        <f aca="false">(Q4077/100)*(L4077*$L$4)</f>
        <v>0</v>
      </c>
      <c r="W4077" s="53" t="n">
        <f aca="false">(R4077/100)*(K4077*$K$4)+(R4077/100)*(L4077*$L$4)</f>
        <v>0</v>
      </c>
      <c r="X4077" s="53" t="n">
        <f aca="false">N4077+S4077</f>
        <v>495.72</v>
      </c>
      <c r="Y4077" s="53" t="n">
        <f aca="false">O4077+T4077</f>
        <v>0</v>
      </c>
      <c r="Z4077" s="53" t="n">
        <f aca="false">P4077+U4077</f>
        <v>0</v>
      </c>
      <c r="AA4077" s="53" t="n">
        <f aca="false">Q4077+V4077</f>
        <v>0</v>
      </c>
      <c r="AB4077" s="53" t="n">
        <f aca="false">R4077+W4077</f>
        <v>0</v>
      </c>
      <c r="AC4077" s="54" t="n">
        <f aca="false">ROUND(X4077+Y4077+Z4077+AA4077+AB4077,1)</f>
        <v>495.7</v>
      </c>
      <c r="AD4077" s="55" t="n">
        <f aca="false">(ROUND(AC4077-AC4076,1)/AC4076)</f>
        <v>0.157096171802054</v>
      </c>
      <c r="AE4077" s="46"/>
      <c r="AF4077" s="47"/>
    </row>
    <row r="4078" customFormat="false" ht="15" hidden="false" customHeight="false" outlineLevel="0" collapsed="false">
      <c r="A4078" s="48" t="s">
        <v>30</v>
      </c>
      <c r="B4078" s="49" t="n">
        <v>20</v>
      </c>
      <c r="C4078" s="50" t="s">
        <v>6</v>
      </c>
      <c r="D4078" s="51" t="n">
        <v>102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40</v>
      </c>
      <c r="J4078" s="52" t="n">
        <v>60</v>
      </c>
      <c r="K4078" s="52" t="n">
        <v>0</v>
      </c>
      <c r="L4078" s="52" t="n">
        <v>0</v>
      </c>
      <c r="M4078" s="52" t="n">
        <v>0</v>
      </c>
      <c r="N4078" s="53" t="n">
        <f aca="false">D4078*$D$5</f>
        <v>142.8</v>
      </c>
      <c r="O4078" s="53" t="n">
        <f aca="false">E4078*$E$5</f>
        <v>0</v>
      </c>
      <c r="P4078" s="53" t="n">
        <f aca="false">F4078*$F$5</f>
        <v>0</v>
      </c>
      <c r="Q4078" s="53" t="n">
        <f aca="false">G4078*$G$5</f>
        <v>0</v>
      </c>
      <c r="R4078" s="53" t="n">
        <f aca="false">H4078*$H$5</f>
        <v>0</v>
      </c>
      <c r="S4078" s="53" t="n">
        <f aca="false">(N4078/100)*(I4078*$I$5)+(N4078/100)*(J4078*$J$5)</f>
        <v>285.6</v>
      </c>
      <c r="T4078" s="53" t="n">
        <f aca="false">(O4078/100)*(K4078*$K$5)</f>
        <v>0</v>
      </c>
      <c r="U4078" s="53" t="n">
        <f aca="false">(P4078/100)*(K4078*$K$5)+(P4078/100)*(L4078*$L$5)</f>
        <v>0</v>
      </c>
      <c r="V4078" s="53" t="n">
        <f aca="false">(Q4078/100)*(L4078*$L$5)</f>
        <v>0</v>
      </c>
      <c r="W4078" s="53" t="n">
        <f aca="false">(R4078/100)*(K4078*$K$5)+(R4078/100)*(L4078*$L$5)</f>
        <v>0</v>
      </c>
      <c r="X4078" s="53" t="n">
        <f aca="false">N4078+S4078</f>
        <v>428.4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428.4</v>
      </c>
      <c r="AD4078" s="55" t="n">
        <f aca="false">(ROUND(AC4078-AC4076,1)/AC4076)</f>
        <v>0</v>
      </c>
      <c r="AE4078" s="46"/>
      <c r="AF4078" s="47"/>
    </row>
    <row r="4079" customFormat="false" ht="15" hidden="false" customHeight="false" outlineLevel="0" collapsed="false">
      <c r="A4079" s="48" t="s">
        <v>31</v>
      </c>
      <c r="B4079" s="49" t="n">
        <v>0</v>
      </c>
      <c r="C4079" s="50" t="s">
        <v>7</v>
      </c>
      <c r="D4079" s="51" t="n">
        <v>102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40</v>
      </c>
      <c r="J4079" s="52" t="n">
        <v>60</v>
      </c>
      <c r="K4079" s="52" t="n">
        <v>0</v>
      </c>
      <c r="L4079" s="52" t="n">
        <v>0</v>
      </c>
      <c r="M4079" s="52" t="n">
        <v>0</v>
      </c>
      <c r="N4079" s="53" t="n">
        <f aca="false">D4079*$D$6</f>
        <v>142.8</v>
      </c>
      <c r="O4079" s="53" t="n">
        <f aca="false">E4079*$E$6</f>
        <v>0</v>
      </c>
      <c r="P4079" s="53" t="n">
        <f aca="false">F4079*$F$6</f>
        <v>0</v>
      </c>
      <c r="Q4079" s="53" t="n">
        <f aca="false">G4079*$G$6</f>
        <v>0</v>
      </c>
      <c r="R4079" s="53" t="n">
        <f aca="false">H4079*$H$6</f>
        <v>0</v>
      </c>
      <c r="S4079" s="53" t="n">
        <f aca="false">(N4079/100)*(I4079*$I$6)+(N4079/100)*(J4079*$J$6)</f>
        <v>285.6</v>
      </c>
      <c r="T4079" s="53" t="n">
        <f aca="false">(O4079/100)*(K4079*$K$6)</f>
        <v>0</v>
      </c>
      <c r="U4079" s="53" t="n">
        <f aca="false">(P4079/100)*(K4079*$K$6)+(P4079/100)*(L4079*$L$6)</f>
        <v>0</v>
      </c>
      <c r="V4079" s="53" t="n">
        <f aca="false">(Q4079/100)*(L4079*$L$6)</f>
        <v>0</v>
      </c>
      <c r="W4079" s="53" t="n">
        <f aca="false">(R4079/100)*(K4079*$K$6)+(R4079/100)*(L4079*$L$6)</f>
        <v>0</v>
      </c>
      <c r="X4079" s="53" t="n">
        <f aca="false">N4079+S4079</f>
        <v>428.4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428.4</v>
      </c>
      <c r="AD4079" s="55" t="n">
        <f aca="false">(ROUND(AC4079-AC4076,1)/AC4076)</f>
        <v>0</v>
      </c>
      <c r="AE4079" s="46"/>
      <c r="AF4079" s="47"/>
    </row>
    <row r="4080" customFormat="false" ht="15" hidden="false" customHeight="false" outlineLevel="0" collapsed="false">
      <c r="A4080" s="48" t="s">
        <v>32</v>
      </c>
      <c r="B4080" s="49" t="n">
        <v>0</v>
      </c>
      <c r="C4080" s="50" t="s">
        <v>8</v>
      </c>
      <c r="D4080" s="51" t="n">
        <v>102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40</v>
      </c>
      <c r="J4080" s="52" t="n">
        <v>60</v>
      </c>
      <c r="K4080" s="52" t="n">
        <v>0</v>
      </c>
      <c r="L4080" s="52" t="n">
        <v>0</v>
      </c>
      <c r="M4080" s="52" t="n">
        <v>0</v>
      </c>
      <c r="N4080" s="53" t="n">
        <f aca="false">D4080*$D$7</f>
        <v>142.8</v>
      </c>
      <c r="O4080" s="53" t="n">
        <f aca="false">E4080*$E$7</f>
        <v>0</v>
      </c>
      <c r="P4080" s="53" t="n">
        <f aca="false">F4080*$F$7</f>
        <v>0</v>
      </c>
      <c r="Q4080" s="53" t="n">
        <f aca="false">G4080*$G$7</f>
        <v>0</v>
      </c>
      <c r="R4080" s="53" t="n">
        <f aca="false">H4080*$H$7</f>
        <v>0</v>
      </c>
      <c r="S4080" s="53" t="n">
        <f aca="false">(N4080/100)*(I4080*$I$7)+(N4080/100)*(J4080*$J$7)</f>
        <v>285.6</v>
      </c>
      <c r="T4080" s="53" t="n">
        <f aca="false">(O4080/100)*(K4080*$K$7)</f>
        <v>0</v>
      </c>
      <c r="U4080" s="53" t="n">
        <f aca="false">(P4080/100)*(K4080*$K$7)+(P4080/100)*(L4080*$L$7)</f>
        <v>0</v>
      </c>
      <c r="V4080" s="53" t="n">
        <f aca="false">(Q4080/100)*(L4080*$L$7)</f>
        <v>0</v>
      </c>
      <c r="W4080" s="53" t="n">
        <f aca="false">(R4080/100)*(K4080*$K$7)+(R4080/100)*(L4080*$L$7)</f>
        <v>0</v>
      </c>
      <c r="X4080" s="53" t="n">
        <f aca="false">N4080+S4080</f>
        <v>428.4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428.4</v>
      </c>
      <c r="AD4080" s="55" t="n">
        <f aca="false">(ROUND(AC4080-AC4076,1)/AC4076)</f>
        <v>0</v>
      </c>
      <c r="AE4080" s="46"/>
      <c r="AF4080" s="47"/>
    </row>
    <row r="4081" customFormat="false" ht="15" hidden="false" customHeight="false" outlineLevel="0" collapsed="false">
      <c r="A4081" s="48" t="s">
        <v>33</v>
      </c>
      <c r="B4081" s="49"/>
      <c r="C4081" s="50" t="s">
        <v>9</v>
      </c>
      <c r="D4081" s="51" t="n">
        <v>102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40</v>
      </c>
      <c r="J4081" s="52" t="n">
        <v>60</v>
      </c>
      <c r="K4081" s="52" t="n">
        <v>0</v>
      </c>
      <c r="L4081" s="52" t="n">
        <v>0</v>
      </c>
      <c r="M4081" s="52" t="n">
        <v>0</v>
      </c>
      <c r="N4081" s="53" t="n">
        <f aca="false">D4081*$D$8</f>
        <v>142.8</v>
      </c>
      <c r="O4081" s="53" t="n">
        <f aca="false">E4081*$E$8</f>
        <v>0</v>
      </c>
      <c r="P4081" s="53" t="n">
        <f aca="false">F4081*$F$8</f>
        <v>0</v>
      </c>
      <c r="Q4081" s="53" t="n">
        <f aca="false">G4081*$G$8</f>
        <v>0</v>
      </c>
      <c r="R4081" s="53" t="n">
        <f aca="false">H4081*$H$8</f>
        <v>0</v>
      </c>
      <c r="S4081" s="53" t="n">
        <f aca="false">(N4081/100)*(I4081*$I$8)+(N4081/100)*(J4081*$J$8)</f>
        <v>285.6</v>
      </c>
      <c r="T4081" s="53" t="n">
        <f aca="false">(O4081/100)*(K4081*$K$8)</f>
        <v>0</v>
      </c>
      <c r="U4081" s="53" t="n">
        <f aca="false">(P4081/100)*(K4081*$K$8)+(P4081/100)*(L4081*$L$8)</f>
        <v>0</v>
      </c>
      <c r="V4081" s="53" t="n">
        <f aca="false">(Q4081/100)*(L4081*$L$8)</f>
        <v>0</v>
      </c>
      <c r="W4081" s="53" t="n">
        <f aca="false">(R4081/100)*(K4081*$K$8)+(R4081/100)*(L4081*$L$8)</f>
        <v>0</v>
      </c>
      <c r="X4081" s="53" t="n">
        <f aca="false">N4081+S4081</f>
        <v>428.4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428.4</v>
      </c>
      <c r="AD4081" s="55" t="n">
        <f aca="false">(ROUND(AC4081-AC4076,1)/AC4076)</f>
        <v>0</v>
      </c>
      <c r="AE4081" s="46"/>
      <c r="AF4081" s="47"/>
    </row>
    <row r="4082" customFormat="false" ht="15" hidden="false" customHeight="false" outlineLevel="0" collapsed="false">
      <c r="A4082" s="48" t="s">
        <v>34</v>
      </c>
      <c r="B4082" s="49"/>
      <c r="C4082" s="50" t="s">
        <v>10</v>
      </c>
      <c r="D4082" s="51" t="n">
        <v>51</v>
      </c>
      <c r="E4082" s="51" t="n">
        <v>104</v>
      </c>
      <c r="F4082" s="51" t="n">
        <v>0</v>
      </c>
      <c r="G4082" s="51" t="n">
        <v>0</v>
      </c>
      <c r="H4082" s="51" t="n">
        <v>0</v>
      </c>
      <c r="I4082" s="52" t="n">
        <v>40</v>
      </c>
      <c r="J4082" s="52" t="n">
        <v>60</v>
      </c>
      <c r="K4082" s="52" t="n">
        <v>105</v>
      </c>
      <c r="L4082" s="52" t="n">
        <v>0</v>
      </c>
      <c r="M4082" s="52" t="n">
        <v>0</v>
      </c>
      <c r="N4082" s="53" t="n">
        <f aca="false">D4082*$D$9</f>
        <v>68.85</v>
      </c>
      <c r="O4082" s="53" t="n">
        <f aca="false">E4082*$E$9</f>
        <v>140.4</v>
      </c>
      <c r="P4082" s="53" t="n">
        <f aca="false">F4082*$F$9</f>
        <v>0</v>
      </c>
      <c r="Q4082" s="53" t="n">
        <f aca="false">G4082*$G$9</f>
        <v>0</v>
      </c>
      <c r="R4082" s="53" t="n">
        <f aca="false">H4082*$H$9</f>
        <v>0</v>
      </c>
      <c r="S4082" s="53" t="n">
        <f aca="false">(N4082/100)*(I4082*$I$9)+(N4082/100)*(J4082*$J$9)</f>
        <v>68.85</v>
      </c>
      <c r="T4082" s="53" t="n">
        <f aca="false">(O4082/100)*(K4082*$K$9)</f>
        <v>206.388</v>
      </c>
      <c r="U4082" s="53" t="n">
        <f aca="false">(P4082/100)*(K4082*$K$9)+(P4082/100)*(L4082*$L$9)</f>
        <v>0</v>
      </c>
      <c r="V4082" s="53" t="n">
        <f aca="false">(Q4082/100)*(L4082*$L$9)</f>
        <v>0</v>
      </c>
      <c r="W4082" s="53" t="n">
        <f aca="false">(R4082/100)*(K4082*$K$9)+(R4082/100)*(L4082*$L$9)</f>
        <v>0</v>
      </c>
      <c r="X4082" s="53" t="n">
        <f aca="false">N4082+S4082</f>
        <v>137.7</v>
      </c>
      <c r="Y4082" s="53" t="n">
        <f aca="false">O4082+T4082</f>
        <v>346.788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484.5</v>
      </c>
      <c r="AD4082" s="55" t="n">
        <f aca="false">(ROUND(AC4082-AC4076,1)/AC4076)</f>
        <v>0.130952380952381</v>
      </c>
      <c r="AE4082" s="46"/>
      <c r="AF4082" s="47"/>
    </row>
    <row r="4083" customFormat="false" ht="15" hidden="false" customHeight="false" outlineLevel="0" collapsed="false">
      <c r="A4083" s="48" t="s">
        <v>35</v>
      </c>
      <c r="B4083" s="49"/>
      <c r="C4083" s="50" t="s">
        <v>11</v>
      </c>
      <c r="D4083" s="51" t="n">
        <v>51</v>
      </c>
      <c r="E4083" s="51" t="n">
        <v>0</v>
      </c>
      <c r="F4083" s="51" t="n">
        <v>104</v>
      </c>
      <c r="G4083" s="51" t="n">
        <v>0</v>
      </c>
      <c r="H4083" s="51" t="n">
        <v>0</v>
      </c>
      <c r="I4083" s="52" t="n">
        <v>40</v>
      </c>
      <c r="J4083" s="52" t="n">
        <v>60</v>
      </c>
      <c r="K4083" s="52" t="n">
        <v>52.5</v>
      </c>
      <c r="L4083" s="52" t="n">
        <v>52.5</v>
      </c>
      <c r="M4083" s="52" t="n">
        <v>0</v>
      </c>
      <c r="N4083" s="53" t="n">
        <f aca="false">D4083*$D$10</f>
        <v>68.85</v>
      </c>
      <c r="O4083" s="53" t="n">
        <f aca="false">E4083*$E$10</f>
        <v>0</v>
      </c>
      <c r="P4083" s="53" t="n">
        <f aca="false">F4083*$F$10</f>
        <v>140.4</v>
      </c>
      <c r="Q4083" s="53" t="n">
        <f aca="false">G4083*$G$10</f>
        <v>0</v>
      </c>
      <c r="R4083" s="53" t="n">
        <f aca="false">H4083*$H$10</f>
        <v>0</v>
      </c>
      <c r="S4083" s="53" t="n">
        <f aca="false">(N4083/100)*(I4083*$I$10)+(N4083/100)*(J4083*$J$10)</f>
        <v>68.85</v>
      </c>
      <c r="T4083" s="53" t="n">
        <f aca="false">(O4083/100)*(K4083*$J$10)</f>
        <v>0</v>
      </c>
      <c r="U4083" s="53" t="n">
        <f aca="false">(P4083/100)*(K4083*$K$10)+(P4083/100)*(L4083*$L$10)</f>
        <v>206.388</v>
      </c>
      <c r="V4083" s="53" t="n">
        <f aca="false">(Q4083/100)*(L4083*$L$10)</f>
        <v>0</v>
      </c>
      <c r="W4083" s="53" t="n">
        <f aca="false">(R4083/100)*(K4083*$K$10)+(R4083/100)*(L4083*$L$10)</f>
        <v>0</v>
      </c>
      <c r="X4083" s="53" t="n">
        <f aca="false">N4083+S4083</f>
        <v>137.7</v>
      </c>
      <c r="Y4083" s="53" t="n">
        <f aca="false">O4083+T4083</f>
        <v>0</v>
      </c>
      <c r="Z4083" s="53" t="n">
        <f aca="false">P4083+U4083</f>
        <v>346.788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484.5</v>
      </c>
      <c r="AD4083" s="55" t="n">
        <f aca="false">(ROUND(AC4083-AC4076,1)/AC4076)</f>
        <v>0.130952380952381</v>
      </c>
      <c r="AE4083" s="46"/>
      <c r="AF4083" s="47"/>
    </row>
    <row r="4084" customFormat="false" ht="15" hidden="false" customHeight="false" outlineLevel="0" collapsed="false">
      <c r="A4084" s="48" t="s">
        <v>36</v>
      </c>
      <c r="B4084" s="49"/>
      <c r="C4084" s="50" t="s">
        <v>12</v>
      </c>
      <c r="D4084" s="51" t="n">
        <v>51</v>
      </c>
      <c r="E4084" s="51" t="n">
        <v>0</v>
      </c>
      <c r="F4084" s="51" t="n">
        <v>0</v>
      </c>
      <c r="G4084" s="51" t="n">
        <v>104</v>
      </c>
      <c r="H4084" s="51" t="n">
        <v>0</v>
      </c>
      <c r="I4084" s="52" t="n">
        <v>40</v>
      </c>
      <c r="J4084" s="52" t="n">
        <v>60</v>
      </c>
      <c r="K4084" s="52" t="n">
        <v>0</v>
      </c>
      <c r="L4084" s="52" t="n">
        <v>105</v>
      </c>
      <c r="M4084" s="52" t="n">
        <v>0</v>
      </c>
      <c r="N4084" s="53" t="n">
        <f aca="false">D4084*$D$11</f>
        <v>68.85</v>
      </c>
      <c r="O4084" s="53" t="n">
        <f aca="false">E4084*$E$11</f>
        <v>0</v>
      </c>
      <c r="P4084" s="53" t="n">
        <f aca="false">F4084*$F$11</f>
        <v>0</v>
      </c>
      <c r="Q4084" s="53" t="n">
        <f aca="false">G4084*$G$11</f>
        <v>140.4</v>
      </c>
      <c r="R4084" s="53" t="n">
        <f aca="false">H4084*$H$11</f>
        <v>0</v>
      </c>
      <c r="S4084" s="53" t="n">
        <f aca="false">(N4084/100)*(I4084*$I$11)+(N4084/100)*(J4084*$J$11)</f>
        <v>68.85</v>
      </c>
      <c r="T4084" s="53" t="n">
        <f aca="false">(O4084/100)*(K4084*$K$11)</f>
        <v>0</v>
      </c>
      <c r="U4084" s="53" t="n">
        <f aca="false">(P4084/100)*(K4084*$K$11)+(P4084/100)*(L4084*$L$11)</f>
        <v>0</v>
      </c>
      <c r="V4084" s="53" t="n">
        <f aca="false">(Q4084/100)*(L4084*$L$11)</f>
        <v>206.388</v>
      </c>
      <c r="W4084" s="53" t="n">
        <f aca="false">(R4084/100)*(K4084*$K$11)+(R4084/100)*(L4084*$L$11)</f>
        <v>0</v>
      </c>
      <c r="X4084" s="53" t="n">
        <f aca="false">N4084+S4084</f>
        <v>137.7</v>
      </c>
      <c r="Y4084" s="53" t="n">
        <f aca="false">O4084+T4084</f>
        <v>0</v>
      </c>
      <c r="Z4084" s="53" t="n">
        <f aca="false">P4084+U4084</f>
        <v>0</v>
      </c>
      <c r="AA4084" s="53" t="n">
        <f aca="false">Q4084+V4084</f>
        <v>346.788</v>
      </c>
      <c r="AB4084" s="53" t="n">
        <f aca="false">R4084+W4084</f>
        <v>0</v>
      </c>
      <c r="AC4084" s="54" t="n">
        <f aca="false">ROUND(X4084+Y4084+Z4084+AA4084+AB4084,1)</f>
        <v>484.5</v>
      </c>
      <c r="AD4084" s="55" t="n">
        <f aca="false">(ROUND(AC4084-AC4076,1)/AC4076)</f>
        <v>0.130952380952381</v>
      </c>
      <c r="AE4084" s="46"/>
      <c r="AF4084" s="47"/>
    </row>
    <row r="4085" customFormat="false" ht="15" hidden="false" customHeight="false" outlineLevel="0" collapsed="false">
      <c r="A4085" s="48" t="s">
        <v>37</v>
      </c>
      <c r="B4085" s="49"/>
      <c r="C4085" s="50" t="s">
        <v>13</v>
      </c>
      <c r="D4085" s="51" t="n">
        <v>51</v>
      </c>
      <c r="E4085" s="51" t="n">
        <v>0</v>
      </c>
      <c r="F4085" s="51" t="n">
        <v>0</v>
      </c>
      <c r="G4085" s="51" t="n">
        <v>0</v>
      </c>
      <c r="H4085" s="51" t="n">
        <v>104</v>
      </c>
      <c r="I4085" s="52" t="n">
        <v>40</v>
      </c>
      <c r="J4085" s="52" t="n">
        <v>60</v>
      </c>
      <c r="K4085" s="52" t="n">
        <v>52.5</v>
      </c>
      <c r="L4085" s="52" t="n">
        <v>52.5</v>
      </c>
      <c r="M4085" s="52" t="n">
        <v>0</v>
      </c>
      <c r="N4085" s="53" t="n">
        <f aca="false">D4085*$D$12</f>
        <v>68.85</v>
      </c>
      <c r="O4085" s="53" t="n">
        <f aca="false">E4085*$E$12</f>
        <v>0</v>
      </c>
      <c r="P4085" s="53" t="n">
        <f aca="false">F4085*$F$12</f>
        <v>0</v>
      </c>
      <c r="Q4085" s="53" t="n">
        <f aca="false">G4085*$G$12</f>
        <v>0</v>
      </c>
      <c r="R4085" s="53" t="n">
        <f aca="false">H4085*$H$12</f>
        <v>140.4</v>
      </c>
      <c r="S4085" s="53" t="n">
        <f aca="false">(N4085/100)*(I4085*$I$12)+(N4085/100)*(J4085*$J$12)</f>
        <v>68.85</v>
      </c>
      <c r="T4085" s="53" t="n">
        <f aca="false">(O4085/100)*(K4085*$K$12)</f>
        <v>0</v>
      </c>
      <c r="U4085" s="53" t="n">
        <f aca="false">(P4085/100)*(K4085*$K$12)+(P4085/100)*(L4085*$L$12)</f>
        <v>0</v>
      </c>
      <c r="V4085" s="53" t="n">
        <f aca="false">(Q4085/100)*(L4085*$L$12)</f>
        <v>0</v>
      </c>
      <c r="W4085" s="53" t="n">
        <f aca="false">(R4085/100)*(K4085*$K$12)+(R4085/100)*(L4085*$L$12)</f>
        <v>206.388</v>
      </c>
      <c r="X4085" s="53" t="n">
        <f aca="false">N4085+S4085</f>
        <v>137.7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0</v>
      </c>
      <c r="AB4085" s="53" t="n">
        <f aca="false">R4085+W4085</f>
        <v>346.788</v>
      </c>
      <c r="AC4085" s="54" t="n">
        <f aca="false">ROUND(X4085+Y4085+Z4085+AA4085+AB4085,1)</f>
        <v>484.5</v>
      </c>
      <c r="AD4085" s="55" t="n">
        <f aca="false">(ROUND(AC4085-AC4076,1)/AC4076)</f>
        <v>0.130952380952381</v>
      </c>
      <c r="AE4085" s="46"/>
      <c r="AF4085" s="47"/>
    </row>
    <row r="4086" customFormat="false" ht="15" hidden="false" customHeight="false" outlineLevel="0" collapsed="false">
      <c r="A4086" s="48" t="s">
        <v>38</v>
      </c>
      <c r="B4086" s="49"/>
      <c r="C4086" s="50" t="s">
        <v>14</v>
      </c>
      <c r="D4086" s="51" t="n">
        <v>102</v>
      </c>
      <c r="E4086" s="51" t="n">
        <v>0</v>
      </c>
      <c r="F4086" s="51" t="n">
        <v>0</v>
      </c>
      <c r="G4086" s="51" t="n">
        <v>0</v>
      </c>
      <c r="H4086" s="51" t="n">
        <v>0</v>
      </c>
      <c r="I4086" s="52" t="n">
        <v>0</v>
      </c>
      <c r="J4086" s="52" t="n">
        <v>0</v>
      </c>
      <c r="K4086" s="52" t="n">
        <v>0</v>
      </c>
      <c r="L4086" s="52" t="n">
        <v>0</v>
      </c>
      <c r="M4086" s="52" t="n">
        <v>130</v>
      </c>
      <c r="N4086" s="53" t="n">
        <f aca="false">D4086*$D$13</f>
        <v>137.7</v>
      </c>
      <c r="O4086" s="53" t="n">
        <f aca="false">E4086*$E$13</f>
        <v>0</v>
      </c>
      <c r="P4086" s="53" t="n">
        <f aca="false">F4086*$F$13</f>
        <v>0</v>
      </c>
      <c r="Q4086" s="53" t="n">
        <f aca="false">G4086*$G$13</f>
        <v>0</v>
      </c>
      <c r="R4086" s="53" t="n">
        <f aca="false">H4086*$H$13</f>
        <v>0</v>
      </c>
      <c r="S4086" s="53" t="n">
        <f aca="false">(N4086/100)*(I4086*$I$13)+(N4086/100)*(J4086*$J$13)+(N4086/100)*(M4086*$M$13)</f>
        <v>358.02</v>
      </c>
      <c r="T4086" s="53" t="n">
        <f aca="false">(O4086/100)*(K4086*$K$13)+(O4086/100)*(M4086*$M$13)</f>
        <v>0</v>
      </c>
      <c r="U4086" s="53" t="n">
        <f aca="false">(P4086/100)*(K4086*$K$13)+(P4086/100)*(L4086*$L$13)+(P4086/100)*(M4086*$M$13)</f>
        <v>0</v>
      </c>
      <c r="V4086" s="53" t="n">
        <f aca="false">(Q4086/100)*(L4086*$L$13)+(Q4086/100)*(M4086*$M$13)</f>
        <v>0</v>
      </c>
      <c r="W4086" s="53" t="n">
        <f aca="false">(R4086/100)*(K4086*$K$13)+(R4086/100)*(L4086*$L$13)+(R4086/100)*(M4086*$M$13)</f>
        <v>0</v>
      </c>
      <c r="X4086" s="53" t="n">
        <f aca="false">N4086+S4086</f>
        <v>495.72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0</v>
      </c>
      <c r="AC4086" s="54" t="n">
        <f aca="false">ROUND(X4086+Y4086+Z4086+AA4086+AB4086,1)</f>
        <v>495.7</v>
      </c>
      <c r="AD4086" s="55" t="n">
        <f aca="false">(ROUND(AC4086-AC4076,1)/AC4076)</f>
        <v>0.157096171802054</v>
      </c>
      <c r="AE4086" s="46"/>
      <c r="AF4086" s="47"/>
    </row>
    <row r="4087" customFormat="false" ht="15" hidden="false" customHeight="false" outlineLevel="0" collapsed="false">
      <c r="A4087" s="48" t="s">
        <v>39</v>
      </c>
      <c r="B4087" s="49"/>
      <c r="C4087" s="50" t="s">
        <v>15</v>
      </c>
      <c r="D4087" s="51" t="n">
        <v>102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40</v>
      </c>
      <c r="J4087" s="52" t="n">
        <v>60</v>
      </c>
      <c r="K4087" s="52" t="n">
        <v>80</v>
      </c>
      <c r="L4087" s="52" t="n">
        <v>0</v>
      </c>
      <c r="M4087" s="52" t="n">
        <v>0</v>
      </c>
      <c r="N4087" s="53" t="n">
        <f aca="false">D4087*$D$14</f>
        <v>137.7</v>
      </c>
      <c r="O4087" s="53" t="n">
        <f aca="false">E4087*$E$14</f>
        <v>0</v>
      </c>
      <c r="P4087" s="53" t="n">
        <f aca="false">F4087*$F$14</f>
        <v>0</v>
      </c>
      <c r="Q4087" s="53" t="n">
        <f aca="false">G4087*$G$14</f>
        <v>0</v>
      </c>
      <c r="R4087" s="53" t="n">
        <f aca="false">H4087*$H$14</f>
        <v>0</v>
      </c>
      <c r="S4087" s="53" t="n">
        <f aca="false">(N4087/100)*(I4087*$I$14)+(N4087/100)*(J4087*$J$14)+(N4087/100)*(K4087*$K$14)</f>
        <v>358.02</v>
      </c>
      <c r="T4087" s="53" t="n">
        <f aca="false">(O4087/100)*(K4087*$K$14)</f>
        <v>0</v>
      </c>
      <c r="U4087" s="53" t="n">
        <f aca="false">(P4087/100)*(K4087*$K$14)+(P4087/100)*(L4087*$L$14)</f>
        <v>0</v>
      </c>
      <c r="V4087" s="53" t="n">
        <f aca="false">(Q4087/100)*(L4087*$L$14)</f>
        <v>0</v>
      </c>
      <c r="W4087" s="53" t="n">
        <f aca="false">(R4087/100)*(K4087*$L$14)+(R4087/100)*(L4087*$M$14)</f>
        <v>0</v>
      </c>
      <c r="X4087" s="53" t="n">
        <f aca="false">N4087+S4087</f>
        <v>495.72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495.7</v>
      </c>
      <c r="AD4087" s="55" t="n">
        <f aca="false">(ROUND(AC4087-AC4076,1)/AC4076)</f>
        <v>0.157096171802054</v>
      </c>
      <c r="AE4087" s="46"/>
      <c r="AF4087" s="47"/>
    </row>
    <row r="4088" customFormat="false" ht="15" hidden="false" customHeight="false" outlineLevel="0" collapsed="false">
      <c r="A4088" s="48"/>
      <c r="B4088" s="49"/>
      <c r="C4088" s="50" t="s">
        <v>16</v>
      </c>
      <c r="D4088" s="51" t="n">
        <v>102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40</v>
      </c>
      <c r="J4088" s="52" t="n">
        <v>60</v>
      </c>
      <c r="K4088" s="52" t="n">
        <v>0</v>
      </c>
      <c r="L4088" s="52" t="n">
        <v>80</v>
      </c>
      <c r="M4088" s="52" t="n">
        <v>0</v>
      </c>
      <c r="N4088" s="53" t="n">
        <f aca="false">D4088*$D$15</f>
        <v>137.7</v>
      </c>
      <c r="O4088" s="53" t="n">
        <f aca="false">E4088*$E$15</f>
        <v>0</v>
      </c>
      <c r="P4088" s="53" t="n">
        <f aca="false">F4088*$F$15</f>
        <v>0</v>
      </c>
      <c r="Q4088" s="53" t="n">
        <f aca="false">G4088*$G$15</f>
        <v>0</v>
      </c>
      <c r="R4088" s="53" t="n">
        <f aca="false">H4088*$H$15</f>
        <v>0</v>
      </c>
      <c r="S4088" s="53" t="n">
        <f aca="false">(N4088/100)*(I4088*$I$15)+(N4088/100)*(J4088*$J$15)+(N4088/100)*(L4088*$L$15)</f>
        <v>358.02</v>
      </c>
      <c r="T4088" s="53" t="n">
        <f aca="false">(O4088/100)*(K4088*$K$15)</f>
        <v>0</v>
      </c>
      <c r="U4088" s="53" t="n">
        <f aca="false">(P4088/100)*(K4088*$K$15)+(P4088/100)*(L4088*$L$15)</f>
        <v>0</v>
      </c>
      <c r="V4088" s="53" t="n">
        <f aca="false">(Q4088/100)*(L4088*$L$15)</f>
        <v>0</v>
      </c>
      <c r="W4088" s="53" t="n">
        <f aca="false">(R4088/100)*(K4088*$K$15)+(R4088/100)*(L4088*$L$15)</f>
        <v>0</v>
      </c>
      <c r="X4088" s="53" t="n">
        <f aca="false">N4088+S4088</f>
        <v>495.72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495.7</v>
      </c>
      <c r="AD4088" s="55" t="n">
        <f aca="false">(ROUND(AC4088-AC4076,1)/AC4076)</f>
        <v>0.157096171802054</v>
      </c>
      <c r="AE4088" s="46"/>
      <c r="AF4088" s="47"/>
    </row>
    <row r="4089" customFormat="false" ht="15" hidden="false" customHeight="false" outlineLevel="0" collapsed="false">
      <c r="A4089" s="48"/>
      <c r="B4089" s="49"/>
      <c r="C4089" s="50" t="s">
        <v>17</v>
      </c>
      <c r="D4089" s="51" t="n">
        <v>102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40</v>
      </c>
      <c r="J4089" s="52" t="n">
        <v>100</v>
      </c>
      <c r="K4089" s="52" t="n">
        <v>0</v>
      </c>
      <c r="L4089" s="52" t="n">
        <v>0</v>
      </c>
      <c r="M4089" s="52" t="n">
        <v>0</v>
      </c>
      <c r="N4089" s="53" t="n">
        <f aca="false">D4089*$D$16</f>
        <v>137.7</v>
      </c>
      <c r="O4089" s="53" t="n">
        <f aca="false">E4089*$E$16</f>
        <v>0</v>
      </c>
      <c r="P4089" s="53" t="n">
        <f aca="false">F4089*$F$16</f>
        <v>0</v>
      </c>
      <c r="Q4089" s="53" t="n">
        <f aca="false">G4089*$G$16</f>
        <v>0</v>
      </c>
      <c r="R4089" s="53" t="n">
        <f aca="false">H4089*$H$16</f>
        <v>0</v>
      </c>
      <c r="S4089" s="53" t="n">
        <f aca="false">(N4089/100)*(I4089*$I$16)+(N4089/100)*(J4089*$J$16)</f>
        <v>399.33</v>
      </c>
      <c r="T4089" s="53" t="n">
        <f aca="false">(O4089/100)*(K4089*$K$16)</f>
        <v>0</v>
      </c>
      <c r="U4089" s="53" t="n">
        <f aca="false">(P4089/100)*(K4089*$K$16)+(P4089/100)*(L4089*$L$16)</f>
        <v>0</v>
      </c>
      <c r="V4089" s="53" t="n">
        <f aca="false">(Q4089/100)*(L4089*$L$16)</f>
        <v>0</v>
      </c>
      <c r="W4089" s="53" t="n">
        <f aca="false">(R4089/100)*(K4089*$K$16)+(R4089/100)*(L4089*$L$16)</f>
        <v>0</v>
      </c>
      <c r="X4089" s="53" t="n">
        <f aca="false">N4089+S4089</f>
        <v>537.03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537</v>
      </c>
      <c r="AD4089" s="55" t="n">
        <f aca="false">(ROUND(AC4089-AC4076,1)/AC4076)</f>
        <v>0.253501400560224</v>
      </c>
      <c r="AE4089" s="46"/>
      <c r="AF4089" s="47"/>
    </row>
    <row r="4090" customFormat="false" ht="15" hidden="false" customHeight="false" outlineLevel="0" collapsed="false">
      <c r="A4090" s="48"/>
      <c r="B4090" s="49"/>
      <c r="C4090" s="50" t="s">
        <v>18</v>
      </c>
      <c r="D4090" s="51" t="n">
        <v>102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75</v>
      </c>
      <c r="J4090" s="52" t="n">
        <v>60</v>
      </c>
      <c r="K4090" s="52" t="n">
        <v>0</v>
      </c>
      <c r="L4090" s="52" t="n">
        <v>0</v>
      </c>
      <c r="M4090" s="52" t="n">
        <v>0</v>
      </c>
      <c r="N4090" s="53" t="n">
        <f aca="false">D4090*$D$17</f>
        <v>137.7</v>
      </c>
      <c r="O4090" s="53" t="n">
        <f aca="false">E4090*$E$17</f>
        <v>0</v>
      </c>
      <c r="P4090" s="53" t="n">
        <f aca="false">F4090*$F$17</f>
        <v>0</v>
      </c>
      <c r="Q4090" s="53" t="n">
        <f aca="false">G4090*$G$17</f>
        <v>0</v>
      </c>
      <c r="R4090" s="53" t="n">
        <f aca="false">H4090*$H$17</f>
        <v>0</v>
      </c>
      <c r="S4090" s="53" t="n">
        <f aca="false">(N4090/100)*(I4090*$I$17)+(N4090/100)*(J4090*$J$17)</f>
        <v>340.8075</v>
      </c>
      <c r="T4090" s="53" t="n">
        <f aca="false">(O4090/100)*(K4090*$K$17)</f>
        <v>0</v>
      </c>
      <c r="U4090" s="53" t="n">
        <f aca="false">(P4090/100)*(K4090*$K$17)+(P4090/100)*(L4090*$L$17)</f>
        <v>0</v>
      </c>
      <c r="V4090" s="53" t="n">
        <f aca="false">(Q4090/100)*(L4090*$L$17)</f>
        <v>0</v>
      </c>
      <c r="W4090" s="53" t="n">
        <f aca="false">(R4090/100)*(K4090*$K$17)+(R4090/100)*(L4090*$L$17)</f>
        <v>0</v>
      </c>
      <c r="X4090" s="53" t="n">
        <f aca="false">N4090+S4090</f>
        <v>478.5075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478.5</v>
      </c>
      <c r="AD4090" s="55" t="n">
        <f aca="false">(ROUND(AC4090-AC4076,1)/AC4076)</f>
        <v>0.116946778711485</v>
      </c>
      <c r="AE4090" s="46" t="s">
        <v>28</v>
      </c>
      <c r="AF4090" s="47"/>
    </row>
    <row r="4091" customFormat="false" ht="15" hidden="false" customHeight="false" outlineLevel="0" collapsed="false">
      <c r="A4091" s="56" t="s">
        <v>19</v>
      </c>
      <c r="B4091" s="57" t="s">
        <v>333</v>
      </c>
      <c r="C4091" s="40" t="s">
        <v>4</v>
      </c>
      <c r="D4091" s="41" t="n">
        <v>116</v>
      </c>
      <c r="E4091" s="41" t="n">
        <v>0</v>
      </c>
      <c r="F4091" s="41" t="n">
        <v>0</v>
      </c>
      <c r="G4091" s="41" t="n">
        <v>0</v>
      </c>
      <c r="H4091" s="41" t="n">
        <v>0</v>
      </c>
      <c r="I4091" s="42" t="n">
        <v>40</v>
      </c>
      <c r="J4091" s="42" t="n">
        <v>40</v>
      </c>
      <c r="K4091" s="42" t="n">
        <v>0</v>
      </c>
      <c r="L4091" s="42" t="n">
        <v>0</v>
      </c>
      <c r="M4091" s="42" t="n">
        <v>0</v>
      </c>
      <c r="N4091" s="43" t="n">
        <f aca="false">D4091*$D$3</f>
        <v>162.4</v>
      </c>
      <c r="O4091" s="43" t="n">
        <f aca="false">E4091*$E$3</f>
        <v>0</v>
      </c>
      <c r="P4091" s="43" t="n">
        <f aca="false">F4091*$F$3</f>
        <v>0</v>
      </c>
      <c r="Q4091" s="43" t="n">
        <f aca="false">G4091*$G$3</f>
        <v>0</v>
      </c>
      <c r="R4091" s="43" t="n">
        <f aca="false">H4091*$H$3</f>
        <v>0</v>
      </c>
      <c r="S4091" s="43" t="n">
        <f aca="false">(N4091/100)*(I4091*$I$3)+(N4091/100)*(J4091*$J$3)</f>
        <v>259.84</v>
      </c>
      <c r="T4091" s="43" t="n">
        <f aca="false">(O4091/100)*(K4091*$K$3)</f>
        <v>0</v>
      </c>
      <c r="U4091" s="43" t="n">
        <f aca="false">(P4091/100)*(K4091*$K$3)+(P4091/100)*(L4091*$L$3)</f>
        <v>0</v>
      </c>
      <c r="V4091" s="43" t="n">
        <f aca="false">(Q4091/100)*(L4091*$L$3)</f>
        <v>0</v>
      </c>
      <c r="W4091" s="43" t="n">
        <f aca="false">(R4091/100)*(K4091*$K$3)+(R4091/100)*(L4091*$L$3)</f>
        <v>0</v>
      </c>
      <c r="X4091" s="43" t="n">
        <f aca="false">N4091+S4091</f>
        <v>422.24</v>
      </c>
      <c r="Y4091" s="43" t="n">
        <f aca="false">O4091+T4091</f>
        <v>0</v>
      </c>
      <c r="Z4091" s="43" t="n">
        <f aca="false">P4091+U4091</f>
        <v>0</v>
      </c>
      <c r="AA4091" s="43" t="n">
        <f aca="false">Q4091+V4091</f>
        <v>0</v>
      </c>
      <c r="AB4091" s="43" t="n">
        <f aca="false">R4091+W4091</f>
        <v>0</v>
      </c>
      <c r="AC4091" s="44" t="n">
        <f aca="false">ROUND(X4091+Y4091+Z4091+AA4091+AB4091,1)</f>
        <v>422.2</v>
      </c>
      <c r="AD4091" s="45" t="n">
        <v>0</v>
      </c>
      <c r="AE4091" s="46"/>
      <c r="AF4091" s="47"/>
    </row>
    <row r="4092" customFormat="false" ht="15" hidden="false" customHeight="false" outlineLevel="0" collapsed="false">
      <c r="A4092" s="48" t="s">
        <v>29</v>
      </c>
      <c r="B4092" s="58" t="n">
        <v>18</v>
      </c>
      <c r="C4092" s="50" t="s">
        <v>5</v>
      </c>
      <c r="D4092" s="51" t="n">
        <v>116</v>
      </c>
      <c r="E4092" s="51" t="n">
        <v>0</v>
      </c>
      <c r="F4092" s="51" t="n">
        <v>0</v>
      </c>
      <c r="G4092" s="51" t="n">
        <v>0</v>
      </c>
      <c r="H4092" s="51" t="n">
        <v>0</v>
      </c>
      <c r="I4092" s="52" t="n">
        <v>60</v>
      </c>
      <c r="J4092" s="52" t="n">
        <v>60</v>
      </c>
      <c r="K4092" s="52" t="n">
        <v>0</v>
      </c>
      <c r="L4092" s="52" t="n">
        <v>0</v>
      </c>
      <c r="M4092" s="52" t="n">
        <v>0</v>
      </c>
      <c r="N4092" s="53" t="n">
        <f aca="false">D4092*$D$4</f>
        <v>156.6</v>
      </c>
      <c r="O4092" s="53" t="n">
        <f aca="false">E4092*$E$4</f>
        <v>0</v>
      </c>
      <c r="P4092" s="53" t="n">
        <f aca="false">F4092*$F$4</f>
        <v>0</v>
      </c>
      <c r="Q4092" s="53" t="n">
        <f aca="false">G4092*$G$4</f>
        <v>0</v>
      </c>
      <c r="R4092" s="53" t="n">
        <f aca="false">H4092*$H$4</f>
        <v>0</v>
      </c>
      <c r="S4092" s="53" t="n">
        <f aca="false">(N4092/100)*(I4092*$I$4)+(N4092/100)*(J4092*$J$4)</f>
        <v>375.84</v>
      </c>
      <c r="T4092" s="53" t="n">
        <f aca="false">(O4092/100)*(K4092*$K$4)</f>
        <v>0</v>
      </c>
      <c r="U4092" s="53" t="n">
        <f aca="false">(P4092/100)*(K4092*$K$4)+(P4092/100)*(L4092*$L$4)</f>
        <v>0</v>
      </c>
      <c r="V4092" s="53" t="n">
        <f aca="false">(Q4092/100)*(L4092*$L$4)</f>
        <v>0</v>
      </c>
      <c r="W4092" s="53" t="n">
        <f aca="false">(R4092/100)*(K4092*$K$4)+(R4092/100)*(L4092*$L$4)</f>
        <v>0</v>
      </c>
      <c r="X4092" s="53" t="n">
        <f aca="false">N4092+S4092</f>
        <v>532.44</v>
      </c>
      <c r="Y4092" s="53" t="n">
        <f aca="false">O4092+T4092</f>
        <v>0</v>
      </c>
      <c r="Z4092" s="53" t="n">
        <f aca="false">P4092+U4092</f>
        <v>0</v>
      </c>
      <c r="AA4092" s="53" t="n">
        <f aca="false">Q4092+V4092</f>
        <v>0</v>
      </c>
      <c r="AB4092" s="53" t="n">
        <f aca="false">R4092+W4092</f>
        <v>0</v>
      </c>
      <c r="AC4092" s="54" t="n">
        <f aca="false">ROUND(X4092+Y4092+Z4092+AA4092+AB4092,1)</f>
        <v>532.4</v>
      </c>
      <c r="AD4092" s="55" t="n">
        <f aca="false">(ROUND(AC4092-AC4091,1)/AC4091)</f>
        <v>0.261013737565135</v>
      </c>
      <c r="AE4092" s="46"/>
      <c r="AF4092" s="47"/>
    </row>
    <row r="4093" customFormat="false" ht="15" hidden="false" customHeight="false" outlineLevel="0" collapsed="false">
      <c r="A4093" s="48" t="s">
        <v>30</v>
      </c>
      <c r="B4093" s="58" t="n">
        <v>10</v>
      </c>
      <c r="C4093" s="50" t="s">
        <v>6</v>
      </c>
      <c r="D4093" s="51" t="n">
        <v>116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40</v>
      </c>
      <c r="J4093" s="52" t="n">
        <v>40</v>
      </c>
      <c r="K4093" s="52" t="n">
        <v>0</v>
      </c>
      <c r="L4093" s="52" t="n">
        <v>0</v>
      </c>
      <c r="M4093" s="52" t="n">
        <v>0</v>
      </c>
      <c r="N4093" s="53" t="n">
        <f aca="false">D4093*$D$5</f>
        <v>162.4</v>
      </c>
      <c r="O4093" s="53" t="n">
        <f aca="false">E4093*$E$5</f>
        <v>0</v>
      </c>
      <c r="P4093" s="53" t="n">
        <f aca="false">F4093*$F$5</f>
        <v>0</v>
      </c>
      <c r="Q4093" s="53" t="n">
        <f aca="false">G4093*$G$5</f>
        <v>0</v>
      </c>
      <c r="R4093" s="53" t="n">
        <f aca="false">H4093*$H$5</f>
        <v>0</v>
      </c>
      <c r="S4093" s="53" t="n">
        <f aca="false">(N4093/100)*(I4093*$I$5)+(N4093/100)*(J4093*$J$5)</f>
        <v>259.84</v>
      </c>
      <c r="T4093" s="53" t="n">
        <f aca="false">(O4093/100)*(K4093*$K$5)</f>
        <v>0</v>
      </c>
      <c r="U4093" s="53" t="n">
        <f aca="false">(P4093/100)*(K4093*$K$5)+(P4093/100)*(L4093*$L$5)</f>
        <v>0</v>
      </c>
      <c r="V4093" s="53" t="n">
        <f aca="false">(Q4093/100)*(L4093*$L$5)</f>
        <v>0</v>
      </c>
      <c r="W4093" s="53" t="n">
        <f aca="false">(R4093/100)*(K4093*$K$5)+(R4093/100)*(L4093*$L$5)</f>
        <v>0</v>
      </c>
      <c r="X4093" s="53" t="n">
        <f aca="false">N4093+S4093</f>
        <v>422.24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422.2</v>
      </c>
      <c r="AD4093" s="55" t="n">
        <f aca="false">(ROUND(AC4093-AC4091,1)/AC4091)</f>
        <v>0</v>
      </c>
      <c r="AE4093" s="46"/>
      <c r="AF4093" s="47"/>
    </row>
    <row r="4094" customFormat="false" ht="15" hidden="false" customHeight="false" outlineLevel="0" collapsed="false">
      <c r="A4094" s="48" t="s">
        <v>31</v>
      </c>
      <c r="B4094" s="58" t="n">
        <v>0</v>
      </c>
      <c r="C4094" s="50" t="s">
        <v>7</v>
      </c>
      <c r="D4094" s="51" t="n">
        <v>116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40</v>
      </c>
      <c r="J4094" s="52" t="n">
        <v>40</v>
      </c>
      <c r="K4094" s="52" t="n">
        <v>0</v>
      </c>
      <c r="L4094" s="52" t="n">
        <v>0</v>
      </c>
      <c r="M4094" s="52" t="n">
        <v>0</v>
      </c>
      <c r="N4094" s="53" t="n">
        <f aca="false">D4094*$D$6</f>
        <v>162.4</v>
      </c>
      <c r="O4094" s="53" t="n">
        <f aca="false">E4094*$E$6</f>
        <v>0</v>
      </c>
      <c r="P4094" s="53" t="n">
        <f aca="false">F4094*$F$6</f>
        <v>0</v>
      </c>
      <c r="Q4094" s="53" t="n">
        <f aca="false">G4094*$G$6</f>
        <v>0</v>
      </c>
      <c r="R4094" s="53" t="n">
        <f aca="false">H4094*$H$6</f>
        <v>0</v>
      </c>
      <c r="S4094" s="53" t="n">
        <f aca="false">(N4094/100)*(I4094*$I$6)+(N4094/100)*(J4094*$J$6)</f>
        <v>259.84</v>
      </c>
      <c r="T4094" s="53" t="n">
        <f aca="false">(O4094/100)*(K4094*$K$6)</f>
        <v>0</v>
      </c>
      <c r="U4094" s="53" t="n">
        <f aca="false">(P4094/100)*(K4094*$K$6)+(P4094/100)*(L4094*$L$6)</f>
        <v>0</v>
      </c>
      <c r="V4094" s="53" t="n">
        <f aca="false">(Q4094/100)*(L4094*$L$6)</f>
        <v>0</v>
      </c>
      <c r="W4094" s="53" t="n">
        <f aca="false">(R4094/100)*(K4094*$K$6)+(R4094/100)*(L4094*$L$6)</f>
        <v>0</v>
      </c>
      <c r="X4094" s="53" t="n">
        <f aca="false">N4094+S4094</f>
        <v>422.24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422.2</v>
      </c>
      <c r="AD4094" s="55" t="n">
        <f aca="false">(ROUND(AC4094-AC4091,1)/AC4091)</f>
        <v>0</v>
      </c>
      <c r="AE4094" s="46"/>
      <c r="AF4094" s="47"/>
    </row>
    <row r="4095" customFormat="false" ht="15" hidden="false" customHeight="false" outlineLevel="0" collapsed="false">
      <c r="A4095" s="48" t="s">
        <v>32</v>
      </c>
      <c r="B4095" s="58" t="n">
        <v>0</v>
      </c>
      <c r="C4095" s="50" t="s">
        <v>8</v>
      </c>
      <c r="D4095" s="51" t="n">
        <v>116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40</v>
      </c>
      <c r="J4095" s="52" t="n">
        <v>40</v>
      </c>
      <c r="K4095" s="52" t="n">
        <v>0</v>
      </c>
      <c r="L4095" s="52" t="n">
        <v>0</v>
      </c>
      <c r="M4095" s="52" t="n">
        <v>0</v>
      </c>
      <c r="N4095" s="53" t="n">
        <f aca="false">D4095*$D$7</f>
        <v>162.4</v>
      </c>
      <c r="O4095" s="53" t="n">
        <f aca="false">E4095*$E$7</f>
        <v>0</v>
      </c>
      <c r="P4095" s="53" t="n">
        <f aca="false">F4095*$F$7</f>
        <v>0</v>
      </c>
      <c r="Q4095" s="53" t="n">
        <f aca="false">G4095*$G$7</f>
        <v>0</v>
      </c>
      <c r="R4095" s="53" t="n">
        <f aca="false">H4095*$H$7</f>
        <v>0</v>
      </c>
      <c r="S4095" s="53" t="n">
        <f aca="false">(N4095/100)*(I4095*$I$7)+(N4095/100)*(J4095*$J$7)</f>
        <v>259.84</v>
      </c>
      <c r="T4095" s="53" t="n">
        <f aca="false">(O4095/100)*(K4095*$K$7)</f>
        <v>0</v>
      </c>
      <c r="U4095" s="53" t="n">
        <f aca="false">(P4095/100)*(K4095*$K$7)+(P4095/100)*(L4095*$L$7)</f>
        <v>0</v>
      </c>
      <c r="V4095" s="53" t="n">
        <f aca="false">(Q4095/100)*(L4095*$L$7)</f>
        <v>0</v>
      </c>
      <c r="W4095" s="53" t="n">
        <f aca="false">(R4095/100)*(K4095*$K$7)+(R4095/100)*(L4095*$L$7)</f>
        <v>0</v>
      </c>
      <c r="X4095" s="53" t="n">
        <f aca="false">N4095+S4095</f>
        <v>422.24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422.2</v>
      </c>
      <c r="AD4095" s="55" t="n">
        <f aca="false">(ROUND(AC4095-AC4091,1)/AC4091)</f>
        <v>0</v>
      </c>
      <c r="AE4095" s="46"/>
      <c r="AF4095" s="47"/>
    </row>
    <row r="4096" customFormat="false" ht="15" hidden="false" customHeight="false" outlineLevel="0" collapsed="false">
      <c r="A4096" s="48" t="s">
        <v>33</v>
      </c>
      <c r="B4096" s="58"/>
      <c r="C4096" s="50" t="s">
        <v>9</v>
      </c>
      <c r="D4096" s="51" t="n">
        <v>116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40</v>
      </c>
      <c r="J4096" s="52" t="n">
        <v>40</v>
      </c>
      <c r="K4096" s="52" t="n">
        <v>0</v>
      </c>
      <c r="L4096" s="52" t="n">
        <v>0</v>
      </c>
      <c r="M4096" s="52" t="n">
        <v>0</v>
      </c>
      <c r="N4096" s="53" t="n">
        <f aca="false">D4096*$D$8</f>
        <v>162.4</v>
      </c>
      <c r="O4096" s="53" t="n">
        <f aca="false">E4096*$E$8</f>
        <v>0</v>
      </c>
      <c r="P4096" s="53" t="n">
        <f aca="false">F4096*$F$8</f>
        <v>0</v>
      </c>
      <c r="Q4096" s="53" t="n">
        <f aca="false">G4096*$G$8</f>
        <v>0</v>
      </c>
      <c r="R4096" s="53" t="n">
        <f aca="false">H4096*$H$8</f>
        <v>0</v>
      </c>
      <c r="S4096" s="53" t="n">
        <f aca="false">(N4096/100)*(I4096*$I$8)+(N4096/100)*(J4096*$J$8)</f>
        <v>259.84</v>
      </c>
      <c r="T4096" s="53" t="n">
        <f aca="false">(O4096/100)*(K4096*$K$8)</f>
        <v>0</v>
      </c>
      <c r="U4096" s="53" t="n">
        <f aca="false">(P4096/100)*(K4096*$K$8)+(P4096/100)*(L4096*$L$8)</f>
        <v>0</v>
      </c>
      <c r="V4096" s="53" t="n">
        <f aca="false">(Q4096/100)*(L4096*$L$8)</f>
        <v>0</v>
      </c>
      <c r="W4096" s="53" t="n">
        <f aca="false">(R4096/100)*(K4096*$K$8)+(R4096/100)*(L4096*$L$8)</f>
        <v>0</v>
      </c>
      <c r="X4096" s="53" t="n">
        <f aca="false">N4096+S4096</f>
        <v>422.24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422.2</v>
      </c>
      <c r="AD4096" s="55" t="n">
        <f aca="false">(ROUND(AC4096-AC4091,1)/AC4091)</f>
        <v>0</v>
      </c>
      <c r="AE4096" s="46"/>
      <c r="AF4096" s="47"/>
    </row>
    <row r="4097" customFormat="false" ht="15" hidden="false" customHeight="false" outlineLevel="0" collapsed="false">
      <c r="A4097" s="48" t="s">
        <v>34</v>
      </c>
      <c r="B4097" s="58"/>
      <c r="C4097" s="50" t="s">
        <v>10</v>
      </c>
      <c r="D4097" s="51" t="n">
        <v>58</v>
      </c>
      <c r="E4097" s="51" t="n">
        <v>125</v>
      </c>
      <c r="F4097" s="51" t="n">
        <v>0</v>
      </c>
      <c r="G4097" s="51" t="n">
        <v>0</v>
      </c>
      <c r="H4097" s="51" t="n">
        <v>0</v>
      </c>
      <c r="I4097" s="52" t="n">
        <v>40</v>
      </c>
      <c r="J4097" s="52" t="n">
        <v>40</v>
      </c>
      <c r="K4097" s="52" t="n">
        <v>85</v>
      </c>
      <c r="L4097" s="52" t="n">
        <v>0</v>
      </c>
      <c r="M4097" s="52" t="n">
        <v>0</v>
      </c>
      <c r="N4097" s="53" t="n">
        <f aca="false">D4097*$D$9</f>
        <v>78.3</v>
      </c>
      <c r="O4097" s="53" t="n">
        <f aca="false">E4097*$E$9</f>
        <v>168.75</v>
      </c>
      <c r="P4097" s="53" t="n">
        <f aca="false">F4097*$F$9</f>
        <v>0</v>
      </c>
      <c r="Q4097" s="53" t="n">
        <f aca="false">G4097*$G$9</f>
        <v>0</v>
      </c>
      <c r="R4097" s="53" t="n">
        <f aca="false">H4097*$H$9</f>
        <v>0</v>
      </c>
      <c r="S4097" s="53" t="n">
        <f aca="false">(N4097/100)*(I4097*$I$9)+(N4097/100)*(J4097*$J$9)</f>
        <v>62.64</v>
      </c>
      <c r="T4097" s="53" t="n">
        <f aca="false">(O4097/100)*(K4097*$K$9)</f>
        <v>200.8125</v>
      </c>
      <c r="U4097" s="53" t="n">
        <f aca="false">(P4097/100)*(K4097*$K$9)+(P4097/100)*(L4097*$L$9)</f>
        <v>0</v>
      </c>
      <c r="V4097" s="53" t="n">
        <f aca="false">(Q4097/100)*(L4097*$L$9)</f>
        <v>0</v>
      </c>
      <c r="W4097" s="53" t="n">
        <f aca="false">(R4097/100)*(K4097*$K$9)+(R4097/100)*(L4097*$L$9)</f>
        <v>0</v>
      </c>
      <c r="X4097" s="53" t="n">
        <f aca="false">N4097+S4097</f>
        <v>140.94</v>
      </c>
      <c r="Y4097" s="53" t="n">
        <f aca="false">O4097+T4097</f>
        <v>369.5625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510.5</v>
      </c>
      <c r="AD4097" s="55" t="n">
        <f aca="false">(ROUND(AC4097-AC4091,1)/AC4091)</f>
        <v>0.209142586451919</v>
      </c>
      <c r="AE4097" s="46"/>
      <c r="AF4097" s="47"/>
    </row>
    <row r="4098" customFormat="false" ht="15" hidden="false" customHeight="false" outlineLevel="0" collapsed="false">
      <c r="A4098" s="48" t="s">
        <v>35</v>
      </c>
      <c r="B4098" s="58"/>
      <c r="C4098" s="50" t="s">
        <v>11</v>
      </c>
      <c r="D4098" s="51" t="n">
        <v>58</v>
      </c>
      <c r="E4098" s="51" t="n">
        <v>0</v>
      </c>
      <c r="F4098" s="51" t="n">
        <v>125</v>
      </c>
      <c r="G4098" s="51" t="n">
        <v>0</v>
      </c>
      <c r="H4098" s="51" t="n">
        <v>0</v>
      </c>
      <c r="I4098" s="52" t="n">
        <v>40</v>
      </c>
      <c r="J4098" s="52" t="n">
        <v>40</v>
      </c>
      <c r="K4098" s="52" t="n">
        <v>42.5</v>
      </c>
      <c r="L4098" s="52" t="n">
        <v>42.5</v>
      </c>
      <c r="M4098" s="52" t="n">
        <v>0</v>
      </c>
      <c r="N4098" s="53" t="n">
        <f aca="false">D4098*$D$10</f>
        <v>78.3</v>
      </c>
      <c r="O4098" s="53" t="n">
        <f aca="false">E4098*$E$10</f>
        <v>0</v>
      </c>
      <c r="P4098" s="53" t="n">
        <f aca="false">F4098*$F$10</f>
        <v>168.75</v>
      </c>
      <c r="Q4098" s="53" t="n">
        <f aca="false">G4098*$G$10</f>
        <v>0</v>
      </c>
      <c r="R4098" s="53" t="n">
        <f aca="false">H4098*$H$10</f>
        <v>0</v>
      </c>
      <c r="S4098" s="53" t="n">
        <f aca="false">(N4098/100)*(I4098*$I$10)+(N4098/100)*(J4098*$J$10)</f>
        <v>62.64</v>
      </c>
      <c r="T4098" s="53" t="n">
        <f aca="false">(O4098/100)*(K4098*$J$10)</f>
        <v>0</v>
      </c>
      <c r="U4098" s="53" t="n">
        <f aca="false">(P4098/100)*(K4098*$K$10)+(P4098/100)*(L4098*$L$10)</f>
        <v>200.8125</v>
      </c>
      <c r="V4098" s="53" t="n">
        <f aca="false">(Q4098/100)*(L4098*$L$10)</f>
        <v>0</v>
      </c>
      <c r="W4098" s="53" t="n">
        <f aca="false">(R4098/100)*(K4098*$K$10)+(R4098/100)*(L4098*$L$10)</f>
        <v>0</v>
      </c>
      <c r="X4098" s="53" t="n">
        <f aca="false">N4098+S4098</f>
        <v>140.94</v>
      </c>
      <c r="Y4098" s="53" t="n">
        <f aca="false">O4098+T4098</f>
        <v>0</v>
      </c>
      <c r="Z4098" s="53" t="n">
        <f aca="false">P4098+U4098</f>
        <v>369.5625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510.5</v>
      </c>
      <c r="AD4098" s="55" t="n">
        <f aca="false">(ROUND(AC4098-AC4091,1)/AC4091)</f>
        <v>0.209142586451919</v>
      </c>
      <c r="AE4098" s="46"/>
      <c r="AF4098" s="47"/>
    </row>
    <row r="4099" customFormat="false" ht="15" hidden="false" customHeight="false" outlineLevel="0" collapsed="false">
      <c r="A4099" s="48" t="s">
        <v>36</v>
      </c>
      <c r="B4099" s="58"/>
      <c r="C4099" s="50" t="s">
        <v>12</v>
      </c>
      <c r="D4099" s="51" t="n">
        <v>58</v>
      </c>
      <c r="E4099" s="51" t="n">
        <v>0</v>
      </c>
      <c r="F4099" s="51" t="n">
        <v>0</v>
      </c>
      <c r="G4099" s="51" t="n">
        <v>125</v>
      </c>
      <c r="H4099" s="51" t="n">
        <v>0</v>
      </c>
      <c r="I4099" s="52" t="n">
        <v>40</v>
      </c>
      <c r="J4099" s="52" t="n">
        <v>40</v>
      </c>
      <c r="K4099" s="52" t="n">
        <v>0</v>
      </c>
      <c r="L4099" s="52" t="n">
        <v>85</v>
      </c>
      <c r="M4099" s="52" t="n">
        <v>0</v>
      </c>
      <c r="N4099" s="53" t="n">
        <f aca="false">D4099*$D$11</f>
        <v>78.3</v>
      </c>
      <c r="O4099" s="53" t="n">
        <f aca="false">E4099*$E$11</f>
        <v>0</v>
      </c>
      <c r="P4099" s="53" t="n">
        <f aca="false">F4099*$F$11</f>
        <v>0</v>
      </c>
      <c r="Q4099" s="53" t="n">
        <f aca="false">G4099*$G$11</f>
        <v>168.75</v>
      </c>
      <c r="R4099" s="53" t="n">
        <f aca="false">H4099*$H$11</f>
        <v>0</v>
      </c>
      <c r="S4099" s="53" t="n">
        <f aca="false">(N4099/100)*(I4099*$I$11)+(N4099/100)*(J4099*$J$11)</f>
        <v>62.64</v>
      </c>
      <c r="T4099" s="53" t="n">
        <f aca="false">(O4099/100)*(K4099*$K$11)</f>
        <v>0</v>
      </c>
      <c r="U4099" s="53" t="n">
        <f aca="false">(P4099/100)*(K4099*$K$11)+(P4099/100)*(L4099*$L$11)</f>
        <v>0</v>
      </c>
      <c r="V4099" s="53" t="n">
        <f aca="false">(Q4099/100)*(L4099*$L$11)</f>
        <v>200.8125</v>
      </c>
      <c r="W4099" s="53" t="n">
        <f aca="false">(R4099/100)*(K4099*$K$11)+(R4099/100)*(L4099*$L$11)</f>
        <v>0</v>
      </c>
      <c r="X4099" s="53" t="n">
        <f aca="false">N4099+S4099</f>
        <v>140.94</v>
      </c>
      <c r="Y4099" s="53" t="n">
        <f aca="false">O4099+T4099</f>
        <v>0</v>
      </c>
      <c r="Z4099" s="53" t="n">
        <f aca="false">P4099+U4099</f>
        <v>0</v>
      </c>
      <c r="AA4099" s="53" t="n">
        <f aca="false">Q4099+V4099</f>
        <v>369.5625</v>
      </c>
      <c r="AB4099" s="53" t="n">
        <f aca="false">R4099+W4099</f>
        <v>0</v>
      </c>
      <c r="AC4099" s="54" t="n">
        <f aca="false">ROUND(X4099+Y4099+Z4099+AA4099+AB4099,1)</f>
        <v>510.5</v>
      </c>
      <c r="AD4099" s="55" t="n">
        <f aca="false">(ROUND(AC4099-AC4091,1)/AC4091)</f>
        <v>0.209142586451919</v>
      </c>
      <c r="AE4099" s="46"/>
      <c r="AF4099" s="47"/>
    </row>
    <row r="4100" customFormat="false" ht="15" hidden="false" customHeight="false" outlineLevel="0" collapsed="false">
      <c r="A4100" s="48" t="s">
        <v>37</v>
      </c>
      <c r="B4100" s="58"/>
      <c r="C4100" s="50" t="s">
        <v>13</v>
      </c>
      <c r="D4100" s="51" t="n">
        <v>58</v>
      </c>
      <c r="E4100" s="51" t="n">
        <v>0</v>
      </c>
      <c r="F4100" s="51" t="n">
        <v>0</v>
      </c>
      <c r="G4100" s="51" t="n">
        <v>0</v>
      </c>
      <c r="H4100" s="51" t="n">
        <v>125</v>
      </c>
      <c r="I4100" s="52" t="n">
        <v>40</v>
      </c>
      <c r="J4100" s="52" t="n">
        <v>40</v>
      </c>
      <c r="K4100" s="52" t="n">
        <v>42.5</v>
      </c>
      <c r="L4100" s="52" t="n">
        <v>42.5</v>
      </c>
      <c r="M4100" s="52" t="n">
        <v>0</v>
      </c>
      <c r="N4100" s="53" t="n">
        <f aca="false">D4100*$D$12</f>
        <v>78.3</v>
      </c>
      <c r="O4100" s="53" t="n">
        <f aca="false">E4100*$E$12</f>
        <v>0</v>
      </c>
      <c r="P4100" s="53" t="n">
        <f aca="false">F4100*$F$12</f>
        <v>0</v>
      </c>
      <c r="Q4100" s="53" t="n">
        <f aca="false">G4100*$G$12</f>
        <v>0</v>
      </c>
      <c r="R4100" s="53" t="n">
        <f aca="false">H4100*$H$12</f>
        <v>168.75</v>
      </c>
      <c r="S4100" s="53" t="n">
        <f aca="false">(N4100/100)*(I4100*$I$12)+(N4100/100)*(J4100*$J$12)</f>
        <v>62.64</v>
      </c>
      <c r="T4100" s="53" t="n">
        <f aca="false">(O4100/100)*(K4100*$K$12)</f>
        <v>0</v>
      </c>
      <c r="U4100" s="53" t="n">
        <f aca="false">(P4100/100)*(K4100*$K$12)+(P4100/100)*(L4100*$L$12)</f>
        <v>0</v>
      </c>
      <c r="V4100" s="53" t="n">
        <f aca="false">(Q4100/100)*(L4100*$L$12)</f>
        <v>0</v>
      </c>
      <c r="W4100" s="53" t="n">
        <f aca="false">(R4100/100)*(K4100*$K$12)+(R4100/100)*(L4100*$L$12)</f>
        <v>200.8125</v>
      </c>
      <c r="X4100" s="53" t="n">
        <f aca="false">N4100+S4100</f>
        <v>140.94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0</v>
      </c>
      <c r="AB4100" s="53" t="n">
        <f aca="false">R4100+W4100</f>
        <v>369.5625</v>
      </c>
      <c r="AC4100" s="54" t="n">
        <f aca="false">ROUND(X4100+Y4100+Z4100+AA4100+AB4100,1)</f>
        <v>510.5</v>
      </c>
      <c r="AD4100" s="55" t="n">
        <f aca="false">(ROUND(AC4100-AC4091,1)/AC4091)</f>
        <v>0.209142586451919</v>
      </c>
      <c r="AE4100" s="46"/>
      <c r="AF4100" s="47"/>
    </row>
    <row r="4101" customFormat="false" ht="15" hidden="false" customHeight="false" outlineLevel="0" collapsed="false">
      <c r="A4101" s="48" t="s">
        <v>38</v>
      </c>
      <c r="B4101" s="58"/>
      <c r="C4101" s="50" t="s">
        <v>14</v>
      </c>
      <c r="D4101" s="51" t="n">
        <v>116</v>
      </c>
      <c r="E4101" s="51" t="n">
        <v>0</v>
      </c>
      <c r="F4101" s="51" t="n">
        <v>0</v>
      </c>
      <c r="G4101" s="51" t="n">
        <v>0</v>
      </c>
      <c r="H4101" s="51" t="n">
        <v>0</v>
      </c>
      <c r="I4101" s="52" t="n">
        <v>0</v>
      </c>
      <c r="J4101" s="52" t="n">
        <v>0</v>
      </c>
      <c r="K4101" s="52" t="n">
        <v>0</v>
      </c>
      <c r="L4101" s="52" t="n">
        <v>0</v>
      </c>
      <c r="M4101" s="52" t="n">
        <v>101</v>
      </c>
      <c r="N4101" s="53" t="n">
        <f aca="false">D4101*$D$13</f>
        <v>156.6</v>
      </c>
      <c r="O4101" s="53" t="n">
        <f aca="false">E4101*$E$13</f>
        <v>0</v>
      </c>
      <c r="P4101" s="53" t="n">
        <f aca="false">F4101*$F$13</f>
        <v>0</v>
      </c>
      <c r="Q4101" s="53" t="n">
        <f aca="false">G4101*$G$13</f>
        <v>0</v>
      </c>
      <c r="R4101" s="53" t="n">
        <f aca="false">H4101*$H$13</f>
        <v>0</v>
      </c>
      <c r="S4101" s="53" t="n">
        <f aca="false">(N4101/100)*(I4101*$I$13)+(N4101/100)*(J4101*$J$13)+(N4101/100)*(M4101*$M$13)</f>
        <v>316.332</v>
      </c>
      <c r="T4101" s="53" t="n">
        <f aca="false">(O4101/100)*(K4101*$K$13)+(O4101/100)*(M4101*$M$13)</f>
        <v>0</v>
      </c>
      <c r="U4101" s="53" t="n">
        <f aca="false">(P4101/100)*(K4101*$K$13)+(P4101/100)*(L4101*$L$13)+(P4101/100)*(M4101*$M$13)</f>
        <v>0</v>
      </c>
      <c r="V4101" s="53" t="n">
        <f aca="false">(Q4101/100)*(L4101*$L$13)+(Q4101/100)*(M4101*$M$13)</f>
        <v>0</v>
      </c>
      <c r="W4101" s="53" t="n">
        <f aca="false">(R4101/100)*(K4101*$K$13)+(R4101/100)*(L4101*$L$13)+(R4101/100)*(M4101*$M$13)</f>
        <v>0</v>
      </c>
      <c r="X4101" s="53" t="n">
        <f aca="false">N4101+S4101</f>
        <v>472.932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0</v>
      </c>
      <c r="AC4101" s="54" t="n">
        <f aca="false">ROUND(X4101+Y4101+Z4101+AA4101+AB4101,1)</f>
        <v>472.9</v>
      </c>
      <c r="AD4101" s="55" t="n">
        <f aca="false">(ROUND(AC4101-AC4091,1)/AC4091)</f>
        <v>0.120085267645666</v>
      </c>
      <c r="AE4101" s="46"/>
      <c r="AF4101" s="47"/>
    </row>
    <row r="4102" customFormat="false" ht="15" hidden="false" customHeight="false" outlineLevel="0" collapsed="false">
      <c r="A4102" s="48" t="s">
        <v>39</v>
      </c>
      <c r="B4102" s="58"/>
      <c r="C4102" s="50" t="s">
        <v>15</v>
      </c>
      <c r="D4102" s="51" t="n">
        <v>116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40</v>
      </c>
      <c r="J4102" s="52" t="n">
        <v>40</v>
      </c>
      <c r="K4102" s="52" t="n">
        <v>70</v>
      </c>
      <c r="L4102" s="52" t="n">
        <v>0</v>
      </c>
      <c r="M4102" s="52" t="n">
        <v>0</v>
      </c>
      <c r="N4102" s="53" t="n">
        <f aca="false">D4102*$D$14</f>
        <v>156.6</v>
      </c>
      <c r="O4102" s="53" t="n">
        <f aca="false">E4102*$E$14</f>
        <v>0</v>
      </c>
      <c r="P4102" s="53" t="n">
        <f aca="false">F4102*$F$14</f>
        <v>0</v>
      </c>
      <c r="Q4102" s="53" t="n">
        <f aca="false">G4102*$G$14</f>
        <v>0</v>
      </c>
      <c r="R4102" s="53" t="n">
        <f aca="false">H4102*$H$14</f>
        <v>0</v>
      </c>
      <c r="S4102" s="53" t="n">
        <f aca="false">(N4102/100)*(I4102*$I$14)+(N4102/100)*(J4102*$J$14)+(N4102/100)*(K4102*$K$14)</f>
        <v>344.52</v>
      </c>
      <c r="T4102" s="53" t="n">
        <f aca="false">(O4102/100)*(K4102*$K$14)</f>
        <v>0</v>
      </c>
      <c r="U4102" s="53" t="n">
        <f aca="false">(P4102/100)*(K4102*$K$14)+(P4102/100)*(L4102*$L$14)</f>
        <v>0</v>
      </c>
      <c r="V4102" s="53" t="n">
        <f aca="false">(Q4102/100)*(L4102*$L$14)</f>
        <v>0</v>
      </c>
      <c r="W4102" s="53" t="n">
        <f aca="false">(R4102/100)*(K4102*$L$14)+(R4102/100)*(L4102*$M$14)</f>
        <v>0</v>
      </c>
      <c r="X4102" s="53" t="n">
        <f aca="false">N4102+S4102</f>
        <v>501.12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501.1</v>
      </c>
      <c r="AD4102" s="55" t="n">
        <f aca="false">(ROUND(AC4102-AC4091,1)/AC4091)</f>
        <v>0.186878256750355</v>
      </c>
      <c r="AE4102" s="46"/>
      <c r="AF4102" s="47"/>
    </row>
    <row r="4103" customFormat="false" ht="15" hidden="false" customHeight="false" outlineLevel="0" collapsed="false">
      <c r="A4103" s="48"/>
      <c r="B4103" s="58"/>
      <c r="C4103" s="50" t="s">
        <v>16</v>
      </c>
      <c r="D4103" s="51" t="n">
        <v>116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40</v>
      </c>
      <c r="J4103" s="52" t="n">
        <v>40</v>
      </c>
      <c r="K4103" s="52" t="n">
        <v>0</v>
      </c>
      <c r="L4103" s="52" t="n">
        <v>70</v>
      </c>
      <c r="M4103" s="52" t="n">
        <v>0</v>
      </c>
      <c r="N4103" s="53" t="n">
        <f aca="false">D4103*$D$15</f>
        <v>156.6</v>
      </c>
      <c r="O4103" s="53" t="n">
        <f aca="false">E4103*$E$15</f>
        <v>0</v>
      </c>
      <c r="P4103" s="53" t="n">
        <f aca="false">F4103*$F$15</f>
        <v>0</v>
      </c>
      <c r="Q4103" s="53" t="n">
        <f aca="false">G4103*$G$15</f>
        <v>0</v>
      </c>
      <c r="R4103" s="53" t="n">
        <f aca="false">H4103*$H$15</f>
        <v>0</v>
      </c>
      <c r="S4103" s="53" t="n">
        <f aca="false">(N4103/100)*(I4103*$I$15)+(N4103/100)*(J4103*$J$15)+(N4103/100)*(L4103*$L$15)</f>
        <v>344.52</v>
      </c>
      <c r="T4103" s="53" t="n">
        <f aca="false">(O4103/100)*(K4103*$K$15)</f>
        <v>0</v>
      </c>
      <c r="U4103" s="53" t="n">
        <f aca="false">(P4103/100)*(K4103*$K$15)+(P4103/100)*(L4103*$L$15)</f>
        <v>0</v>
      </c>
      <c r="V4103" s="53" t="n">
        <f aca="false">(Q4103/100)*(L4103*$L$15)</f>
        <v>0</v>
      </c>
      <c r="W4103" s="53" t="n">
        <f aca="false">(R4103/100)*(K4103*$K$15)+(R4103/100)*(L4103*$L$15)</f>
        <v>0</v>
      </c>
      <c r="X4103" s="53" t="n">
        <f aca="false">N4103+S4103</f>
        <v>501.12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501.1</v>
      </c>
      <c r="AD4103" s="55" t="n">
        <f aca="false">(ROUND(AC4103-AC4091,1)/AC4091)</f>
        <v>0.186878256750355</v>
      </c>
      <c r="AE4103" s="46"/>
      <c r="AF4103" s="47"/>
    </row>
    <row r="4104" customFormat="false" ht="15" hidden="false" customHeight="false" outlineLevel="0" collapsed="false">
      <c r="A4104" s="48"/>
      <c r="B4104" s="58"/>
      <c r="C4104" s="50" t="s">
        <v>17</v>
      </c>
      <c r="D4104" s="51" t="n">
        <v>116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40</v>
      </c>
      <c r="J4104" s="52" t="n">
        <v>65</v>
      </c>
      <c r="K4104" s="52" t="n">
        <v>0</v>
      </c>
      <c r="L4104" s="52" t="n">
        <v>0</v>
      </c>
      <c r="M4104" s="52" t="n">
        <v>0</v>
      </c>
      <c r="N4104" s="53" t="n">
        <f aca="false">D4104*$D$16</f>
        <v>156.6</v>
      </c>
      <c r="O4104" s="53" t="n">
        <f aca="false">E4104*$E$16</f>
        <v>0</v>
      </c>
      <c r="P4104" s="53" t="n">
        <f aca="false">F4104*$F$16</f>
        <v>0</v>
      </c>
      <c r="Q4104" s="53" t="n">
        <f aca="false">G4104*$G$16</f>
        <v>0</v>
      </c>
      <c r="R4104" s="53" t="n">
        <f aca="false">H4104*$H$16</f>
        <v>0</v>
      </c>
      <c r="S4104" s="53" t="n">
        <f aca="false">(N4104/100)*(I4104*$I$16)+(N4104/100)*(J4104*$J$16)</f>
        <v>317.115</v>
      </c>
      <c r="T4104" s="53" t="n">
        <f aca="false">(O4104/100)*(K4104*$K$16)</f>
        <v>0</v>
      </c>
      <c r="U4104" s="53" t="n">
        <f aca="false">(P4104/100)*(K4104*$K$16)+(P4104/100)*(L4104*$L$16)</f>
        <v>0</v>
      </c>
      <c r="V4104" s="53" t="n">
        <f aca="false">(Q4104/100)*(L4104*$L$16)</f>
        <v>0</v>
      </c>
      <c r="W4104" s="53" t="n">
        <f aca="false">(R4104/100)*(K4104*$K$16)+(R4104/100)*(L4104*$L$16)</f>
        <v>0</v>
      </c>
      <c r="X4104" s="53" t="n">
        <f aca="false">N4104+S4104</f>
        <v>473.715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473.7</v>
      </c>
      <c r="AD4104" s="55" t="n">
        <f aca="false">(ROUND(AC4104-AC4091,1)/AC4091)</f>
        <v>0.121980104216011</v>
      </c>
      <c r="AE4104" s="46"/>
      <c r="AF4104" s="47"/>
    </row>
    <row r="4105" customFormat="false" ht="15" hidden="false" customHeight="false" outlineLevel="0" collapsed="false">
      <c r="A4105" s="48"/>
      <c r="B4105" s="58"/>
      <c r="C4105" s="50" t="s">
        <v>18</v>
      </c>
      <c r="D4105" s="51" t="n">
        <v>116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65</v>
      </c>
      <c r="J4105" s="52" t="n">
        <v>40</v>
      </c>
      <c r="K4105" s="52" t="n">
        <v>0</v>
      </c>
      <c r="L4105" s="52" t="n">
        <v>0</v>
      </c>
      <c r="M4105" s="52" t="n">
        <v>0</v>
      </c>
      <c r="N4105" s="53" t="n">
        <f aca="false">D4105*$D$17</f>
        <v>156.6</v>
      </c>
      <c r="O4105" s="53" t="n">
        <f aca="false">E4105*$E$17</f>
        <v>0</v>
      </c>
      <c r="P4105" s="53" t="n">
        <f aca="false">F4105*$F$17</f>
        <v>0</v>
      </c>
      <c r="Q4105" s="53" t="n">
        <f aca="false">G4105*$G$17</f>
        <v>0</v>
      </c>
      <c r="R4105" s="53" t="n">
        <f aca="false">H4105*$H$17</f>
        <v>0</v>
      </c>
      <c r="S4105" s="53" t="n">
        <f aca="false">(N4105/100)*(I4105*$I$17)+(N4105/100)*(J4105*$J$17)</f>
        <v>317.115</v>
      </c>
      <c r="T4105" s="53" t="n">
        <f aca="false">(O4105/100)*(K4105*$K$17)</f>
        <v>0</v>
      </c>
      <c r="U4105" s="53" t="n">
        <f aca="false">(P4105/100)*(K4105*$K$17)+(P4105/100)*(L4105*$L$17)</f>
        <v>0</v>
      </c>
      <c r="V4105" s="53" t="n">
        <f aca="false">(Q4105/100)*(L4105*$L$17)</f>
        <v>0</v>
      </c>
      <c r="W4105" s="53" t="n">
        <f aca="false">(R4105/100)*(K4105*$K$17)+(R4105/100)*(L4105*$L$17)</f>
        <v>0</v>
      </c>
      <c r="X4105" s="53" t="n">
        <f aca="false">N4105+S4105</f>
        <v>473.715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473.7</v>
      </c>
      <c r="AD4105" s="55" t="n">
        <f aca="false">(ROUND(AC4105-AC4091,1)/AC4091)</f>
        <v>0.121980104216011</v>
      </c>
      <c r="AE4105" s="46" t="s">
        <v>28</v>
      </c>
      <c r="AF4105" s="47"/>
    </row>
    <row r="4106" customFormat="false" ht="15" hidden="false" customHeight="false" outlineLevel="0" collapsed="false">
      <c r="A4106" s="56" t="s">
        <v>19</v>
      </c>
      <c r="B4106" s="72" t="s">
        <v>334</v>
      </c>
      <c r="C4106" s="40" t="s">
        <v>4</v>
      </c>
      <c r="D4106" s="41" t="n">
        <v>118</v>
      </c>
      <c r="E4106" s="41" t="n">
        <v>0</v>
      </c>
      <c r="F4106" s="41" t="n">
        <v>0</v>
      </c>
      <c r="G4106" s="41" t="n">
        <v>0</v>
      </c>
      <c r="H4106" s="41" t="n">
        <v>0</v>
      </c>
      <c r="I4106" s="42" t="n">
        <v>80</v>
      </c>
      <c r="J4106" s="42" t="n">
        <v>0</v>
      </c>
      <c r="K4106" s="42" t="n">
        <v>0</v>
      </c>
      <c r="L4106" s="42" t="n">
        <v>0</v>
      </c>
      <c r="M4106" s="42" t="n">
        <v>0</v>
      </c>
      <c r="N4106" s="43" t="n">
        <f aca="false">D4106*$D$3</f>
        <v>165.2</v>
      </c>
      <c r="O4106" s="43" t="n">
        <f aca="false">E4106*$E$3</f>
        <v>0</v>
      </c>
      <c r="P4106" s="43" t="n">
        <f aca="false">F4106*$F$3</f>
        <v>0</v>
      </c>
      <c r="Q4106" s="43" t="n">
        <f aca="false">G4106*$G$3</f>
        <v>0</v>
      </c>
      <c r="R4106" s="43" t="n">
        <f aca="false">H4106*$H$3</f>
        <v>0</v>
      </c>
      <c r="S4106" s="43" t="n">
        <f aca="false">(N4106/100)*(I4106*$I$3)+(N4106/100)*(J4106*$J$3)</f>
        <v>264.32</v>
      </c>
      <c r="T4106" s="43" t="n">
        <f aca="false">(O4106/100)*(K4106*$K$3)</f>
        <v>0</v>
      </c>
      <c r="U4106" s="43" t="n">
        <f aca="false">(P4106/100)*(K4106*$K$3)+(P4106/100)*(L4106*$L$3)</f>
        <v>0</v>
      </c>
      <c r="V4106" s="43" t="n">
        <f aca="false">(Q4106/100)*(L4106*$L$3)</f>
        <v>0</v>
      </c>
      <c r="W4106" s="43" t="n">
        <f aca="false">(R4106/100)*(K4106*$K$3)+(R4106/100)*(L4106*$L$3)</f>
        <v>0</v>
      </c>
      <c r="X4106" s="43" t="n">
        <f aca="false">N4106+S4106</f>
        <v>429.52</v>
      </c>
      <c r="Y4106" s="43" t="n">
        <f aca="false">O4106+T4106</f>
        <v>0</v>
      </c>
      <c r="Z4106" s="43" t="n">
        <f aca="false">P4106+U4106</f>
        <v>0</v>
      </c>
      <c r="AA4106" s="43" t="n">
        <f aca="false">Q4106+V4106</f>
        <v>0</v>
      </c>
      <c r="AB4106" s="43" t="n">
        <f aca="false">R4106+W4106</f>
        <v>0</v>
      </c>
      <c r="AC4106" s="44" t="n">
        <f aca="false">ROUND(X4106+Y4106+Z4106+AA4106+AB4106,1)</f>
        <v>429.5</v>
      </c>
      <c r="AD4106" s="73" t="n">
        <v>0</v>
      </c>
      <c r="AE4106" s="46"/>
      <c r="AF4106" s="47"/>
    </row>
    <row r="4107" customFormat="false" ht="15" hidden="false" customHeight="false" outlineLevel="0" collapsed="false">
      <c r="A4107" s="48" t="s">
        <v>29</v>
      </c>
      <c r="B4107" s="49" t="n">
        <v>20</v>
      </c>
      <c r="C4107" s="50" t="s">
        <v>5</v>
      </c>
      <c r="D4107" s="51" t="n">
        <v>118</v>
      </c>
      <c r="E4107" s="51" t="n">
        <v>0</v>
      </c>
      <c r="F4107" s="51" t="n">
        <v>0</v>
      </c>
      <c r="G4107" s="51" t="n">
        <v>0</v>
      </c>
      <c r="H4107" s="51" t="n">
        <v>0</v>
      </c>
      <c r="I4107" s="52" t="n">
        <v>90</v>
      </c>
      <c r="J4107" s="52" t="n">
        <v>10</v>
      </c>
      <c r="K4107" s="52" t="n">
        <v>0</v>
      </c>
      <c r="L4107" s="52" t="n">
        <v>0</v>
      </c>
      <c r="M4107" s="52" t="n">
        <v>0</v>
      </c>
      <c r="N4107" s="53" t="n">
        <f aca="false">D4107*$D$4</f>
        <v>159.3</v>
      </c>
      <c r="O4107" s="53" t="n">
        <f aca="false">E4107*$E$4</f>
        <v>0</v>
      </c>
      <c r="P4107" s="53" t="n">
        <f aca="false">F4107*$F$4</f>
        <v>0</v>
      </c>
      <c r="Q4107" s="53" t="n">
        <f aca="false">G4107*$G$4</f>
        <v>0</v>
      </c>
      <c r="R4107" s="53" t="n">
        <f aca="false">H4107*$H$4</f>
        <v>0</v>
      </c>
      <c r="S4107" s="53" t="n">
        <f aca="false">(N4107/100)*(I4107*$I$4)+(N4107/100)*(J4107*$J$4)</f>
        <v>318.6</v>
      </c>
      <c r="T4107" s="53" t="n">
        <f aca="false">(O4107/100)*(K4107*$K$4)</f>
        <v>0</v>
      </c>
      <c r="U4107" s="53" t="n">
        <f aca="false">(P4107/100)*(K4107*$K$4)+(P4107/100)*(L4107*$L$4)</f>
        <v>0</v>
      </c>
      <c r="V4107" s="53" t="n">
        <f aca="false">(Q4107/100)*(L4107*$L$4)</f>
        <v>0</v>
      </c>
      <c r="W4107" s="53" t="n">
        <f aca="false">(R4107/100)*(K4107*$K$4)+(R4107/100)*(L4107*$L$4)</f>
        <v>0</v>
      </c>
      <c r="X4107" s="53" t="n">
        <f aca="false">N4107+S4107</f>
        <v>477.9</v>
      </c>
      <c r="Y4107" s="53" t="n">
        <f aca="false">O4107+T4107</f>
        <v>0</v>
      </c>
      <c r="Z4107" s="53" t="n">
        <f aca="false">P4107+U4107</f>
        <v>0</v>
      </c>
      <c r="AA4107" s="53" t="n">
        <f aca="false">Q4107+V4107</f>
        <v>0</v>
      </c>
      <c r="AB4107" s="53" t="n">
        <f aca="false">R4107+W4107</f>
        <v>0</v>
      </c>
      <c r="AC4107" s="54" t="n">
        <f aca="false">ROUND(X4107+Y4107+Z4107+AA4107+AB4107,1)</f>
        <v>477.9</v>
      </c>
      <c r="AD4107" s="55" t="n">
        <f aca="false">(ROUND(AC4107-AC4106,1)/AC4106)</f>
        <v>0.112689173457509</v>
      </c>
      <c r="AE4107" s="46"/>
      <c r="AF4107" s="47"/>
    </row>
    <row r="4108" customFormat="false" ht="15" hidden="false" customHeight="false" outlineLevel="0" collapsed="false">
      <c r="A4108" s="48" t="s">
        <v>30</v>
      </c>
      <c r="B4108" s="49" t="n">
        <v>0</v>
      </c>
      <c r="C4108" s="50" t="s">
        <v>6</v>
      </c>
      <c r="D4108" s="51" t="n">
        <v>118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80</v>
      </c>
      <c r="J4108" s="52" t="n">
        <v>0</v>
      </c>
      <c r="K4108" s="52" t="n">
        <v>0</v>
      </c>
      <c r="L4108" s="52" t="n">
        <v>0</v>
      </c>
      <c r="M4108" s="52" t="n">
        <v>0</v>
      </c>
      <c r="N4108" s="53" t="n">
        <f aca="false">D4108*$D$5</f>
        <v>165.2</v>
      </c>
      <c r="O4108" s="53" t="n">
        <f aca="false">E4108*$E$5</f>
        <v>0</v>
      </c>
      <c r="P4108" s="53" t="n">
        <f aca="false">F4108*$F$5</f>
        <v>0</v>
      </c>
      <c r="Q4108" s="53" t="n">
        <f aca="false">G4108*$G$5</f>
        <v>0</v>
      </c>
      <c r="R4108" s="53" t="n">
        <f aca="false">H4108*$H$5</f>
        <v>0</v>
      </c>
      <c r="S4108" s="53" t="n">
        <f aca="false">(N4108/100)*(I4108*$I$5)+(N4108/100)*(J4108*$J$5)</f>
        <v>264.32</v>
      </c>
      <c r="T4108" s="53" t="n">
        <f aca="false">(O4108/100)*(K4108*$K$5)</f>
        <v>0</v>
      </c>
      <c r="U4108" s="53" t="n">
        <f aca="false">(P4108/100)*(K4108*$K$5)+(P4108/100)*(L4108*$L$5)</f>
        <v>0</v>
      </c>
      <c r="V4108" s="53" t="n">
        <f aca="false">(Q4108/100)*(L4108*$L$5)</f>
        <v>0</v>
      </c>
      <c r="W4108" s="53" t="n">
        <f aca="false">(R4108/100)*(K4108*$K$5)+(R4108/100)*(L4108*$L$5)</f>
        <v>0</v>
      </c>
      <c r="X4108" s="53" t="n">
        <f aca="false">N4108+S4108</f>
        <v>429.52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429.5</v>
      </c>
      <c r="AD4108" s="55" t="n">
        <f aca="false">(ROUND(AC4108-AC4106,1)/AC4106)</f>
        <v>0</v>
      </c>
      <c r="AE4108" s="46"/>
      <c r="AF4108" s="47"/>
    </row>
    <row r="4109" customFormat="false" ht="15" hidden="false" customHeight="false" outlineLevel="0" collapsed="false">
      <c r="A4109" s="48" t="s">
        <v>31</v>
      </c>
      <c r="B4109" s="49" t="n">
        <v>0</v>
      </c>
      <c r="C4109" s="50" t="s">
        <v>7</v>
      </c>
      <c r="D4109" s="51" t="n">
        <v>118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80</v>
      </c>
      <c r="J4109" s="52" t="n">
        <v>0</v>
      </c>
      <c r="K4109" s="52" t="n">
        <v>0</v>
      </c>
      <c r="L4109" s="52" t="n">
        <v>0</v>
      </c>
      <c r="M4109" s="52" t="n">
        <v>0</v>
      </c>
      <c r="N4109" s="53" t="n">
        <f aca="false">D4109*$D$6</f>
        <v>165.2</v>
      </c>
      <c r="O4109" s="53" t="n">
        <f aca="false">E4109*$E$6</f>
        <v>0</v>
      </c>
      <c r="P4109" s="53" t="n">
        <f aca="false">F4109*$F$6</f>
        <v>0</v>
      </c>
      <c r="Q4109" s="53" t="n">
        <f aca="false">G4109*$G$6</f>
        <v>0</v>
      </c>
      <c r="R4109" s="53" t="n">
        <f aca="false">H4109*$H$6</f>
        <v>0</v>
      </c>
      <c r="S4109" s="53" t="n">
        <f aca="false">(N4109/100)*(I4109*$I$6)+(N4109/100)*(J4109*$J$6)</f>
        <v>264.32</v>
      </c>
      <c r="T4109" s="53" t="n">
        <f aca="false">(O4109/100)*(K4109*$K$6)</f>
        <v>0</v>
      </c>
      <c r="U4109" s="53" t="n">
        <f aca="false">(P4109/100)*(K4109*$K$6)+(P4109/100)*(L4109*$L$6)</f>
        <v>0</v>
      </c>
      <c r="V4109" s="53" t="n">
        <f aca="false">(Q4109/100)*(L4109*$L$6)</f>
        <v>0</v>
      </c>
      <c r="W4109" s="53" t="n">
        <f aca="false">(R4109/100)*(K4109*$K$6)+(R4109/100)*(L4109*$L$6)</f>
        <v>0</v>
      </c>
      <c r="X4109" s="53" t="n">
        <f aca="false">N4109+S4109</f>
        <v>429.52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429.5</v>
      </c>
      <c r="AD4109" s="55" t="n">
        <f aca="false">(ROUND(AC4109-AC4106,1)/AC4106)</f>
        <v>0</v>
      </c>
      <c r="AE4109" s="46"/>
      <c r="AF4109" s="47"/>
    </row>
    <row r="4110" customFormat="false" ht="15" hidden="false" customHeight="false" outlineLevel="0" collapsed="false">
      <c r="A4110" s="48" t="s">
        <v>32</v>
      </c>
      <c r="B4110" s="49" t="n">
        <v>0</v>
      </c>
      <c r="C4110" s="50" t="s">
        <v>8</v>
      </c>
      <c r="D4110" s="51" t="n">
        <v>118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80</v>
      </c>
      <c r="J4110" s="52" t="n">
        <v>0</v>
      </c>
      <c r="K4110" s="52" t="n">
        <v>0</v>
      </c>
      <c r="L4110" s="52" t="n">
        <v>0</v>
      </c>
      <c r="M4110" s="52" t="n">
        <v>0</v>
      </c>
      <c r="N4110" s="53" t="n">
        <f aca="false">D4110*$D$7</f>
        <v>165.2</v>
      </c>
      <c r="O4110" s="53" t="n">
        <f aca="false">E4110*$E$7</f>
        <v>0</v>
      </c>
      <c r="P4110" s="53" t="n">
        <f aca="false">F4110*$F$7</f>
        <v>0</v>
      </c>
      <c r="Q4110" s="53" t="n">
        <f aca="false">G4110*$G$7</f>
        <v>0</v>
      </c>
      <c r="R4110" s="53" t="n">
        <f aca="false">H4110*$H$7</f>
        <v>0</v>
      </c>
      <c r="S4110" s="53" t="n">
        <f aca="false">(N4110/100)*(I4110*$I$7)+(N4110/100)*(J4110*$J$7)</f>
        <v>264.32</v>
      </c>
      <c r="T4110" s="53" t="n">
        <f aca="false">(O4110/100)*(K4110*$K$7)</f>
        <v>0</v>
      </c>
      <c r="U4110" s="53" t="n">
        <f aca="false">(P4110/100)*(K4110*$K$7)+(P4110/100)*(L4110*$L$7)</f>
        <v>0</v>
      </c>
      <c r="V4110" s="53" t="n">
        <f aca="false">(Q4110/100)*(L4110*$L$7)</f>
        <v>0</v>
      </c>
      <c r="W4110" s="53" t="n">
        <f aca="false">(R4110/100)*(K4110*$K$7)+(R4110/100)*(L4110*$L$7)</f>
        <v>0</v>
      </c>
      <c r="X4110" s="53" t="n">
        <f aca="false">N4110+S4110</f>
        <v>429.52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429.5</v>
      </c>
      <c r="AD4110" s="55" t="n">
        <f aca="false">(ROUND(AC4110-AC4106,1)/AC4106)</f>
        <v>0</v>
      </c>
      <c r="AE4110" s="46"/>
      <c r="AF4110" s="47"/>
    </row>
    <row r="4111" customFormat="false" ht="15" hidden="false" customHeight="false" outlineLevel="0" collapsed="false">
      <c r="A4111" s="48" t="s">
        <v>33</v>
      </c>
      <c r="B4111" s="49"/>
      <c r="C4111" s="50" t="s">
        <v>9</v>
      </c>
      <c r="D4111" s="51" t="n">
        <v>118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80</v>
      </c>
      <c r="J4111" s="52" t="n">
        <v>0</v>
      </c>
      <c r="K4111" s="52" t="n">
        <v>0</v>
      </c>
      <c r="L4111" s="52" t="n">
        <v>0</v>
      </c>
      <c r="M4111" s="52" t="n">
        <v>0</v>
      </c>
      <c r="N4111" s="53" t="n">
        <f aca="false">D4111*$D$8</f>
        <v>165.2</v>
      </c>
      <c r="O4111" s="53" t="n">
        <f aca="false">E4111*$E$8</f>
        <v>0</v>
      </c>
      <c r="P4111" s="53" t="n">
        <f aca="false">F4111*$F$8</f>
        <v>0</v>
      </c>
      <c r="Q4111" s="53" t="n">
        <f aca="false">G4111*$G$8</f>
        <v>0</v>
      </c>
      <c r="R4111" s="53" t="n">
        <f aca="false">H4111*$H$8</f>
        <v>0</v>
      </c>
      <c r="S4111" s="53" t="n">
        <f aca="false">(N4111/100)*(I4111*$I$8)+(N4111/100)*(J4111*$J$8)</f>
        <v>264.32</v>
      </c>
      <c r="T4111" s="53" t="n">
        <f aca="false">(O4111/100)*(K4111*$K$8)</f>
        <v>0</v>
      </c>
      <c r="U4111" s="53" t="n">
        <f aca="false">(P4111/100)*(K4111*$K$8)+(P4111/100)*(L4111*$L$8)</f>
        <v>0</v>
      </c>
      <c r="V4111" s="53" t="n">
        <f aca="false">(Q4111/100)*(L4111*$L$8)</f>
        <v>0</v>
      </c>
      <c r="W4111" s="53" t="n">
        <f aca="false">(R4111/100)*(K4111*$K$8)+(R4111/100)*(L4111*$L$8)</f>
        <v>0</v>
      </c>
      <c r="X4111" s="53" t="n">
        <f aca="false">N4111+S4111</f>
        <v>429.52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429.5</v>
      </c>
      <c r="AD4111" s="55" t="n">
        <f aca="false">(ROUND(AC4111-AC4106,1)/AC4106)</f>
        <v>0</v>
      </c>
      <c r="AE4111" s="46"/>
      <c r="AF4111" s="47"/>
    </row>
    <row r="4112" customFormat="false" ht="15" hidden="false" customHeight="false" outlineLevel="0" collapsed="false">
      <c r="A4112" s="48" t="s">
        <v>34</v>
      </c>
      <c r="B4112" s="49"/>
      <c r="C4112" s="50" t="s">
        <v>10</v>
      </c>
      <c r="D4112" s="51" t="n">
        <v>59</v>
      </c>
      <c r="E4112" s="51" t="n">
        <v>130</v>
      </c>
      <c r="F4112" s="51" t="n">
        <v>0</v>
      </c>
      <c r="G4112" s="51" t="n">
        <v>0</v>
      </c>
      <c r="H4112" s="51" t="n">
        <v>0</v>
      </c>
      <c r="I4112" s="52" t="n">
        <v>80</v>
      </c>
      <c r="J4112" s="52" t="n">
        <v>0</v>
      </c>
      <c r="K4112" s="52" t="n">
        <v>86</v>
      </c>
      <c r="L4112" s="52" t="n">
        <v>0</v>
      </c>
      <c r="M4112" s="52" t="n">
        <v>0</v>
      </c>
      <c r="N4112" s="53" t="n">
        <f aca="false">D4112*$D$9</f>
        <v>79.65</v>
      </c>
      <c r="O4112" s="53" t="n">
        <f aca="false">E4112*$E$9</f>
        <v>175.5</v>
      </c>
      <c r="P4112" s="53" t="n">
        <f aca="false">F4112*$F$9</f>
        <v>0</v>
      </c>
      <c r="Q4112" s="53" t="n">
        <f aca="false">G4112*$G$9</f>
        <v>0</v>
      </c>
      <c r="R4112" s="53" t="n">
        <f aca="false">H4112*$H$9</f>
        <v>0</v>
      </c>
      <c r="S4112" s="53" t="n">
        <f aca="false">(N4112/100)*(I4112*$I$9)+(N4112/100)*(J4112*$J$9)</f>
        <v>63.72</v>
      </c>
      <c r="T4112" s="53" t="n">
        <f aca="false">(O4112/100)*(K4112*$K$9)</f>
        <v>211.302</v>
      </c>
      <c r="U4112" s="53" t="n">
        <f aca="false">(P4112/100)*(K4112*$K$9)+(P4112/100)*(L4112*$L$9)</f>
        <v>0</v>
      </c>
      <c r="V4112" s="53" t="n">
        <f aca="false">(Q4112/100)*(L4112*$L$9)</f>
        <v>0</v>
      </c>
      <c r="W4112" s="53" t="n">
        <f aca="false">(R4112/100)*(K4112*$K$9)+(R4112/100)*(L4112*$L$9)</f>
        <v>0</v>
      </c>
      <c r="X4112" s="53" t="n">
        <f aca="false">N4112+S4112</f>
        <v>143.37</v>
      </c>
      <c r="Y4112" s="53" t="n">
        <f aca="false">O4112+T4112</f>
        <v>386.802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530.2</v>
      </c>
      <c r="AD4112" s="55" t="n">
        <f aca="false">(ROUND(AC4112-AC4106,1)/AC4106)</f>
        <v>0.234458672875437</v>
      </c>
      <c r="AE4112" s="46"/>
      <c r="AF4112" s="47"/>
    </row>
    <row r="4113" customFormat="false" ht="15" hidden="false" customHeight="false" outlineLevel="0" collapsed="false">
      <c r="A4113" s="48" t="s">
        <v>35</v>
      </c>
      <c r="B4113" s="49"/>
      <c r="C4113" s="50" t="s">
        <v>11</v>
      </c>
      <c r="D4113" s="51" t="n">
        <v>59</v>
      </c>
      <c r="E4113" s="51" t="n">
        <v>0</v>
      </c>
      <c r="F4113" s="51" t="n">
        <v>130</v>
      </c>
      <c r="G4113" s="51" t="n">
        <v>0</v>
      </c>
      <c r="H4113" s="51" t="n">
        <v>0</v>
      </c>
      <c r="I4113" s="52" t="n">
        <v>80</v>
      </c>
      <c r="J4113" s="52" t="n">
        <v>0</v>
      </c>
      <c r="K4113" s="52" t="n">
        <v>43</v>
      </c>
      <c r="L4113" s="52" t="n">
        <v>43</v>
      </c>
      <c r="M4113" s="52" t="n">
        <v>0</v>
      </c>
      <c r="N4113" s="53" t="n">
        <f aca="false">D4113*$D$10</f>
        <v>79.65</v>
      </c>
      <c r="O4113" s="53" t="n">
        <f aca="false">E4113*$E$10</f>
        <v>0</v>
      </c>
      <c r="P4113" s="53" t="n">
        <f aca="false">F4113*$F$10</f>
        <v>175.5</v>
      </c>
      <c r="Q4113" s="53" t="n">
        <f aca="false">G4113*$G$10</f>
        <v>0</v>
      </c>
      <c r="R4113" s="53" t="n">
        <f aca="false">H4113*$H$10</f>
        <v>0</v>
      </c>
      <c r="S4113" s="53" t="n">
        <f aca="false">(N4113/100)*(I4113*$I$10)+(N4113/100)*(J4113*$J$10)</f>
        <v>63.72</v>
      </c>
      <c r="T4113" s="53" t="n">
        <f aca="false">(O4113/100)*(K4113*$J$10)</f>
        <v>0</v>
      </c>
      <c r="U4113" s="53" t="n">
        <f aca="false">(P4113/100)*(K4113*$K$10)+(P4113/100)*(L4113*$L$10)</f>
        <v>211.302</v>
      </c>
      <c r="V4113" s="53" t="n">
        <f aca="false">(Q4113/100)*(L4113*$L$10)</f>
        <v>0</v>
      </c>
      <c r="W4113" s="53" t="n">
        <f aca="false">(R4113/100)*(K4113*$K$10)+(R4113/100)*(L4113*$L$10)</f>
        <v>0</v>
      </c>
      <c r="X4113" s="53" t="n">
        <f aca="false">N4113+S4113</f>
        <v>143.37</v>
      </c>
      <c r="Y4113" s="53" t="n">
        <f aca="false">O4113+T4113</f>
        <v>0</v>
      </c>
      <c r="Z4113" s="53" t="n">
        <f aca="false">P4113+U4113</f>
        <v>386.802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530.2</v>
      </c>
      <c r="AD4113" s="55" t="n">
        <f aca="false">(ROUND(AC4113-AC4106,1)/AC4106)</f>
        <v>0.234458672875437</v>
      </c>
      <c r="AE4113" s="46"/>
      <c r="AF4113" s="47"/>
    </row>
    <row r="4114" customFormat="false" ht="15" hidden="false" customHeight="false" outlineLevel="0" collapsed="false">
      <c r="A4114" s="48" t="s">
        <v>36</v>
      </c>
      <c r="B4114" s="49"/>
      <c r="C4114" s="50" t="s">
        <v>12</v>
      </c>
      <c r="D4114" s="51" t="n">
        <v>59</v>
      </c>
      <c r="E4114" s="51" t="n">
        <v>0</v>
      </c>
      <c r="F4114" s="51" t="n">
        <v>0</v>
      </c>
      <c r="G4114" s="51" t="n">
        <v>130</v>
      </c>
      <c r="H4114" s="51" t="n">
        <v>0</v>
      </c>
      <c r="I4114" s="52" t="n">
        <v>80</v>
      </c>
      <c r="J4114" s="52" t="n">
        <v>0</v>
      </c>
      <c r="K4114" s="52" t="n">
        <v>0</v>
      </c>
      <c r="L4114" s="52" t="n">
        <v>86</v>
      </c>
      <c r="M4114" s="52" t="n">
        <v>0</v>
      </c>
      <c r="N4114" s="53" t="n">
        <f aca="false">D4114*$D$11</f>
        <v>79.65</v>
      </c>
      <c r="O4114" s="53" t="n">
        <f aca="false">E4114*$E$11</f>
        <v>0</v>
      </c>
      <c r="P4114" s="53" t="n">
        <f aca="false">F4114*$F$11</f>
        <v>0</v>
      </c>
      <c r="Q4114" s="53" t="n">
        <f aca="false">G4114*$G$11</f>
        <v>175.5</v>
      </c>
      <c r="R4114" s="53" t="n">
        <f aca="false">H4114*$H$11</f>
        <v>0</v>
      </c>
      <c r="S4114" s="53" t="n">
        <f aca="false">(N4114/100)*(I4114*$I$11)+(N4114/100)*(J4114*$J$11)</f>
        <v>63.72</v>
      </c>
      <c r="T4114" s="53" t="n">
        <f aca="false">(O4114/100)*(K4114*$K$11)</f>
        <v>0</v>
      </c>
      <c r="U4114" s="53" t="n">
        <f aca="false">(P4114/100)*(K4114*$K$11)+(P4114/100)*(L4114*$L$11)</f>
        <v>0</v>
      </c>
      <c r="V4114" s="53" t="n">
        <f aca="false">(Q4114/100)*(L4114*$L$11)</f>
        <v>211.302</v>
      </c>
      <c r="W4114" s="53" t="n">
        <f aca="false">(R4114/100)*(K4114*$K$11)+(R4114/100)*(L4114*$L$11)</f>
        <v>0</v>
      </c>
      <c r="X4114" s="53" t="n">
        <f aca="false">N4114+S4114</f>
        <v>143.37</v>
      </c>
      <c r="Y4114" s="53" t="n">
        <f aca="false">O4114+T4114</f>
        <v>0</v>
      </c>
      <c r="Z4114" s="53" t="n">
        <f aca="false">P4114+U4114</f>
        <v>0</v>
      </c>
      <c r="AA4114" s="53" t="n">
        <f aca="false">Q4114+V4114</f>
        <v>386.802</v>
      </c>
      <c r="AB4114" s="53" t="n">
        <f aca="false">R4114+W4114</f>
        <v>0</v>
      </c>
      <c r="AC4114" s="54" t="n">
        <f aca="false">ROUND(X4114+Y4114+Z4114+AA4114+AB4114,1)</f>
        <v>530.2</v>
      </c>
      <c r="AD4114" s="55" t="n">
        <f aca="false">(ROUND(AC4114-AC4106,1)/AC4106)</f>
        <v>0.234458672875437</v>
      </c>
      <c r="AE4114" s="46"/>
      <c r="AF4114" s="47"/>
    </row>
    <row r="4115" customFormat="false" ht="15" hidden="false" customHeight="false" outlineLevel="0" collapsed="false">
      <c r="A4115" s="48" t="s">
        <v>37</v>
      </c>
      <c r="B4115" s="49"/>
      <c r="C4115" s="50" t="s">
        <v>13</v>
      </c>
      <c r="D4115" s="51" t="n">
        <v>59</v>
      </c>
      <c r="E4115" s="51" t="n">
        <v>0</v>
      </c>
      <c r="F4115" s="51" t="n">
        <v>0</v>
      </c>
      <c r="G4115" s="51" t="n">
        <v>0</v>
      </c>
      <c r="H4115" s="51" t="n">
        <v>130</v>
      </c>
      <c r="I4115" s="52" t="n">
        <v>80</v>
      </c>
      <c r="J4115" s="52" t="n">
        <v>0</v>
      </c>
      <c r="K4115" s="52" t="n">
        <v>43</v>
      </c>
      <c r="L4115" s="52" t="n">
        <v>43</v>
      </c>
      <c r="M4115" s="52" t="n">
        <v>0</v>
      </c>
      <c r="N4115" s="53" t="n">
        <f aca="false">D4115*$D$12</f>
        <v>79.65</v>
      </c>
      <c r="O4115" s="53" t="n">
        <f aca="false">E4115*$E$12</f>
        <v>0</v>
      </c>
      <c r="P4115" s="53" t="n">
        <f aca="false">F4115*$F$12</f>
        <v>0</v>
      </c>
      <c r="Q4115" s="53" t="n">
        <f aca="false">G4115*$G$12</f>
        <v>0</v>
      </c>
      <c r="R4115" s="53" t="n">
        <f aca="false">H4115*$H$12</f>
        <v>175.5</v>
      </c>
      <c r="S4115" s="53" t="n">
        <f aca="false">(N4115/100)*(I4115*$I$12)+(N4115/100)*(J4115*$J$12)</f>
        <v>63.72</v>
      </c>
      <c r="T4115" s="53" t="n">
        <f aca="false">(O4115/100)*(K4115*$K$12)</f>
        <v>0</v>
      </c>
      <c r="U4115" s="53" t="n">
        <f aca="false">(P4115/100)*(K4115*$K$12)+(P4115/100)*(L4115*$L$12)</f>
        <v>0</v>
      </c>
      <c r="V4115" s="53" t="n">
        <f aca="false">(Q4115/100)*(L4115*$L$12)</f>
        <v>0</v>
      </c>
      <c r="W4115" s="53" t="n">
        <f aca="false">(R4115/100)*(K4115*$K$12)+(R4115/100)*(L4115*$L$12)</f>
        <v>211.302</v>
      </c>
      <c r="X4115" s="53" t="n">
        <f aca="false">N4115+S4115</f>
        <v>143.37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0</v>
      </c>
      <c r="AB4115" s="53" t="n">
        <f aca="false">R4115+W4115</f>
        <v>386.802</v>
      </c>
      <c r="AC4115" s="54" t="n">
        <f aca="false">ROUND(X4115+Y4115+Z4115+AA4115+AB4115,1)</f>
        <v>530.2</v>
      </c>
      <c r="AD4115" s="55" t="n">
        <f aca="false">(ROUND(AC4115-AC4106,1)/AC4106)</f>
        <v>0.234458672875437</v>
      </c>
      <c r="AE4115" s="46"/>
      <c r="AF4115" s="47"/>
    </row>
    <row r="4116" customFormat="false" ht="15" hidden="false" customHeight="false" outlineLevel="0" collapsed="false">
      <c r="A4116" s="48" t="s">
        <v>38</v>
      </c>
      <c r="B4116" s="49"/>
      <c r="C4116" s="50" t="s">
        <v>14</v>
      </c>
      <c r="D4116" s="51" t="n">
        <v>118</v>
      </c>
      <c r="E4116" s="51" t="n">
        <v>0</v>
      </c>
      <c r="F4116" s="51" t="n">
        <v>0</v>
      </c>
      <c r="G4116" s="51" t="n">
        <v>0</v>
      </c>
      <c r="H4116" s="51" t="n">
        <v>0</v>
      </c>
      <c r="I4116" s="52" t="n">
        <v>0</v>
      </c>
      <c r="J4116" s="52" t="n">
        <v>0</v>
      </c>
      <c r="K4116" s="52" t="n">
        <v>0</v>
      </c>
      <c r="L4116" s="52" t="n">
        <v>0</v>
      </c>
      <c r="M4116" s="52" t="n">
        <v>100</v>
      </c>
      <c r="N4116" s="53" t="n">
        <f aca="false">D4116*$D$13</f>
        <v>159.3</v>
      </c>
      <c r="O4116" s="53" t="n">
        <f aca="false">E4116*$E$13</f>
        <v>0</v>
      </c>
      <c r="P4116" s="53" t="n">
        <f aca="false">F4116*$F$13</f>
        <v>0</v>
      </c>
      <c r="Q4116" s="53" t="n">
        <f aca="false">G4116*$G$13</f>
        <v>0</v>
      </c>
      <c r="R4116" s="53" t="n">
        <f aca="false">H4116*$H$13</f>
        <v>0</v>
      </c>
      <c r="S4116" s="53" t="n">
        <f aca="false">(N4116/100)*(I4116*$I$13)+(N4116/100)*(J4116*$J$13)+(N4116/100)*(M4116*$M$13)</f>
        <v>318.6</v>
      </c>
      <c r="T4116" s="53" t="n">
        <f aca="false">(O4116/100)*(K4116*$K$13)+(O4116/100)*(M4116*$M$13)</f>
        <v>0</v>
      </c>
      <c r="U4116" s="53" t="n">
        <f aca="false">(P4116/100)*(K4116*$K$13)+(P4116/100)*(L4116*$L$13)+(P4116/100)*(M4116*$M$13)</f>
        <v>0</v>
      </c>
      <c r="V4116" s="53" t="n">
        <f aca="false">(Q4116/100)*(L4116*$L$13)+(Q4116/100)*(M4116*$M$13)</f>
        <v>0</v>
      </c>
      <c r="W4116" s="53" t="n">
        <f aca="false">(R4116/100)*(K4116*$K$13)+(R4116/100)*(L4116*$L$13)+(R4116/100)*(M4116*$M$13)</f>
        <v>0</v>
      </c>
      <c r="X4116" s="53" t="n">
        <f aca="false">N4116+S4116</f>
        <v>477.9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0</v>
      </c>
      <c r="AC4116" s="54" t="n">
        <f aca="false">ROUND(X4116+Y4116+Z4116+AA4116+AB4116,1)</f>
        <v>477.9</v>
      </c>
      <c r="AD4116" s="55" t="n">
        <f aca="false">(ROUND(AC4116-AC4106,1)/AC4106)</f>
        <v>0.112689173457509</v>
      </c>
      <c r="AE4116" s="46"/>
      <c r="AF4116" s="47"/>
    </row>
    <row r="4117" customFormat="false" ht="15" hidden="false" customHeight="false" outlineLevel="0" collapsed="false">
      <c r="A4117" s="48" t="s">
        <v>39</v>
      </c>
      <c r="B4117" s="49"/>
      <c r="C4117" s="50" t="s">
        <v>15</v>
      </c>
      <c r="D4117" s="51" t="n">
        <v>118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80</v>
      </c>
      <c r="J4117" s="52" t="n">
        <v>0</v>
      </c>
      <c r="K4117" s="52" t="n">
        <v>75</v>
      </c>
      <c r="L4117" s="52" t="n">
        <v>0</v>
      </c>
      <c r="M4117" s="52" t="n">
        <v>0</v>
      </c>
      <c r="N4117" s="53" t="n">
        <f aca="false">D4117*$D$14</f>
        <v>159.3</v>
      </c>
      <c r="O4117" s="53" t="n">
        <f aca="false">E4117*$E$14</f>
        <v>0</v>
      </c>
      <c r="P4117" s="53" t="n">
        <f aca="false">F4117*$F$14</f>
        <v>0</v>
      </c>
      <c r="Q4117" s="53" t="n">
        <f aca="false">G4117*$G$14</f>
        <v>0</v>
      </c>
      <c r="R4117" s="53" t="n">
        <f aca="false">H4117*$H$14</f>
        <v>0</v>
      </c>
      <c r="S4117" s="53" t="n">
        <f aca="false">(N4117/100)*(I4117*$I$14)+(N4117/100)*(J4117*$J$14)+(N4117/100)*(K4117*$K$14)</f>
        <v>366.39</v>
      </c>
      <c r="T4117" s="53" t="n">
        <f aca="false">(O4117/100)*(K4117*$K$14)</f>
        <v>0</v>
      </c>
      <c r="U4117" s="53" t="n">
        <f aca="false">(P4117/100)*(K4117*$K$14)+(P4117/100)*(L4117*$L$14)</f>
        <v>0</v>
      </c>
      <c r="V4117" s="53" t="n">
        <f aca="false">(Q4117/100)*(L4117*$L$14)</f>
        <v>0</v>
      </c>
      <c r="W4117" s="53" t="n">
        <f aca="false">(R4117/100)*(K4117*$L$14)+(R4117/100)*(L4117*$M$14)</f>
        <v>0</v>
      </c>
      <c r="X4117" s="53" t="n">
        <f aca="false">N4117+S4117</f>
        <v>525.69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525.7</v>
      </c>
      <c r="AD4117" s="55" t="n">
        <f aca="false">(ROUND(AC4117-AC4106,1)/AC4106)</f>
        <v>0.223981373690338</v>
      </c>
      <c r="AE4117" s="46"/>
      <c r="AF4117" s="47"/>
    </row>
    <row r="4118" customFormat="false" ht="15" hidden="false" customHeight="false" outlineLevel="0" collapsed="false">
      <c r="A4118" s="48"/>
      <c r="B4118" s="49"/>
      <c r="C4118" s="50" t="s">
        <v>16</v>
      </c>
      <c r="D4118" s="51" t="n">
        <v>118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80</v>
      </c>
      <c r="J4118" s="52" t="n">
        <v>0</v>
      </c>
      <c r="K4118" s="52" t="n">
        <v>0</v>
      </c>
      <c r="L4118" s="52" t="n">
        <v>75</v>
      </c>
      <c r="M4118" s="52" t="n">
        <v>0</v>
      </c>
      <c r="N4118" s="53" t="n">
        <f aca="false">D4118*$D$15</f>
        <v>159.3</v>
      </c>
      <c r="O4118" s="53" t="n">
        <f aca="false">E4118*$E$15</f>
        <v>0</v>
      </c>
      <c r="P4118" s="53" t="n">
        <f aca="false">F4118*$F$15</f>
        <v>0</v>
      </c>
      <c r="Q4118" s="53" t="n">
        <f aca="false">G4118*$G$15</f>
        <v>0</v>
      </c>
      <c r="R4118" s="53" t="n">
        <f aca="false">H4118*$H$15</f>
        <v>0</v>
      </c>
      <c r="S4118" s="53" t="n">
        <f aca="false">(N4118/100)*(I4118*$I$15)+(N4118/100)*(J4118*$J$15)+(N4118/100)*(L4118*$L$15)</f>
        <v>366.39</v>
      </c>
      <c r="T4118" s="53" t="n">
        <f aca="false">(O4118/100)*(K4118*$K$15)</f>
        <v>0</v>
      </c>
      <c r="U4118" s="53" t="n">
        <f aca="false">(P4118/100)*(K4118*$K$15)+(P4118/100)*(L4118*$L$15)</f>
        <v>0</v>
      </c>
      <c r="V4118" s="53" t="n">
        <f aca="false">(Q4118/100)*(L4118*$L$15)</f>
        <v>0</v>
      </c>
      <c r="W4118" s="53" t="n">
        <f aca="false">(R4118/100)*(K4118*$K$15)+(R4118/100)*(L4118*$L$15)</f>
        <v>0</v>
      </c>
      <c r="X4118" s="53" t="n">
        <f aca="false">N4118+S4118</f>
        <v>525.69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525.7</v>
      </c>
      <c r="AD4118" s="55" t="n">
        <f aca="false">(ROUND(AC4118-AC4106,1)/AC4106)</f>
        <v>0.223981373690338</v>
      </c>
      <c r="AE4118" s="46"/>
      <c r="AF4118" s="47"/>
    </row>
    <row r="4119" customFormat="false" ht="15" hidden="false" customHeight="false" outlineLevel="0" collapsed="false">
      <c r="A4119" s="48"/>
      <c r="B4119" s="49"/>
      <c r="C4119" s="50" t="s">
        <v>17</v>
      </c>
      <c r="D4119" s="51" t="n">
        <v>118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80</v>
      </c>
      <c r="J4119" s="52" t="n">
        <v>50</v>
      </c>
      <c r="K4119" s="52" t="n">
        <v>0</v>
      </c>
      <c r="L4119" s="52" t="n">
        <v>0</v>
      </c>
      <c r="M4119" s="52" t="n">
        <v>0</v>
      </c>
      <c r="N4119" s="53" t="n">
        <f aca="false">D4119*$D$16</f>
        <v>159.3</v>
      </c>
      <c r="O4119" s="53" t="n">
        <f aca="false">E4119*$E$16</f>
        <v>0</v>
      </c>
      <c r="P4119" s="53" t="n">
        <f aca="false">F4119*$F$16</f>
        <v>0</v>
      </c>
      <c r="Q4119" s="53" t="n">
        <f aca="false">G4119*$G$16</f>
        <v>0</v>
      </c>
      <c r="R4119" s="53" t="n">
        <f aca="false">H4119*$H$16</f>
        <v>0</v>
      </c>
      <c r="S4119" s="53" t="n">
        <f aca="false">(N4119/100)*(I4119*$I$16)+(N4119/100)*(J4119*$J$16)</f>
        <v>326.565</v>
      </c>
      <c r="T4119" s="53" t="n">
        <f aca="false">(O4119/100)*(K4119*$K$16)</f>
        <v>0</v>
      </c>
      <c r="U4119" s="53" t="n">
        <f aca="false">(P4119/100)*(K4119*$K$16)+(P4119/100)*(L4119*$L$16)</f>
        <v>0</v>
      </c>
      <c r="V4119" s="53" t="n">
        <f aca="false">(Q4119/100)*(L4119*$L$16)</f>
        <v>0</v>
      </c>
      <c r="W4119" s="53" t="n">
        <f aca="false">(R4119/100)*(K4119*$K$16)+(R4119/100)*(L4119*$L$16)</f>
        <v>0</v>
      </c>
      <c r="X4119" s="53" t="n">
        <f aca="false">N4119+S4119</f>
        <v>485.865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485.9</v>
      </c>
      <c r="AD4119" s="55" t="n">
        <f aca="false">(ROUND(AC4119-AC4106,1)/AC4106)</f>
        <v>0.131315483119907</v>
      </c>
      <c r="AE4119" s="46"/>
      <c r="AF4119" s="47"/>
    </row>
    <row r="4120" customFormat="false" ht="15" hidden="false" customHeight="false" outlineLevel="0" collapsed="false">
      <c r="A4120" s="48"/>
      <c r="B4120" s="49"/>
      <c r="C4120" s="50" t="s">
        <v>18</v>
      </c>
      <c r="D4120" s="51" t="n">
        <v>118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100</v>
      </c>
      <c r="J4120" s="52" t="n">
        <v>0</v>
      </c>
      <c r="K4120" s="52" t="n">
        <v>0</v>
      </c>
      <c r="L4120" s="52" t="n">
        <v>0</v>
      </c>
      <c r="M4120" s="52" t="n">
        <v>0</v>
      </c>
      <c r="N4120" s="53" t="n">
        <f aca="false">D4120*$D$17</f>
        <v>159.3</v>
      </c>
      <c r="O4120" s="53" t="n">
        <f aca="false">E4120*$E$17</f>
        <v>0</v>
      </c>
      <c r="P4120" s="53" t="n">
        <f aca="false">F4120*$F$17</f>
        <v>0</v>
      </c>
      <c r="Q4120" s="53" t="n">
        <f aca="false">G4120*$G$17</f>
        <v>0</v>
      </c>
      <c r="R4120" s="53" t="n">
        <f aca="false">H4120*$H$17</f>
        <v>0</v>
      </c>
      <c r="S4120" s="53" t="n">
        <f aca="false">(N4120/100)*(I4120*$I$17)+(N4120/100)*(J4120*$J$17)</f>
        <v>398.25</v>
      </c>
      <c r="T4120" s="53" t="n">
        <f aca="false">(O4120/100)*(K4120*$K$17)</f>
        <v>0</v>
      </c>
      <c r="U4120" s="53" t="n">
        <f aca="false">(P4120/100)*(K4120*$K$17)+(P4120/100)*(L4120*$L$17)</f>
        <v>0</v>
      </c>
      <c r="V4120" s="53" t="n">
        <f aca="false">(Q4120/100)*(L4120*$L$17)</f>
        <v>0</v>
      </c>
      <c r="W4120" s="53" t="n">
        <f aca="false">(R4120/100)*(K4120*$K$17)+(R4120/100)*(L4120*$L$17)</f>
        <v>0</v>
      </c>
      <c r="X4120" s="53" t="n">
        <f aca="false">N4120+S4120</f>
        <v>557.55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557.6</v>
      </c>
      <c r="AD4120" s="55" t="n">
        <f aca="false">(ROUND(AC4120-AC4106,1)/AC4106)</f>
        <v>0.29825378346915</v>
      </c>
      <c r="AE4120" s="46" t="s">
        <v>28</v>
      </c>
      <c r="AF4120" s="47"/>
    </row>
    <row r="4121" customFormat="false" ht="15" hidden="false" customHeight="false" outlineLevel="0" collapsed="false">
      <c r="A4121" s="56" t="s">
        <v>19</v>
      </c>
      <c r="B4121" s="60" t="s">
        <v>335</v>
      </c>
      <c r="C4121" s="40" t="s">
        <v>50</v>
      </c>
      <c r="D4121" s="41" t="n">
        <v>92</v>
      </c>
      <c r="E4121" s="41" t="n">
        <v>0</v>
      </c>
      <c r="F4121" s="41" t="n">
        <v>50</v>
      </c>
      <c r="G4121" s="41" t="n">
        <v>0</v>
      </c>
      <c r="H4121" s="41" t="n">
        <v>0</v>
      </c>
      <c r="I4121" s="42" t="n">
        <v>50</v>
      </c>
      <c r="J4121" s="42" t="n">
        <v>30</v>
      </c>
      <c r="K4121" s="42" t="n">
        <v>10</v>
      </c>
      <c r="L4121" s="42" t="n">
        <v>10</v>
      </c>
      <c r="M4121" s="42" t="n">
        <v>0</v>
      </c>
      <c r="N4121" s="43" t="n">
        <f aca="false">D4121*$D$3</f>
        <v>128.8</v>
      </c>
      <c r="O4121" s="43" t="n">
        <f aca="false">E4121*$E$3</f>
        <v>0</v>
      </c>
      <c r="P4121" s="43" t="n">
        <f aca="false">F4121*$F$3</f>
        <v>70</v>
      </c>
      <c r="Q4121" s="43" t="n">
        <f aca="false">G4121*$G$3</f>
        <v>0</v>
      </c>
      <c r="R4121" s="43" t="n">
        <f aca="false">H4121*$H$3</f>
        <v>0</v>
      </c>
      <c r="S4121" s="43" t="n">
        <f aca="false">(N4121/100)*(I4121*$I$3)+(N4121/100)*(J4121*$J$3)</f>
        <v>206.08</v>
      </c>
      <c r="T4121" s="43" t="n">
        <f aca="false">(O4121/100)*(K4121*$K$3)</f>
        <v>0</v>
      </c>
      <c r="U4121" s="43" t="n">
        <f aca="false">(P4121/100)*(K4121*$K$3)+(P4121/100)*(L4121*$L$3)</f>
        <v>28</v>
      </c>
      <c r="V4121" s="43" t="n">
        <f aca="false">(Q4121/100)*(L4121*$L$3)</f>
        <v>0</v>
      </c>
      <c r="W4121" s="43" t="n">
        <f aca="false">(R4121/100)*(K4121*$K$3)+(R4121/100)*(L4121*$L$3)</f>
        <v>0</v>
      </c>
      <c r="X4121" s="43" t="n">
        <f aca="false">N4121+S4121</f>
        <v>334.88</v>
      </c>
      <c r="Y4121" s="43" t="n">
        <f aca="false">O4121+T4121</f>
        <v>0</v>
      </c>
      <c r="Z4121" s="43" t="n">
        <f aca="false">P4121+U4121</f>
        <v>98</v>
      </c>
      <c r="AA4121" s="43" t="n">
        <f aca="false">Q4121+V4121</f>
        <v>0</v>
      </c>
      <c r="AB4121" s="43" t="n">
        <f aca="false">R4121+W4121</f>
        <v>0</v>
      </c>
      <c r="AC4121" s="44" t="n">
        <f aca="false">ROUND(X4121+Y4121+Z4121+AA4121+AB4121,1)</f>
        <v>432.9</v>
      </c>
      <c r="AD4121" s="45"/>
      <c r="AE4121" s="46"/>
      <c r="AF4121" s="47"/>
    </row>
    <row r="4122" customFormat="false" ht="15" hidden="false" customHeight="false" outlineLevel="0" collapsed="false">
      <c r="A4122" s="48" t="s">
        <v>29</v>
      </c>
      <c r="B4122" s="61" t="n">
        <v>20</v>
      </c>
      <c r="C4122" s="50" t="s">
        <v>5</v>
      </c>
      <c r="D4122" s="51" t="n">
        <v>92</v>
      </c>
      <c r="E4122" s="51" t="n">
        <v>0</v>
      </c>
      <c r="F4122" s="51" t="n">
        <v>50</v>
      </c>
      <c r="G4122" s="51" t="n">
        <v>0</v>
      </c>
      <c r="H4122" s="51" t="n">
        <v>0</v>
      </c>
      <c r="I4122" s="52" t="n">
        <v>65</v>
      </c>
      <c r="J4122" s="52" t="n">
        <v>45</v>
      </c>
      <c r="K4122" s="52" t="n">
        <v>10</v>
      </c>
      <c r="L4122" s="52" t="n">
        <v>10</v>
      </c>
      <c r="M4122" s="52" t="n">
        <v>0</v>
      </c>
      <c r="N4122" s="53" t="n">
        <f aca="false">D4122*$D$4</f>
        <v>124.2</v>
      </c>
      <c r="O4122" s="53" t="n">
        <f aca="false">E4122*$E$4</f>
        <v>0</v>
      </c>
      <c r="P4122" s="53" t="n">
        <f aca="false">F4122*$F$4</f>
        <v>67.5</v>
      </c>
      <c r="Q4122" s="53" t="n">
        <f aca="false">G4122*$G$4</f>
        <v>0</v>
      </c>
      <c r="R4122" s="53" t="n">
        <f aca="false">H4122*$H$4</f>
        <v>0</v>
      </c>
      <c r="S4122" s="53" t="n">
        <f aca="false">(N4122/100)*(I4122*$I$4)+(N4122/100)*(J4122*$J$4)</f>
        <v>273.24</v>
      </c>
      <c r="T4122" s="53" t="n">
        <f aca="false">(O4122/100)*(K4122*$K$4)</f>
        <v>0</v>
      </c>
      <c r="U4122" s="53" t="n">
        <f aca="false">(P4122/100)*(K4122*$K$4)+(P4122/100)*(L4122*$L$4)</f>
        <v>27</v>
      </c>
      <c r="V4122" s="53" t="n">
        <f aca="false">(Q4122/100)*(L4122*$L$4)</f>
        <v>0</v>
      </c>
      <c r="W4122" s="53" t="n">
        <f aca="false">(R4122/100)*(K4122*$K$4)+(R4122/100)*(L4122*$L$4)</f>
        <v>0</v>
      </c>
      <c r="X4122" s="53" t="n">
        <f aca="false">N4122+S4122</f>
        <v>397.44</v>
      </c>
      <c r="Y4122" s="53" t="n">
        <f aca="false">O4122+T4122</f>
        <v>0</v>
      </c>
      <c r="Z4122" s="53" t="n">
        <f aca="false">P4122+U4122</f>
        <v>94.5</v>
      </c>
      <c r="AA4122" s="53" t="n">
        <f aca="false">Q4122+V4122</f>
        <v>0</v>
      </c>
      <c r="AB4122" s="53" t="n">
        <f aca="false">R4122+W4122</f>
        <v>0</v>
      </c>
      <c r="AC4122" s="54" t="n">
        <f aca="false">ROUND(X4122+Y4122+Z4122+AA4122+AB4122,1)</f>
        <v>491.9</v>
      </c>
      <c r="AD4122" s="55" t="n">
        <f aca="false">(ROUND(AC4122-AC4121,1)/AC4121)</f>
        <v>0.136290136290136</v>
      </c>
      <c r="AE4122" s="46"/>
      <c r="AF4122" s="47"/>
    </row>
    <row r="4123" customFormat="false" ht="15" hidden="false" customHeight="false" outlineLevel="0" collapsed="false">
      <c r="A4123" s="48" t="s">
        <v>30</v>
      </c>
      <c r="B4123" s="61" t="n">
        <v>14</v>
      </c>
      <c r="C4123" s="50" t="s">
        <v>6</v>
      </c>
      <c r="D4123" s="51" t="n">
        <v>92</v>
      </c>
      <c r="E4123" s="51" t="n">
        <v>0</v>
      </c>
      <c r="F4123" s="51" t="n">
        <v>50</v>
      </c>
      <c r="G4123" s="51" t="n">
        <v>0</v>
      </c>
      <c r="H4123" s="51" t="n">
        <v>0</v>
      </c>
      <c r="I4123" s="52" t="n">
        <v>50</v>
      </c>
      <c r="J4123" s="52" t="n">
        <v>30</v>
      </c>
      <c r="K4123" s="52" t="n">
        <v>10</v>
      </c>
      <c r="L4123" s="52" t="n">
        <v>10</v>
      </c>
      <c r="M4123" s="52" t="n">
        <v>0</v>
      </c>
      <c r="N4123" s="53" t="n">
        <f aca="false">D4123*$D$5</f>
        <v>128.8</v>
      </c>
      <c r="O4123" s="53" t="n">
        <f aca="false">E4123*$E$5</f>
        <v>0</v>
      </c>
      <c r="P4123" s="53" t="n">
        <f aca="false">F4123*$F$5</f>
        <v>70</v>
      </c>
      <c r="Q4123" s="53" t="n">
        <f aca="false">G4123*$G$5</f>
        <v>0</v>
      </c>
      <c r="R4123" s="53" t="n">
        <f aca="false">H4123*$H$5</f>
        <v>0</v>
      </c>
      <c r="S4123" s="53" t="n">
        <f aca="false">(N4123/100)*(I4123*$I$5)+(N4123/100)*(J4123*$J$5)</f>
        <v>206.08</v>
      </c>
      <c r="T4123" s="53" t="n">
        <f aca="false">(O4123/100)*(K4123*$K$5)</f>
        <v>0</v>
      </c>
      <c r="U4123" s="53" t="n">
        <f aca="false">(P4123/100)*(K4123*$K$5)+(P4123/100)*(L4123*$L$5)</f>
        <v>28</v>
      </c>
      <c r="V4123" s="53" t="n">
        <f aca="false">(Q4123/100)*(L4123*$L$5)</f>
        <v>0</v>
      </c>
      <c r="W4123" s="53" t="n">
        <f aca="false">(R4123/100)*(K4123*$K$5)+(R4123/100)*(L4123*$L$5)</f>
        <v>0</v>
      </c>
      <c r="X4123" s="53" t="n">
        <f aca="false">N4123+S4123</f>
        <v>334.88</v>
      </c>
      <c r="Y4123" s="53" t="n">
        <f aca="false">O4123+T4123</f>
        <v>0</v>
      </c>
      <c r="Z4123" s="53" t="n">
        <f aca="false">P4123+U4123</f>
        <v>98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432.9</v>
      </c>
      <c r="AD4123" s="55" t="n">
        <f aca="false">(ROUND(AC4123-AC4121,1)/AC4121)</f>
        <v>0</v>
      </c>
      <c r="AE4123" s="46"/>
      <c r="AF4123" s="47"/>
    </row>
    <row r="4124" customFormat="false" ht="15" hidden="false" customHeight="false" outlineLevel="0" collapsed="false">
      <c r="A4124" s="48" t="s">
        <v>31</v>
      </c>
      <c r="B4124" s="61" t="n">
        <v>16</v>
      </c>
      <c r="C4124" s="50" t="s">
        <v>7</v>
      </c>
      <c r="D4124" s="51" t="n">
        <v>92</v>
      </c>
      <c r="E4124" s="51" t="n">
        <v>0</v>
      </c>
      <c r="F4124" s="51" t="n">
        <v>50</v>
      </c>
      <c r="G4124" s="51" t="n">
        <v>0</v>
      </c>
      <c r="H4124" s="51" t="n">
        <v>0</v>
      </c>
      <c r="I4124" s="52" t="n">
        <v>50</v>
      </c>
      <c r="J4124" s="52" t="n">
        <v>30</v>
      </c>
      <c r="K4124" s="52" t="n">
        <v>10</v>
      </c>
      <c r="L4124" s="52" t="n">
        <v>10</v>
      </c>
      <c r="M4124" s="52" t="n">
        <v>0</v>
      </c>
      <c r="N4124" s="53" t="n">
        <f aca="false">D4124*$D$6</f>
        <v>128.8</v>
      </c>
      <c r="O4124" s="53" t="n">
        <f aca="false">E4124*$E$6</f>
        <v>0</v>
      </c>
      <c r="P4124" s="53" t="n">
        <f aca="false">F4124*$F$6</f>
        <v>70</v>
      </c>
      <c r="Q4124" s="53" t="n">
        <f aca="false">G4124*$G$6</f>
        <v>0</v>
      </c>
      <c r="R4124" s="53" t="n">
        <f aca="false">H4124*$H$6</f>
        <v>0</v>
      </c>
      <c r="S4124" s="53" t="n">
        <f aca="false">(N4124/100)*(I4124*$I$6)+(N4124/100)*(J4124*$J$6)</f>
        <v>206.08</v>
      </c>
      <c r="T4124" s="53" t="n">
        <f aca="false">(O4124/100)*(K4124*$K$6)</f>
        <v>0</v>
      </c>
      <c r="U4124" s="53" t="n">
        <f aca="false">(P4124/100)*(K4124*$K$6)+(P4124/100)*(L4124*$L$6)</f>
        <v>28</v>
      </c>
      <c r="V4124" s="53" t="n">
        <f aca="false">(Q4124/100)*(L4124*$L$6)</f>
        <v>0</v>
      </c>
      <c r="W4124" s="53" t="n">
        <f aca="false">(R4124/100)*(K4124*$K$6)+(R4124/100)*(L4124*$L$6)</f>
        <v>0</v>
      </c>
      <c r="X4124" s="53" t="n">
        <f aca="false">N4124+S4124</f>
        <v>334.88</v>
      </c>
      <c r="Y4124" s="53" t="n">
        <f aca="false">O4124+T4124</f>
        <v>0</v>
      </c>
      <c r="Z4124" s="53" t="n">
        <f aca="false">P4124+U4124</f>
        <v>98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432.9</v>
      </c>
      <c r="AD4124" s="55" t="n">
        <f aca="false">(ROUND(AC4124-AC4121,1)/AC4121)</f>
        <v>0</v>
      </c>
      <c r="AE4124" s="46"/>
      <c r="AF4124" s="47"/>
    </row>
    <row r="4125" customFormat="false" ht="15" hidden="false" customHeight="false" outlineLevel="0" collapsed="false">
      <c r="A4125" s="48" t="s">
        <v>32</v>
      </c>
      <c r="B4125" s="61" t="n">
        <v>16</v>
      </c>
      <c r="C4125" s="50" t="s">
        <v>8</v>
      </c>
      <c r="D4125" s="51" t="n">
        <v>92</v>
      </c>
      <c r="E4125" s="51" t="n">
        <v>0</v>
      </c>
      <c r="F4125" s="51" t="n">
        <v>50</v>
      </c>
      <c r="G4125" s="51" t="n">
        <v>0</v>
      </c>
      <c r="H4125" s="51" t="n">
        <v>0</v>
      </c>
      <c r="I4125" s="52" t="n">
        <v>50</v>
      </c>
      <c r="J4125" s="52" t="n">
        <v>30</v>
      </c>
      <c r="K4125" s="52" t="n">
        <v>10</v>
      </c>
      <c r="L4125" s="52" t="n">
        <v>10</v>
      </c>
      <c r="M4125" s="52" t="n">
        <v>0</v>
      </c>
      <c r="N4125" s="53" t="n">
        <f aca="false">D4125*$D$7</f>
        <v>128.8</v>
      </c>
      <c r="O4125" s="53" t="n">
        <f aca="false">E4125*$E$7</f>
        <v>0</v>
      </c>
      <c r="P4125" s="53" t="n">
        <f aca="false">F4125*$F$7</f>
        <v>70</v>
      </c>
      <c r="Q4125" s="53" t="n">
        <f aca="false">G4125*$G$7</f>
        <v>0</v>
      </c>
      <c r="R4125" s="53" t="n">
        <f aca="false">H4125*$H$7</f>
        <v>0</v>
      </c>
      <c r="S4125" s="53" t="n">
        <f aca="false">(N4125/100)*(I4125*$I$7)+(N4125/100)*(J4125*$J$7)</f>
        <v>206.08</v>
      </c>
      <c r="T4125" s="53" t="n">
        <f aca="false">(O4125/100)*(K4125*$K$7)</f>
        <v>0</v>
      </c>
      <c r="U4125" s="53" t="n">
        <f aca="false">(P4125/100)*(K4125*$K$7)+(P4125/100)*(L4125*$L$7)</f>
        <v>28</v>
      </c>
      <c r="V4125" s="53" t="n">
        <f aca="false">(Q4125/100)*(L4125*$L$7)</f>
        <v>0</v>
      </c>
      <c r="W4125" s="53" t="n">
        <f aca="false">(R4125/100)*(K4125*$K$7)+(R4125/100)*(L4125*$L$7)</f>
        <v>0</v>
      </c>
      <c r="X4125" s="53" t="n">
        <f aca="false">N4125+S4125</f>
        <v>334.88</v>
      </c>
      <c r="Y4125" s="53" t="n">
        <f aca="false">O4125+T4125</f>
        <v>0</v>
      </c>
      <c r="Z4125" s="53" t="n">
        <f aca="false">P4125+U4125</f>
        <v>98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432.9</v>
      </c>
      <c r="AD4125" s="55" t="n">
        <f aca="false">(ROUND(AC4125-AC4121,1)/AC4121)</f>
        <v>0</v>
      </c>
      <c r="AE4125" s="46"/>
      <c r="AF4125" s="47"/>
    </row>
    <row r="4126" customFormat="false" ht="15" hidden="false" customHeight="false" outlineLevel="0" collapsed="false">
      <c r="A4126" s="48" t="s">
        <v>33</v>
      </c>
      <c r="B4126" s="61"/>
      <c r="C4126" s="50" t="s">
        <v>9</v>
      </c>
      <c r="D4126" s="51" t="n">
        <v>92</v>
      </c>
      <c r="E4126" s="51" t="n">
        <v>0</v>
      </c>
      <c r="F4126" s="51" t="n">
        <v>50</v>
      </c>
      <c r="G4126" s="51" t="n">
        <v>0</v>
      </c>
      <c r="H4126" s="51" t="n">
        <v>0</v>
      </c>
      <c r="I4126" s="52" t="n">
        <v>50</v>
      </c>
      <c r="J4126" s="52" t="n">
        <v>30</v>
      </c>
      <c r="K4126" s="52" t="n">
        <v>10</v>
      </c>
      <c r="L4126" s="52" t="n">
        <v>10</v>
      </c>
      <c r="M4126" s="52" t="n">
        <v>0</v>
      </c>
      <c r="N4126" s="53" t="n">
        <f aca="false">D4126*$D$8</f>
        <v>128.8</v>
      </c>
      <c r="O4126" s="53" t="n">
        <f aca="false">E4126*$E$8</f>
        <v>0</v>
      </c>
      <c r="P4126" s="53" t="n">
        <f aca="false">F4126*$F$8</f>
        <v>70</v>
      </c>
      <c r="Q4126" s="53" t="n">
        <f aca="false">G4126*$G$8</f>
        <v>0</v>
      </c>
      <c r="R4126" s="53" t="n">
        <f aca="false">H4126*$H$8</f>
        <v>0</v>
      </c>
      <c r="S4126" s="53" t="n">
        <f aca="false">(N4126/100)*(I4126*$I$8)+(N4126/100)*(J4126*$J$8)</f>
        <v>206.08</v>
      </c>
      <c r="T4126" s="53" t="n">
        <f aca="false">(O4126/100)*(K4126*$K$8)</f>
        <v>0</v>
      </c>
      <c r="U4126" s="53" t="n">
        <f aca="false">(P4126/100)*(K4126*$K$8)+(P4126/100)*(L4126*$L$8)</f>
        <v>28</v>
      </c>
      <c r="V4126" s="53" t="n">
        <f aca="false">(Q4126/100)*(L4126*$L$8)</f>
        <v>0</v>
      </c>
      <c r="W4126" s="53" t="n">
        <f aca="false">(R4126/100)*(K4126*$K$8)+(R4126/100)*(L4126*$L$8)</f>
        <v>0</v>
      </c>
      <c r="X4126" s="53" t="n">
        <f aca="false">N4126+S4126</f>
        <v>334.88</v>
      </c>
      <c r="Y4126" s="53" t="n">
        <f aca="false">O4126+T4126</f>
        <v>0</v>
      </c>
      <c r="Z4126" s="53" t="n">
        <f aca="false">P4126+U4126</f>
        <v>98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432.9</v>
      </c>
      <c r="AD4126" s="55" t="n">
        <f aca="false">(ROUND(AC4126-AC4121,1)/AC4121)</f>
        <v>0</v>
      </c>
      <c r="AE4126" s="46"/>
      <c r="AF4126" s="47"/>
    </row>
    <row r="4127" customFormat="false" ht="15" hidden="false" customHeight="false" outlineLevel="0" collapsed="false">
      <c r="A4127" s="48" t="s">
        <v>34</v>
      </c>
      <c r="B4127" s="61"/>
      <c r="C4127" s="50" t="s">
        <v>10</v>
      </c>
      <c r="D4127" s="51" t="n">
        <v>49</v>
      </c>
      <c r="E4127" s="51" t="n">
        <v>125</v>
      </c>
      <c r="F4127" s="51" t="n">
        <v>0</v>
      </c>
      <c r="G4127" s="51" t="n">
        <v>0</v>
      </c>
      <c r="H4127" s="51" t="n">
        <v>0</v>
      </c>
      <c r="I4127" s="52" t="n">
        <v>50</v>
      </c>
      <c r="J4127" s="52" t="n">
        <v>30</v>
      </c>
      <c r="K4127" s="52" t="n">
        <v>100</v>
      </c>
      <c r="L4127" s="52" t="n">
        <v>0</v>
      </c>
      <c r="M4127" s="52" t="n">
        <v>0</v>
      </c>
      <c r="N4127" s="53" t="n">
        <f aca="false">D4127*$D$9</f>
        <v>66.15</v>
      </c>
      <c r="O4127" s="53" t="n">
        <f aca="false">E4127*$E$9</f>
        <v>168.75</v>
      </c>
      <c r="P4127" s="53" t="n">
        <f aca="false">F4127*$F$9</f>
        <v>0</v>
      </c>
      <c r="Q4127" s="53" t="n">
        <f aca="false">G4127*$G$9</f>
        <v>0</v>
      </c>
      <c r="R4127" s="53" t="n">
        <f aca="false">H4127*$H$9</f>
        <v>0</v>
      </c>
      <c r="S4127" s="53" t="n">
        <f aca="false">(N4127/100)*(I4127*$I$9)+(N4127/100)*(J4127*$J$9)</f>
        <v>52.92</v>
      </c>
      <c r="T4127" s="53" t="n">
        <f aca="false">(O4127/100)*(K4127*$K$9)</f>
        <v>236.25</v>
      </c>
      <c r="U4127" s="53" t="n">
        <f aca="false">(P4127/100)*(K4127*$K$9)+(P4127/100)*(L4127*$L$9)</f>
        <v>0</v>
      </c>
      <c r="V4127" s="53" t="n">
        <f aca="false">(Q4127/100)*(L4127*$L$9)</f>
        <v>0</v>
      </c>
      <c r="W4127" s="53" t="n">
        <f aca="false">(R4127/100)*(K4127*$K$9)+(R4127/100)*(L4127*$L$9)</f>
        <v>0</v>
      </c>
      <c r="X4127" s="53" t="n">
        <f aca="false">N4127+S4127</f>
        <v>119.07</v>
      </c>
      <c r="Y4127" s="53" t="n">
        <f aca="false">O4127+T4127</f>
        <v>405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524.1</v>
      </c>
      <c r="AD4127" s="55" t="n">
        <f aca="false">(ROUND(AC4127-AC4121,1)/AC4121)</f>
        <v>0.210672210672211</v>
      </c>
      <c r="AE4127" s="46"/>
      <c r="AF4127" s="47"/>
    </row>
    <row r="4128" customFormat="false" ht="15" hidden="false" customHeight="false" outlineLevel="0" collapsed="false">
      <c r="A4128" s="48" t="s">
        <v>35</v>
      </c>
      <c r="B4128" s="61"/>
      <c r="C4128" s="50" t="s">
        <v>11</v>
      </c>
      <c r="D4128" s="51" t="n">
        <v>49</v>
      </c>
      <c r="E4128" s="51" t="n">
        <v>0</v>
      </c>
      <c r="F4128" s="51" t="n">
        <v>125</v>
      </c>
      <c r="G4128" s="51" t="n">
        <v>0</v>
      </c>
      <c r="H4128" s="51" t="n">
        <v>0</v>
      </c>
      <c r="I4128" s="52" t="n">
        <v>50</v>
      </c>
      <c r="J4128" s="52" t="n">
        <v>30</v>
      </c>
      <c r="K4128" s="52" t="n">
        <v>55</v>
      </c>
      <c r="L4128" s="52" t="n">
        <v>55</v>
      </c>
      <c r="M4128" s="52" t="n">
        <v>0</v>
      </c>
      <c r="N4128" s="53" t="n">
        <f aca="false">D4128*$D$10</f>
        <v>66.15</v>
      </c>
      <c r="O4128" s="53" t="n">
        <f aca="false">E4128*$E$10</f>
        <v>0</v>
      </c>
      <c r="P4128" s="53" t="n">
        <f aca="false">F4128*$F$10</f>
        <v>168.75</v>
      </c>
      <c r="Q4128" s="53" t="n">
        <f aca="false">G4128*$G$10</f>
        <v>0</v>
      </c>
      <c r="R4128" s="53" t="n">
        <f aca="false">H4128*$H$10</f>
        <v>0</v>
      </c>
      <c r="S4128" s="53" t="n">
        <f aca="false">(N4128/100)*(I4128*$I$10)+(N4128/100)*(J4128*$J$10)</f>
        <v>52.92</v>
      </c>
      <c r="T4128" s="53" t="n">
        <f aca="false">(O4128/100)*(K4128*$J$10)</f>
        <v>0</v>
      </c>
      <c r="U4128" s="53" t="n">
        <f aca="false">(P4128/100)*(K4128*$K$10)+(P4128/100)*(L4128*$L$10)</f>
        <v>259.875</v>
      </c>
      <c r="V4128" s="53" t="n">
        <f aca="false">(Q4128/100)*(L4128*$L$10)</f>
        <v>0</v>
      </c>
      <c r="W4128" s="53" t="n">
        <f aca="false">(R4128/100)*(K4128*$K$10)+(R4128/100)*(L4128*$L$10)</f>
        <v>0</v>
      </c>
      <c r="X4128" s="53" t="n">
        <f aca="false">N4128+S4128</f>
        <v>119.07</v>
      </c>
      <c r="Y4128" s="53" t="n">
        <f aca="false">O4128+T4128</f>
        <v>0</v>
      </c>
      <c r="Z4128" s="53" t="n">
        <f aca="false">P4128+U4128</f>
        <v>428.625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547.7</v>
      </c>
      <c r="AD4128" s="55" t="n">
        <f aca="false">(ROUND(AC4128-AC4121,1)/AC4121)</f>
        <v>0.265188265188265</v>
      </c>
      <c r="AE4128" s="46"/>
      <c r="AF4128" s="47"/>
    </row>
    <row r="4129" customFormat="false" ht="15" hidden="false" customHeight="false" outlineLevel="0" collapsed="false">
      <c r="A4129" s="48" t="s">
        <v>36</v>
      </c>
      <c r="B4129" s="61"/>
      <c r="C4129" s="50" t="s">
        <v>12</v>
      </c>
      <c r="D4129" s="51" t="n">
        <v>49</v>
      </c>
      <c r="E4129" s="51" t="n">
        <v>0</v>
      </c>
      <c r="F4129" s="51" t="n">
        <v>0</v>
      </c>
      <c r="G4129" s="51" t="n">
        <v>125</v>
      </c>
      <c r="H4129" s="51" t="n">
        <v>0</v>
      </c>
      <c r="I4129" s="52" t="n">
        <v>50</v>
      </c>
      <c r="J4129" s="52" t="n">
        <v>30</v>
      </c>
      <c r="K4129" s="52" t="n">
        <v>0</v>
      </c>
      <c r="L4129" s="52" t="n">
        <v>100</v>
      </c>
      <c r="M4129" s="52" t="n">
        <v>0</v>
      </c>
      <c r="N4129" s="53" t="n">
        <f aca="false">D4129*$D$11</f>
        <v>66.15</v>
      </c>
      <c r="O4129" s="53" t="n">
        <f aca="false">E4129*$E$11</f>
        <v>0</v>
      </c>
      <c r="P4129" s="53" t="n">
        <f aca="false">F4129*$F$11</f>
        <v>0</v>
      </c>
      <c r="Q4129" s="53" t="n">
        <f aca="false">G4129*$G$11</f>
        <v>168.75</v>
      </c>
      <c r="R4129" s="53" t="n">
        <f aca="false">H4129*$H$11</f>
        <v>0</v>
      </c>
      <c r="S4129" s="53" t="n">
        <f aca="false">(N4129/100)*(I4129*$I$11)+(N4129/100)*(J4129*$J$11)</f>
        <v>52.92</v>
      </c>
      <c r="T4129" s="53" t="n">
        <f aca="false">(O4129/100)*(K4129*$K$11)</f>
        <v>0</v>
      </c>
      <c r="U4129" s="53" t="n">
        <f aca="false">(P4129/100)*(K4129*$K$11)+(P4129/100)*(L4129*$L$11)</f>
        <v>0</v>
      </c>
      <c r="V4129" s="53" t="n">
        <f aca="false">(Q4129/100)*(L4129*$L$11)</f>
        <v>236.25</v>
      </c>
      <c r="W4129" s="53" t="n">
        <f aca="false">(R4129/100)*(K4129*$K$11)+(R4129/100)*(L4129*$L$11)</f>
        <v>0</v>
      </c>
      <c r="X4129" s="53" t="n">
        <f aca="false">N4129+S4129</f>
        <v>119.07</v>
      </c>
      <c r="Y4129" s="53" t="n">
        <f aca="false">O4129+T4129</f>
        <v>0</v>
      </c>
      <c r="Z4129" s="53" t="n">
        <f aca="false">P4129+U4129</f>
        <v>0</v>
      </c>
      <c r="AA4129" s="53" t="n">
        <f aca="false">Q4129+V4129</f>
        <v>405</v>
      </c>
      <c r="AB4129" s="53" t="n">
        <f aca="false">R4129+W4129</f>
        <v>0</v>
      </c>
      <c r="AC4129" s="54" t="n">
        <f aca="false">ROUND(X4129+Y4129+Z4129+AA4129+AB4129,1)</f>
        <v>524.1</v>
      </c>
      <c r="AD4129" s="55" t="n">
        <f aca="false">(ROUND(AC4129-AC4121,1)/AC4121)</f>
        <v>0.210672210672211</v>
      </c>
      <c r="AE4129" s="46"/>
      <c r="AF4129" s="47"/>
    </row>
    <row r="4130" customFormat="false" ht="15" hidden="false" customHeight="false" outlineLevel="0" collapsed="false">
      <c r="A4130" s="48" t="s">
        <v>37</v>
      </c>
      <c r="B4130" s="61"/>
      <c r="C4130" s="50" t="s">
        <v>13</v>
      </c>
      <c r="D4130" s="51" t="n">
        <v>49</v>
      </c>
      <c r="E4130" s="51" t="n">
        <v>0</v>
      </c>
      <c r="F4130" s="51" t="n">
        <v>0</v>
      </c>
      <c r="G4130" s="51" t="n">
        <v>0</v>
      </c>
      <c r="H4130" s="51" t="n">
        <v>125</v>
      </c>
      <c r="I4130" s="52" t="n">
        <v>50</v>
      </c>
      <c r="J4130" s="52" t="n">
        <v>30</v>
      </c>
      <c r="K4130" s="52" t="n">
        <v>50</v>
      </c>
      <c r="L4130" s="52" t="n">
        <v>50</v>
      </c>
      <c r="M4130" s="52" t="n">
        <v>0</v>
      </c>
      <c r="N4130" s="53" t="n">
        <f aca="false">D4130*$D$12</f>
        <v>66.15</v>
      </c>
      <c r="O4130" s="53" t="n">
        <f aca="false">E4130*$E$12</f>
        <v>0</v>
      </c>
      <c r="P4130" s="53" t="n">
        <f aca="false">F4130*$F$12</f>
        <v>0</v>
      </c>
      <c r="Q4130" s="53" t="n">
        <f aca="false">G4130*$G$12</f>
        <v>0</v>
      </c>
      <c r="R4130" s="53" t="n">
        <f aca="false">H4130*$H$12</f>
        <v>168.75</v>
      </c>
      <c r="S4130" s="53" t="n">
        <f aca="false">(N4130/100)*(I4130*$I$12)+(N4130/100)*(J4130*$J$12)</f>
        <v>52.92</v>
      </c>
      <c r="T4130" s="53" t="n">
        <f aca="false">(O4130/100)*(K4130*$K$12)</f>
        <v>0</v>
      </c>
      <c r="U4130" s="53" t="n">
        <f aca="false">(P4130/100)*(K4130*$K$12)+(P4130/100)*(L4130*$L$12)</f>
        <v>0</v>
      </c>
      <c r="V4130" s="53" t="n">
        <f aca="false">(Q4130/100)*(L4130*$L$12)</f>
        <v>0</v>
      </c>
      <c r="W4130" s="53" t="n">
        <f aca="false">(R4130/100)*(K4130*$K$12)+(R4130/100)*(L4130*$L$12)</f>
        <v>236.25</v>
      </c>
      <c r="X4130" s="53" t="n">
        <f aca="false">N4130+S4130</f>
        <v>119.07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0</v>
      </c>
      <c r="AB4130" s="53" t="n">
        <f aca="false">R4130+W4130</f>
        <v>405</v>
      </c>
      <c r="AC4130" s="54" t="n">
        <f aca="false">ROUND(X4130+Y4130+Z4130+AA4130+AB4130,1)</f>
        <v>524.1</v>
      </c>
      <c r="AD4130" s="55" t="n">
        <f aca="false">(ROUND(AC4130-AC4121,1)/AC4121)</f>
        <v>0.210672210672211</v>
      </c>
      <c r="AE4130" s="46"/>
      <c r="AF4130" s="47"/>
    </row>
    <row r="4131" customFormat="false" ht="15" hidden="false" customHeight="false" outlineLevel="0" collapsed="false">
      <c r="A4131" s="48" t="s">
        <v>38</v>
      </c>
      <c r="B4131" s="61"/>
      <c r="C4131" s="50" t="s">
        <v>14</v>
      </c>
      <c r="D4131" s="51" t="n">
        <v>92</v>
      </c>
      <c r="E4131" s="51" t="n">
        <v>0</v>
      </c>
      <c r="F4131" s="51" t="n">
        <v>50</v>
      </c>
      <c r="G4131" s="51" t="n">
        <v>0</v>
      </c>
      <c r="H4131" s="51" t="n">
        <v>0</v>
      </c>
      <c r="I4131" s="52" t="n">
        <v>0</v>
      </c>
      <c r="J4131" s="52" t="n">
        <v>0</v>
      </c>
      <c r="K4131" s="52" t="n">
        <v>0</v>
      </c>
      <c r="L4131" s="52" t="n">
        <v>0</v>
      </c>
      <c r="M4131" s="52" t="n">
        <v>92</v>
      </c>
      <c r="N4131" s="53" t="n">
        <f aca="false">D4131*$D$13</f>
        <v>124.2</v>
      </c>
      <c r="O4131" s="53" t="n">
        <f aca="false">E4131*$E$13</f>
        <v>0</v>
      </c>
      <c r="P4131" s="53" t="n">
        <f aca="false">F4131*$F$13</f>
        <v>67.5</v>
      </c>
      <c r="Q4131" s="53" t="n">
        <f aca="false">G4131*$G$13</f>
        <v>0</v>
      </c>
      <c r="R4131" s="53" t="n">
        <f aca="false">H4131*$H$13</f>
        <v>0</v>
      </c>
      <c r="S4131" s="53" t="n">
        <f aca="false">(N4131/100)*(I4131*$I$13)+(N4131/100)*(J4131*$J$13)+(N4131/100)*(M4131*$M$13)</f>
        <v>228.528</v>
      </c>
      <c r="T4131" s="53" t="n">
        <f aca="false">(O4131/100)*(K4131*$K$13)+(O4131/100)*(M4131*$M$13)</f>
        <v>0</v>
      </c>
      <c r="U4131" s="53" t="n">
        <f aca="false">(P4131/100)*(K4131*$K$13)+(P4131/100)*(L4131*$L$13)+(P4131/100)*(M4131*$M$13)</f>
        <v>124.2</v>
      </c>
      <c r="V4131" s="53" t="n">
        <f aca="false">(Q4131/100)*(L4131*$L$13)+(Q4131/100)*(M4131*$M$13)</f>
        <v>0</v>
      </c>
      <c r="W4131" s="53" t="n">
        <f aca="false">(R4131/100)*(K4131*$K$13)+(R4131/100)*(L4131*$L$13)+(R4131/100)*(M4131*$M$13)</f>
        <v>0</v>
      </c>
      <c r="X4131" s="53" t="n">
        <f aca="false">N4131+S4131</f>
        <v>352.728</v>
      </c>
      <c r="Y4131" s="53" t="n">
        <f aca="false">O4131+T4131</f>
        <v>0</v>
      </c>
      <c r="Z4131" s="53" t="n">
        <f aca="false">P4131+U4131</f>
        <v>191.7</v>
      </c>
      <c r="AA4131" s="53" t="n">
        <f aca="false">Q4131+V4131</f>
        <v>0</v>
      </c>
      <c r="AB4131" s="53" t="n">
        <f aca="false">R4131+W4131</f>
        <v>0</v>
      </c>
      <c r="AC4131" s="54" t="n">
        <f aca="false">ROUND(X4131+Y4131+Z4131+AA4131+AB4131,1)</f>
        <v>544.4</v>
      </c>
      <c r="AD4131" s="55" t="n">
        <f aca="false">(ROUND(AC4131-AC4121,1)/AC4121)</f>
        <v>0.257565257565258</v>
      </c>
      <c r="AE4131" s="46"/>
      <c r="AF4131" s="47"/>
    </row>
    <row r="4132" customFormat="false" ht="15" hidden="false" customHeight="false" outlineLevel="0" collapsed="false">
      <c r="A4132" s="48" t="s">
        <v>39</v>
      </c>
      <c r="B4132" s="61"/>
      <c r="C4132" s="50" t="s">
        <v>15</v>
      </c>
      <c r="D4132" s="51" t="n">
        <v>105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50</v>
      </c>
      <c r="J4132" s="52" t="n">
        <v>30</v>
      </c>
      <c r="K4132" s="52" t="n">
        <v>90</v>
      </c>
      <c r="L4132" s="52" t="n">
        <v>0</v>
      </c>
      <c r="M4132" s="52" t="n">
        <v>0</v>
      </c>
      <c r="N4132" s="53" t="n">
        <f aca="false">D4132*$D$14</f>
        <v>141.75</v>
      </c>
      <c r="O4132" s="53" t="n">
        <f aca="false">E4132*$E$14</f>
        <v>0</v>
      </c>
      <c r="P4132" s="53" t="n">
        <f aca="false">F4132*$F$14</f>
        <v>0</v>
      </c>
      <c r="Q4132" s="53" t="n">
        <f aca="false">G4132*$G$14</f>
        <v>0</v>
      </c>
      <c r="R4132" s="53" t="n">
        <f aca="false">H4132*$H$14</f>
        <v>0</v>
      </c>
      <c r="S4132" s="53" t="n">
        <f aca="false">(N4132/100)*(I4132*$I$14)+(N4132/100)*(J4132*$J$14)+(N4132/100)*(K4132*$K$14)</f>
        <v>368.55</v>
      </c>
      <c r="T4132" s="53" t="n">
        <f aca="false">(O4132/100)*(K4132*$K$14)</f>
        <v>0</v>
      </c>
      <c r="U4132" s="53" t="n">
        <f aca="false">(P4132/100)*(K4132*$K$14)+(P4132/100)*(L4132*$L$14)</f>
        <v>0</v>
      </c>
      <c r="V4132" s="53" t="n">
        <f aca="false">(Q4132/100)*(L4132*$L$14)</f>
        <v>0</v>
      </c>
      <c r="W4132" s="53" t="n">
        <f aca="false">(R4132/100)*(K4132*$L$14)+(R4132/100)*(L4132*$M$14)</f>
        <v>0</v>
      </c>
      <c r="X4132" s="53" t="n">
        <f aca="false">N4132+S4132</f>
        <v>510.3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510.3</v>
      </c>
      <c r="AD4132" s="55" t="n">
        <f aca="false">(ROUND(AC4132-AC4121,1)/AC4121)</f>
        <v>0.178794178794179</v>
      </c>
      <c r="AE4132" s="46"/>
      <c r="AF4132" s="47"/>
    </row>
    <row r="4133" customFormat="false" ht="15" hidden="false" customHeight="false" outlineLevel="0" collapsed="false">
      <c r="A4133" s="48"/>
      <c r="B4133" s="61"/>
      <c r="C4133" s="50" t="s">
        <v>16</v>
      </c>
      <c r="D4133" s="51" t="n">
        <v>105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50</v>
      </c>
      <c r="J4133" s="52" t="n">
        <v>30</v>
      </c>
      <c r="K4133" s="52" t="n">
        <v>0</v>
      </c>
      <c r="L4133" s="52" t="n">
        <v>90</v>
      </c>
      <c r="M4133" s="52" t="n">
        <v>0</v>
      </c>
      <c r="N4133" s="53" t="n">
        <f aca="false">D4133*$D$15</f>
        <v>141.75</v>
      </c>
      <c r="O4133" s="53" t="n">
        <f aca="false">E4133*$E$15</f>
        <v>0</v>
      </c>
      <c r="P4133" s="53" t="n">
        <f aca="false">F4133*$F$15</f>
        <v>0</v>
      </c>
      <c r="Q4133" s="53" t="n">
        <f aca="false">G4133*$G$15</f>
        <v>0</v>
      </c>
      <c r="R4133" s="53" t="n">
        <f aca="false">H4133*$H$15</f>
        <v>0</v>
      </c>
      <c r="S4133" s="53" t="n">
        <f aca="false">(N4133/100)*(I4133*$I$15)+(N4133/100)*(J4133*$J$15)+(N4133/100)*(L4133*$L$15)</f>
        <v>368.55</v>
      </c>
      <c r="T4133" s="53" t="n">
        <f aca="false">(O4133/100)*(K4133*$K$15)</f>
        <v>0</v>
      </c>
      <c r="U4133" s="53" t="n">
        <f aca="false">(P4133/100)*(K4133*$K$15)+(P4133/100)*(L4133*$L$15)</f>
        <v>0</v>
      </c>
      <c r="V4133" s="53" t="n">
        <f aca="false">(Q4133/100)*(L4133*$L$15)</f>
        <v>0</v>
      </c>
      <c r="W4133" s="53" t="n">
        <f aca="false">(R4133/100)*(K4133*$K$15)+(R4133/100)*(L4133*$L$15)</f>
        <v>0</v>
      </c>
      <c r="X4133" s="53" t="n">
        <f aca="false">N4133+S4133</f>
        <v>510.3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510.3</v>
      </c>
      <c r="AD4133" s="55" t="n">
        <f aca="false">(ROUND(AC4133-AC4121,1)/AC4121)</f>
        <v>0.178794178794179</v>
      </c>
      <c r="AE4133" s="37"/>
      <c r="AF4133" s="15"/>
    </row>
    <row r="4134" customFormat="false" ht="15" hidden="false" customHeight="false" outlineLevel="0" collapsed="false">
      <c r="A4134" s="48"/>
      <c r="B4134" s="61"/>
      <c r="C4134" s="50" t="s">
        <v>17</v>
      </c>
      <c r="D4134" s="51" t="n">
        <v>92</v>
      </c>
      <c r="E4134" s="51" t="n">
        <v>0</v>
      </c>
      <c r="F4134" s="51" t="n">
        <v>50</v>
      </c>
      <c r="G4134" s="51" t="n">
        <v>0</v>
      </c>
      <c r="H4134" s="51" t="n">
        <v>0</v>
      </c>
      <c r="I4134" s="52" t="n">
        <v>50</v>
      </c>
      <c r="J4134" s="52" t="n">
        <v>70</v>
      </c>
      <c r="K4134" s="52" t="n">
        <v>10</v>
      </c>
      <c r="L4134" s="52" t="n">
        <v>10</v>
      </c>
      <c r="M4134" s="52" t="n">
        <v>0</v>
      </c>
      <c r="N4134" s="53" t="n">
        <f aca="false">D4134*$D$16</f>
        <v>124.2</v>
      </c>
      <c r="O4134" s="53" t="n">
        <f aca="false">E4134*$E$16</f>
        <v>0</v>
      </c>
      <c r="P4134" s="53" t="n">
        <f aca="false">F4134*$F$16</f>
        <v>67.5</v>
      </c>
      <c r="Q4134" s="53" t="n">
        <f aca="false">G4134*$G$16</f>
        <v>0</v>
      </c>
      <c r="R4134" s="53" t="n">
        <f aca="false">H4134*$H$16</f>
        <v>0</v>
      </c>
      <c r="S4134" s="53" t="n">
        <f aca="false">(N4134/100)*(I4134*$I$16)+(N4134/100)*(J4134*$J$16)</f>
        <v>279.45</v>
      </c>
      <c r="T4134" s="53" t="n">
        <f aca="false">(O4134/100)*(K4134*$K$16)</f>
        <v>0</v>
      </c>
      <c r="U4134" s="53" t="n">
        <f aca="false">(P4134/100)*(K4134*$K$16)+(P4134/100)*(L4134*$L$16)</f>
        <v>13.5</v>
      </c>
      <c r="V4134" s="53" t="n">
        <f aca="false">(Q4134/100)*(L4134*$L$16)</f>
        <v>0</v>
      </c>
      <c r="W4134" s="53" t="n">
        <f aca="false">(R4134/100)*(K4134*$K$16)+(R4134/100)*(L4134*$L$16)</f>
        <v>0</v>
      </c>
      <c r="X4134" s="53" t="n">
        <f aca="false">N4134+S4134</f>
        <v>403.65</v>
      </c>
      <c r="Y4134" s="53" t="n">
        <f aca="false">O4134+T4134</f>
        <v>0</v>
      </c>
      <c r="Z4134" s="53" t="n">
        <f aca="false">P4134+U4134</f>
        <v>81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484.7</v>
      </c>
      <c r="AD4134" s="55" t="n">
        <f aca="false">(ROUND(AC4134-AC4121,1)/AC4121)</f>
        <v>0.11965811965812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18</v>
      </c>
      <c r="D4135" s="51" t="n">
        <v>92</v>
      </c>
      <c r="E4135" s="51" t="n">
        <v>0</v>
      </c>
      <c r="F4135" s="51" t="n">
        <v>50</v>
      </c>
      <c r="G4135" s="51" t="n">
        <v>0</v>
      </c>
      <c r="H4135" s="51" t="n">
        <v>0</v>
      </c>
      <c r="I4135" s="52" t="n">
        <v>95</v>
      </c>
      <c r="J4135" s="52" t="n">
        <v>30</v>
      </c>
      <c r="K4135" s="52" t="n">
        <v>10</v>
      </c>
      <c r="L4135" s="52" t="n">
        <v>10</v>
      </c>
      <c r="M4135" s="52" t="n">
        <v>0</v>
      </c>
      <c r="N4135" s="53" t="n">
        <f aca="false">D4135*$D$17</f>
        <v>124.2</v>
      </c>
      <c r="O4135" s="53" t="n">
        <f aca="false">E4135*$E$17</f>
        <v>0</v>
      </c>
      <c r="P4135" s="53" t="n">
        <f aca="false">F4135*$F$17</f>
        <v>67.5</v>
      </c>
      <c r="Q4135" s="53" t="n">
        <f aca="false">G4135*$G$17</f>
        <v>0</v>
      </c>
      <c r="R4135" s="53" t="n">
        <f aca="false">H4135*$H$17</f>
        <v>0</v>
      </c>
      <c r="S4135" s="53" t="n">
        <f aca="false">(N4135/100)*(I4135*$I$17)+(N4135/100)*(J4135*$J$17)</f>
        <v>332.235</v>
      </c>
      <c r="T4135" s="53" t="n">
        <f aca="false">(O4135/100)*(K4135*$K$17)</f>
        <v>0</v>
      </c>
      <c r="U4135" s="53" t="n">
        <f aca="false">(P4135/100)*(K4135*$K$17)+(P4135/100)*(L4135*$L$17)</f>
        <v>13.5</v>
      </c>
      <c r="V4135" s="53" t="n">
        <f aca="false">(Q4135/100)*(L4135*$L$17)</f>
        <v>0</v>
      </c>
      <c r="W4135" s="53" t="n">
        <f aca="false">(R4135/100)*(K4135*$K$17)+(R4135/100)*(L4135*$L$17)</f>
        <v>0</v>
      </c>
      <c r="X4135" s="53" t="n">
        <f aca="false">N4135+S4135</f>
        <v>456.435</v>
      </c>
      <c r="Y4135" s="53" t="n">
        <f aca="false">O4135+T4135</f>
        <v>0</v>
      </c>
      <c r="Z4135" s="53" t="n">
        <f aca="false">P4135+U4135</f>
        <v>81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537.4</v>
      </c>
      <c r="AD4135" s="55" t="n">
        <f aca="false">(ROUND(AC4135-AC4121,1)/AC4121)</f>
        <v>0.241395241395241</v>
      </c>
      <c r="AE4135" s="46"/>
      <c r="AF4135" s="47"/>
    </row>
    <row r="4136" customFormat="false" ht="15" hidden="false" customHeight="false" outlineLevel="0" collapsed="false">
      <c r="A4136" s="56" t="s">
        <v>19</v>
      </c>
      <c r="B4136" s="62" t="s">
        <v>336</v>
      </c>
      <c r="C4136" s="40" t="s">
        <v>50</v>
      </c>
      <c r="D4136" s="41" t="n">
        <v>100</v>
      </c>
      <c r="E4136" s="41" t="n">
        <v>0</v>
      </c>
      <c r="F4136" s="41" t="n">
        <v>0</v>
      </c>
      <c r="G4136" s="41" t="n">
        <v>0</v>
      </c>
      <c r="H4136" s="41" t="n">
        <v>0</v>
      </c>
      <c r="I4136" s="42" t="n">
        <v>50</v>
      </c>
      <c r="J4136" s="42" t="n">
        <v>50</v>
      </c>
      <c r="K4136" s="42" t="n">
        <v>0</v>
      </c>
      <c r="L4136" s="42" t="n">
        <v>0</v>
      </c>
      <c r="M4136" s="42" t="n">
        <v>0</v>
      </c>
      <c r="N4136" s="43" t="n">
        <f aca="false">D4136*$D$3</f>
        <v>140</v>
      </c>
      <c r="O4136" s="43" t="n">
        <f aca="false">E4136*$E$3</f>
        <v>0</v>
      </c>
      <c r="P4136" s="43" t="n">
        <f aca="false">F4136*$F$3</f>
        <v>0</v>
      </c>
      <c r="Q4136" s="43" t="n">
        <f aca="false">G4136*$G$3</f>
        <v>0</v>
      </c>
      <c r="R4136" s="43" t="n">
        <f aca="false">H4136*$H$3</f>
        <v>0</v>
      </c>
      <c r="S4136" s="43" t="n">
        <f aca="false">(N4136/100)*(I4136*$I$3)+(N4136/100)*(J4136*$J$3)</f>
        <v>280</v>
      </c>
      <c r="T4136" s="43" t="n">
        <f aca="false">(O4136/100)*(K4136*$K$3)</f>
        <v>0</v>
      </c>
      <c r="U4136" s="43" t="n">
        <f aca="false">(P4136/100)*(K4136*$K$3)+(P4136/100)*(L4136*$L$3)</f>
        <v>0</v>
      </c>
      <c r="V4136" s="43" t="n">
        <f aca="false">(Q4136/100)*(L4136*$L$3)</f>
        <v>0</v>
      </c>
      <c r="W4136" s="43" t="n">
        <f aca="false">(R4136/100)*(K4136*$K$3)+(R4136/100)*(L4136*$L$3)</f>
        <v>0</v>
      </c>
      <c r="X4136" s="43" t="n">
        <f aca="false">N4136+S4136</f>
        <v>420</v>
      </c>
      <c r="Y4136" s="43" t="n">
        <f aca="false">O4136+T4136</f>
        <v>0</v>
      </c>
      <c r="Z4136" s="43" t="n">
        <f aca="false">P4136+U4136</f>
        <v>0</v>
      </c>
      <c r="AA4136" s="43" t="n">
        <f aca="false">Q4136+V4136</f>
        <v>0</v>
      </c>
      <c r="AB4136" s="43" t="n">
        <f aca="false">R4136+W4136</f>
        <v>0</v>
      </c>
      <c r="AC4136" s="44" t="n">
        <f aca="false">ROUND(X4136+Y4136+Z4136+AA4136+AB4136,1)</f>
        <v>420</v>
      </c>
      <c r="AD4136" s="45"/>
      <c r="AE4136" s="46" t="s">
        <v>28</v>
      </c>
      <c r="AF4136" s="47"/>
    </row>
    <row r="4137" customFormat="false" ht="15" hidden="false" customHeight="false" outlineLevel="0" collapsed="false">
      <c r="A4137" s="48" t="s">
        <v>29</v>
      </c>
      <c r="B4137" s="63" t="n">
        <v>20</v>
      </c>
      <c r="C4137" s="50" t="s">
        <v>5</v>
      </c>
      <c r="D4137" s="51" t="n">
        <v>100</v>
      </c>
      <c r="E4137" s="51" t="n">
        <v>0</v>
      </c>
      <c r="F4137" s="51" t="n">
        <v>0</v>
      </c>
      <c r="G4137" s="51" t="n">
        <v>0</v>
      </c>
      <c r="H4137" s="51" t="n">
        <v>0</v>
      </c>
      <c r="I4137" s="52" t="n">
        <v>70</v>
      </c>
      <c r="J4137" s="52" t="n">
        <v>70</v>
      </c>
      <c r="K4137" s="52" t="n">
        <v>0</v>
      </c>
      <c r="L4137" s="52" t="n">
        <v>0</v>
      </c>
      <c r="M4137" s="52" t="n">
        <v>0</v>
      </c>
      <c r="N4137" s="53" t="n">
        <f aca="false">D4137*$D$4</f>
        <v>135</v>
      </c>
      <c r="O4137" s="53" t="n">
        <f aca="false">E4137*$E$4</f>
        <v>0</v>
      </c>
      <c r="P4137" s="53" t="n">
        <f aca="false">F4137*$F$4</f>
        <v>0</v>
      </c>
      <c r="Q4137" s="53" t="n">
        <f aca="false">G4137*$G$4</f>
        <v>0</v>
      </c>
      <c r="R4137" s="53" t="n">
        <f aca="false">H4137*$H$4</f>
        <v>0</v>
      </c>
      <c r="S4137" s="53" t="n">
        <f aca="false">(N4137/100)*(I4137*$I$4)+(N4137/100)*(J4137*$J$4)</f>
        <v>378</v>
      </c>
      <c r="T4137" s="53" t="n">
        <f aca="false">(O4137/100)*(K4137*$K$4)</f>
        <v>0</v>
      </c>
      <c r="U4137" s="53" t="n">
        <f aca="false">(P4137/100)*(K4137*$K$4)+(P4137/100)*(L4137*$L$4)</f>
        <v>0</v>
      </c>
      <c r="V4137" s="53" t="n">
        <f aca="false">(Q4137/100)*(L4137*$L$4)</f>
        <v>0</v>
      </c>
      <c r="W4137" s="53" t="n">
        <f aca="false">(R4137/100)*(K4137*$K$4)+(R4137/100)*(L4137*$L$4)</f>
        <v>0</v>
      </c>
      <c r="X4137" s="53" t="n">
        <f aca="false">N4137+S4137</f>
        <v>513</v>
      </c>
      <c r="Y4137" s="53" t="n">
        <f aca="false">O4137+T4137</f>
        <v>0</v>
      </c>
      <c r="Z4137" s="53" t="n">
        <f aca="false">P4137+U4137</f>
        <v>0</v>
      </c>
      <c r="AA4137" s="53" t="n">
        <f aca="false">Q4137+V4137</f>
        <v>0</v>
      </c>
      <c r="AB4137" s="53" t="n">
        <f aca="false">R4137+W4137</f>
        <v>0</v>
      </c>
      <c r="AC4137" s="54" t="n">
        <f aca="false">ROUND(X4137+Y4137+Z4137+AA4137+AB4137,1)</f>
        <v>513</v>
      </c>
      <c r="AD4137" s="55" t="n">
        <f aca="false">(ROUND(AC4137-AC4136,1)/AC4136)</f>
        <v>0.221428571428571</v>
      </c>
      <c r="AE4137" s="46"/>
      <c r="AF4137" s="47"/>
    </row>
    <row r="4138" customFormat="false" ht="15" hidden="false" customHeight="false" outlineLevel="0" collapsed="false">
      <c r="A4138" s="48" t="s">
        <v>30</v>
      </c>
      <c r="B4138" s="63" t="n">
        <v>20</v>
      </c>
      <c r="C4138" s="50" t="s">
        <v>6</v>
      </c>
      <c r="D4138" s="51" t="n">
        <v>100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50</v>
      </c>
      <c r="J4138" s="52" t="n">
        <v>50</v>
      </c>
      <c r="K4138" s="52" t="n">
        <v>0</v>
      </c>
      <c r="L4138" s="52" t="n">
        <v>0</v>
      </c>
      <c r="M4138" s="52" t="n">
        <v>0</v>
      </c>
      <c r="N4138" s="53" t="n">
        <f aca="false">D4138*$D$5</f>
        <v>140</v>
      </c>
      <c r="O4138" s="53" t="n">
        <f aca="false">E4138*$E$5</f>
        <v>0</v>
      </c>
      <c r="P4138" s="53" t="n">
        <f aca="false">F4138*$F$5</f>
        <v>0</v>
      </c>
      <c r="Q4138" s="53" t="n">
        <f aca="false">G4138*$G$5</f>
        <v>0</v>
      </c>
      <c r="R4138" s="53" t="n">
        <f aca="false">H4138*$H$5</f>
        <v>0</v>
      </c>
      <c r="S4138" s="53" t="n">
        <f aca="false">(N4138/100)*(I4138*$I$5)+(N4138/100)*(J4138*$J$5)</f>
        <v>280</v>
      </c>
      <c r="T4138" s="53" t="n">
        <f aca="false">(O4138/100)*(K4138*$K$5)</f>
        <v>0</v>
      </c>
      <c r="U4138" s="53" t="n">
        <f aca="false">(P4138/100)*(K4138*$K$5)+(P4138/100)*(L4138*$L$5)</f>
        <v>0</v>
      </c>
      <c r="V4138" s="53" t="n">
        <f aca="false">(Q4138/100)*(L4138*$L$5)</f>
        <v>0</v>
      </c>
      <c r="W4138" s="53" t="n">
        <f aca="false">(R4138/100)*(K4138*$K$5)+(R4138/100)*(L4138*$L$5)</f>
        <v>0</v>
      </c>
      <c r="X4138" s="53" t="n">
        <f aca="false">N4138+S4138</f>
        <v>420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420</v>
      </c>
      <c r="AD4138" s="55" t="n">
        <f aca="false">(ROUND(AC4138-AC4136,1)/AC4136)</f>
        <v>0</v>
      </c>
      <c r="AE4138" s="46"/>
      <c r="AF4138" s="47"/>
    </row>
    <row r="4139" customFormat="false" ht="15" hidden="false" customHeight="false" outlineLevel="0" collapsed="false">
      <c r="A4139" s="48" t="s">
        <v>31</v>
      </c>
      <c r="B4139" s="63" t="n">
        <v>0</v>
      </c>
      <c r="C4139" s="50" t="s">
        <v>7</v>
      </c>
      <c r="D4139" s="51" t="n">
        <v>100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50</v>
      </c>
      <c r="K4139" s="52" t="n">
        <v>0</v>
      </c>
      <c r="L4139" s="52" t="n">
        <v>0</v>
      </c>
      <c r="M4139" s="52" t="n">
        <v>0</v>
      </c>
      <c r="N4139" s="53" t="n">
        <f aca="false">D4139*$D$6</f>
        <v>140</v>
      </c>
      <c r="O4139" s="53" t="n">
        <f aca="false">E4139*$E$6</f>
        <v>0</v>
      </c>
      <c r="P4139" s="53" t="n">
        <f aca="false">F4139*$F$6</f>
        <v>0</v>
      </c>
      <c r="Q4139" s="53" t="n">
        <f aca="false">G4139*$G$6</f>
        <v>0</v>
      </c>
      <c r="R4139" s="53" t="n">
        <f aca="false">H4139*$H$6</f>
        <v>0</v>
      </c>
      <c r="S4139" s="53" t="n">
        <f aca="false">(N4139/100)*(I4139*$I$6)+(N4139/100)*(J4139*$J$6)</f>
        <v>280</v>
      </c>
      <c r="T4139" s="53" t="n">
        <f aca="false">(O4139/100)*(K4139*$K$6)</f>
        <v>0</v>
      </c>
      <c r="U4139" s="53" t="n">
        <f aca="false">(P4139/100)*(K4139*$K$6)+(P4139/100)*(L4139*$L$6)</f>
        <v>0</v>
      </c>
      <c r="V4139" s="53" t="n">
        <f aca="false">(Q4139/100)*(L4139*$L$6)</f>
        <v>0</v>
      </c>
      <c r="W4139" s="53" t="n">
        <f aca="false">(R4139/100)*(K4139*$K$6)+(R4139/100)*(L4139*$L$6)</f>
        <v>0</v>
      </c>
      <c r="X4139" s="53" t="n">
        <f aca="false">N4139+S4139</f>
        <v>420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420</v>
      </c>
      <c r="AD4139" s="55" t="n">
        <f aca="false">(ROUND(AC4139-AC4136,1)/AC4136)</f>
        <v>0</v>
      </c>
      <c r="AE4139" s="46"/>
      <c r="AF4139" s="47"/>
    </row>
    <row r="4140" customFormat="false" ht="15" hidden="false" customHeight="false" outlineLevel="0" collapsed="false">
      <c r="A4140" s="48" t="s">
        <v>32</v>
      </c>
      <c r="B4140" s="63" t="n">
        <v>0</v>
      </c>
      <c r="C4140" s="50" t="s">
        <v>8</v>
      </c>
      <c r="D4140" s="51" t="n">
        <v>100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50</v>
      </c>
      <c r="K4140" s="52" t="n">
        <v>0</v>
      </c>
      <c r="L4140" s="52" t="n">
        <v>0</v>
      </c>
      <c r="M4140" s="52" t="n">
        <v>0</v>
      </c>
      <c r="N4140" s="53" t="n">
        <f aca="false">D4140*$D$7</f>
        <v>140</v>
      </c>
      <c r="O4140" s="53" t="n">
        <f aca="false">E4140*$E$7</f>
        <v>0</v>
      </c>
      <c r="P4140" s="53" t="n">
        <f aca="false">F4140*$F$7</f>
        <v>0</v>
      </c>
      <c r="Q4140" s="53" t="n">
        <f aca="false">G4140*$G$7</f>
        <v>0</v>
      </c>
      <c r="R4140" s="53" t="n">
        <f aca="false">H4140*$H$7</f>
        <v>0</v>
      </c>
      <c r="S4140" s="53" t="n">
        <f aca="false">(N4140/100)*(I4140*$I$7)+(N4140/100)*(J4140*$J$7)</f>
        <v>280</v>
      </c>
      <c r="T4140" s="53" t="n">
        <f aca="false">(O4140/100)*(K4140*$K$7)</f>
        <v>0</v>
      </c>
      <c r="U4140" s="53" t="n">
        <f aca="false">(P4140/100)*(K4140*$K$7)+(P4140/100)*(L4140*$L$7)</f>
        <v>0</v>
      </c>
      <c r="V4140" s="53" t="n">
        <f aca="false">(Q4140/100)*(L4140*$L$7)</f>
        <v>0</v>
      </c>
      <c r="W4140" s="53" t="n">
        <f aca="false">(R4140/100)*(K4140*$K$7)+(R4140/100)*(L4140*$L$7)</f>
        <v>0</v>
      </c>
      <c r="X4140" s="53" t="n">
        <f aca="false">N4140+S4140</f>
        <v>420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420</v>
      </c>
      <c r="AD4140" s="55" t="n">
        <f aca="false">(ROUND(AC4140-AC4136,1)/AC4136)</f>
        <v>0</v>
      </c>
      <c r="AE4140" s="46"/>
      <c r="AF4140" s="47"/>
    </row>
    <row r="4141" customFormat="false" ht="15" hidden="false" customHeight="false" outlineLevel="0" collapsed="false">
      <c r="A4141" s="48" t="s">
        <v>33</v>
      </c>
      <c r="B4141" s="63"/>
      <c r="C4141" s="50" t="s">
        <v>9</v>
      </c>
      <c r="D4141" s="51" t="n">
        <v>100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50</v>
      </c>
      <c r="K4141" s="52" t="n">
        <v>0</v>
      </c>
      <c r="L4141" s="52" t="n">
        <v>0</v>
      </c>
      <c r="M4141" s="52" t="n">
        <v>0</v>
      </c>
      <c r="N4141" s="53" t="n">
        <f aca="false">D4141*$D$8</f>
        <v>140</v>
      </c>
      <c r="O4141" s="53" t="n">
        <f aca="false">E4141*$E$8</f>
        <v>0</v>
      </c>
      <c r="P4141" s="53" t="n">
        <f aca="false">F4141*$F$8</f>
        <v>0</v>
      </c>
      <c r="Q4141" s="53" t="n">
        <f aca="false">G4141*$G$8</f>
        <v>0</v>
      </c>
      <c r="R4141" s="53" t="n">
        <f aca="false">H4141*$H$8</f>
        <v>0</v>
      </c>
      <c r="S4141" s="53" t="n">
        <f aca="false">(N4141/100)*(I4141*$I$8)+(N4141/100)*(J4141*$J$8)</f>
        <v>280</v>
      </c>
      <c r="T4141" s="53" t="n">
        <f aca="false">(O4141/100)*(K4141*$K$8)</f>
        <v>0</v>
      </c>
      <c r="U4141" s="53" t="n">
        <f aca="false">(P4141/100)*(K4141*$K$8)+(P4141/100)*(L4141*$L$8)</f>
        <v>0</v>
      </c>
      <c r="V4141" s="53" t="n">
        <f aca="false">(Q4141/100)*(L4141*$L$8)</f>
        <v>0</v>
      </c>
      <c r="W4141" s="53" t="n">
        <f aca="false">(R4141/100)*(K4141*$K$8)+(R4141/100)*(L4141*$L$8)</f>
        <v>0</v>
      </c>
      <c r="X4141" s="53" t="n">
        <f aca="false">N4141+S4141</f>
        <v>420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420</v>
      </c>
      <c r="AD4141" s="55" t="n">
        <f aca="false">(ROUND(AC4141-AC4136,1)/AC4136)</f>
        <v>0</v>
      </c>
      <c r="AE4141" s="46"/>
      <c r="AF4141" s="47"/>
    </row>
    <row r="4142" customFormat="false" ht="15" hidden="false" customHeight="false" outlineLevel="0" collapsed="false">
      <c r="A4142" s="48" t="s">
        <v>34</v>
      </c>
      <c r="B4142" s="63"/>
      <c r="C4142" s="50" t="s">
        <v>10</v>
      </c>
      <c r="D4142" s="51" t="n">
        <v>50</v>
      </c>
      <c r="E4142" s="51" t="n">
        <v>110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50</v>
      </c>
      <c r="K4142" s="52" t="n">
        <v>105</v>
      </c>
      <c r="L4142" s="52" t="n">
        <v>0</v>
      </c>
      <c r="M4142" s="52" t="n">
        <v>0</v>
      </c>
      <c r="N4142" s="53" t="n">
        <f aca="false">D4142*$D$9</f>
        <v>67.5</v>
      </c>
      <c r="O4142" s="53" t="n">
        <f aca="false">E4142*$E$9</f>
        <v>148.5</v>
      </c>
      <c r="P4142" s="53" t="n">
        <f aca="false">F4142*$F$9</f>
        <v>0</v>
      </c>
      <c r="Q4142" s="53" t="n">
        <f aca="false">G4142*$G$9</f>
        <v>0</v>
      </c>
      <c r="R4142" s="53" t="n">
        <f aca="false">H4142*$H$9</f>
        <v>0</v>
      </c>
      <c r="S4142" s="53" t="n">
        <f aca="false">(N4142/100)*(I4142*$I$9)+(N4142/100)*(J4142*$J$9)</f>
        <v>67.5</v>
      </c>
      <c r="T4142" s="53" t="n">
        <f aca="false">(O4142/100)*(K4142*$K$9)</f>
        <v>218.295</v>
      </c>
      <c r="U4142" s="53" t="n">
        <f aca="false">(P4142/100)*(K4142*$K$9)+(P4142/100)*(L4142*$L$9)</f>
        <v>0</v>
      </c>
      <c r="V4142" s="53" t="n">
        <f aca="false">(Q4142/100)*(L4142*$L$9)</f>
        <v>0</v>
      </c>
      <c r="W4142" s="53" t="n">
        <f aca="false">(R4142/100)*(K4142*$K$9)+(R4142/100)*(L4142*$L$9)</f>
        <v>0</v>
      </c>
      <c r="X4142" s="53" t="n">
        <f aca="false">N4142+S4142</f>
        <v>135</v>
      </c>
      <c r="Y4142" s="53" t="n">
        <f aca="false">O4142+T4142</f>
        <v>366.795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501.8</v>
      </c>
      <c r="AD4142" s="55" t="n">
        <f aca="false">(ROUND(AC4142-AC4136,1)/AC4136)</f>
        <v>0.194761904761905</v>
      </c>
      <c r="AE4142" s="46"/>
      <c r="AF4142" s="47"/>
    </row>
    <row r="4143" customFormat="false" ht="15" hidden="false" customHeight="false" outlineLevel="0" collapsed="false">
      <c r="A4143" s="48" t="s">
        <v>35</v>
      </c>
      <c r="B4143" s="63"/>
      <c r="C4143" s="50" t="s">
        <v>11</v>
      </c>
      <c r="D4143" s="51" t="n">
        <v>50</v>
      </c>
      <c r="E4143" s="51" t="n">
        <v>0</v>
      </c>
      <c r="F4143" s="51" t="n">
        <v>110</v>
      </c>
      <c r="G4143" s="51" t="n">
        <v>0</v>
      </c>
      <c r="H4143" s="51" t="n">
        <v>0</v>
      </c>
      <c r="I4143" s="52" t="n">
        <v>50</v>
      </c>
      <c r="J4143" s="52" t="n">
        <v>50</v>
      </c>
      <c r="K4143" s="52" t="n">
        <v>52.5</v>
      </c>
      <c r="L4143" s="52" t="n">
        <v>52.5</v>
      </c>
      <c r="M4143" s="52" t="n">
        <v>0</v>
      </c>
      <c r="N4143" s="53" t="n">
        <f aca="false">D4143*$D$10</f>
        <v>67.5</v>
      </c>
      <c r="O4143" s="53" t="n">
        <f aca="false">E4143*$E$10</f>
        <v>0</v>
      </c>
      <c r="P4143" s="53" t="n">
        <f aca="false">F4143*$F$10</f>
        <v>148.5</v>
      </c>
      <c r="Q4143" s="53" t="n">
        <f aca="false">G4143*$G$10</f>
        <v>0</v>
      </c>
      <c r="R4143" s="53" t="n">
        <f aca="false">H4143*$H$10</f>
        <v>0</v>
      </c>
      <c r="S4143" s="53" t="n">
        <f aca="false">(N4143/100)*(I4143*$I$10)+(N4143/100)*(J4143*$J$10)</f>
        <v>67.5</v>
      </c>
      <c r="T4143" s="53" t="n">
        <f aca="false">(O4143/100)*(K4143*$J$10)</f>
        <v>0</v>
      </c>
      <c r="U4143" s="53" t="n">
        <f aca="false">(P4143/100)*(K4143*$K$10)+(P4143/100)*(L4143*$L$10)</f>
        <v>218.295</v>
      </c>
      <c r="V4143" s="53" t="n">
        <f aca="false">(Q4143/100)*(L4143*$L$10)</f>
        <v>0</v>
      </c>
      <c r="W4143" s="53" t="n">
        <f aca="false">(R4143/100)*(K4143*$K$10)+(R4143/100)*(L4143*$L$10)</f>
        <v>0</v>
      </c>
      <c r="X4143" s="53" t="n">
        <f aca="false">N4143+S4143</f>
        <v>135</v>
      </c>
      <c r="Y4143" s="53" t="n">
        <f aca="false">O4143+T4143</f>
        <v>0</v>
      </c>
      <c r="Z4143" s="53" t="n">
        <f aca="false">P4143+U4143</f>
        <v>366.795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501.8</v>
      </c>
      <c r="AD4143" s="55" t="n">
        <f aca="false">(ROUND(AC4143-AC4136,1)/AC4136)</f>
        <v>0.194761904761905</v>
      </c>
      <c r="AE4143" s="46"/>
      <c r="AF4143" s="47"/>
    </row>
    <row r="4144" customFormat="false" ht="15" hidden="false" customHeight="false" outlineLevel="0" collapsed="false">
      <c r="A4144" s="48" t="s">
        <v>36</v>
      </c>
      <c r="B4144" s="63"/>
      <c r="C4144" s="50" t="s">
        <v>12</v>
      </c>
      <c r="D4144" s="51" t="n">
        <v>50</v>
      </c>
      <c r="E4144" s="51" t="n">
        <v>0</v>
      </c>
      <c r="F4144" s="51" t="n">
        <v>0</v>
      </c>
      <c r="G4144" s="51" t="n">
        <v>110</v>
      </c>
      <c r="H4144" s="51" t="n">
        <v>0</v>
      </c>
      <c r="I4144" s="52" t="n">
        <v>50</v>
      </c>
      <c r="J4144" s="52" t="n">
        <v>50</v>
      </c>
      <c r="K4144" s="52" t="n">
        <v>0</v>
      </c>
      <c r="L4144" s="52" t="n">
        <v>105</v>
      </c>
      <c r="M4144" s="52" t="n">
        <v>0</v>
      </c>
      <c r="N4144" s="53" t="n">
        <f aca="false">D4144*$D$11</f>
        <v>67.5</v>
      </c>
      <c r="O4144" s="53" t="n">
        <f aca="false">E4144*$E$11</f>
        <v>0</v>
      </c>
      <c r="P4144" s="53" t="n">
        <f aca="false">F4144*$F$11</f>
        <v>0</v>
      </c>
      <c r="Q4144" s="53" t="n">
        <f aca="false">G4144*$G$11</f>
        <v>148.5</v>
      </c>
      <c r="R4144" s="53" t="n">
        <f aca="false">H4144*$H$11</f>
        <v>0</v>
      </c>
      <c r="S4144" s="53" t="n">
        <f aca="false">(N4144/100)*(I4144*$I$11)+(N4144/100)*(J4144*$J$11)</f>
        <v>67.5</v>
      </c>
      <c r="T4144" s="53" t="n">
        <f aca="false">(O4144/100)*(K4144*$K$11)</f>
        <v>0</v>
      </c>
      <c r="U4144" s="53" t="n">
        <f aca="false">(P4144/100)*(K4144*$K$11)+(P4144/100)*(L4144*$L$11)</f>
        <v>0</v>
      </c>
      <c r="V4144" s="53" t="n">
        <f aca="false">(Q4144/100)*(L4144*$L$11)</f>
        <v>218.295</v>
      </c>
      <c r="W4144" s="53" t="n">
        <f aca="false">(R4144/100)*(K4144*$K$11)+(R4144/100)*(L4144*$L$11)</f>
        <v>0</v>
      </c>
      <c r="X4144" s="53" t="n">
        <f aca="false">N4144+S4144</f>
        <v>135</v>
      </c>
      <c r="Y4144" s="53" t="n">
        <f aca="false">O4144+T4144</f>
        <v>0</v>
      </c>
      <c r="Z4144" s="53" t="n">
        <f aca="false">P4144+U4144</f>
        <v>0</v>
      </c>
      <c r="AA4144" s="53" t="n">
        <f aca="false">Q4144+V4144</f>
        <v>366.795</v>
      </c>
      <c r="AB4144" s="53" t="n">
        <f aca="false">R4144+W4144</f>
        <v>0</v>
      </c>
      <c r="AC4144" s="54" t="n">
        <f aca="false">ROUND(X4144+Y4144+Z4144+AA4144+AB4144,1)</f>
        <v>501.8</v>
      </c>
      <c r="AD4144" s="55" t="n">
        <f aca="false">(ROUND(AC4144-AC4136,1)/AC4136)</f>
        <v>0.194761904761905</v>
      </c>
      <c r="AE4144" s="46"/>
      <c r="AF4144" s="47"/>
    </row>
    <row r="4145" customFormat="false" ht="15" hidden="false" customHeight="false" outlineLevel="0" collapsed="false">
      <c r="A4145" s="48" t="s">
        <v>37</v>
      </c>
      <c r="B4145" s="63"/>
      <c r="C4145" s="50" t="s">
        <v>13</v>
      </c>
      <c r="D4145" s="51" t="n">
        <v>50</v>
      </c>
      <c r="E4145" s="51" t="n">
        <v>0</v>
      </c>
      <c r="F4145" s="51" t="n">
        <v>0</v>
      </c>
      <c r="G4145" s="51" t="n">
        <v>0</v>
      </c>
      <c r="H4145" s="51" t="n">
        <v>110</v>
      </c>
      <c r="I4145" s="52" t="n">
        <v>50</v>
      </c>
      <c r="J4145" s="52" t="n">
        <v>50</v>
      </c>
      <c r="K4145" s="52" t="n">
        <v>52.5</v>
      </c>
      <c r="L4145" s="52" t="n">
        <v>52.5</v>
      </c>
      <c r="M4145" s="52" t="n">
        <v>0</v>
      </c>
      <c r="N4145" s="53" t="n">
        <f aca="false">D4145*$D$12</f>
        <v>67.5</v>
      </c>
      <c r="O4145" s="53" t="n">
        <f aca="false">E4145*$E$12</f>
        <v>0</v>
      </c>
      <c r="P4145" s="53" t="n">
        <f aca="false">F4145*$F$12</f>
        <v>0</v>
      </c>
      <c r="Q4145" s="53" t="n">
        <f aca="false">G4145*$G$12</f>
        <v>0</v>
      </c>
      <c r="R4145" s="53" t="n">
        <f aca="false">H4145*$H$12</f>
        <v>148.5</v>
      </c>
      <c r="S4145" s="53" t="n">
        <f aca="false">(N4145/100)*(I4145*$I$12)+(N4145/100)*(J4145*$J$12)</f>
        <v>67.5</v>
      </c>
      <c r="T4145" s="53" t="n">
        <f aca="false">(O4145/100)*(K4145*$K$12)</f>
        <v>0</v>
      </c>
      <c r="U4145" s="53" t="n">
        <f aca="false">(P4145/100)*(K4145*$K$12)+(P4145/100)*(L4145*$L$12)</f>
        <v>0</v>
      </c>
      <c r="V4145" s="53" t="n">
        <f aca="false">(Q4145/100)*(L4145*$L$12)</f>
        <v>0</v>
      </c>
      <c r="W4145" s="53" t="n">
        <f aca="false">(R4145/100)*(K4145*$K$12)+(R4145/100)*(L4145*$L$12)</f>
        <v>218.295</v>
      </c>
      <c r="X4145" s="53" t="n">
        <f aca="false">N4145+S4145</f>
        <v>135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0</v>
      </c>
      <c r="AB4145" s="53" t="n">
        <f aca="false">R4145+W4145</f>
        <v>366.795</v>
      </c>
      <c r="AC4145" s="54" t="n">
        <f aca="false">ROUND(X4145+Y4145+Z4145+AA4145+AB4145,1)</f>
        <v>501.8</v>
      </c>
      <c r="AD4145" s="55" t="n">
        <f aca="false">(ROUND(AC4145-AC4136,1)/AC4136)</f>
        <v>0.194761904761905</v>
      </c>
      <c r="AE4145" s="46"/>
      <c r="AF4145" s="47"/>
    </row>
    <row r="4146" customFormat="false" ht="15" hidden="false" customHeight="false" outlineLevel="0" collapsed="false">
      <c r="A4146" s="48" t="s">
        <v>38</v>
      </c>
      <c r="B4146" s="63"/>
      <c r="C4146" s="50" t="s">
        <v>14</v>
      </c>
      <c r="D4146" s="51" t="n">
        <v>100</v>
      </c>
      <c r="E4146" s="51" t="n">
        <v>0</v>
      </c>
      <c r="F4146" s="51" t="n">
        <v>0</v>
      </c>
      <c r="G4146" s="51" t="n">
        <v>0</v>
      </c>
      <c r="H4146" s="51" t="n">
        <v>0</v>
      </c>
      <c r="I4146" s="52" t="n">
        <v>0</v>
      </c>
      <c r="J4146" s="52" t="n">
        <v>0</v>
      </c>
      <c r="K4146" s="52" t="n">
        <v>0</v>
      </c>
      <c r="L4146" s="52" t="n">
        <v>0</v>
      </c>
      <c r="M4146" s="52" t="n">
        <v>130</v>
      </c>
      <c r="N4146" s="53" t="n">
        <f aca="false">D4146*$D$13</f>
        <v>135</v>
      </c>
      <c r="O4146" s="53" t="n">
        <f aca="false">E4146*$E$13</f>
        <v>0</v>
      </c>
      <c r="P4146" s="53" t="n">
        <f aca="false">F4146*$F$13</f>
        <v>0</v>
      </c>
      <c r="Q4146" s="53" t="n">
        <f aca="false">G4146*$G$13</f>
        <v>0</v>
      </c>
      <c r="R4146" s="53" t="n">
        <f aca="false">H4146*$H$13</f>
        <v>0</v>
      </c>
      <c r="S4146" s="53" t="n">
        <f aca="false">(N4146/100)*(I4146*$I$13)+(N4146/100)*(J4146*$J$13)+(N4146/100)*(M4146*$M$13)</f>
        <v>351</v>
      </c>
      <c r="T4146" s="53" t="n">
        <f aca="false">(O4146/100)*(K4146*$K$13)+(O4146/100)*(M4146*$M$13)</f>
        <v>0</v>
      </c>
      <c r="U4146" s="53" t="n">
        <f aca="false">(P4146/100)*(K4146*$K$13)+(P4146/100)*(L4146*$L$13)+(P4146/100)*(M4146*$M$13)</f>
        <v>0</v>
      </c>
      <c r="V4146" s="53" t="n">
        <f aca="false">(Q4146/100)*(L4146*$L$13)+(Q4146/100)*(M4146*$M$13)</f>
        <v>0</v>
      </c>
      <c r="W4146" s="53" t="n">
        <f aca="false">(R4146/100)*(K4146*$K$13)+(R4146/100)*(L4146*$L$13)+(R4146/100)*(M4146*$M$13)</f>
        <v>0</v>
      </c>
      <c r="X4146" s="53" t="n">
        <f aca="false">N4146+S4146</f>
        <v>486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0</v>
      </c>
      <c r="AC4146" s="54" t="n">
        <f aca="false">ROUND(X4146+Y4146+Z4146+AA4146+AB4146,1)</f>
        <v>486</v>
      </c>
      <c r="AD4146" s="55" t="n">
        <f aca="false">(ROUND(AC4146-AC4136,1)/AC4136)</f>
        <v>0.157142857142857</v>
      </c>
      <c r="AE4146" s="46"/>
      <c r="AF4146" s="47"/>
    </row>
    <row r="4147" customFormat="false" ht="15" hidden="false" customHeight="false" outlineLevel="0" collapsed="false">
      <c r="A4147" s="48" t="s">
        <v>39</v>
      </c>
      <c r="B4147" s="63"/>
      <c r="C4147" s="50" t="s">
        <v>15</v>
      </c>
      <c r="D4147" s="51" t="n">
        <v>100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50</v>
      </c>
      <c r="J4147" s="52" t="n">
        <v>50</v>
      </c>
      <c r="K4147" s="52" t="n">
        <v>80</v>
      </c>
      <c r="L4147" s="52" t="n">
        <v>0</v>
      </c>
      <c r="M4147" s="52" t="n">
        <v>0</v>
      </c>
      <c r="N4147" s="53" t="n">
        <f aca="false">D4147*$D$14</f>
        <v>135</v>
      </c>
      <c r="O4147" s="53" t="n">
        <f aca="false">E4147*$E$14</f>
        <v>0</v>
      </c>
      <c r="P4147" s="53" t="n">
        <f aca="false">F4147*$F$14</f>
        <v>0</v>
      </c>
      <c r="Q4147" s="53" t="n">
        <f aca="false">G4147*$G$14</f>
        <v>0</v>
      </c>
      <c r="R4147" s="53" t="n">
        <f aca="false">H4147*$H$14</f>
        <v>0</v>
      </c>
      <c r="S4147" s="53" t="n">
        <f aca="false">(N4147/100)*(I4147*$I$14)+(N4147/100)*(J4147*$J$14)+(N4147/100)*(K4147*$K$14)</f>
        <v>351</v>
      </c>
      <c r="T4147" s="53" t="n">
        <f aca="false">(O4147/100)*(K4147*$K$14)</f>
        <v>0</v>
      </c>
      <c r="U4147" s="53" t="n">
        <f aca="false">(P4147/100)*(K4147*$K$14)+(P4147/100)*(L4147*$L$14)</f>
        <v>0</v>
      </c>
      <c r="V4147" s="53" t="n">
        <f aca="false">(Q4147/100)*(L4147*$L$14)</f>
        <v>0</v>
      </c>
      <c r="W4147" s="53" t="n">
        <f aca="false">(R4147/100)*(K4147*$L$14)+(R4147/100)*(L4147*$M$14)</f>
        <v>0</v>
      </c>
      <c r="X4147" s="53" t="n">
        <f aca="false">N4147+S4147</f>
        <v>486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486</v>
      </c>
      <c r="AD4147" s="55" t="n">
        <f aca="false">(ROUND(AC4147-AC4136,1)/AC4136)</f>
        <v>0.157142857142857</v>
      </c>
      <c r="AE4147" s="46"/>
      <c r="AF4147" s="47"/>
    </row>
    <row r="4148" customFormat="false" ht="15" hidden="false" customHeight="false" outlineLevel="0" collapsed="false">
      <c r="A4148" s="48"/>
      <c r="B4148" s="63"/>
      <c r="C4148" s="50" t="s">
        <v>16</v>
      </c>
      <c r="D4148" s="51" t="n">
        <v>100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50</v>
      </c>
      <c r="K4148" s="52" t="n">
        <v>0</v>
      </c>
      <c r="L4148" s="52" t="n">
        <v>80</v>
      </c>
      <c r="M4148" s="52" t="n">
        <v>0</v>
      </c>
      <c r="N4148" s="53" t="n">
        <f aca="false">D4148*$D$15</f>
        <v>135</v>
      </c>
      <c r="O4148" s="53" t="n">
        <f aca="false">E4148*$E$15</f>
        <v>0</v>
      </c>
      <c r="P4148" s="53" t="n">
        <f aca="false">F4148*$F$15</f>
        <v>0</v>
      </c>
      <c r="Q4148" s="53" t="n">
        <f aca="false">G4148*$G$15</f>
        <v>0</v>
      </c>
      <c r="R4148" s="53" t="n">
        <f aca="false">H4148*$H$15</f>
        <v>0</v>
      </c>
      <c r="S4148" s="53" t="n">
        <f aca="false">(N4148/100)*(I4148*$I$15)+(N4148/100)*(J4148*$J$15)+(N4148/100)*(L4148*$L$15)</f>
        <v>351</v>
      </c>
      <c r="T4148" s="53" t="n">
        <f aca="false">(O4148/100)*(K4148*$K$15)</f>
        <v>0</v>
      </c>
      <c r="U4148" s="53" t="n">
        <f aca="false">(P4148/100)*(K4148*$K$15)+(P4148/100)*(L4148*$L$15)</f>
        <v>0</v>
      </c>
      <c r="V4148" s="53" t="n">
        <f aca="false">(Q4148/100)*(L4148*$L$15)</f>
        <v>0</v>
      </c>
      <c r="W4148" s="53" t="n">
        <f aca="false">(R4148/100)*(K4148*$K$15)+(R4148/100)*(L4148*$L$15)</f>
        <v>0</v>
      </c>
      <c r="X4148" s="53" t="n">
        <f aca="false">N4148+S4148</f>
        <v>486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486</v>
      </c>
      <c r="AD4148" s="55" t="n">
        <f aca="false">(ROUND(AC4148-AC4136,1)/AC4136)</f>
        <v>0.157142857142857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17</v>
      </c>
      <c r="D4149" s="51" t="n">
        <v>100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80</v>
      </c>
      <c r="K4149" s="52" t="n">
        <v>0</v>
      </c>
      <c r="L4149" s="52" t="n">
        <v>0</v>
      </c>
      <c r="M4149" s="52" t="n">
        <v>0</v>
      </c>
      <c r="N4149" s="53" t="n">
        <f aca="false">D4149*$D$16</f>
        <v>135</v>
      </c>
      <c r="O4149" s="53" t="n">
        <f aca="false">E4149*$E$16</f>
        <v>0</v>
      </c>
      <c r="P4149" s="53" t="n">
        <f aca="false">F4149*$F$16</f>
        <v>0</v>
      </c>
      <c r="Q4149" s="53" t="n">
        <f aca="false">G4149*$G$16</f>
        <v>0</v>
      </c>
      <c r="R4149" s="53" t="n">
        <f aca="false">H4149*$H$16</f>
        <v>0</v>
      </c>
      <c r="S4149" s="53" t="n">
        <f aca="false">(N4149/100)*(I4149*$I$16)+(N4149/100)*(J4149*$J$16)</f>
        <v>337.5</v>
      </c>
      <c r="T4149" s="53" t="n">
        <f aca="false">(O4149/100)*(K4149*$K$16)</f>
        <v>0</v>
      </c>
      <c r="U4149" s="53" t="n">
        <f aca="false">(P4149/100)*(K4149*$K$16)+(P4149/100)*(L4149*$L$16)</f>
        <v>0</v>
      </c>
      <c r="V4149" s="53" t="n">
        <f aca="false">(Q4149/100)*(L4149*$L$16)</f>
        <v>0</v>
      </c>
      <c r="W4149" s="53" t="n">
        <f aca="false">(R4149/100)*(K4149*$K$16)+(R4149/100)*(L4149*$L$16)</f>
        <v>0</v>
      </c>
      <c r="X4149" s="53" t="n">
        <f aca="false">N4149+S4149</f>
        <v>472.5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472.5</v>
      </c>
      <c r="AD4149" s="55" t="n">
        <f aca="false">(ROUND(AC4149-AC4136,1)/AC4136)</f>
        <v>0.125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18</v>
      </c>
      <c r="D4150" s="51" t="n">
        <v>100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80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D4150*$D$17</f>
        <v>135</v>
      </c>
      <c r="O4150" s="53" t="n">
        <f aca="false">E4150*$E$17</f>
        <v>0</v>
      </c>
      <c r="P4150" s="53" t="n">
        <f aca="false">F4150*$F$17</f>
        <v>0</v>
      </c>
      <c r="Q4150" s="53" t="n">
        <f aca="false">G4150*$G$17</f>
        <v>0</v>
      </c>
      <c r="R4150" s="53" t="n">
        <f aca="false">H4150*$H$17</f>
        <v>0</v>
      </c>
      <c r="S4150" s="53" t="n">
        <f aca="false">(N4150/100)*(I4150*$I$17)+(N4150/100)*(J4150*$J$17)</f>
        <v>337.5</v>
      </c>
      <c r="T4150" s="53" t="n">
        <f aca="false">(O4150/100)*(K4150*$K$17)</f>
        <v>0</v>
      </c>
      <c r="U4150" s="53" t="n">
        <f aca="false">(P4150/100)*(K4150*$K$17)+(P4150/100)*(L4150*$L$17)</f>
        <v>0</v>
      </c>
      <c r="V4150" s="53" t="n">
        <f aca="false">(Q4150/100)*(L4150*$L$17)</f>
        <v>0</v>
      </c>
      <c r="W4150" s="53" t="n">
        <f aca="false">(R4150/100)*(K4150*$K$17)+(R4150/100)*(L4150*$L$17)</f>
        <v>0</v>
      </c>
      <c r="X4150" s="53" t="n">
        <f aca="false">N4150+S4150</f>
        <v>472.5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472.5</v>
      </c>
      <c r="AD4150" s="55" t="n">
        <f aca="false">(ROUND(AC4150-AC4136,1)/AC4136)</f>
        <v>0.125</v>
      </c>
      <c r="AE4150" s="46"/>
      <c r="AF4150" s="47"/>
    </row>
    <row r="4151" customFormat="false" ht="15" hidden="false" customHeight="false" outlineLevel="0" collapsed="false">
      <c r="A4151" s="56" t="s">
        <v>19</v>
      </c>
      <c r="B4151" s="60" t="s">
        <v>337</v>
      </c>
      <c r="C4151" s="40" t="s">
        <v>53</v>
      </c>
      <c r="D4151" s="41" t="n">
        <v>50</v>
      </c>
      <c r="E4151" s="41" t="n">
        <v>100</v>
      </c>
      <c r="F4151" s="41" t="n">
        <v>0</v>
      </c>
      <c r="G4151" s="41" t="n">
        <v>0</v>
      </c>
      <c r="H4151" s="41" t="n">
        <v>0</v>
      </c>
      <c r="I4151" s="42" t="n">
        <v>10</v>
      </c>
      <c r="J4151" s="42" t="n">
        <v>30</v>
      </c>
      <c r="K4151" s="42" t="n">
        <v>60</v>
      </c>
      <c r="L4151" s="42" t="n">
        <v>0</v>
      </c>
      <c r="M4151" s="42" t="n">
        <v>0</v>
      </c>
      <c r="N4151" s="43" t="n">
        <f aca="false">D4151*$D$3</f>
        <v>70</v>
      </c>
      <c r="O4151" s="43" t="n">
        <f aca="false">E4151*$E$3</f>
        <v>140</v>
      </c>
      <c r="P4151" s="43" t="n">
        <f aca="false">F4151*$F$3</f>
        <v>0</v>
      </c>
      <c r="Q4151" s="43" t="n">
        <f aca="false">G4151*$G$3</f>
        <v>0</v>
      </c>
      <c r="R4151" s="43" t="n">
        <f aca="false">H4151*$H$3</f>
        <v>0</v>
      </c>
      <c r="S4151" s="43" t="n">
        <f aca="false">(N4151/100)*(I4151*$I$3)+(N4151/100)*(J4151*$J$3)</f>
        <v>56</v>
      </c>
      <c r="T4151" s="43" t="n">
        <f aca="false">(O4151/100)*(K4151*$K$3)</f>
        <v>168</v>
      </c>
      <c r="U4151" s="43" t="n">
        <f aca="false">(P4151/100)*(K4151*$K$3)+(P4151/100)*(L4151*$L$3)</f>
        <v>0</v>
      </c>
      <c r="V4151" s="43" t="n">
        <f aca="false">(Q4151/100)*(L4151*$L$3)</f>
        <v>0</v>
      </c>
      <c r="W4151" s="43" t="n">
        <f aca="false">(R4151/100)*(K4151*$K$3)+(R4151/100)*(L4151*$L$3)</f>
        <v>0</v>
      </c>
      <c r="X4151" s="43" t="n">
        <f aca="false">N4151+S4151</f>
        <v>126</v>
      </c>
      <c r="Y4151" s="43" t="n">
        <f aca="false">O4151+T4151</f>
        <v>308</v>
      </c>
      <c r="Z4151" s="43" t="n">
        <f aca="false">P4151+U4151</f>
        <v>0</v>
      </c>
      <c r="AA4151" s="43" t="n">
        <f aca="false">Q4151+V4151</f>
        <v>0</v>
      </c>
      <c r="AB4151" s="43" t="n">
        <f aca="false">R4151+W4151</f>
        <v>0</v>
      </c>
      <c r="AC4151" s="44" t="n">
        <f aca="false">ROUND(X4151+Y4151+Z4151+AA4151+AB4151,1)</f>
        <v>434</v>
      </c>
      <c r="AD4151" s="45"/>
      <c r="AE4151" s="46" t="s">
        <v>28</v>
      </c>
      <c r="AF4151" s="47"/>
    </row>
    <row r="4152" customFormat="false" ht="15" hidden="false" customHeight="false" outlineLevel="0" collapsed="false">
      <c r="A4152" s="48" t="s">
        <v>29</v>
      </c>
      <c r="B4152" s="61" t="n">
        <v>10</v>
      </c>
      <c r="C4152" s="50" t="s">
        <v>5</v>
      </c>
      <c r="D4152" s="51" t="n">
        <v>50</v>
      </c>
      <c r="E4152" s="51" t="n">
        <v>100</v>
      </c>
      <c r="F4152" s="51" t="n">
        <v>0</v>
      </c>
      <c r="G4152" s="51" t="n">
        <v>0</v>
      </c>
      <c r="H4152" s="51" t="n">
        <v>0</v>
      </c>
      <c r="I4152" s="52" t="n">
        <v>40</v>
      </c>
      <c r="J4152" s="52" t="n">
        <v>70</v>
      </c>
      <c r="K4152" s="52" t="n">
        <v>60</v>
      </c>
      <c r="L4152" s="52" t="n">
        <v>0</v>
      </c>
      <c r="M4152" s="52" t="n">
        <v>0</v>
      </c>
      <c r="N4152" s="53" t="n">
        <f aca="false">D4152*$D$4</f>
        <v>67.5</v>
      </c>
      <c r="O4152" s="53" t="n">
        <f aca="false">E4152*$E$4</f>
        <v>135</v>
      </c>
      <c r="P4152" s="53" t="n">
        <f aca="false">F4152*$F$4</f>
        <v>0</v>
      </c>
      <c r="Q4152" s="53" t="n">
        <f aca="false">G4152*$G$4</f>
        <v>0</v>
      </c>
      <c r="R4152" s="53" t="n">
        <f aca="false">H4152*$H$4</f>
        <v>0</v>
      </c>
      <c r="S4152" s="53" t="n">
        <f aca="false">(N4152/100)*(I4152*$I$4)+(N4152/100)*(J4152*$J$4)</f>
        <v>148.5</v>
      </c>
      <c r="T4152" s="53" t="n">
        <f aca="false">(O4152/100)*(K4152*$K$4)</f>
        <v>162</v>
      </c>
      <c r="U4152" s="53" t="n">
        <f aca="false">(P4152/100)*(K4152*$K$4)+(P4152/100)*(L4152*$L$4)</f>
        <v>0</v>
      </c>
      <c r="V4152" s="53" t="n">
        <f aca="false">(Q4152/100)*(L4152*$L$4)</f>
        <v>0</v>
      </c>
      <c r="W4152" s="53" t="n">
        <f aca="false">(R4152/100)*(K4152*$K$4)+(R4152/100)*(L4152*$L$4)</f>
        <v>0</v>
      </c>
      <c r="X4152" s="53" t="n">
        <f aca="false">N4152+S4152</f>
        <v>216</v>
      </c>
      <c r="Y4152" s="53" t="n">
        <f aca="false">O4152+T4152</f>
        <v>297</v>
      </c>
      <c r="Z4152" s="53" t="n">
        <f aca="false">P4152+U4152</f>
        <v>0</v>
      </c>
      <c r="AA4152" s="53" t="n">
        <f aca="false">Q4152+V4152</f>
        <v>0</v>
      </c>
      <c r="AB4152" s="53" t="n">
        <f aca="false">R4152+W4152</f>
        <v>0</v>
      </c>
      <c r="AC4152" s="54" t="n">
        <f aca="false">ROUND(X4152+Y4152+Z4152+AA4152+AB4152,1)</f>
        <v>513</v>
      </c>
      <c r="AD4152" s="55" t="n">
        <f aca="false">(ROUND(AC4152-AC4151,1)/AC4151)</f>
        <v>0.182027649769585</v>
      </c>
      <c r="AE4152" s="46"/>
      <c r="AF4152" s="47"/>
    </row>
    <row r="4153" customFormat="false" ht="15" hidden="false" customHeight="false" outlineLevel="0" collapsed="false">
      <c r="A4153" s="48" t="s">
        <v>30</v>
      </c>
      <c r="B4153" s="61" t="n">
        <v>10</v>
      </c>
      <c r="C4153" s="50" t="s">
        <v>6</v>
      </c>
      <c r="D4153" s="51" t="n">
        <v>50</v>
      </c>
      <c r="E4153" s="51" t="n">
        <v>100</v>
      </c>
      <c r="F4153" s="51" t="n">
        <v>0</v>
      </c>
      <c r="G4153" s="51" t="n">
        <v>0</v>
      </c>
      <c r="H4153" s="51" t="n">
        <v>0</v>
      </c>
      <c r="I4153" s="52" t="n">
        <v>10</v>
      </c>
      <c r="J4153" s="52" t="n">
        <v>30</v>
      </c>
      <c r="K4153" s="52" t="n">
        <v>60</v>
      </c>
      <c r="L4153" s="52" t="n">
        <v>0</v>
      </c>
      <c r="M4153" s="52" t="n">
        <v>0</v>
      </c>
      <c r="N4153" s="53" t="n">
        <f aca="false">D4153*$D$5</f>
        <v>70</v>
      </c>
      <c r="O4153" s="53" t="n">
        <f aca="false">E4153*$E$5</f>
        <v>140</v>
      </c>
      <c r="P4153" s="53" t="n">
        <f aca="false">F4153*$F$5</f>
        <v>0</v>
      </c>
      <c r="Q4153" s="53" t="n">
        <f aca="false">G4153*$G$5</f>
        <v>0</v>
      </c>
      <c r="R4153" s="53" t="n">
        <f aca="false">H4153*$H$5</f>
        <v>0</v>
      </c>
      <c r="S4153" s="53" t="n">
        <f aca="false">(N4153/100)*(I4153*$I$5)+(N4153/100)*(J4153*$J$5)</f>
        <v>56</v>
      </c>
      <c r="T4153" s="53" t="n">
        <f aca="false">(O4153/100)*(K4153*$K$5)</f>
        <v>168</v>
      </c>
      <c r="U4153" s="53" t="n">
        <f aca="false">(P4153/100)*(K4153*$K$5)+(P4153/100)*(L4153*$L$5)</f>
        <v>0</v>
      </c>
      <c r="V4153" s="53" t="n">
        <f aca="false">(Q4153/100)*(L4153*$L$5)</f>
        <v>0</v>
      </c>
      <c r="W4153" s="53" t="n">
        <f aca="false">(R4153/100)*(K4153*$K$5)+(R4153/100)*(L4153*$L$5)</f>
        <v>0</v>
      </c>
      <c r="X4153" s="53" t="n">
        <f aca="false">N4153+S4153</f>
        <v>126</v>
      </c>
      <c r="Y4153" s="53" t="n">
        <f aca="false">O4153+T4153</f>
        <v>308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0</v>
      </c>
      <c r="AC4153" s="54" t="n">
        <f aca="false">ROUND(X4153+Y4153+Z4153+AA4153+AB4153,1)</f>
        <v>434</v>
      </c>
      <c r="AD4153" s="55" t="n">
        <f aca="false">(ROUND(AC4153-AC4151,1)/AC4151)</f>
        <v>0</v>
      </c>
      <c r="AE4153" s="46"/>
      <c r="AF4153" s="47"/>
    </row>
    <row r="4154" customFormat="false" ht="15" hidden="false" customHeight="false" outlineLevel="0" collapsed="false">
      <c r="A4154" s="48" t="s">
        <v>31</v>
      </c>
      <c r="B4154" s="61" t="n">
        <v>40</v>
      </c>
      <c r="C4154" s="50" t="s">
        <v>7</v>
      </c>
      <c r="D4154" s="51" t="n">
        <v>50</v>
      </c>
      <c r="E4154" s="51" t="n">
        <v>100</v>
      </c>
      <c r="F4154" s="51" t="n">
        <v>0</v>
      </c>
      <c r="G4154" s="51" t="n">
        <v>0</v>
      </c>
      <c r="H4154" s="51" t="n">
        <v>0</v>
      </c>
      <c r="I4154" s="52" t="n">
        <v>10</v>
      </c>
      <c r="J4154" s="52" t="n">
        <v>30</v>
      </c>
      <c r="K4154" s="52" t="n">
        <v>60</v>
      </c>
      <c r="L4154" s="52" t="n">
        <v>0</v>
      </c>
      <c r="M4154" s="52" t="n">
        <v>0</v>
      </c>
      <c r="N4154" s="53" t="n">
        <f aca="false">D4154*$D$6</f>
        <v>70</v>
      </c>
      <c r="O4154" s="53" t="n">
        <f aca="false">E4154*$E$6</f>
        <v>140</v>
      </c>
      <c r="P4154" s="53" t="n">
        <f aca="false">F4154*$F$6</f>
        <v>0</v>
      </c>
      <c r="Q4154" s="53" t="n">
        <f aca="false">G4154*$G$6</f>
        <v>0</v>
      </c>
      <c r="R4154" s="53" t="n">
        <f aca="false">H4154*$H$6</f>
        <v>0</v>
      </c>
      <c r="S4154" s="53" t="n">
        <f aca="false">(N4154/100)*(I4154*$I$6)+(N4154/100)*(J4154*$J$6)</f>
        <v>56</v>
      </c>
      <c r="T4154" s="53" t="n">
        <f aca="false">(O4154/100)*(K4154*$K$6)</f>
        <v>168</v>
      </c>
      <c r="U4154" s="53" t="n">
        <f aca="false">(P4154/100)*(K4154*$K$6)+(P4154/100)*(L4154*$L$6)</f>
        <v>0</v>
      </c>
      <c r="V4154" s="53" t="n">
        <f aca="false">(Q4154/100)*(L4154*$L$6)</f>
        <v>0</v>
      </c>
      <c r="W4154" s="53" t="n">
        <f aca="false">(R4154/100)*(K4154*$K$6)+(R4154/100)*(L4154*$L$6)</f>
        <v>0</v>
      </c>
      <c r="X4154" s="53" t="n">
        <f aca="false">N4154+S4154</f>
        <v>126</v>
      </c>
      <c r="Y4154" s="53" t="n">
        <f aca="false">O4154+T4154</f>
        <v>308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0</v>
      </c>
      <c r="AC4154" s="54" t="n">
        <f aca="false">ROUND(X4154+Y4154+Z4154+AA4154+AB4154,1)</f>
        <v>434</v>
      </c>
      <c r="AD4154" s="55" t="n">
        <f aca="false">(ROUND(AC4154-AC4151,1)/AC4151)</f>
        <v>0</v>
      </c>
      <c r="AE4154" s="46"/>
      <c r="AF4154" s="47"/>
    </row>
    <row r="4155" customFormat="false" ht="15" hidden="false" customHeight="false" outlineLevel="0" collapsed="false">
      <c r="A4155" s="48" t="s">
        <v>32</v>
      </c>
      <c r="B4155" s="61" t="n">
        <v>0</v>
      </c>
      <c r="C4155" s="50" t="s">
        <v>8</v>
      </c>
      <c r="D4155" s="51" t="n">
        <v>50</v>
      </c>
      <c r="E4155" s="51" t="n">
        <v>100</v>
      </c>
      <c r="F4155" s="51" t="n">
        <v>0</v>
      </c>
      <c r="G4155" s="51" t="n">
        <v>0</v>
      </c>
      <c r="H4155" s="51" t="n">
        <v>0</v>
      </c>
      <c r="I4155" s="52" t="n">
        <v>10</v>
      </c>
      <c r="J4155" s="52" t="n">
        <v>30</v>
      </c>
      <c r="K4155" s="52" t="n">
        <v>60</v>
      </c>
      <c r="L4155" s="52" t="n">
        <v>0</v>
      </c>
      <c r="M4155" s="52" t="n">
        <v>0</v>
      </c>
      <c r="N4155" s="53" t="n">
        <f aca="false">D4155*$D$7</f>
        <v>70</v>
      </c>
      <c r="O4155" s="53" t="n">
        <f aca="false">E4155*$E$7</f>
        <v>140</v>
      </c>
      <c r="P4155" s="53" t="n">
        <f aca="false">F4155*$F$7</f>
        <v>0</v>
      </c>
      <c r="Q4155" s="53" t="n">
        <f aca="false">G4155*$G$7</f>
        <v>0</v>
      </c>
      <c r="R4155" s="53" t="n">
        <f aca="false">H4155*$H$7</f>
        <v>0</v>
      </c>
      <c r="S4155" s="53" t="n">
        <f aca="false">(N4155/100)*(I4155*$I$7)+(N4155/100)*(J4155*$J$7)</f>
        <v>56</v>
      </c>
      <c r="T4155" s="53" t="n">
        <f aca="false">(O4155/100)*(K4155*$K$7)</f>
        <v>168</v>
      </c>
      <c r="U4155" s="53" t="n">
        <f aca="false">(P4155/100)*(K4155*$K$7)+(P4155/100)*(L4155*$L$7)</f>
        <v>0</v>
      </c>
      <c r="V4155" s="53" t="n">
        <f aca="false">(Q4155/100)*(L4155*$L$7)</f>
        <v>0</v>
      </c>
      <c r="W4155" s="53" t="n">
        <f aca="false">(R4155/100)*(K4155*$K$7)+(R4155/100)*(L4155*$L$7)</f>
        <v>0</v>
      </c>
      <c r="X4155" s="53" t="n">
        <f aca="false">N4155+S4155</f>
        <v>126</v>
      </c>
      <c r="Y4155" s="53" t="n">
        <f aca="false">O4155+T4155</f>
        <v>308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0</v>
      </c>
      <c r="AC4155" s="54" t="n">
        <f aca="false">ROUND(X4155+Y4155+Z4155+AA4155+AB4155,1)</f>
        <v>434</v>
      </c>
      <c r="AD4155" s="55" t="n">
        <f aca="false">(ROUND(AC4155-AC4151,1)/AC4151)</f>
        <v>0</v>
      </c>
      <c r="AE4155" s="46"/>
      <c r="AF4155" s="47"/>
    </row>
    <row r="4156" customFormat="false" ht="15" hidden="false" customHeight="false" outlineLevel="0" collapsed="false">
      <c r="A4156" s="48" t="s">
        <v>33</v>
      </c>
      <c r="B4156" s="61"/>
      <c r="C4156" s="50" t="s">
        <v>9</v>
      </c>
      <c r="D4156" s="51" t="n">
        <v>50</v>
      </c>
      <c r="E4156" s="51" t="n">
        <v>100</v>
      </c>
      <c r="F4156" s="51" t="n">
        <v>0</v>
      </c>
      <c r="G4156" s="51" t="n">
        <v>0</v>
      </c>
      <c r="H4156" s="51" t="n">
        <v>0</v>
      </c>
      <c r="I4156" s="52" t="n">
        <v>10</v>
      </c>
      <c r="J4156" s="52" t="n">
        <v>30</v>
      </c>
      <c r="K4156" s="52" t="n">
        <v>60</v>
      </c>
      <c r="L4156" s="52" t="n">
        <v>0</v>
      </c>
      <c r="M4156" s="52" t="n">
        <v>0</v>
      </c>
      <c r="N4156" s="53" t="n">
        <f aca="false">D4156*$D$8</f>
        <v>70</v>
      </c>
      <c r="O4156" s="53" t="n">
        <f aca="false">E4156*$E$8</f>
        <v>140</v>
      </c>
      <c r="P4156" s="53" t="n">
        <f aca="false">F4156*$F$8</f>
        <v>0</v>
      </c>
      <c r="Q4156" s="53" t="n">
        <f aca="false">G4156*$G$8</f>
        <v>0</v>
      </c>
      <c r="R4156" s="53" t="n">
        <f aca="false">H4156*$H$8</f>
        <v>0</v>
      </c>
      <c r="S4156" s="53" t="n">
        <f aca="false">(N4156/100)*(I4156*$I$8)+(N4156/100)*(J4156*$J$8)</f>
        <v>56</v>
      </c>
      <c r="T4156" s="53" t="n">
        <f aca="false">(O4156/100)*(K4156*$K$8)</f>
        <v>168</v>
      </c>
      <c r="U4156" s="53" t="n">
        <f aca="false">(P4156/100)*(K4156*$K$8)+(P4156/100)*(L4156*$L$8)</f>
        <v>0</v>
      </c>
      <c r="V4156" s="53" t="n">
        <f aca="false">(Q4156/100)*(L4156*$L$8)</f>
        <v>0</v>
      </c>
      <c r="W4156" s="53" t="n">
        <f aca="false">(R4156/100)*(K4156*$K$8)+(R4156/100)*(L4156*$L$8)</f>
        <v>0</v>
      </c>
      <c r="X4156" s="53" t="n">
        <f aca="false">N4156+S4156</f>
        <v>126</v>
      </c>
      <c r="Y4156" s="53" t="n">
        <f aca="false">O4156+T4156</f>
        <v>308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0</v>
      </c>
      <c r="AC4156" s="54" t="n">
        <f aca="false">ROUND(X4156+Y4156+Z4156+AA4156+AB4156,1)</f>
        <v>434</v>
      </c>
      <c r="AD4156" s="55" t="n">
        <f aca="false">(ROUND(AC4156-AC4151,1)/AC4151)</f>
        <v>0</v>
      </c>
      <c r="AE4156" s="46"/>
      <c r="AF4156" s="47"/>
    </row>
    <row r="4157" customFormat="false" ht="15" hidden="false" customHeight="false" outlineLevel="0" collapsed="false">
      <c r="A4157" s="48" t="s">
        <v>34</v>
      </c>
      <c r="B4157" s="61"/>
      <c r="C4157" s="50" t="s">
        <v>10</v>
      </c>
      <c r="D4157" s="51" t="n">
        <v>25</v>
      </c>
      <c r="E4157" s="51" t="n">
        <v>140</v>
      </c>
      <c r="F4157" s="51" t="n">
        <v>0</v>
      </c>
      <c r="G4157" s="51" t="n">
        <v>0</v>
      </c>
      <c r="H4157" s="51" t="n">
        <v>0</v>
      </c>
      <c r="I4157" s="52" t="n">
        <v>10</v>
      </c>
      <c r="J4157" s="52" t="n">
        <v>30</v>
      </c>
      <c r="K4157" s="52" t="n">
        <v>110</v>
      </c>
      <c r="L4157" s="52" t="n">
        <v>0</v>
      </c>
      <c r="M4157" s="52" t="n">
        <v>0</v>
      </c>
      <c r="N4157" s="53" t="n">
        <f aca="false">D4157*$D$9</f>
        <v>33.75</v>
      </c>
      <c r="O4157" s="53" t="n">
        <f aca="false">E4157*$E$9</f>
        <v>189</v>
      </c>
      <c r="P4157" s="53" t="n">
        <f aca="false">F4157*$F$9</f>
        <v>0</v>
      </c>
      <c r="Q4157" s="53" t="n">
        <f aca="false">G4157*$G$9</f>
        <v>0</v>
      </c>
      <c r="R4157" s="53" t="n">
        <f aca="false">H4157*$H$9</f>
        <v>0</v>
      </c>
      <c r="S4157" s="53" t="n">
        <f aca="false">(N4157/100)*(I4157*$I$9)+(N4157/100)*(J4157*$J$9)</f>
        <v>13.5</v>
      </c>
      <c r="T4157" s="53" t="n">
        <f aca="false">(O4157/100)*(K4157*$K$9)</f>
        <v>291.06</v>
      </c>
      <c r="U4157" s="53" t="n">
        <f aca="false">(P4157/100)*(K4157*$K$9)+(P4157/100)*(L4157*$L$9)</f>
        <v>0</v>
      </c>
      <c r="V4157" s="53" t="n">
        <f aca="false">(Q4157/100)*(L4157*$L$9)</f>
        <v>0</v>
      </c>
      <c r="W4157" s="53" t="n">
        <f aca="false">(R4157/100)*(K4157*$K$9)+(R4157/100)*(L4157*$L$9)</f>
        <v>0</v>
      </c>
      <c r="X4157" s="53" t="n">
        <f aca="false">N4157+S4157</f>
        <v>47.25</v>
      </c>
      <c r="Y4157" s="53" t="n">
        <f aca="false">O4157+T4157</f>
        <v>480.06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0</v>
      </c>
      <c r="AC4157" s="54" t="n">
        <f aca="false">ROUND(X4157+Y4157+Z4157+AA4157+AB4157,1)</f>
        <v>527.3</v>
      </c>
      <c r="AD4157" s="55" t="n">
        <f aca="false">(ROUND(AC4157-AC4151,1)/AC4151)</f>
        <v>0.214976958525346</v>
      </c>
      <c r="AE4157" s="46"/>
      <c r="AF4157" s="47"/>
    </row>
    <row r="4158" customFormat="false" ht="15" hidden="false" customHeight="false" outlineLevel="0" collapsed="false">
      <c r="A4158" s="48" t="s">
        <v>35</v>
      </c>
      <c r="B4158" s="61"/>
      <c r="C4158" s="50" t="s">
        <v>11</v>
      </c>
      <c r="D4158" s="51" t="n">
        <v>25</v>
      </c>
      <c r="E4158" s="51" t="n">
        <v>0</v>
      </c>
      <c r="F4158" s="51" t="n">
        <v>140</v>
      </c>
      <c r="G4158" s="51" t="n">
        <v>0</v>
      </c>
      <c r="H4158" s="51" t="n">
        <v>0</v>
      </c>
      <c r="I4158" s="52" t="n">
        <v>10</v>
      </c>
      <c r="J4158" s="52" t="n">
        <v>30</v>
      </c>
      <c r="K4158" s="52" t="n">
        <v>50</v>
      </c>
      <c r="L4158" s="52" t="n">
        <v>50</v>
      </c>
      <c r="M4158" s="52" t="n">
        <v>0</v>
      </c>
      <c r="N4158" s="53" t="n">
        <f aca="false">D4158*$D$10</f>
        <v>33.75</v>
      </c>
      <c r="O4158" s="53" t="n">
        <f aca="false">E4158*$E$10</f>
        <v>0</v>
      </c>
      <c r="P4158" s="53" t="n">
        <f aca="false">F4158*$F$10</f>
        <v>189</v>
      </c>
      <c r="Q4158" s="53" t="n">
        <f aca="false">G4158*$G$10</f>
        <v>0</v>
      </c>
      <c r="R4158" s="53" t="n">
        <f aca="false">H4158*$H$10</f>
        <v>0</v>
      </c>
      <c r="S4158" s="53" t="n">
        <f aca="false">(N4158/100)*(I4158*$I$10)+(N4158/100)*(J4158*$J$10)</f>
        <v>13.5</v>
      </c>
      <c r="T4158" s="53" t="n">
        <f aca="false">(O4158/100)*(K4158*$J$10)</f>
        <v>0</v>
      </c>
      <c r="U4158" s="53" t="n">
        <f aca="false">(P4158/100)*(K4158*$K$10)+(P4158/100)*(L4158*$L$10)</f>
        <v>264.6</v>
      </c>
      <c r="V4158" s="53" t="n">
        <f aca="false">(Q4158/100)*(L4158*$L$10)</f>
        <v>0</v>
      </c>
      <c r="W4158" s="53" t="n">
        <f aca="false">(R4158/100)*(K4158*$K$10)+(R4158/100)*(L4158*$L$10)</f>
        <v>0</v>
      </c>
      <c r="X4158" s="53" t="n">
        <f aca="false">N4158+S4158</f>
        <v>47.25</v>
      </c>
      <c r="Y4158" s="53" t="n">
        <f aca="false">O4158+T4158</f>
        <v>0</v>
      </c>
      <c r="Z4158" s="53" t="n">
        <f aca="false">P4158+U4158</f>
        <v>453.6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500.9</v>
      </c>
      <c r="AD4158" s="55" t="n">
        <f aca="false">(ROUND(AC4158-AC4151,1)/AC4151)</f>
        <v>0.154147465437788</v>
      </c>
      <c r="AE4158" s="46"/>
      <c r="AF4158" s="47"/>
    </row>
    <row r="4159" customFormat="false" ht="15" hidden="false" customHeight="false" outlineLevel="0" collapsed="false">
      <c r="A4159" s="48" t="s">
        <v>36</v>
      </c>
      <c r="B4159" s="61"/>
      <c r="C4159" s="50" t="s">
        <v>12</v>
      </c>
      <c r="D4159" s="51" t="n">
        <v>25</v>
      </c>
      <c r="E4159" s="51" t="n">
        <v>0</v>
      </c>
      <c r="F4159" s="51" t="n">
        <v>0</v>
      </c>
      <c r="G4159" s="51" t="n">
        <v>140</v>
      </c>
      <c r="H4159" s="51" t="n">
        <v>0</v>
      </c>
      <c r="I4159" s="52" t="n">
        <v>10</v>
      </c>
      <c r="J4159" s="52" t="n">
        <v>30</v>
      </c>
      <c r="K4159" s="52" t="n">
        <v>0</v>
      </c>
      <c r="L4159" s="52" t="n">
        <v>100</v>
      </c>
      <c r="M4159" s="52" t="n">
        <v>0</v>
      </c>
      <c r="N4159" s="53" t="n">
        <f aca="false">D4159*$D$11</f>
        <v>33.75</v>
      </c>
      <c r="O4159" s="53" t="n">
        <f aca="false">E4159*$E$11</f>
        <v>0</v>
      </c>
      <c r="P4159" s="53" t="n">
        <f aca="false">F4159*$F$11</f>
        <v>0</v>
      </c>
      <c r="Q4159" s="53" t="n">
        <f aca="false">G4159*$G$11</f>
        <v>189</v>
      </c>
      <c r="R4159" s="53" t="n">
        <f aca="false">H4159*$H$11</f>
        <v>0</v>
      </c>
      <c r="S4159" s="53" t="n">
        <f aca="false">(N4159/100)*(I4159*$I$11)+(N4159/100)*(J4159*$J$11)</f>
        <v>13.5</v>
      </c>
      <c r="T4159" s="53" t="n">
        <f aca="false">(O4159/100)*(K4159*$K$11)</f>
        <v>0</v>
      </c>
      <c r="U4159" s="53" t="n">
        <f aca="false">(P4159/100)*(K4159*$K$11)+(P4159/100)*(L4159*$L$11)</f>
        <v>0</v>
      </c>
      <c r="V4159" s="53" t="n">
        <f aca="false">(Q4159/100)*(L4159*$L$11)</f>
        <v>264.6</v>
      </c>
      <c r="W4159" s="53" t="n">
        <f aca="false">(R4159/100)*(K4159*$K$11)+(R4159/100)*(L4159*$L$11)</f>
        <v>0</v>
      </c>
      <c r="X4159" s="53" t="n">
        <f aca="false">N4159+S4159</f>
        <v>47.25</v>
      </c>
      <c r="Y4159" s="53" t="n">
        <f aca="false">O4159+T4159</f>
        <v>0</v>
      </c>
      <c r="Z4159" s="53" t="n">
        <f aca="false">P4159+U4159</f>
        <v>0</v>
      </c>
      <c r="AA4159" s="53" t="n">
        <f aca="false">Q4159+V4159</f>
        <v>453.6</v>
      </c>
      <c r="AB4159" s="53" t="n">
        <f aca="false">R4159+W4159</f>
        <v>0</v>
      </c>
      <c r="AC4159" s="54" t="n">
        <f aca="false">ROUND(X4159+Y4159+Z4159+AA4159+AB4159,1)</f>
        <v>500.9</v>
      </c>
      <c r="AD4159" s="55" t="n">
        <f aca="false">(ROUND(AC4159-AC4151,1)/AC4151)</f>
        <v>0.154147465437788</v>
      </c>
      <c r="AE4159" s="46"/>
      <c r="AF4159" s="47"/>
    </row>
    <row r="4160" customFormat="false" ht="15" hidden="false" customHeight="false" outlineLevel="0" collapsed="false">
      <c r="A4160" s="48" t="s">
        <v>37</v>
      </c>
      <c r="B4160" s="61"/>
      <c r="C4160" s="50" t="s">
        <v>13</v>
      </c>
      <c r="D4160" s="51" t="n">
        <v>25</v>
      </c>
      <c r="E4160" s="51" t="n">
        <v>0</v>
      </c>
      <c r="F4160" s="51" t="n">
        <v>0</v>
      </c>
      <c r="G4160" s="51" t="n">
        <v>0</v>
      </c>
      <c r="H4160" s="51" t="n">
        <v>140</v>
      </c>
      <c r="I4160" s="52" t="n">
        <v>10</v>
      </c>
      <c r="J4160" s="52" t="n">
        <v>30</v>
      </c>
      <c r="K4160" s="52" t="n">
        <v>50</v>
      </c>
      <c r="L4160" s="52" t="n">
        <v>50</v>
      </c>
      <c r="M4160" s="52" t="n">
        <v>0</v>
      </c>
      <c r="N4160" s="53" t="n">
        <f aca="false">D4160*$D$12</f>
        <v>33.75</v>
      </c>
      <c r="O4160" s="53" t="n">
        <f aca="false">E4160*$E$12</f>
        <v>0</v>
      </c>
      <c r="P4160" s="53" t="n">
        <f aca="false">F4160*$F$12</f>
        <v>0</v>
      </c>
      <c r="Q4160" s="53" t="n">
        <f aca="false">G4160*$G$12</f>
        <v>0</v>
      </c>
      <c r="R4160" s="53" t="n">
        <f aca="false">H4160*$H$12</f>
        <v>189</v>
      </c>
      <c r="S4160" s="53" t="n">
        <f aca="false">(N4160/100)*(I4160*$I$12)+(N4160/100)*(J4160*$J$12)</f>
        <v>13.5</v>
      </c>
      <c r="T4160" s="53" t="n">
        <f aca="false">(O4160/100)*(K4160*$K$12)</f>
        <v>0</v>
      </c>
      <c r="U4160" s="53" t="n">
        <f aca="false">(P4160/100)*(K4160*$K$12)+(P4160/100)*(L4160*$L$12)</f>
        <v>0</v>
      </c>
      <c r="V4160" s="53" t="n">
        <f aca="false">(Q4160/100)*(L4160*$L$12)</f>
        <v>0</v>
      </c>
      <c r="W4160" s="53" t="n">
        <f aca="false">(R4160/100)*(K4160*$K$12)+(R4160/100)*(L4160*$L$12)</f>
        <v>264.6</v>
      </c>
      <c r="X4160" s="53" t="n">
        <f aca="false">N4160+S4160</f>
        <v>47.25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0</v>
      </c>
      <c r="AB4160" s="53" t="n">
        <f aca="false">R4160+W4160</f>
        <v>453.6</v>
      </c>
      <c r="AC4160" s="54" t="n">
        <f aca="false">ROUND(X4160+Y4160+Z4160+AA4160+AB4160,1)</f>
        <v>500.9</v>
      </c>
      <c r="AD4160" s="55" t="n">
        <f aca="false">(ROUND(AC4160-AC4151,1)/AC4151)</f>
        <v>0.154147465437788</v>
      </c>
      <c r="AE4160" s="46"/>
      <c r="AF4160" s="47"/>
    </row>
    <row r="4161" customFormat="false" ht="15" hidden="false" customHeight="false" outlineLevel="0" collapsed="false">
      <c r="A4161" s="48" t="s">
        <v>38</v>
      </c>
      <c r="B4161" s="61"/>
      <c r="C4161" s="50" t="s">
        <v>14</v>
      </c>
      <c r="D4161" s="51" t="n">
        <v>50</v>
      </c>
      <c r="E4161" s="51" t="n">
        <v>100</v>
      </c>
      <c r="F4161" s="51" t="n">
        <v>0</v>
      </c>
      <c r="G4161" s="51" t="n">
        <v>0</v>
      </c>
      <c r="H4161" s="51" t="n">
        <v>0</v>
      </c>
      <c r="I4161" s="52" t="n">
        <v>0</v>
      </c>
      <c r="J4161" s="52" t="n">
        <v>0</v>
      </c>
      <c r="K4161" s="52" t="n">
        <v>0</v>
      </c>
      <c r="L4161" s="52" t="n">
        <v>0</v>
      </c>
      <c r="M4161" s="52" t="n">
        <v>80</v>
      </c>
      <c r="N4161" s="53" t="n">
        <f aca="false">D4161*$D$13</f>
        <v>67.5</v>
      </c>
      <c r="O4161" s="53" t="n">
        <f aca="false">E4161*$E$13</f>
        <v>135</v>
      </c>
      <c r="P4161" s="53" t="n">
        <f aca="false">F4161*$F$13</f>
        <v>0</v>
      </c>
      <c r="Q4161" s="53" t="n">
        <f aca="false">G4161*$G$13</f>
        <v>0</v>
      </c>
      <c r="R4161" s="53" t="n">
        <f aca="false">H4161*$H$13</f>
        <v>0</v>
      </c>
      <c r="S4161" s="53" t="n">
        <f aca="false">(N4161/100)*(I4161*$I$13)+(N4161/100)*(J4161*$J$13)+(N4161/100)*(M4161*$M$13)</f>
        <v>108</v>
      </c>
      <c r="T4161" s="53" t="n">
        <f aca="false">(O4161/100)*(K4161*$K$13)+(O4161/100)*(M4161*$M$13)</f>
        <v>216</v>
      </c>
      <c r="U4161" s="53" t="n">
        <f aca="false">(P4161/100)*(K4161*$K$13)+(P4161/100)*(L4161*$L$13)+(P4161/100)*(M4161*$M$13)</f>
        <v>0</v>
      </c>
      <c r="V4161" s="53" t="n">
        <f aca="false">(Q4161/100)*(L4161*$L$13)+(Q4161/100)*(M4161*$M$13)</f>
        <v>0</v>
      </c>
      <c r="W4161" s="53" t="n">
        <f aca="false">(R4161/100)*(K4161*$K$13)+(R4161/100)*(L4161*$L$13)+(R4161/100)*(M4161*$M$13)</f>
        <v>0</v>
      </c>
      <c r="X4161" s="53" t="n">
        <f aca="false">N4161+S4161</f>
        <v>175.5</v>
      </c>
      <c r="Y4161" s="53" t="n">
        <f aca="false">O4161+T4161</f>
        <v>351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0</v>
      </c>
      <c r="AC4161" s="54" t="n">
        <f aca="false">ROUND(X4161+Y4161+Z4161+AA4161+AB4161,1)</f>
        <v>526.5</v>
      </c>
      <c r="AD4161" s="55" t="n">
        <f aca="false">(ROUND(AC4161-AC4151,1)/AC4151)</f>
        <v>0.213133640552995</v>
      </c>
      <c r="AE4161" s="46"/>
      <c r="AF4161" s="47"/>
    </row>
    <row r="4162" customFormat="false" ht="15" hidden="false" customHeight="false" outlineLevel="0" collapsed="false">
      <c r="A4162" s="48" t="s">
        <v>39</v>
      </c>
      <c r="B4162" s="61"/>
      <c r="C4162" s="50" t="s">
        <v>15</v>
      </c>
      <c r="D4162" s="51" t="n">
        <v>110</v>
      </c>
      <c r="E4162" s="51" t="n">
        <v>0</v>
      </c>
      <c r="F4162" s="51" t="n">
        <v>0</v>
      </c>
      <c r="G4162" s="51" t="n">
        <v>0</v>
      </c>
      <c r="H4162" s="51" t="n">
        <v>0</v>
      </c>
      <c r="I4162" s="52" t="n">
        <v>10</v>
      </c>
      <c r="J4162" s="52" t="n">
        <v>30</v>
      </c>
      <c r="K4162" s="52" t="n">
        <v>100</v>
      </c>
      <c r="L4162" s="52" t="n">
        <v>0</v>
      </c>
      <c r="M4162" s="52" t="n">
        <v>0</v>
      </c>
      <c r="N4162" s="53" t="n">
        <f aca="false">D4162*$D$14</f>
        <v>148.5</v>
      </c>
      <c r="O4162" s="53" t="n">
        <f aca="false">E4162*$E$14</f>
        <v>0</v>
      </c>
      <c r="P4162" s="53" t="n">
        <f aca="false">F4162*$F$14</f>
        <v>0</v>
      </c>
      <c r="Q4162" s="53" t="n">
        <f aca="false">G4162*$G$14</f>
        <v>0</v>
      </c>
      <c r="R4162" s="53" t="n">
        <f aca="false">H4162*$H$14</f>
        <v>0</v>
      </c>
      <c r="S4162" s="53" t="n">
        <f aca="false">(N4162/100)*(I4162*$I$14)+(N4162/100)*(J4162*$J$14)+(N4162/100)*(K4162*$K$14)</f>
        <v>356.4</v>
      </c>
      <c r="T4162" s="53" t="n">
        <f aca="false">(O4162/100)*(K4162*$K$14)</f>
        <v>0</v>
      </c>
      <c r="U4162" s="53" t="n">
        <f aca="false">(P4162/100)*(K4162*$K$14)+(P4162/100)*(L4162*$L$14)</f>
        <v>0</v>
      </c>
      <c r="V4162" s="53" t="n">
        <f aca="false">(Q4162/100)*(L4162*$L$14)</f>
        <v>0</v>
      </c>
      <c r="W4162" s="53" t="n">
        <f aca="false">(R4162/100)*(K4162*$L$14)+(R4162/100)*(L4162*$M$14)</f>
        <v>0</v>
      </c>
      <c r="X4162" s="53" t="n">
        <f aca="false">N4162+S4162</f>
        <v>504.9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0</v>
      </c>
      <c r="AC4162" s="54" t="n">
        <f aca="false">ROUND(X4162+Y4162+Z4162+AA4162+AB4162,1)</f>
        <v>504.9</v>
      </c>
      <c r="AD4162" s="55" t="n">
        <f aca="false">(ROUND(AC4162-AC4151,1)/AC4151)</f>
        <v>0.163364055299539</v>
      </c>
      <c r="AE4162" s="46"/>
      <c r="AF4162" s="47"/>
    </row>
    <row r="4163" customFormat="false" ht="15" hidden="false" customHeight="false" outlineLevel="0" collapsed="false">
      <c r="A4163" s="48"/>
      <c r="B4163" s="61"/>
      <c r="C4163" s="50" t="s">
        <v>16</v>
      </c>
      <c r="D4163" s="51" t="n">
        <v>110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10</v>
      </c>
      <c r="J4163" s="52" t="n">
        <v>30</v>
      </c>
      <c r="K4163" s="52" t="n">
        <v>0</v>
      </c>
      <c r="L4163" s="52" t="n">
        <v>100</v>
      </c>
      <c r="M4163" s="52" t="n">
        <v>0</v>
      </c>
      <c r="N4163" s="53" t="n">
        <f aca="false">D4163*$D$15</f>
        <v>148.5</v>
      </c>
      <c r="O4163" s="53" t="n">
        <f aca="false">E4163*$E$15</f>
        <v>0</v>
      </c>
      <c r="P4163" s="53" t="n">
        <f aca="false">F4163*$F$15</f>
        <v>0</v>
      </c>
      <c r="Q4163" s="53" t="n">
        <f aca="false">G4163*$G$15</f>
        <v>0</v>
      </c>
      <c r="R4163" s="53" t="n">
        <f aca="false">H4163*$H$15</f>
        <v>0</v>
      </c>
      <c r="S4163" s="53" t="n">
        <f aca="false">(N4163/100)*(I4163*$I$15)+(N4163/100)*(J4163*$J$15)+(N4163/100)*(L4163*$L$15)</f>
        <v>356.4</v>
      </c>
      <c r="T4163" s="53" t="n">
        <f aca="false">(O4163/100)*(K4163*$K$15)</f>
        <v>0</v>
      </c>
      <c r="U4163" s="53" t="n">
        <f aca="false">(P4163/100)*(K4163*$K$15)+(P4163/100)*(L4163*$L$15)</f>
        <v>0</v>
      </c>
      <c r="V4163" s="53" t="n">
        <f aca="false">(Q4163/100)*(L4163*$L$15)</f>
        <v>0</v>
      </c>
      <c r="W4163" s="53" t="n">
        <f aca="false">(R4163/100)*(K4163*$K$15)+(R4163/100)*(L4163*$L$15)</f>
        <v>0</v>
      </c>
      <c r="X4163" s="53" t="n">
        <f aca="false">N4163+S4163</f>
        <v>504.9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504.9</v>
      </c>
      <c r="AD4163" s="55" t="n">
        <f aca="false">(ROUND(AC4163-AC4151,1)/AC4151)</f>
        <v>0.163364055299539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17</v>
      </c>
      <c r="D4164" s="51" t="n">
        <v>50</v>
      </c>
      <c r="E4164" s="51" t="n">
        <v>100</v>
      </c>
      <c r="F4164" s="51" t="n">
        <v>0</v>
      </c>
      <c r="G4164" s="51" t="n">
        <v>0</v>
      </c>
      <c r="H4164" s="51" t="n">
        <v>0</v>
      </c>
      <c r="I4164" s="52" t="n">
        <v>10</v>
      </c>
      <c r="J4164" s="52" t="n">
        <v>140</v>
      </c>
      <c r="K4164" s="52" t="n">
        <v>60</v>
      </c>
      <c r="L4164" s="52" t="n">
        <v>0</v>
      </c>
      <c r="M4164" s="52" t="n">
        <v>0</v>
      </c>
      <c r="N4164" s="53" t="n">
        <f aca="false">D4164*$D$16</f>
        <v>67.5</v>
      </c>
      <c r="O4164" s="53" t="n">
        <f aca="false">E4164*$E$16</f>
        <v>135</v>
      </c>
      <c r="P4164" s="53" t="n">
        <f aca="false">F4164*$F$16</f>
        <v>0</v>
      </c>
      <c r="Q4164" s="53" t="n">
        <f aca="false">G4164*$G$16</f>
        <v>0</v>
      </c>
      <c r="R4164" s="53" t="n">
        <f aca="false">H4164*$H$16</f>
        <v>0</v>
      </c>
      <c r="S4164" s="53" t="n">
        <f aca="false">(N4164/100)*(I4164*$I$16)+(N4164/100)*(J4164*$J$16)</f>
        <v>243</v>
      </c>
      <c r="T4164" s="53" t="n">
        <f aca="false">(O4164/100)*(K4164*$K$16)</f>
        <v>81</v>
      </c>
      <c r="U4164" s="53" t="n">
        <f aca="false">(P4164/100)*(K4164*$K$16)+(P4164/100)*(L4164*$L$16)</f>
        <v>0</v>
      </c>
      <c r="V4164" s="53" t="n">
        <f aca="false">(Q4164/100)*(L4164*$L$16)</f>
        <v>0</v>
      </c>
      <c r="W4164" s="53" t="n">
        <f aca="false">(R4164/100)*(K4164*$K$16)+(R4164/100)*(L4164*$L$16)</f>
        <v>0</v>
      </c>
      <c r="X4164" s="53" t="n">
        <f aca="false">N4164+S4164</f>
        <v>310.5</v>
      </c>
      <c r="Y4164" s="53" t="n">
        <f aca="false">O4164+T4164</f>
        <v>216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526.5</v>
      </c>
      <c r="AD4164" s="55" t="n">
        <f aca="false">(ROUND(AC4164-AC4151,1)/AC4151)</f>
        <v>0.213133640552995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18</v>
      </c>
      <c r="D4165" s="51" t="n">
        <v>50</v>
      </c>
      <c r="E4165" s="51" t="n">
        <v>100</v>
      </c>
      <c r="F4165" s="51" t="n">
        <v>0</v>
      </c>
      <c r="G4165" s="51" t="n">
        <v>0</v>
      </c>
      <c r="H4165" s="51" t="n">
        <v>0</v>
      </c>
      <c r="I4165" s="52" t="n">
        <v>100</v>
      </c>
      <c r="J4165" s="52" t="n">
        <v>30</v>
      </c>
      <c r="K4165" s="52" t="n">
        <v>60</v>
      </c>
      <c r="L4165" s="52" t="n">
        <v>0</v>
      </c>
      <c r="M4165" s="52" t="n">
        <v>0</v>
      </c>
      <c r="N4165" s="53" t="n">
        <f aca="false">D4165*$D$17</f>
        <v>67.5</v>
      </c>
      <c r="O4165" s="53" t="n">
        <f aca="false">E4165*$E$17</f>
        <v>135</v>
      </c>
      <c r="P4165" s="53" t="n">
        <f aca="false">F4165*$F$17</f>
        <v>0</v>
      </c>
      <c r="Q4165" s="53" t="n">
        <f aca="false">G4165*$G$17</f>
        <v>0</v>
      </c>
      <c r="R4165" s="53" t="n">
        <f aca="false">H4165*$H$17</f>
        <v>0</v>
      </c>
      <c r="S4165" s="53" t="n">
        <f aca="false">(N4165/100)*(I4165*$I$17)+(N4165/100)*(J4165*$J$17)</f>
        <v>189</v>
      </c>
      <c r="T4165" s="53" t="n">
        <f aca="false">(O4165/100)*(K4165*$K$17)</f>
        <v>81</v>
      </c>
      <c r="U4165" s="53" t="n">
        <f aca="false">(P4165/100)*(K4165*$K$17)+(P4165/100)*(L4165*$L$17)</f>
        <v>0</v>
      </c>
      <c r="V4165" s="53" t="n">
        <f aca="false">(Q4165/100)*(L4165*$L$17)</f>
        <v>0</v>
      </c>
      <c r="W4165" s="53" t="n">
        <f aca="false">(R4165/100)*(K4165*$K$17)+(R4165/100)*(L4165*$L$17)</f>
        <v>0</v>
      </c>
      <c r="X4165" s="53" t="n">
        <f aca="false">N4165+S4165</f>
        <v>256.5</v>
      </c>
      <c r="Y4165" s="53" t="n">
        <f aca="false">O4165+T4165</f>
        <v>216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0</v>
      </c>
      <c r="AC4165" s="54" t="n">
        <f aca="false">ROUND(X4165+Y4165+Z4165+AA4165+AB4165,1)</f>
        <v>472.5</v>
      </c>
      <c r="AD4165" s="55" t="n">
        <f aca="false">(ROUND(AC4165-AC4151,1)/AC4151)</f>
        <v>0.0887096774193548</v>
      </c>
      <c r="AE4165" s="46"/>
      <c r="AF4165" s="47"/>
    </row>
    <row r="4166" customFormat="false" ht="15" hidden="false" customHeight="false" outlineLevel="0" collapsed="false">
      <c r="A4166" s="64"/>
      <c r="B4166" s="65" t="s">
        <v>338</v>
      </c>
      <c r="C4166" s="65"/>
      <c r="D4166" s="65"/>
      <c r="E4166" s="65"/>
      <c r="F4166" s="65"/>
      <c r="G4166" s="65"/>
      <c r="H4166" s="65"/>
      <c r="I4166" s="65"/>
      <c r="J4166" s="65"/>
      <c r="K4166" s="65"/>
      <c r="L4166" s="65"/>
      <c r="M4166" s="65"/>
      <c r="N4166" s="65"/>
      <c r="O4166" s="65"/>
      <c r="P4166" s="65"/>
      <c r="Q4166" s="65"/>
      <c r="R4166" s="65"/>
      <c r="S4166" s="65"/>
      <c r="T4166" s="65"/>
      <c r="U4166" s="65"/>
      <c r="V4166" s="65"/>
      <c r="W4166" s="65"/>
      <c r="X4166" s="65"/>
      <c r="Y4166" s="65"/>
      <c r="Z4166" s="65"/>
      <c r="AA4166" s="65"/>
      <c r="AB4166" s="65"/>
      <c r="AC4166" s="12" t="n">
        <v>600</v>
      </c>
      <c r="AD4166" s="12"/>
      <c r="AE4166" s="46"/>
      <c r="AF4166" s="47"/>
    </row>
    <row r="4167" customFormat="false" ht="15" hidden="false" customHeight="false" outlineLevel="0" collapsed="false">
      <c r="A4167" s="56" t="s">
        <v>19</v>
      </c>
      <c r="B4167" s="57" t="s">
        <v>339</v>
      </c>
      <c r="C4167" s="40" t="s">
        <v>4</v>
      </c>
      <c r="D4167" s="41" t="n">
        <v>126</v>
      </c>
      <c r="E4167" s="41" t="n">
        <v>0</v>
      </c>
      <c r="F4167" s="41" t="n">
        <v>0</v>
      </c>
      <c r="G4167" s="41" t="n">
        <v>0</v>
      </c>
      <c r="H4167" s="41" t="n">
        <v>0</v>
      </c>
      <c r="I4167" s="42" t="n">
        <v>60</v>
      </c>
      <c r="J4167" s="42" t="n">
        <v>10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176.4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0</v>
      </c>
      <c r="R4167" s="43" t="n">
        <f aca="false">H4167*$H$3</f>
        <v>0</v>
      </c>
      <c r="S4167" s="43" t="n">
        <f aca="false">(N4167/100)*(I4167*$I$3)+(N4167/100)*(J4167*$J$3)</f>
        <v>246.96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423.36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0</v>
      </c>
      <c r="AB4167" s="43" t="n">
        <f aca="false">R4167+W4167</f>
        <v>0</v>
      </c>
      <c r="AC4167" s="44" t="n">
        <f aca="false">ROUND(X4167+Y4167+Z4167+AA4167+AB4167,1)</f>
        <v>423.4</v>
      </c>
      <c r="AD4167" s="45" t="n">
        <v>0</v>
      </c>
      <c r="AE4167" s="46"/>
      <c r="AF4167" s="47"/>
    </row>
    <row r="4168" customFormat="false" ht="15" hidden="false" customHeight="false" outlineLevel="0" collapsed="false">
      <c r="A4168" s="48" t="s">
        <v>29</v>
      </c>
      <c r="B4168" s="58" t="n">
        <v>28</v>
      </c>
      <c r="C4168" s="50" t="s">
        <v>5</v>
      </c>
      <c r="D4168" s="51" t="n">
        <v>126</v>
      </c>
      <c r="E4168" s="51" t="n">
        <v>0</v>
      </c>
      <c r="F4168" s="51" t="n">
        <v>0</v>
      </c>
      <c r="G4168" s="51" t="n">
        <v>0</v>
      </c>
      <c r="H4168" s="51" t="n">
        <v>0</v>
      </c>
      <c r="I4168" s="52" t="n">
        <v>70</v>
      </c>
      <c r="J4168" s="52" t="n">
        <v>25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170.1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0</v>
      </c>
      <c r="R4168" s="53" t="n">
        <f aca="false">H4168*$H$4</f>
        <v>0</v>
      </c>
      <c r="S4168" s="53" t="n">
        <f aca="false">(N4168/100)*(I4168*$I$4)+(N4168/100)*(J4168*$J$4)</f>
        <v>323.19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493.29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0</v>
      </c>
      <c r="AB4168" s="53" t="n">
        <f aca="false">R4168+W4168</f>
        <v>0</v>
      </c>
      <c r="AC4168" s="54" t="n">
        <f aca="false">ROUND(X4168+Y4168+Z4168+AA4168+AB4168,1)</f>
        <v>493.3</v>
      </c>
      <c r="AD4168" s="55" t="n">
        <f aca="false">(ROUND(AC4168-AC4167,1)/AC4167)</f>
        <v>0.165092111478507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58" t="n">
        <v>0</v>
      </c>
      <c r="C4169" s="50" t="s">
        <v>6</v>
      </c>
      <c r="D4169" s="51" t="n">
        <v>126</v>
      </c>
      <c r="E4169" s="51" t="n">
        <v>0</v>
      </c>
      <c r="F4169" s="51" t="n">
        <v>0</v>
      </c>
      <c r="G4169" s="51" t="n">
        <v>0</v>
      </c>
      <c r="H4169" s="51" t="n">
        <v>0</v>
      </c>
      <c r="I4169" s="52" t="n">
        <v>60</v>
      </c>
      <c r="J4169" s="52" t="n">
        <v>10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176.4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0</v>
      </c>
      <c r="R4169" s="53" t="n">
        <f aca="false">H4169*$H$5</f>
        <v>0</v>
      </c>
      <c r="S4169" s="53" t="n">
        <f aca="false">(N4169/100)*(I4169*$I$5)+(N4169/100)*(J4169*$J$5)</f>
        <v>246.96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423.36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0</v>
      </c>
      <c r="AB4169" s="53" t="n">
        <f aca="false">R4169+W4169</f>
        <v>0</v>
      </c>
      <c r="AC4169" s="54" t="n">
        <f aca="false">ROUND(X4169+Y4169+Z4169+AA4169+AB4169,1)</f>
        <v>423.4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58" t="n">
        <v>0</v>
      </c>
      <c r="C4170" s="50" t="s">
        <v>7</v>
      </c>
      <c r="D4170" s="51" t="n">
        <v>126</v>
      </c>
      <c r="E4170" s="51" t="n">
        <v>0</v>
      </c>
      <c r="F4170" s="51" t="n">
        <v>0</v>
      </c>
      <c r="G4170" s="51" t="n">
        <v>0</v>
      </c>
      <c r="H4170" s="51" t="n">
        <v>0</v>
      </c>
      <c r="I4170" s="52" t="n">
        <v>60</v>
      </c>
      <c r="J4170" s="52" t="n">
        <v>10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176.4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0</v>
      </c>
      <c r="R4170" s="53" t="n">
        <f aca="false">H4170*$H$6</f>
        <v>0</v>
      </c>
      <c r="S4170" s="53" t="n">
        <f aca="false">(N4170/100)*(I4170*$I$6)+(N4170/100)*(J4170*$J$6)</f>
        <v>246.96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423.36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0</v>
      </c>
      <c r="AB4170" s="53" t="n">
        <f aca="false">R4170+W4170</f>
        <v>0</v>
      </c>
      <c r="AC4170" s="54" t="n">
        <f aca="false">ROUND(X4170+Y4170+Z4170+AA4170+AB4170,1)</f>
        <v>423.4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58" t="n">
        <v>0</v>
      </c>
      <c r="C4171" s="50" t="s">
        <v>8</v>
      </c>
      <c r="D4171" s="51" t="n">
        <v>126</v>
      </c>
      <c r="E4171" s="51" t="n">
        <v>0</v>
      </c>
      <c r="F4171" s="51" t="n">
        <v>0</v>
      </c>
      <c r="G4171" s="51" t="n">
        <v>0</v>
      </c>
      <c r="H4171" s="51" t="n">
        <v>0</v>
      </c>
      <c r="I4171" s="52" t="n">
        <v>60</v>
      </c>
      <c r="J4171" s="52" t="n">
        <v>10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176.4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0</v>
      </c>
      <c r="R4171" s="53" t="n">
        <f aca="false">H4171*$H$7</f>
        <v>0</v>
      </c>
      <c r="S4171" s="53" t="n">
        <f aca="false">(N4171/100)*(I4171*$I$7)+(N4171/100)*(J4171*$J$7)</f>
        <v>246.96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423.36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0</v>
      </c>
      <c r="AB4171" s="53" t="n">
        <f aca="false">R4171+W4171</f>
        <v>0</v>
      </c>
      <c r="AC4171" s="54" t="n">
        <f aca="false">ROUND(X4171+Y4171+Z4171+AA4171+AB4171,1)</f>
        <v>423.4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58"/>
      <c r="C4172" s="50" t="s">
        <v>9</v>
      </c>
      <c r="D4172" s="51" t="n">
        <v>126</v>
      </c>
      <c r="E4172" s="51" t="n">
        <v>0</v>
      </c>
      <c r="F4172" s="51" t="n">
        <v>0</v>
      </c>
      <c r="G4172" s="51" t="n">
        <v>0</v>
      </c>
      <c r="H4172" s="51" t="n">
        <v>0</v>
      </c>
      <c r="I4172" s="52" t="n">
        <v>60</v>
      </c>
      <c r="J4172" s="52" t="n">
        <v>10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176.4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0</v>
      </c>
      <c r="R4172" s="53" t="n">
        <f aca="false">H4172*$H$8</f>
        <v>0</v>
      </c>
      <c r="S4172" s="53" t="n">
        <f aca="false">(N4172/100)*(I4172*$I$8)+(N4172/100)*(J4172*$J$8)</f>
        <v>246.96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423.36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0</v>
      </c>
      <c r="AB4172" s="53" t="n">
        <f aca="false">R4172+W4172</f>
        <v>0</v>
      </c>
      <c r="AC4172" s="54" t="n">
        <f aca="false">ROUND(X4172+Y4172+Z4172+AA4172+AB4172,1)</f>
        <v>423.4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58"/>
      <c r="C4173" s="50" t="s">
        <v>10</v>
      </c>
      <c r="D4173" s="51" t="n">
        <v>63</v>
      </c>
      <c r="E4173" s="51" t="n">
        <v>140</v>
      </c>
      <c r="F4173" s="51" t="n">
        <v>0</v>
      </c>
      <c r="G4173" s="51" t="n">
        <v>0</v>
      </c>
      <c r="H4173" s="51" t="n">
        <v>0</v>
      </c>
      <c r="I4173" s="52" t="n">
        <v>60</v>
      </c>
      <c r="J4173" s="52" t="n">
        <v>10</v>
      </c>
      <c r="K4173" s="52" t="n">
        <v>75</v>
      </c>
      <c r="L4173" s="52" t="n">
        <v>0</v>
      </c>
      <c r="M4173" s="52" t="n">
        <v>0</v>
      </c>
      <c r="N4173" s="53" t="n">
        <f aca="false">D4173*$D$9</f>
        <v>85.05</v>
      </c>
      <c r="O4173" s="53" t="n">
        <f aca="false">E4173*$E$9</f>
        <v>189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59.535</v>
      </c>
      <c r="T4173" s="53" t="n">
        <f aca="false">(O4173/100)*(K4173*$K$9)</f>
        <v>198.45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144.585</v>
      </c>
      <c r="Y4173" s="53" t="n">
        <f aca="false">O4173+T4173</f>
        <v>387.45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532</v>
      </c>
      <c r="AD4173" s="55" t="n">
        <f aca="false">(ROUND(AC4173-AC4167,1)/AC4167)</f>
        <v>0.256495040151157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58"/>
      <c r="C4174" s="50" t="s">
        <v>11</v>
      </c>
      <c r="D4174" s="51" t="n">
        <v>63</v>
      </c>
      <c r="E4174" s="51" t="n">
        <v>0</v>
      </c>
      <c r="F4174" s="51" t="n">
        <v>140</v>
      </c>
      <c r="G4174" s="51" t="n">
        <v>0</v>
      </c>
      <c r="H4174" s="51" t="n">
        <v>0</v>
      </c>
      <c r="I4174" s="52" t="n">
        <v>60</v>
      </c>
      <c r="J4174" s="52" t="n">
        <v>10</v>
      </c>
      <c r="K4174" s="52" t="n">
        <v>37.5</v>
      </c>
      <c r="L4174" s="52" t="n">
        <v>37.5</v>
      </c>
      <c r="M4174" s="52" t="n">
        <v>0</v>
      </c>
      <c r="N4174" s="53" t="n">
        <f aca="false">D4174*$D$10</f>
        <v>85.05</v>
      </c>
      <c r="O4174" s="53" t="n">
        <f aca="false">E4174*$E$10</f>
        <v>0</v>
      </c>
      <c r="P4174" s="53" t="n">
        <f aca="false">F4174*$F$10</f>
        <v>189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59.535</v>
      </c>
      <c r="T4174" s="53" t="n">
        <f aca="false">(O4174/100)*(K4174*$J$10)</f>
        <v>0</v>
      </c>
      <c r="U4174" s="53" t="n">
        <f aca="false">(P4174/100)*(K4174*$K$10)+(P4174/100)*(L4174*$L$10)</f>
        <v>198.45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144.585</v>
      </c>
      <c r="Y4174" s="53" t="n">
        <f aca="false">O4174+T4174</f>
        <v>0</v>
      </c>
      <c r="Z4174" s="53" t="n">
        <f aca="false">P4174+U4174</f>
        <v>387.45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532</v>
      </c>
      <c r="AD4174" s="55" t="n">
        <f aca="false">(ROUND(AC4174-AC4167,1)/AC4167)</f>
        <v>0.256495040151157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58"/>
      <c r="C4175" s="50" t="s">
        <v>12</v>
      </c>
      <c r="D4175" s="51" t="n">
        <v>63</v>
      </c>
      <c r="E4175" s="51" t="n">
        <v>0</v>
      </c>
      <c r="F4175" s="51" t="n">
        <v>0</v>
      </c>
      <c r="G4175" s="51" t="n">
        <v>140</v>
      </c>
      <c r="H4175" s="51" t="n">
        <v>0</v>
      </c>
      <c r="I4175" s="52" t="n">
        <v>60</v>
      </c>
      <c r="J4175" s="52" t="n">
        <v>10</v>
      </c>
      <c r="K4175" s="52" t="n">
        <v>0</v>
      </c>
      <c r="L4175" s="52" t="n">
        <v>75</v>
      </c>
      <c r="M4175" s="52" t="n">
        <v>0</v>
      </c>
      <c r="N4175" s="53" t="n">
        <f aca="false">D4175*$D$11</f>
        <v>85.05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189</v>
      </c>
      <c r="R4175" s="53" t="n">
        <f aca="false">H4175*$H$11</f>
        <v>0</v>
      </c>
      <c r="S4175" s="53" t="n">
        <f aca="false">(N4175/100)*(I4175*$I$11)+(N4175/100)*(J4175*$J$11)</f>
        <v>59.535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198.45</v>
      </c>
      <c r="W4175" s="53" t="n">
        <f aca="false">(R4175/100)*(K4175*$K$11)+(R4175/100)*(L4175*$L$11)</f>
        <v>0</v>
      </c>
      <c r="X4175" s="53" t="n">
        <f aca="false">N4175+S4175</f>
        <v>144.585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387.45</v>
      </c>
      <c r="AB4175" s="53" t="n">
        <f aca="false">R4175+W4175</f>
        <v>0</v>
      </c>
      <c r="AC4175" s="54" t="n">
        <f aca="false">ROUND(X4175+Y4175+Z4175+AA4175+AB4175,1)</f>
        <v>532</v>
      </c>
      <c r="AD4175" s="55" t="n">
        <f aca="false">(ROUND(AC4175-AC4167,1)/AC4167)</f>
        <v>0.256495040151157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58"/>
      <c r="C4176" s="50" t="s">
        <v>13</v>
      </c>
      <c r="D4176" s="51" t="n">
        <v>63</v>
      </c>
      <c r="E4176" s="51" t="n">
        <v>0</v>
      </c>
      <c r="F4176" s="51" t="n">
        <v>0</v>
      </c>
      <c r="G4176" s="51" t="n">
        <v>0</v>
      </c>
      <c r="H4176" s="51" t="n">
        <v>140</v>
      </c>
      <c r="I4176" s="52" t="n">
        <v>60</v>
      </c>
      <c r="J4176" s="52" t="n">
        <v>10</v>
      </c>
      <c r="K4176" s="52" t="n">
        <v>37.5</v>
      </c>
      <c r="L4176" s="52" t="n">
        <v>37.5</v>
      </c>
      <c r="M4176" s="52" t="n">
        <v>0</v>
      </c>
      <c r="N4176" s="53" t="n">
        <f aca="false">D4176*$D$12</f>
        <v>85.05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189</v>
      </c>
      <c r="S4176" s="53" t="n">
        <f aca="false">(N4176/100)*(I4176*$I$12)+(N4176/100)*(J4176*$J$12)</f>
        <v>59.535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198.45</v>
      </c>
      <c r="X4176" s="53" t="n">
        <f aca="false">N4176+S4176</f>
        <v>144.585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387.45</v>
      </c>
      <c r="AC4176" s="54" t="n">
        <f aca="false">ROUND(X4176+Y4176+Z4176+AA4176+AB4176,1)</f>
        <v>532</v>
      </c>
      <c r="AD4176" s="55" t="n">
        <f aca="false">(ROUND(AC4176-AC4167,1)/AC4167)</f>
        <v>0.256495040151157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58"/>
      <c r="C4177" s="50" t="s">
        <v>14</v>
      </c>
      <c r="D4177" s="51" t="n">
        <v>126</v>
      </c>
      <c r="E4177" s="51" t="n">
        <v>0</v>
      </c>
      <c r="F4177" s="51" t="n">
        <v>0</v>
      </c>
      <c r="G4177" s="51" t="n">
        <v>0</v>
      </c>
      <c r="H4177" s="51" t="n">
        <v>0</v>
      </c>
      <c r="I4177" s="52" t="n">
        <v>0</v>
      </c>
      <c r="J4177" s="52" t="n">
        <v>0</v>
      </c>
      <c r="K4177" s="52" t="n">
        <v>0</v>
      </c>
      <c r="L4177" s="52" t="n">
        <v>0</v>
      </c>
      <c r="M4177" s="52" t="n">
        <v>86</v>
      </c>
      <c r="N4177" s="53" t="n">
        <f aca="false">D4177*$D$13</f>
        <v>170.1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0</v>
      </c>
      <c r="R4177" s="53" t="n">
        <f aca="false">H4177*$H$13</f>
        <v>0</v>
      </c>
      <c r="S4177" s="53" t="n">
        <f aca="false">(N4177/100)*(I4177*$I$13)+(N4177/100)*(J4177*$J$13)+(N4177/100)*(M4177*$M$13)</f>
        <v>292.572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0</v>
      </c>
      <c r="W4177" s="53" t="n">
        <f aca="false">(R4177/100)*(K4177*$K$13)+(R4177/100)*(L4177*$L$13)+(R4177/100)*(M4177*$M$13)</f>
        <v>0</v>
      </c>
      <c r="X4177" s="53" t="n">
        <f aca="false">N4177+S4177</f>
        <v>462.672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0</v>
      </c>
      <c r="AB4177" s="53" t="n">
        <f aca="false">R4177+W4177</f>
        <v>0</v>
      </c>
      <c r="AC4177" s="54" t="n">
        <f aca="false">ROUND(X4177+Y4177+Z4177+AA4177+AB4177,1)</f>
        <v>462.7</v>
      </c>
      <c r="AD4177" s="55" t="n">
        <f aca="false">(ROUND(AC4177-AC4167,1)/AC4167)</f>
        <v>0.0928200283419934</v>
      </c>
      <c r="AE4177" s="46"/>
      <c r="AF4177" s="47"/>
    </row>
    <row r="4178" customFormat="false" ht="15" hidden="false" customHeight="false" outlineLevel="0" collapsed="false">
      <c r="A4178" s="48" t="s">
        <v>39</v>
      </c>
      <c r="B4178" s="58"/>
      <c r="C4178" s="50" t="s">
        <v>15</v>
      </c>
      <c r="D4178" s="51" t="n">
        <v>126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60</v>
      </c>
      <c r="J4178" s="52" t="n">
        <v>10</v>
      </c>
      <c r="K4178" s="52" t="n">
        <v>65</v>
      </c>
      <c r="L4178" s="52" t="n">
        <v>0</v>
      </c>
      <c r="M4178" s="52" t="n">
        <v>0</v>
      </c>
      <c r="N4178" s="53" t="n">
        <f aca="false">D4178*$D$14</f>
        <v>170.1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340.2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510.3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510.3</v>
      </c>
      <c r="AD4178" s="55" t="n">
        <f aca="false">(ROUND(AC4178-AC4167,1)/AC4167)</f>
        <v>0.205243268776571</v>
      </c>
      <c r="AE4178" s="46"/>
      <c r="AF4178" s="47"/>
    </row>
    <row r="4179" customFormat="false" ht="15" hidden="false" customHeight="false" outlineLevel="0" collapsed="false">
      <c r="A4179" s="48"/>
      <c r="B4179" s="58"/>
      <c r="C4179" s="50" t="s">
        <v>16</v>
      </c>
      <c r="D4179" s="51" t="n">
        <v>126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60</v>
      </c>
      <c r="J4179" s="52" t="n">
        <v>10</v>
      </c>
      <c r="K4179" s="52" t="n">
        <v>0</v>
      </c>
      <c r="L4179" s="52" t="n">
        <v>65</v>
      </c>
      <c r="M4179" s="52" t="n">
        <v>0</v>
      </c>
      <c r="N4179" s="53" t="n">
        <f aca="false">D4179*$D$15</f>
        <v>170.1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340.2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510.3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510.3</v>
      </c>
      <c r="AD4179" s="55" t="n">
        <f aca="false">(ROUND(AC4179-AC4167,1)/AC4167)</f>
        <v>0.205243268776571</v>
      </c>
      <c r="AE4179" s="46"/>
      <c r="AF4179" s="15"/>
    </row>
    <row r="4180" customFormat="false" ht="15" hidden="false" customHeight="false" outlineLevel="0" collapsed="false">
      <c r="A4180" s="48"/>
      <c r="B4180" s="58"/>
      <c r="C4180" s="50" t="s">
        <v>17</v>
      </c>
      <c r="D4180" s="51" t="n">
        <v>126</v>
      </c>
      <c r="E4180" s="51" t="n">
        <v>0</v>
      </c>
      <c r="F4180" s="51" t="n">
        <v>0</v>
      </c>
      <c r="G4180" s="51" t="n">
        <v>0</v>
      </c>
      <c r="H4180" s="51" t="n">
        <v>0</v>
      </c>
      <c r="I4180" s="52" t="n">
        <v>60</v>
      </c>
      <c r="J4180" s="52" t="n">
        <v>45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170.1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0</v>
      </c>
      <c r="R4180" s="53" t="n">
        <f aca="false">H4180*$H$16</f>
        <v>0</v>
      </c>
      <c r="S4180" s="53" t="n">
        <f aca="false">(N4180/100)*(I4180*$I$16)+(N4180/100)*(J4180*$J$16)</f>
        <v>293.4225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463.5225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0</v>
      </c>
      <c r="AB4180" s="53" t="n">
        <f aca="false">R4180+W4180</f>
        <v>0</v>
      </c>
      <c r="AC4180" s="54" t="n">
        <f aca="false">ROUND(X4180+Y4180+Z4180+AA4180+AB4180,1)</f>
        <v>463.5</v>
      </c>
      <c r="AD4180" s="55" t="n">
        <f aca="false">(ROUND(AC4180-AC4167,1)/AC4167)</f>
        <v>0.0947094945677846</v>
      </c>
      <c r="AE4180" s="46"/>
      <c r="AF4180" s="47"/>
    </row>
    <row r="4181" customFormat="false" ht="15" hidden="false" customHeight="false" outlineLevel="0" collapsed="false">
      <c r="A4181" s="48"/>
      <c r="B4181" s="58"/>
      <c r="C4181" s="50" t="s">
        <v>18</v>
      </c>
      <c r="D4181" s="51" t="n">
        <v>126</v>
      </c>
      <c r="E4181" s="51" t="n">
        <v>0</v>
      </c>
      <c r="F4181" s="51" t="n">
        <v>0</v>
      </c>
      <c r="G4181" s="51" t="n">
        <v>0</v>
      </c>
      <c r="H4181" s="51" t="n">
        <v>0</v>
      </c>
      <c r="I4181" s="52" t="n">
        <v>80</v>
      </c>
      <c r="J4181" s="52" t="n">
        <v>10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170.1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0</v>
      </c>
      <c r="R4181" s="53" t="n">
        <f aca="false">H4181*$H$17</f>
        <v>0</v>
      </c>
      <c r="S4181" s="53" t="n">
        <f aca="false">(N4181/100)*(I4181*$I$17)+(N4181/100)*(J4181*$J$17)</f>
        <v>357.21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527.31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0</v>
      </c>
      <c r="AB4181" s="53" t="n">
        <f aca="false">R4181+W4181</f>
        <v>0</v>
      </c>
      <c r="AC4181" s="54" t="n">
        <f aca="false">ROUND(X4181+Y4181+Z4181+AA4181+AB4181,1)</f>
        <v>527.3</v>
      </c>
      <c r="AD4181" s="55" t="n">
        <f aca="false">(ROUND(AC4181-AC4167,1)/AC4167)</f>
        <v>0.245394426074634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39" t="s">
        <v>340</v>
      </c>
      <c r="C4182" s="40" t="s">
        <v>4</v>
      </c>
      <c r="D4182" s="41" t="n">
        <v>45</v>
      </c>
      <c r="E4182" s="41" t="n">
        <v>0</v>
      </c>
      <c r="F4182" s="41" t="n">
        <v>0</v>
      </c>
      <c r="G4182" s="41" t="n">
        <v>125</v>
      </c>
      <c r="H4182" s="41" t="n">
        <v>0</v>
      </c>
      <c r="I4182" s="42" t="n">
        <v>40</v>
      </c>
      <c r="J4182" s="42" t="n">
        <v>10</v>
      </c>
      <c r="K4182" s="42" t="n">
        <v>0</v>
      </c>
      <c r="L4182" s="42" t="n">
        <v>35</v>
      </c>
      <c r="M4182" s="42" t="n">
        <v>0</v>
      </c>
      <c r="N4182" s="43" t="n">
        <f aca="false">D4182*$D$3</f>
        <v>63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175</v>
      </c>
      <c r="R4182" s="43" t="n">
        <f aca="false">H4182*$H$3</f>
        <v>0</v>
      </c>
      <c r="S4182" s="43" t="n">
        <f aca="false">(N4182/100)*(I4182*$I$3)+(N4182/100)*(J4182*$J$3)</f>
        <v>63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122.5</v>
      </c>
      <c r="W4182" s="43" t="n">
        <f aca="false">(R4182/100)*(K4182*$K$3)+(R4182/100)*(L4182*$L$3)</f>
        <v>0</v>
      </c>
      <c r="X4182" s="43" t="n">
        <f aca="false">N4182+S4182</f>
        <v>126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297.5</v>
      </c>
      <c r="AB4182" s="43" t="n">
        <f aca="false">R4182+W4182</f>
        <v>0</v>
      </c>
      <c r="AC4182" s="44" t="n">
        <f aca="false">ROUND(X4182+Y4182+Z4182+AA4182+AB4182,1)</f>
        <v>423.5</v>
      </c>
      <c r="AD4182" s="45" t="n">
        <v>0</v>
      </c>
      <c r="AE4182" s="46"/>
      <c r="AF4182" s="47"/>
    </row>
    <row r="4183" customFormat="false" ht="15" hidden="false" customHeight="false" outlineLevel="0" collapsed="false">
      <c r="A4183" s="48" t="s">
        <v>29</v>
      </c>
      <c r="B4183" s="49" t="n">
        <v>20</v>
      </c>
      <c r="C4183" s="50" t="s">
        <v>5</v>
      </c>
      <c r="D4183" s="51" t="n">
        <v>45</v>
      </c>
      <c r="E4183" s="51" t="n">
        <v>0</v>
      </c>
      <c r="F4183" s="51" t="n">
        <v>0</v>
      </c>
      <c r="G4183" s="51" t="n">
        <v>125</v>
      </c>
      <c r="H4183" s="51" t="n">
        <v>0</v>
      </c>
      <c r="I4183" s="52" t="n">
        <v>60</v>
      </c>
      <c r="J4183" s="52" t="n">
        <v>35</v>
      </c>
      <c r="K4183" s="52" t="n">
        <v>0</v>
      </c>
      <c r="L4183" s="52" t="n">
        <v>35</v>
      </c>
      <c r="M4183" s="52" t="n">
        <v>0</v>
      </c>
      <c r="N4183" s="53" t="n">
        <f aca="false">D4183*$D$4</f>
        <v>60.75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168.75</v>
      </c>
      <c r="R4183" s="53" t="n">
        <f aca="false">H4183*$H$4</f>
        <v>0</v>
      </c>
      <c r="S4183" s="53" t="n">
        <f aca="false">(N4183/100)*(I4183*$I$4)+(N4183/100)*(J4183*$J$4)</f>
        <v>115.425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118.125</v>
      </c>
      <c r="W4183" s="53" t="n">
        <f aca="false">(R4183/100)*(K4183*$K$4)+(R4183/100)*(L4183*$L$4)</f>
        <v>0</v>
      </c>
      <c r="X4183" s="53" t="n">
        <f aca="false">N4183+S4183</f>
        <v>176.175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286.875</v>
      </c>
      <c r="AB4183" s="53" t="n">
        <f aca="false">R4183+W4183</f>
        <v>0</v>
      </c>
      <c r="AC4183" s="54" t="n">
        <f aca="false">ROUND(X4183+Y4183+Z4183+AA4183+AB4183,1)</f>
        <v>463.1</v>
      </c>
      <c r="AD4183" s="55" t="n">
        <f aca="false">(ROUND(AC4183-AC4182,1)/AC4182)</f>
        <v>0.0935064935064935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49" t="n">
        <v>0</v>
      </c>
      <c r="C4184" s="50" t="s">
        <v>6</v>
      </c>
      <c r="D4184" s="51" t="n">
        <v>45</v>
      </c>
      <c r="E4184" s="51" t="n">
        <v>0</v>
      </c>
      <c r="F4184" s="51" t="n">
        <v>0</v>
      </c>
      <c r="G4184" s="51" t="n">
        <v>125</v>
      </c>
      <c r="H4184" s="51" t="n">
        <v>0</v>
      </c>
      <c r="I4184" s="52" t="n">
        <v>40</v>
      </c>
      <c r="J4184" s="52" t="n">
        <v>10</v>
      </c>
      <c r="K4184" s="52" t="n">
        <v>0</v>
      </c>
      <c r="L4184" s="52" t="n">
        <v>35</v>
      </c>
      <c r="M4184" s="52" t="n">
        <v>0</v>
      </c>
      <c r="N4184" s="53" t="n">
        <f aca="false">D4184*$D$5</f>
        <v>63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175</v>
      </c>
      <c r="R4184" s="53" t="n">
        <f aca="false">H4184*$H$5</f>
        <v>0</v>
      </c>
      <c r="S4184" s="53" t="n">
        <f aca="false">(N4184/100)*(I4184*$I$5)+(N4184/100)*(J4184*$J$5)</f>
        <v>63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122.5</v>
      </c>
      <c r="W4184" s="53" t="n">
        <f aca="false">(R4184/100)*(K4184*$K$5)+(R4184/100)*(L4184*$L$5)</f>
        <v>0</v>
      </c>
      <c r="X4184" s="53" t="n">
        <f aca="false">N4184+S4184</f>
        <v>126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297.5</v>
      </c>
      <c r="AB4184" s="53" t="n">
        <f aca="false">R4184+W4184</f>
        <v>0</v>
      </c>
      <c r="AC4184" s="54" t="n">
        <f aca="false">ROUND(X4184+Y4184+Z4184+AA4184+AB4184,1)</f>
        <v>423.5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49" t="n">
        <v>0</v>
      </c>
      <c r="C4185" s="50" t="s">
        <v>7</v>
      </c>
      <c r="D4185" s="51" t="n">
        <v>45</v>
      </c>
      <c r="E4185" s="51" t="n">
        <v>0</v>
      </c>
      <c r="F4185" s="51" t="n">
        <v>0</v>
      </c>
      <c r="G4185" s="51" t="n">
        <v>125</v>
      </c>
      <c r="H4185" s="51" t="n">
        <v>0</v>
      </c>
      <c r="I4185" s="52" t="n">
        <v>40</v>
      </c>
      <c r="J4185" s="52" t="n">
        <v>10</v>
      </c>
      <c r="K4185" s="52" t="n">
        <v>0</v>
      </c>
      <c r="L4185" s="52" t="n">
        <v>35</v>
      </c>
      <c r="M4185" s="52" t="n">
        <v>0</v>
      </c>
      <c r="N4185" s="53" t="n">
        <f aca="false">D4185*$D$6</f>
        <v>63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175</v>
      </c>
      <c r="R4185" s="53" t="n">
        <f aca="false">H4185*$H$6</f>
        <v>0</v>
      </c>
      <c r="S4185" s="53" t="n">
        <f aca="false">(N4185/100)*(I4185*$I$6)+(N4185/100)*(J4185*$J$6)</f>
        <v>63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122.5</v>
      </c>
      <c r="W4185" s="53" t="n">
        <f aca="false">(R4185/100)*(K4185*$K$6)+(R4185/100)*(L4185*$L$6)</f>
        <v>0</v>
      </c>
      <c r="X4185" s="53" t="n">
        <f aca="false">N4185+S4185</f>
        <v>126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297.5</v>
      </c>
      <c r="AB4185" s="53" t="n">
        <f aca="false">R4185+W4185</f>
        <v>0</v>
      </c>
      <c r="AC4185" s="54" t="n">
        <f aca="false">ROUND(X4185+Y4185+Z4185+AA4185+AB4185,1)</f>
        <v>423.5</v>
      </c>
      <c r="AD4185" s="55" t="n">
        <f aca="false">(ROUND(AC4185-AC4182,1)/AC4182)</f>
        <v>0</v>
      </c>
      <c r="AE4185" s="46"/>
      <c r="AF4185" s="47"/>
    </row>
    <row r="4186" customFormat="false" ht="15" hidden="false" customHeight="false" outlineLevel="0" collapsed="false">
      <c r="A4186" s="48" t="s">
        <v>32</v>
      </c>
      <c r="B4186" s="49" t="n">
        <v>25</v>
      </c>
      <c r="C4186" s="50" t="s">
        <v>8</v>
      </c>
      <c r="D4186" s="51" t="n">
        <v>45</v>
      </c>
      <c r="E4186" s="51" t="n">
        <v>0</v>
      </c>
      <c r="F4186" s="51" t="n">
        <v>0</v>
      </c>
      <c r="G4186" s="51" t="n">
        <v>125</v>
      </c>
      <c r="H4186" s="51" t="n">
        <v>0</v>
      </c>
      <c r="I4186" s="52" t="n">
        <v>40</v>
      </c>
      <c r="J4186" s="52" t="n">
        <v>10</v>
      </c>
      <c r="K4186" s="52" t="n">
        <v>0</v>
      </c>
      <c r="L4186" s="52" t="n">
        <v>35</v>
      </c>
      <c r="M4186" s="52" t="n">
        <v>0</v>
      </c>
      <c r="N4186" s="53" t="n">
        <f aca="false">D4186*$D$7</f>
        <v>63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175</v>
      </c>
      <c r="R4186" s="53" t="n">
        <f aca="false">H4186*$H$7</f>
        <v>0</v>
      </c>
      <c r="S4186" s="53" t="n">
        <f aca="false">(N4186/100)*(I4186*$I$7)+(N4186/100)*(J4186*$J$7)</f>
        <v>63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122.5</v>
      </c>
      <c r="W4186" s="53" t="n">
        <f aca="false">(R4186/100)*(K4186*$K$7)+(R4186/100)*(L4186*$L$7)</f>
        <v>0</v>
      </c>
      <c r="X4186" s="53" t="n">
        <f aca="false">N4186+S4186</f>
        <v>126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297.5</v>
      </c>
      <c r="AB4186" s="53" t="n">
        <f aca="false">R4186+W4186</f>
        <v>0</v>
      </c>
      <c r="AC4186" s="54" t="n">
        <f aca="false">ROUND(X4186+Y4186+Z4186+AA4186+AB4186,1)</f>
        <v>423.5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49"/>
      <c r="C4187" s="50" t="s">
        <v>9</v>
      </c>
      <c r="D4187" s="51" t="n">
        <v>45</v>
      </c>
      <c r="E4187" s="51" t="n">
        <v>0</v>
      </c>
      <c r="F4187" s="51" t="n">
        <v>0</v>
      </c>
      <c r="G4187" s="51" t="n">
        <v>125</v>
      </c>
      <c r="H4187" s="51" t="n">
        <v>0</v>
      </c>
      <c r="I4187" s="52" t="n">
        <v>40</v>
      </c>
      <c r="J4187" s="52" t="n">
        <v>10</v>
      </c>
      <c r="K4187" s="52" t="n">
        <v>0</v>
      </c>
      <c r="L4187" s="52" t="n">
        <v>35</v>
      </c>
      <c r="M4187" s="52" t="n">
        <v>0</v>
      </c>
      <c r="N4187" s="53" t="n">
        <f aca="false">D4187*$D$8</f>
        <v>63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175</v>
      </c>
      <c r="R4187" s="53" t="n">
        <f aca="false">H4187*$H$8</f>
        <v>0</v>
      </c>
      <c r="S4187" s="53" t="n">
        <f aca="false">(N4187/100)*(I4187*$I$8)+(N4187/100)*(J4187*$J$8)</f>
        <v>63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122.5</v>
      </c>
      <c r="W4187" s="53" t="n">
        <f aca="false">(R4187/100)*(K4187*$K$8)+(R4187/100)*(L4187*$L$8)</f>
        <v>0</v>
      </c>
      <c r="X4187" s="53" t="n">
        <f aca="false">N4187+S4187</f>
        <v>126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297.5</v>
      </c>
      <c r="AB4187" s="53" t="n">
        <f aca="false">R4187+W4187</f>
        <v>0</v>
      </c>
      <c r="AC4187" s="54" t="n">
        <f aca="false">ROUND(X4187+Y4187+Z4187+AA4187+AB4187,1)</f>
        <v>423.5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49"/>
      <c r="C4188" s="50" t="s">
        <v>10</v>
      </c>
      <c r="D4188" s="51" t="n">
        <v>30</v>
      </c>
      <c r="E4188" s="51" t="n">
        <v>165</v>
      </c>
      <c r="F4188" s="51" t="n">
        <v>0</v>
      </c>
      <c r="G4188" s="51" t="n">
        <v>0</v>
      </c>
      <c r="H4188" s="51" t="n">
        <v>0</v>
      </c>
      <c r="I4188" s="52" t="n">
        <v>40</v>
      </c>
      <c r="J4188" s="52" t="n">
        <v>10</v>
      </c>
      <c r="K4188" s="52" t="n">
        <v>80</v>
      </c>
      <c r="L4188" s="52" t="n">
        <v>0</v>
      </c>
      <c r="M4188" s="52" t="n">
        <v>0</v>
      </c>
      <c r="N4188" s="53" t="n">
        <f aca="false">D4188*$D$9</f>
        <v>40.5</v>
      </c>
      <c r="O4188" s="53" t="n">
        <f aca="false">E4188*$E$9</f>
        <v>222.75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20.25</v>
      </c>
      <c r="T4188" s="53" t="n">
        <f aca="false">(O4188/100)*(K4188*$K$9)</f>
        <v>249.48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60.75</v>
      </c>
      <c r="Y4188" s="53" t="n">
        <f aca="false">O4188+T4188</f>
        <v>472.23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533</v>
      </c>
      <c r="AD4188" s="55" t="n">
        <f aca="false">(ROUND(AC4188-AC4182,1)/AC4182)</f>
        <v>0.258559622195986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49"/>
      <c r="C4189" s="50" t="s">
        <v>11</v>
      </c>
      <c r="D4189" s="51" t="n">
        <v>30</v>
      </c>
      <c r="E4189" s="51" t="n">
        <v>0</v>
      </c>
      <c r="F4189" s="51" t="n">
        <v>165</v>
      </c>
      <c r="G4189" s="51" t="n">
        <v>0</v>
      </c>
      <c r="H4189" s="51" t="n">
        <v>0</v>
      </c>
      <c r="I4189" s="52" t="n">
        <v>40</v>
      </c>
      <c r="J4189" s="52" t="n">
        <v>10</v>
      </c>
      <c r="K4189" s="52" t="n">
        <v>40</v>
      </c>
      <c r="L4189" s="52" t="n">
        <v>40</v>
      </c>
      <c r="M4189" s="52" t="n">
        <v>0</v>
      </c>
      <c r="N4189" s="53" t="n">
        <f aca="false">D4189*$D$10</f>
        <v>40.5</v>
      </c>
      <c r="O4189" s="53" t="n">
        <f aca="false">E4189*$E$10</f>
        <v>0</v>
      </c>
      <c r="P4189" s="53" t="n">
        <f aca="false">F4189*$F$10</f>
        <v>222.75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20.25</v>
      </c>
      <c r="T4189" s="53" t="n">
        <f aca="false">(O4189/100)*(K4189*$J$10)</f>
        <v>0</v>
      </c>
      <c r="U4189" s="53" t="n">
        <f aca="false">(P4189/100)*(K4189*$K$10)+(P4189/100)*(L4189*$L$10)</f>
        <v>249.48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60.75</v>
      </c>
      <c r="Y4189" s="53" t="n">
        <f aca="false">O4189+T4189</f>
        <v>0</v>
      </c>
      <c r="Z4189" s="53" t="n">
        <f aca="false">P4189+U4189</f>
        <v>472.23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533</v>
      </c>
      <c r="AD4189" s="55" t="n">
        <f aca="false">(ROUND(AC4189-AC4182,1)/AC4182)</f>
        <v>0.258559622195986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49"/>
      <c r="C4190" s="50" t="s">
        <v>12</v>
      </c>
      <c r="D4190" s="51" t="n">
        <v>30</v>
      </c>
      <c r="E4190" s="51" t="n">
        <v>0</v>
      </c>
      <c r="F4190" s="51" t="n">
        <v>0</v>
      </c>
      <c r="G4190" s="51" t="n">
        <v>165</v>
      </c>
      <c r="H4190" s="51" t="n">
        <v>0</v>
      </c>
      <c r="I4190" s="52" t="n">
        <v>40</v>
      </c>
      <c r="J4190" s="52" t="n">
        <v>10</v>
      </c>
      <c r="K4190" s="52" t="n">
        <v>0</v>
      </c>
      <c r="L4190" s="52" t="n">
        <v>85</v>
      </c>
      <c r="M4190" s="52" t="n">
        <v>0</v>
      </c>
      <c r="N4190" s="53" t="n">
        <f aca="false">D4190*$D$11</f>
        <v>40.5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222.75</v>
      </c>
      <c r="R4190" s="53" t="n">
        <f aca="false">H4190*$H$11</f>
        <v>0</v>
      </c>
      <c r="S4190" s="53" t="n">
        <f aca="false">(N4190/100)*(I4190*$I$11)+(N4190/100)*(J4190*$J$11)</f>
        <v>20.25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265.0725</v>
      </c>
      <c r="W4190" s="53" t="n">
        <f aca="false">(R4190/100)*(K4190*$K$11)+(R4190/100)*(L4190*$L$11)</f>
        <v>0</v>
      </c>
      <c r="X4190" s="53" t="n">
        <f aca="false">N4190+S4190</f>
        <v>60.75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487.8225</v>
      </c>
      <c r="AB4190" s="53" t="n">
        <f aca="false">R4190+W4190</f>
        <v>0</v>
      </c>
      <c r="AC4190" s="54" t="n">
        <f aca="false">ROUND(X4190+Y4190+Z4190+AA4190+AB4190,1)</f>
        <v>548.6</v>
      </c>
      <c r="AD4190" s="55" t="n">
        <f aca="false">(ROUND(AC4190-AC4182,1)/AC4182)</f>
        <v>0.295395513577332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49"/>
      <c r="C4191" s="50" t="s">
        <v>13</v>
      </c>
      <c r="D4191" s="51" t="n">
        <v>30</v>
      </c>
      <c r="E4191" s="51" t="n">
        <v>0</v>
      </c>
      <c r="F4191" s="51" t="n">
        <v>0</v>
      </c>
      <c r="G4191" s="51" t="n">
        <v>0</v>
      </c>
      <c r="H4191" s="51" t="n">
        <v>165</v>
      </c>
      <c r="I4191" s="52" t="n">
        <v>40</v>
      </c>
      <c r="J4191" s="52" t="n">
        <v>10</v>
      </c>
      <c r="K4191" s="52" t="n">
        <v>40</v>
      </c>
      <c r="L4191" s="52" t="n">
        <v>40</v>
      </c>
      <c r="M4191" s="52" t="n">
        <v>0</v>
      </c>
      <c r="N4191" s="53" t="n">
        <f aca="false">D4191*$D$12</f>
        <v>40.5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222.75</v>
      </c>
      <c r="S4191" s="53" t="n">
        <f aca="false">(N4191/100)*(I4191*$I$12)+(N4191/100)*(J4191*$J$12)</f>
        <v>20.25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249.48</v>
      </c>
      <c r="X4191" s="53" t="n">
        <f aca="false">N4191+S4191</f>
        <v>60.75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472.23</v>
      </c>
      <c r="AC4191" s="54" t="n">
        <f aca="false">ROUND(X4191+Y4191+Z4191+AA4191+AB4191,1)</f>
        <v>533</v>
      </c>
      <c r="AD4191" s="55" t="n">
        <f aca="false">(ROUND(AC4191-AC4182,1)/AC4182)</f>
        <v>0.258559622195986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49"/>
      <c r="C4192" s="50" t="s">
        <v>14</v>
      </c>
      <c r="D4192" s="51" t="n">
        <v>45</v>
      </c>
      <c r="E4192" s="51" t="n">
        <v>0</v>
      </c>
      <c r="F4192" s="51" t="n">
        <v>0</v>
      </c>
      <c r="G4192" s="51" t="n">
        <v>125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65</v>
      </c>
      <c r="N4192" s="53" t="n">
        <f aca="false">D4192*$D$13</f>
        <v>60.75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168.75</v>
      </c>
      <c r="R4192" s="53" t="n">
        <f aca="false">H4192*$H$13</f>
        <v>0</v>
      </c>
      <c r="S4192" s="53" t="n">
        <f aca="false">(N4192/100)*(I4192*$I$13)+(N4192/100)*(J4192*$J$13)+(N4192/100)*(M4192*$M$13)</f>
        <v>78.975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219.375</v>
      </c>
      <c r="W4192" s="53" t="n">
        <f aca="false">(R4192/100)*(K4192*$K$13)+(R4192/100)*(L4192*$L$13)+(R4192/100)*(M4192*$M$13)</f>
        <v>0</v>
      </c>
      <c r="X4192" s="53" t="n">
        <f aca="false">N4192+S4192</f>
        <v>139.725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388.125</v>
      </c>
      <c r="AB4192" s="53" t="n">
        <f aca="false">R4192+W4192</f>
        <v>0</v>
      </c>
      <c r="AC4192" s="54" t="n">
        <f aca="false">ROUND(X4192+Y4192+Z4192+AA4192+AB4192,1)</f>
        <v>527.9</v>
      </c>
      <c r="AD4192" s="55" t="n">
        <f aca="false">(ROUND(AC4192-AC4182,1)/AC4182)</f>
        <v>0.246517119244392</v>
      </c>
      <c r="AE4192" s="46"/>
      <c r="AF4192" s="47"/>
    </row>
    <row r="4193" customFormat="false" ht="15" hidden="false" customHeight="false" outlineLevel="0" collapsed="false">
      <c r="A4193" s="48" t="s">
        <v>39</v>
      </c>
      <c r="B4193" s="49"/>
      <c r="C4193" s="50" t="s">
        <v>15</v>
      </c>
      <c r="D4193" s="51" t="n">
        <v>120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40</v>
      </c>
      <c r="J4193" s="52" t="n">
        <v>10</v>
      </c>
      <c r="K4193" s="52" t="n">
        <v>75</v>
      </c>
      <c r="L4193" s="52" t="n">
        <v>0</v>
      </c>
      <c r="M4193" s="52" t="n">
        <v>0</v>
      </c>
      <c r="N4193" s="53" t="n">
        <f aca="false">D4193*$D$14</f>
        <v>162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324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486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486</v>
      </c>
      <c r="AD4193" s="55" t="n">
        <f aca="false">(ROUND(AC4193-AC4182,1)/AC4182)</f>
        <v>0.147579693034238</v>
      </c>
      <c r="AE4193" s="46"/>
      <c r="AF4193" s="47"/>
    </row>
    <row r="4194" customFormat="false" ht="15" hidden="false" customHeight="false" outlineLevel="0" collapsed="false">
      <c r="A4194" s="48"/>
      <c r="B4194" s="49"/>
      <c r="C4194" s="50" t="s">
        <v>16</v>
      </c>
      <c r="D4194" s="51" t="n">
        <v>120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40</v>
      </c>
      <c r="J4194" s="52" t="n">
        <v>10</v>
      </c>
      <c r="K4194" s="52" t="n">
        <v>0</v>
      </c>
      <c r="L4194" s="52" t="n">
        <v>75</v>
      </c>
      <c r="M4194" s="52" t="n">
        <v>0</v>
      </c>
      <c r="N4194" s="53" t="n">
        <f aca="false">D4194*$D$15</f>
        <v>162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324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486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486</v>
      </c>
      <c r="AD4194" s="55" t="n">
        <f aca="false">(ROUND(AC4194-AC4182,1)/AC4182)</f>
        <v>0.147579693034238</v>
      </c>
      <c r="AE4194" s="46"/>
      <c r="AF4194" s="15"/>
    </row>
    <row r="4195" customFormat="false" ht="15" hidden="false" customHeight="false" outlineLevel="0" collapsed="false">
      <c r="A4195" s="48"/>
      <c r="B4195" s="49"/>
      <c r="C4195" s="50" t="s">
        <v>17</v>
      </c>
      <c r="D4195" s="51" t="n">
        <v>45</v>
      </c>
      <c r="E4195" s="51" t="n">
        <v>0</v>
      </c>
      <c r="F4195" s="51" t="n">
        <v>0</v>
      </c>
      <c r="G4195" s="51" t="n">
        <v>125</v>
      </c>
      <c r="H4195" s="51" t="n">
        <v>0</v>
      </c>
      <c r="I4195" s="52" t="n">
        <v>40</v>
      </c>
      <c r="J4195" s="52" t="n">
        <v>105</v>
      </c>
      <c r="K4195" s="52" t="n">
        <v>0</v>
      </c>
      <c r="L4195" s="52" t="n">
        <v>35</v>
      </c>
      <c r="M4195" s="52" t="n">
        <v>0</v>
      </c>
      <c r="N4195" s="53" t="n">
        <f aca="false">D4195*$D$16</f>
        <v>60.75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168.75</v>
      </c>
      <c r="R4195" s="53" t="n">
        <f aca="false">H4195*$H$16</f>
        <v>0</v>
      </c>
      <c r="S4195" s="53" t="n">
        <f aca="false">(N4195/100)*(I4195*$I$16)+(N4195/100)*(J4195*$J$16)</f>
        <v>183.76875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59.0625</v>
      </c>
      <c r="W4195" s="53" t="n">
        <f aca="false">(R4195/100)*(K4195*$K$16)+(R4195/100)*(L4195*$L$16)</f>
        <v>0</v>
      </c>
      <c r="X4195" s="53" t="n">
        <f aca="false">N4195+S4195</f>
        <v>244.51875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227.8125</v>
      </c>
      <c r="AB4195" s="53" t="n">
        <f aca="false">R4195+W4195</f>
        <v>0</v>
      </c>
      <c r="AC4195" s="54" t="n">
        <f aca="false">ROUND(X4195+Y4195+Z4195+AA4195+AB4195,1)</f>
        <v>472.3</v>
      </c>
      <c r="AD4195" s="55" t="n">
        <f aca="false">(ROUND(AC4195-AC4182,1)/AC4182)</f>
        <v>0.115230224321133</v>
      </c>
      <c r="AE4195" s="46"/>
      <c r="AF4195" s="47"/>
    </row>
    <row r="4196" customFormat="false" ht="15" hidden="false" customHeight="false" outlineLevel="0" collapsed="false">
      <c r="A4196" s="48"/>
      <c r="B4196" s="49"/>
      <c r="C4196" s="50" t="s">
        <v>18</v>
      </c>
      <c r="D4196" s="51" t="n">
        <v>45</v>
      </c>
      <c r="E4196" s="51" t="n">
        <v>0</v>
      </c>
      <c r="F4196" s="51" t="n">
        <v>0</v>
      </c>
      <c r="G4196" s="51" t="n">
        <v>125</v>
      </c>
      <c r="H4196" s="51" t="n">
        <v>0</v>
      </c>
      <c r="I4196" s="52" t="n">
        <v>125</v>
      </c>
      <c r="J4196" s="52" t="n">
        <v>10</v>
      </c>
      <c r="K4196" s="52" t="n">
        <v>0</v>
      </c>
      <c r="L4196" s="52" t="n">
        <v>35</v>
      </c>
      <c r="M4196" s="52" t="n">
        <v>0</v>
      </c>
      <c r="N4196" s="53" t="n">
        <f aca="false">D4196*$D$17</f>
        <v>60.75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168.75</v>
      </c>
      <c r="R4196" s="53" t="n">
        <f aca="false">H4196*$H$17</f>
        <v>0</v>
      </c>
      <c r="S4196" s="53" t="n">
        <f aca="false">(N4196/100)*(I4196*$I$17)+(N4196/100)*(J4196*$J$17)</f>
        <v>195.91875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59.0625</v>
      </c>
      <c r="W4196" s="53" t="n">
        <f aca="false">(R4196/100)*(K4196*$K$17)+(R4196/100)*(L4196*$L$17)</f>
        <v>0</v>
      </c>
      <c r="X4196" s="53" t="n">
        <f aca="false">N4196+S4196</f>
        <v>256.66875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227.8125</v>
      </c>
      <c r="AB4196" s="53" t="n">
        <f aca="false">R4196+W4196</f>
        <v>0</v>
      </c>
      <c r="AC4196" s="54" t="n">
        <f aca="false">ROUND(X4196+Y4196+Z4196+AA4196+AB4196,1)</f>
        <v>484.5</v>
      </c>
      <c r="AD4196" s="55" t="n">
        <f aca="false">(ROUND(AC4196-AC4182,1)/AC4182)</f>
        <v>0.144037780401417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57" t="s">
        <v>341</v>
      </c>
      <c r="C4197" s="40" t="s">
        <v>4</v>
      </c>
      <c r="D4197" s="41" t="n">
        <v>90</v>
      </c>
      <c r="E4197" s="41" t="n">
        <v>0</v>
      </c>
      <c r="F4197" s="41" t="n">
        <v>0</v>
      </c>
      <c r="G4197" s="41" t="n">
        <v>90</v>
      </c>
      <c r="H4197" s="41" t="n">
        <v>0</v>
      </c>
      <c r="I4197" s="42" t="n">
        <v>62</v>
      </c>
      <c r="J4197" s="42" t="n">
        <v>10</v>
      </c>
      <c r="K4197" s="42" t="n">
        <v>0</v>
      </c>
      <c r="L4197" s="42" t="n">
        <v>0</v>
      </c>
      <c r="M4197" s="42" t="n">
        <v>0</v>
      </c>
      <c r="N4197" s="43" t="n">
        <f aca="false">D4197*$D$3</f>
        <v>126</v>
      </c>
      <c r="O4197" s="43" t="n">
        <f aca="false">E4197*$E$3</f>
        <v>0</v>
      </c>
      <c r="P4197" s="43" t="n">
        <f aca="false">F4197*$F$3</f>
        <v>0</v>
      </c>
      <c r="Q4197" s="43" t="n">
        <f aca="false">G4197*$G$3</f>
        <v>126</v>
      </c>
      <c r="R4197" s="43" t="n">
        <f aca="false">H4197*$H$3</f>
        <v>0</v>
      </c>
      <c r="S4197" s="43" t="n">
        <f aca="false">(N4197/100)*(I4197*$I$3)+(N4197/100)*(J4197*$J$3)</f>
        <v>181.44</v>
      </c>
      <c r="T4197" s="43" t="n">
        <f aca="false">(O4197/100)*(K4197*$K$3)</f>
        <v>0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307.44</v>
      </c>
      <c r="Y4197" s="43" t="n">
        <f aca="false">O4197+T4197</f>
        <v>0</v>
      </c>
      <c r="Z4197" s="43" t="n">
        <f aca="false">P4197+U4197</f>
        <v>0</v>
      </c>
      <c r="AA4197" s="43" t="n">
        <f aca="false">Q4197+V4197</f>
        <v>126</v>
      </c>
      <c r="AB4197" s="43" t="n">
        <f aca="false">R4197+W4197</f>
        <v>0</v>
      </c>
      <c r="AC4197" s="44" t="n">
        <f aca="false">ROUND(X4197+Y4197+Z4197+AA4197+AB4197,1)</f>
        <v>433.4</v>
      </c>
      <c r="AD4197" s="45" t="n">
        <v>0</v>
      </c>
      <c r="AE4197" s="46"/>
      <c r="AF4197" s="47"/>
    </row>
    <row r="4198" customFormat="false" ht="15" hidden="false" customHeight="false" outlineLevel="0" collapsed="false">
      <c r="A4198" s="48" t="s">
        <v>29</v>
      </c>
      <c r="B4198" s="58" t="n">
        <v>30</v>
      </c>
      <c r="C4198" s="50" t="s">
        <v>5</v>
      </c>
      <c r="D4198" s="51" t="n">
        <v>90</v>
      </c>
      <c r="E4198" s="51" t="n">
        <v>0</v>
      </c>
      <c r="F4198" s="51" t="n">
        <v>0</v>
      </c>
      <c r="G4198" s="51" t="n">
        <v>90</v>
      </c>
      <c r="H4198" s="51" t="n">
        <v>0</v>
      </c>
      <c r="I4198" s="52" t="n">
        <v>70</v>
      </c>
      <c r="J4198" s="52" t="n">
        <v>27</v>
      </c>
      <c r="K4198" s="52" t="n">
        <v>0</v>
      </c>
      <c r="L4198" s="52" t="n">
        <v>0</v>
      </c>
      <c r="M4198" s="52" t="n">
        <v>0</v>
      </c>
      <c r="N4198" s="53" t="n">
        <f aca="false">D4198*$D$4</f>
        <v>121.5</v>
      </c>
      <c r="O4198" s="53" t="n">
        <f aca="false">E4198*$E$4</f>
        <v>0</v>
      </c>
      <c r="P4198" s="53" t="n">
        <f aca="false">F4198*$F$4</f>
        <v>0</v>
      </c>
      <c r="Q4198" s="53" t="n">
        <f aca="false">G4198*$G$4</f>
        <v>121.5</v>
      </c>
      <c r="R4198" s="53" t="n">
        <f aca="false">H4198*$H$4</f>
        <v>0</v>
      </c>
      <c r="S4198" s="53" t="n">
        <f aca="false">(N4198/100)*(I4198*$I$4)+(N4198/100)*(J4198*$J$4)</f>
        <v>235.71</v>
      </c>
      <c r="T4198" s="53" t="n">
        <f aca="false">(O4198/100)*(K4198*$K$4)</f>
        <v>0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357.21</v>
      </c>
      <c r="Y4198" s="53" t="n">
        <f aca="false">O4198+T4198</f>
        <v>0</v>
      </c>
      <c r="Z4198" s="53" t="n">
        <f aca="false">P4198+U4198</f>
        <v>0</v>
      </c>
      <c r="AA4198" s="53" t="n">
        <f aca="false">Q4198+V4198</f>
        <v>121.5</v>
      </c>
      <c r="AB4198" s="53" t="n">
        <f aca="false">R4198+W4198</f>
        <v>0</v>
      </c>
      <c r="AC4198" s="54" t="n">
        <f aca="false">ROUND(X4198+Y4198+Z4198+AA4198+AB4198,1)</f>
        <v>478.7</v>
      </c>
      <c r="AD4198" s="55" t="n">
        <f aca="false">(ROUND(AC4198-AC4197,1)/AC4197)</f>
        <v>0.104522381172127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58" t="n">
        <v>0</v>
      </c>
      <c r="C4199" s="50" t="s">
        <v>6</v>
      </c>
      <c r="D4199" s="51" t="n">
        <v>90</v>
      </c>
      <c r="E4199" s="51" t="n">
        <v>0</v>
      </c>
      <c r="F4199" s="51" t="n">
        <v>0</v>
      </c>
      <c r="G4199" s="51" t="n">
        <v>90</v>
      </c>
      <c r="H4199" s="51" t="n">
        <v>0</v>
      </c>
      <c r="I4199" s="52" t="n">
        <v>62</v>
      </c>
      <c r="J4199" s="52" t="n">
        <v>10</v>
      </c>
      <c r="K4199" s="52" t="n">
        <v>0</v>
      </c>
      <c r="L4199" s="52" t="n">
        <v>0</v>
      </c>
      <c r="M4199" s="52" t="n">
        <v>0</v>
      </c>
      <c r="N4199" s="53" t="n">
        <f aca="false">D4199*$D$5</f>
        <v>126</v>
      </c>
      <c r="O4199" s="53" t="n">
        <f aca="false">E4199*$E$5</f>
        <v>0</v>
      </c>
      <c r="P4199" s="53" t="n">
        <f aca="false">F4199*$F$5</f>
        <v>0</v>
      </c>
      <c r="Q4199" s="53" t="n">
        <f aca="false">G4199*$G$5</f>
        <v>126</v>
      </c>
      <c r="R4199" s="53" t="n">
        <f aca="false">H4199*$H$5</f>
        <v>0</v>
      </c>
      <c r="S4199" s="53" t="n">
        <f aca="false">(N4199/100)*(I4199*$I$5)+(N4199/100)*(J4199*$J$5)</f>
        <v>181.44</v>
      </c>
      <c r="T4199" s="53" t="n">
        <f aca="false">(O4199/100)*(K4199*$K$5)</f>
        <v>0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307.44</v>
      </c>
      <c r="Y4199" s="53" t="n">
        <f aca="false">O4199+T4199</f>
        <v>0</v>
      </c>
      <c r="Z4199" s="53" t="n">
        <f aca="false">P4199+U4199</f>
        <v>0</v>
      </c>
      <c r="AA4199" s="53" t="n">
        <f aca="false">Q4199+V4199</f>
        <v>126</v>
      </c>
      <c r="AB4199" s="53" t="n">
        <f aca="false">R4199+W4199</f>
        <v>0</v>
      </c>
      <c r="AC4199" s="54" t="n">
        <f aca="false">ROUND(X4199+Y4199+Z4199+AA4199+AB4199,1)</f>
        <v>433.4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58" t="n">
        <v>0</v>
      </c>
      <c r="C4200" s="50" t="s">
        <v>7</v>
      </c>
      <c r="D4200" s="51" t="n">
        <v>90</v>
      </c>
      <c r="E4200" s="51" t="n">
        <v>0</v>
      </c>
      <c r="F4200" s="51" t="n">
        <v>0</v>
      </c>
      <c r="G4200" s="51" t="n">
        <v>90</v>
      </c>
      <c r="H4200" s="51" t="n">
        <v>0</v>
      </c>
      <c r="I4200" s="52" t="n">
        <v>62</v>
      </c>
      <c r="J4200" s="52" t="n">
        <v>10</v>
      </c>
      <c r="K4200" s="52" t="n">
        <v>0</v>
      </c>
      <c r="L4200" s="52" t="n">
        <v>0</v>
      </c>
      <c r="M4200" s="52" t="n">
        <v>0</v>
      </c>
      <c r="N4200" s="53" t="n">
        <f aca="false">D4200*$D$6</f>
        <v>126</v>
      </c>
      <c r="O4200" s="53" t="n">
        <f aca="false">E4200*$E$6</f>
        <v>0</v>
      </c>
      <c r="P4200" s="53" t="n">
        <f aca="false">F4200*$F$6</f>
        <v>0</v>
      </c>
      <c r="Q4200" s="53" t="n">
        <f aca="false">G4200*$G$6</f>
        <v>126</v>
      </c>
      <c r="R4200" s="53" t="n">
        <f aca="false">H4200*$H$6</f>
        <v>0</v>
      </c>
      <c r="S4200" s="53" t="n">
        <f aca="false">(N4200/100)*(I4200*$I$6)+(N4200/100)*(J4200*$J$6)</f>
        <v>181.44</v>
      </c>
      <c r="T4200" s="53" t="n">
        <f aca="false">(O4200/100)*(K4200*$K$6)</f>
        <v>0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307.44</v>
      </c>
      <c r="Y4200" s="53" t="n">
        <f aca="false">O4200+T4200</f>
        <v>0</v>
      </c>
      <c r="Z4200" s="53" t="n">
        <f aca="false">P4200+U4200</f>
        <v>0</v>
      </c>
      <c r="AA4200" s="53" t="n">
        <f aca="false">Q4200+V4200</f>
        <v>126</v>
      </c>
      <c r="AB4200" s="53" t="n">
        <f aca="false">R4200+W4200</f>
        <v>0</v>
      </c>
      <c r="AC4200" s="54" t="n">
        <f aca="false">ROUND(X4200+Y4200+Z4200+AA4200+AB4200,1)</f>
        <v>433.4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58" t="n">
        <v>14</v>
      </c>
      <c r="C4201" s="50" t="s">
        <v>8</v>
      </c>
      <c r="D4201" s="51" t="n">
        <v>90</v>
      </c>
      <c r="E4201" s="51" t="n">
        <v>0</v>
      </c>
      <c r="F4201" s="51" t="n">
        <v>0</v>
      </c>
      <c r="G4201" s="51" t="n">
        <v>90</v>
      </c>
      <c r="H4201" s="51" t="n">
        <v>0</v>
      </c>
      <c r="I4201" s="52" t="n">
        <v>62</v>
      </c>
      <c r="J4201" s="52" t="n">
        <v>10</v>
      </c>
      <c r="K4201" s="52" t="n">
        <v>0</v>
      </c>
      <c r="L4201" s="52" t="n">
        <v>0</v>
      </c>
      <c r="M4201" s="52" t="n">
        <v>0</v>
      </c>
      <c r="N4201" s="53" t="n">
        <f aca="false">D4201*$D$7</f>
        <v>126</v>
      </c>
      <c r="O4201" s="53" t="n">
        <f aca="false">E4201*$E$7</f>
        <v>0</v>
      </c>
      <c r="P4201" s="53" t="n">
        <f aca="false">F4201*$F$7</f>
        <v>0</v>
      </c>
      <c r="Q4201" s="53" t="n">
        <f aca="false">G4201*$G$7</f>
        <v>126</v>
      </c>
      <c r="R4201" s="53" t="n">
        <f aca="false">H4201*$H$7</f>
        <v>0</v>
      </c>
      <c r="S4201" s="53" t="n">
        <f aca="false">(N4201/100)*(I4201*$I$7)+(N4201/100)*(J4201*$J$7)</f>
        <v>181.44</v>
      </c>
      <c r="T4201" s="53" t="n">
        <f aca="false">(O4201/100)*(K4201*$K$7)</f>
        <v>0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307.44</v>
      </c>
      <c r="Y4201" s="53" t="n">
        <f aca="false">O4201+T4201</f>
        <v>0</v>
      </c>
      <c r="Z4201" s="53" t="n">
        <f aca="false">P4201+U4201</f>
        <v>0</v>
      </c>
      <c r="AA4201" s="53" t="n">
        <f aca="false">Q4201+V4201</f>
        <v>126</v>
      </c>
      <c r="AB4201" s="53" t="n">
        <f aca="false">R4201+W4201</f>
        <v>0</v>
      </c>
      <c r="AC4201" s="54" t="n">
        <f aca="false">ROUND(X4201+Y4201+Z4201+AA4201+AB4201,1)</f>
        <v>433.4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58"/>
      <c r="C4202" s="50" t="s">
        <v>9</v>
      </c>
      <c r="D4202" s="51" t="n">
        <v>90</v>
      </c>
      <c r="E4202" s="51" t="n">
        <v>0</v>
      </c>
      <c r="F4202" s="51" t="n">
        <v>0</v>
      </c>
      <c r="G4202" s="51" t="n">
        <v>90</v>
      </c>
      <c r="H4202" s="51" t="n">
        <v>0</v>
      </c>
      <c r="I4202" s="52" t="n">
        <v>62</v>
      </c>
      <c r="J4202" s="52" t="n">
        <v>10</v>
      </c>
      <c r="K4202" s="52" t="n">
        <v>0</v>
      </c>
      <c r="L4202" s="52" t="n">
        <v>0</v>
      </c>
      <c r="M4202" s="52" t="n">
        <v>0</v>
      </c>
      <c r="N4202" s="53" t="n">
        <f aca="false">D4202*$D$8</f>
        <v>126</v>
      </c>
      <c r="O4202" s="53" t="n">
        <f aca="false">E4202*$E$8</f>
        <v>0</v>
      </c>
      <c r="P4202" s="53" t="n">
        <f aca="false">F4202*$F$8</f>
        <v>0</v>
      </c>
      <c r="Q4202" s="53" t="n">
        <f aca="false">G4202*$G$8</f>
        <v>126</v>
      </c>
      <c r="R4202" s="53" t="n">
        <f aca="false">H4202*$H$8</f>
        <v>0</v>
      </c>
      <c r="S4202" s="53" t="n">
        <f aca="false">(N4202/100)*(I4202*$I$8)+(N4202/100)*(J4202*$J$8)</f>
        <v>181.44</v>
      </c>
      <c r="T4202" s="53" t="n">
        <f aca="false">(O4202/100)*(K4202*$K$8)</f>
        <v>0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307.44</v>
      </c>
      <c r="Y4202" s="53" t="n">
        <f aca="false">O4202+T4202</f>
        <v>0</v>
      </c>
      <c r="Z4202" s="53" t="n">
        <f aca="false">P4202+U4202</f>
        <v>0</v>
      </c>
      <c r="AA4202" s="53" t="n">
        <f aca="false">Q4202+V4202</f>
        <v>126</v>
      </c>
      <c r="AB4202" s="53" t="n">
        <f aca="false">R4202+W4202</f>
        <v>0</v>
      </c>
      <c r="AC4202" s="54" t="n">
        <f aca="false">ROUND(X4202+Y4202+Z4202+AA4202+AB4202,1)</f>
        <v>433.4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58"/>
      <c r="C4203" s="50" t="s">
        <v>10</v>
      </c>
      <c r="D4203" s="51" t="n">
        <v>70</v>
      </c>
      <c r="E4203" s="51" t="n">
        <v>125</v>
      </c>
      <c r="F4203" s="51" t="n">
        <v>0</v>
      </c>
      <c r="G4203" s="51" t="n">
        <v>0</v>
      </c>
      <c r="H4203" s="51" t="n">
        <v>0</v>
      </c>
      <c r="I4203" s="52" t="n">
        <v>62</v>
      </c>
      <c r="J4203" s="52" t="n">
        <v>10</v>
      </c>
      <c r="K4203" s="52" t="n">
        <v>80</v>
      </c>
      <c r="L4203" s="52" t="n">
        <v>0</v>
      </c>
      <c r="M4203" s="52" t="n">
        <v>0</v>
      </c>
      <c r="N4203" s="53" t="n">
        <f aca="false">D4203*$D$9</f>
        <v>94.5</v>
      </c>
      <c r="O4203" s="53" t="n">
        <f aca="false">E4203*$E$9</f>
        <v>168.75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68.04</v>
      </c>
      <c r="T4203" s="53" t="n">
        <f aca="false">(O4203/100)*(K4203*$K$9)</f>
        <v>189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162.54</v>
      </c>
      <c r="Y4203" s="53" t="n">
        <f aca="false">O4203+T4203</f>
        <v>357.75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520.3</v>
      </c>
      <c r="AD4203" s="55" t="n">
        <f aca="false">(ROUND(AC4203-AC4197,1)/AC4197)</f>
        <v>0.200507614213198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58"/>
      <c r="C4204" s="50" t="s">
        <v>11</v>
      </c>
      <c r="D4204" s="51" t="n">
        <v>70</v>
      </c>
      <c r="E4204" s="51" t="n">
        <v>0</v>
      </c>
      <c r="F4204" s="51" t="n">
        <v>125</v>
      </c>
      <c r="G4204" s="51" t="n">
        <v>0</v>
      </c>
      <c r="H4204" s="51" t="n">
        <v>0</v>
      </c>
      <c r="I4204" s="52" t="n">
        <v>62</v>
      </c>
      <c r="J4204" s="52" t="n">
        <v>10</v>
      </c>
      <c r="K4204" s="52" t="n">
        <v>40</v>
      </c>
      <c r="L4204" s="52" t="n">
        <v>40</v>
      </c>
      <c r="M4204" s="52" t="n">
        <v>0</v>
      </c>
      <c r="N4204" s="53" t="n">
        <f aca="false">D4204*$D$10</f>
        <v>94.5</v>
      </c>
      <c r="O4204" s="53" t="n">
        <f aca="false">E4204*$E$10</f>
        <v>0</v>
      </c>
      <c r="P4204" s="53" t="n">
        <f aca="false">F4204*$F$10</f>
        <v>168.75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68.04</v>
      </c>
      <c r="T4204" s="53" t="n">
        <f aca="false">(O4204/100)*(K4204*$J$10)</f>
        <v>0</v>
      </c>
      <c r="U4204" s="53" t="n">
        <f aca="false">(P4204/100)*(K4204*$K$10)+(P4204/100)*(L4204*$L$10)</f>
        <v>189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162.54</v>
      </c>
      <c r="Y4204" s="53" t="n">
        <f aca="false">O4204+T4204</f>
        <v>0</v>
      </c>
      <c r="Z4204" s="53" t="n">
        <f aca="false">P4204+U4204</f>
        <v>357.75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520.3</v>
      </c>
      <c r="AD4204" s="55" t="n">
        <f aca="false">(ROUND(AC4204-AC4197,1)/AC4197)</f>
        <v>0.200507614213198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58"/>
      <c r="C4205" s="50" t="s">
        <v>12</v>
      </c>
      <c r="D4205" s="51" t="n">
        <v>70</v>
      </c>
      <c r="E4205" s="51" t="n">
        <v>0</v>
      </c>
      <c r="F4205" s="51" t="n">
        <v>0</v>
      </c>
      <c r="G4205" s="51" t="n">
        <v>125</v>
      </c>
      <c r="H4205" s="51" t="n">
        <v>0</v>
      </c>
      <c r="I4205" s="52" t="n">
        <v>62</v>
      </c>
      <c r="J4205" s="52" t="n">
        <v>10</v>
      </c>
      <c r="K4205" s="52" t="n">
        <v>0</v>
      </c>
      <c r="L4205" s="52" t="n">
        <v>85</v>
      </c>
      <c r="M4205" s="52" t="n">
        <v>0</v>
      </c>
      <c r="N4205" s="53" t="n">
        <f aca="false">D4205*$D$11</f>
        <v>94.5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168.75</v>
      </c>
      <c r="R4205" s="53" t="n">
        <f aca="false">H4205*$H$11</f>
        <v>0</v>
      </c>
      <c r="S4205" s="53" t="n">
        <f aca="false">(N4205/100)*(I4205*$I$11)+(N4205/100)*(J4205*$J$11)</f>
        <v>68.04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200.8125</v>
      </c>
      <c r="W4205" s="53" t="n">
        <f aca="false">(R4205/100)*(K4205*$K$11)+(R4205/100)*(L4205*$L$11)</f>
        <v>0</v>
      </c>
      <c r="X4205" s="53" t="n">
        <f aca="false">N4205+S4205</f>
        <v>162.54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369.5625</v>
      </c>
      <c r="AB4205" s="53" t="n">
        <f aca="false">R4205+W4205</f>
        <v>0</v>
      </c>
      <c r="AC4205" s="54" t="n">
        <f aca="false">ROUND(X4205+Y4205+Z4205+AA4205+AB4205,1)</f>
        <v>532.1</v>
      </c>
      <c r="AD4205" s="55" t="n">
        <f aca="false">(ROUND(AC4205-AC4197,1)/AC4197)</f>
        <v>0.227734194739271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58"/>
      <c r="C4206" s="50" t="s">
        <v>13</v>
      </c>
      <c r="D4206" s="51" t="n">
        <v>70</v>
      </c>
      <c r="E4206" s="51" t="n">
        <v>0</v>
      </c>
      <c r="F4206" s="51" t="n">
        <v>0</v>
      </c>
      <c r="G4206" s="51" t="n">
        <v>0</v>
      </c>
      <c r="H4206" s="51" t="n">
        <v>125</v>
      </c>
      <c r="I4206" s="52" t="n">
        <v>62</v>
      </c>
      <c r="J4206" s="52" t="n">
        <v>10</v>
      </c>
      <c r="K4206" s="52" t="n">
        <v>40</v>
      </c>
      <c r="L4206" s="52" t="n">
        <v>40</v>
      </c>
      <c r="M4206" s="52" t="n">
        <v>0</v>
      </c>
      <c r="N4206" s="53" t="n">
        <f aca="false">D4206*$D$12</f>
        <v>94.5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168.75</v>
      </c>
      <c r="S4206" s="53" t="n">
        <f aca="false">(N4206/100)*(I4206*$I$12)+(N4206/100)*(J4206*$J$12)</f>
        <v>68.04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189</v>
      </c>
      <c r="X4206" s="53" t="n">
        <f aca="false">N4206+S4206</f>
        <v>162.54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357.75</v>
      </c>
      <c r="AC4206" s="54" t="n">
        <f aca="false">ROUND(X4206+Y4206+Z4206+AA4206+AB4206,1)</f>
        <v>520.3</v>
      </c>
      <c r="AD4206" s="55" t="n">
        <f aca="false">(ROUND(AC4206-AC4197,1)/AC4197)</f>
        <v>0.200507614213198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58"/>
      <c r="C4207" s="50" t="s">
        <v>14</v>
      </c>
      <c r="D4207" s="51" t="n">
        <v>90</v>
      </c>
      <c r="E4207" s="51" t="n">
        <v>0</v>
      </c>
      <c r="F4207" s="51" t="n">
        <v>0</v>
      </c>
      <c r="G4207" s="51" t="n">
        <v>90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55</v>
      </c>
      <c r="N4207" s="53" t="n">
        <f aca="false">D4207*$D$13</f>
        <v>121.5</v>
      </c>
      <c r="O4207" s="53" t="n">
        <f aca="false">E4207*$E$13</f>
        <v>0</v>
      </c>
      <c r="P4207" s="53" t="n">
        <f aca="false">F4207*$F$13</f>
        <v>0</v>
      </c>
      <c r="Q4207" s="53" t="n">
        <f aca="false">G4207*$G$13</f>
        <v>121.5</v>
      </c>
      <c r="R4207" s="53" t="n">
        <f aca="false">H4207*$H$13</f>
        <v>0</v>
      </c>
      <c r="S4207" s="53" t="n">
        <f aca="false">(N4207/100)*(I4207*$I$13)+(N4207/100)*(J4207*$J$13)+(N4207/100)*(M4207*$M$13)</f>
        <v>133.65</v>
      </c>
      <c r="T4207" s="53" t="n">
        <f aca="false">(O4207/100)*(K4207*$K$13)+(O4207/100)*(M4207*$M$13)</f>
        <v>0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133.65</v>
      </c>
      <c r="W4207" s="53" t="n">
        <f aca="false">(R4207/100)*(K4207*$K$13)+(R4207/100)*(L4207*$L$13)+(R4207/100)*(M4207*$M$13)</f>
        <v>0</v>
      </c>
      <c r="X4207" s="53" t="n">
        <f aca="false">N4207+S4207</f>
        <v>255.15</v>
      </c>
      <c r="Y4207" s="53" t="n">
        <f aca="false">O4207+T4207</f>
        <v>0</v>
      </c>
      <c r="Z4207" s="53" t="n">
        <f aca="false">P4207+U4207</f>
        <v>0</v>
      </c>
      <c r="AA4207" s="53" t="n">
        <f aca="false">Q4207+V4207</f>
        <v>255.15</v>
      </c>
      <c r="AB4207" s="53" t="n">
        <f aca="false">R4207+W4207</f>
        <v>0</v>
      </c>
      <c r="AC4207" s="54" t="n">
        <f aca="false">ROUND(X4207+Y4207+Z4207+AA4207+AB4207,1)</f>
        <v>510.3</v>
      </c>
      <c r="AD4207" s="55" t="n">
        <f aca="false">(ROUND(AC4207-AC4197,1)/AC4197)</f>
        <v>0.177434240886018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58"/>
      <c r="C4208" s="50" t="s">
        <v>15</v>
      </c>
      <c r="D4208" s="51" t="n">
        <v>120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62</v>
      </c>
      <c r="J4208" s="52" t="n">
        <v>10</v>
      </c>
      <c r="K4208" s="52" t="n">
        <v>70</v>
      </c>
      <c r="L4208" s="52" t="n">
        <v>0</v>
      </c>
      <c r="M4208" s="52" t="n">
        <v>0</v>
      </c>
      <c r="N4208" s="53" t="n">
        <f aca="false">D4208*$D$14</f>
        <v>162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343.44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505.44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505.4</v>
      </c>
      <c r="AD4208" s="55" t="n">
        <f aca="false">(ROUND(AC4208-AC4197,1)/AC4197)</f>
        <v>0.166128287955699</v>
      </c>
      <c r="AE4208" s="46"/>
      <c r="AF4208" s="47"/>
    </row>
    <row r="4209" customFormat="false" ht="15" hidden="false" customHeight="false" outlineLevel="0" collapsed="false">
      <c r="A4209" s="48"/>
      <c r="B4209" s="58"/>
      <c r="C4209" s="50" t="s">
        <v>16</v>
      </c>
      <c r="D4209" s="51" t="n">
        <v>120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62</v>
      </c>
      <c r="J4209" s="52" t="n">
        <v>10</v>
      </c>
      <c r="K4209" s="52" t="n">
        <v>0</v>
      </c>
      <c r="L4209" s="52" t="n">
        <v>70</v>
      </c>
      <c r="M4209" s="52" t="n">
        <v>0</v>
      </c>
      <c r="N4209" s="53" t="n">
        <f aca="false">D4209*$D$15</f>
        <v>162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343.44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505.44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505.4</v>
      </c>
      <c r="AD4209" s="55" t="n">
        <f aca="false">(ROUND(AC4209-AC4197,1)/AC4197)</f>
        <v>0.166128287955699</v>
      </c>
      <c r="AE4209" s="46"/>
      <c r="AF4209" s="47"/>
    </row>
    <row r="4210" customFormat="false" ht="15" hidden="false" customHeight="false" outlineLevel="0" collapsed="false">
      <c r="A4210" s="48"/>
      <c r="B4210" s="58"/>
      <c r="C4210" s="50" t="s">
        <v>17</v>
      </c>
      <c r="D4210" s="51" t="n">
        <v>90</v>
      </c>
      <c r="E4210" s="51" t="n">
        <v>0</v>
      </c>
      <c r="F4210" s="51" t="n">
        <v>0</v>
      </c>
      <c r="G4210" s="51" t="n">
        <v>90</v>
      </c>
      <c r="H4210" s="51" t="n">
        <v>0</v>
      </c>
      <c r="I4210" s="52" t="n">
        <v>62</v>
      </c>
      <c r="J4210" s="52" t="n">
        <v>50</v>
      </c>
      <c r="K4210" s="52" t="n">
        <v>0</v>
      </c>
      <c r="L4210" s="52" t="n">
        <v>0</v>
      </c>
      <c r="M4210" s="52" t="n">
        <v>0</v>
      </c>
      <c r="N4210" s="53" t="n">
        <f aca="false">D4210*$D$16</f>
        <v>121.5</v>
      </c>
      <c r="O4210" s="53" t="n">
        <f aca="false">E4210*$E$16</f>
        <v>0</v>
      </c>
      <c r="P4210" s="53" t="n">
        <f aca="false">F4210*$F$16</f>
        <v>0</v>
      </c>
      <c r="Q4210" s="53" t="n">
        <f aca="false">G4210*$G$16</f>
        <v>121.5</v>
      </c>
      <c r="R4210" s="53" t="n">
        <f aca="false">H4210*$H$16</f>
        <v>0</v>
      </c>
      <c r="S4210" s="53" t="n">
        <f aca="false">(N4210/100)*(I4210*$I$16)+(N4210/100)*(J4210*$J$16)</f>
        <v>227.205</v>
      </c>
      <c r="T4210" s="53" t="n">
        <f aca="false">(O4210/100)*(K4210*$K$16)</f>
        <v>0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348.705</v>
      </c>
      <c r="Y4210" s="53" t="n">
        <f aca="false">O4210+T4210</f>
        <v>0</v>
      </c>
      <c r="Z4210" s="53" t="n">
        <f aca="false">P4210+U4210</f>
        <v>0</v>
      </c>
      <c r="AA4210" s="53" t="n">
        <f aca="false">Q4210+V4210</f>
        <v>121.5</v>
      </c>
      <c r="AB4210" s="53" t="n">
        <f aca="false">R4210+W4210</f>
        <v>0</v>
      </c>
      <c r="AC4210" s="54" t="n">
        <f aca="false">ROUND(X4210+Y4210+Z4210+AA4210+AB4210,1)</f>
        <v>470.2</v>
      </c>
      <c r="AD4210" s="55" t="n">
        <f aca="false">(ROUND(AC4210-AC4197,1)/AC4197)</f>
        <v>0.084910013844024</v>
      </c>
      <c r="AE4210" s="46"/>
      <c r="AF4210" s="47"/>
    </row>
    <row r="4211" customFormat="false" ht="15" hidden="false" customHeight="false" outlineLevel="0" collapsed="false">
      <c r="A4211" s="48"/>
      <c r="B4211" s="58"/>
      <c r="C4211" s="50" t="s">
        <v>18</v>
      </c>
      <c r="D4211" s="51" t="n">
        <v>90</v>
      </c>
      <c r="E4211" s="51" t="n">
        <v>0</v>
      </c>
      <c r="F4211" s="51" t="n">
        <v>0</v>
      </c>
      <c r="G4211" s="51" t="n">
        <v>90</v>
      </c>
      <c r="H4211" s="51" t="n">
        <v>0</v>
      </c>
      <c r="I4211" s="52" t="n">
        <v>92</v>
      </c>
      <c r="J4211" s="52" t="n">
        <v>10</v>
      </c>
      <c r="K4211" s="52" t="n">
        <v>0</v>
      </c>
      <c r="L4211" s="52" t="n">
        <v>0</v>
      </c>
      <c r="M4211" s="52" t="n">
        <v>0</v>
      </c>
      <c r="N4211" s="53" t="n">
        <f aca="false">D4211*$D$17</f>
        <v>121.5</v>
      </c>
      <c r="O4211" s="53" t="n">
        <f aca="false">E4211*$E$17</f>
        <v>0</v>
      </c>
      <c r="P4211" s="53" t="n">
        <f aca="false">F4211*$F$17</f>
        <v>0</v>
      </c>
      <c r="Q4211" s="53" t="n">
        <f aca="false">G4211*$G$17</f>
        <v>121.5</v>
      </c>
      <c r="R4211" s="53" t="n">
        <f aca="false">H4211*$H$17</f>
        <v>0</v>
      </c>
      <c r="S4211" s="53" t="n">
        <f aca="false">(N4211/100)*(I4211*$I$17)+(N4211/100)*(J4211*$J$17)</f>
        <v>291.6</v>
      </c>
      <c r="T4211" s="53" t="n">
        <f aca="false">(O4211/100)*(K4211*$K$17)</f>
        <v>0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413.1</v>
      </c>
      <c r="Y4211" s="53" t="n">
        <f aca="false">O4211+T4211</f>
        <v>0</v>
      </c>
      <c r="Z4211" s="53" t="n">
        <f aca="false">P4211+U4211</f>
        <v>0</v>
      </c>
      <c r="AA4211" s="53" t="n">
        <f aca="false">Q4211+V4211</f>
        <v>121.5</v>
      </c>
      <c r="AB4211" s="53" t="n">
        <f aca="false">R4211+W4211</f>
        <v>0</v>
      </c>
      <c r="AC4211" s="54" t="n">
        <f aca="false">ROUND(X4211+Y4211+Z4211+AA4211+AB4211,1)</f>
        <v>534.6</v>
      </c>
      <c r="AD4211" s="55" t="n">
        <f aca="false">(ROUND(AC4211-AC4197,1)/AC4197)</f>
        <v>0.233502538071066</v>
      </c>
      <c r="AE4211" s="46"/>
      <c r="AF4211" s="47"/>
    </row>
    <row r="4212" customFormat="false" ht="15" hidden="false" customHeight="false" outlineLevel="0" collapsed="false">
      <c r="A4212" s="56" t="s">
        <v>19</v>
      </c>
      <c r="B4212" s="60" t="s">
        <v>342</v>
      </c>
      <c r="C4212" s="40" t="s">
        <v>50</v>
      </c>
      <c r="D4212" s="41" t="n">
        <v>98</v>
      </c>
      <c r="E4212" s="41" t="n">
        <v>50</v>
      </c>
      <c r="F4212" s="41" t="n">
        <v>0</v>
      </c>
      <c r="G4212" s="41" t="n">
        <v>0</v>
      </c>
      <c r="H4212" s="41" t="n">
        <v>0</v>
      </c>
      <c r="I4212" s="42" t="n">
        <v>50</v>
      </c>
      <c r="J4212" s="42" t="n">
        <v>20</v>
      </c>
      <c r="K4212" s="42" t="n">
        <v>30</v>
      </c>
      <c r="L4212" s="42" t="n">
        <v>0</v>
      </c>
      <c r="M4212" s="42" t="n">
        <v>0</v>
      </c>
      <c r="N4212" s="43" t="n">
        <f aca="false">D4212*$D$3</f>
        <v>137.2</v>
      </c>
      <c r="O4212" s="43" t="n">
        <f aca="false">E4212*$E$3</f>
        <v>70</v>
      </c>
      <c r="P4212" s="43" t="n">
        <f aca="false">F4212*$F$3</f>
        <v>0</v>
      </c>
      <c r="Q4212" s="43" t="n">
        <f aca="false">G4212*$G$3</f>
        <v>0</v>
      </c>
      <c r="R4212" s="43" t="n">
        <f aca="false">H4212*$H$3</f>
        <v>0</v>
      </c>
      <c r="S4212" s="43" t="n">
        <f aca="false">(N4212/100)*(I4212*$I$3)+(N4212/100)*(J4212*$J$3)</f>
        <v>192.08</v>
      </c>
      <c r="T4212" s="43" t="n">
        <f aca="false">(O4212/100)*(K4212*$K$3)</f>
        <v>42</v>
      </c>
      <c r="U4212" s="43" t="n">
        <f aca="false">(P4212/100)*(K4212*$K$3)+(P4212/100)*(L4212*$L$3)</f>
        <v>0</v>
      </c>
      <c r="V4212" s="43" t="n">
        <f aca="false">(Q4212/100)*(L4212*$L$3)</f>
        <v>0</v>
      </c>
      <c r="W4212" s="43" t="n">
        <f aca="false">(R4212/100)*(K4212*$K$3)+(R4212/100)*(L4212*$L$3)</f>
        <v>0</v>
      </c>
      <c r="X4212" s="43" t="n">
        <f aca="false">N4212+S4212</f>
        <v>329.28</v>
      </c>
      <c r="Y4212" s="43" t="n">
        <f aca="false">O4212+T4212</f>
        <v>112</v>
      </c>
      <c r="Z4212" s="43" t="n">
        <f aca="false">P4212+U4212</f>
        <v>0</v>
      </c>
      <c r="AA4212" s="43" t="n">
        <f aca="false">Q4212+V4212</f>
        <v>0</v>
      </c>
      <c r="AB4212" s="43" t="n">
        <f aca="false">R4212+W4212</f>
        <v>0</v>
      </c>
      <c r="AC4212" s="44" t="n">
        <f aca="false">ROUND(X4212+Y4212+Z4212+AA4212+AB4212,1)</f>
        <v>441.3</v>
      </c>
      <c r="AD4212" s="45"/>
      <c r="AE4212" s="46"/>
      <c r="AF4212" s="47"/>
    </row>
    <row r="4213" customFormat="false" ht="15" hidden="false" customHeight="false" outlineLevel="0" collapsed="false">
      <c r="A4213" s="48" t="s">
        <v>29</v>
      </c>
      <c r="B4213" s="61" t="n">
        <v>14</v>
      </c>
      <c r="C4213" s="50" t="s">
        <v>5</v>
      </c>
      <c r="D4213" s="51" t="n">
        <v>98</v>
      </c>
      <c r="E4213" s="51" t="n">
        <v>50</v>
      </c>
      <c r="F4213" s="51" t="n">
        <v>0</v>
      </c>
      <c r="G4213" s="51" t="n">
        <v>0</v>
      </c>
      <c r="H4213" s="51" t="n">
        <v>0</v>
      </c>
      <c r="I4213" s="52" t="n">
        <v>60</v>
      </c>
      <c r="J4213" s="52" t="n">
        <v>35</v>
      </c>
      <c r="K4213" s="52" t="n">
        <v>30</v>
      </c>
      <c r="L4213" s="52" t="n">
        <v>0</v>
      </c>
      <c r="M4213" s="52" t="n">
        <v>0</v>
      </c>
      <c r="N4213" s="53" t="n">
        <f aca="false">D4213*$D$4</f>
        <v>132.3</v>
      </c>
      <c r="O4213" s="53" t="n">
        <f aca="false">E4213*$E$4</f>
        <v>67.5</v>
      </c>
      <c r="P4213" s="53" t="n">
        <f aca="false">F4213*$F$4</f>
        <v>0</v>
      </c>
      <c r="Q4213" s="53" t="n">
        <f aca="false">G4213*$G$4</f>
        <v>0</v>
      </c>
      <c r="R4213" s="53" t="n">
        <f aca="false">H4213*$H$4</f>
        <v>0</v>
      </c>
      <c r="S4213" s="53" t="n">
        <f aca="false">(N4213/100)*(I4213*$I$4)+(N4213/100)*(J4213*$J$4)</f>
        <v>251.37</v>
      </c>
      <c r="T4213" s="53" t="n">
        <f aca="false">(O4213/100)*(K4213*$K$4)</f>
        <v>40.5</v>
      </c>
      <c r="U4213" s="53" t="n">
        <f aca="false">(P4213/100)*(K4213*$K$4)+(P4213/100)*(L4213*$L$4)</f>
        <v>0</v>
      </c>
      <c r="V4213" s="53" t="n">
        <f aca="false">(Q4213/100)*(L4213*$L$4)</f>
        <v>0</v>
      </c>
      <c r="W4213" s="53" t="n">
        <f aca="false">(R4213/100)*(K4213*$K$4)+(R4213/100)*(L4213*$L$4)</f>
        <v>0</v>
      </c>
      <c r="X4213" s="53" t="n">
        <f aca="false">N4213+S4213</f>
        <v>383.67</v>
      </c>
      <c r="Y4213" s="53" t="n">
        <f aca="false">O4213+T4213</f>
        <v>108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491.7</v>
      </c>
      <c r="AD4213" s="55" t="n">
        <f aca="false">(ROUND(AC4213-AC4212,1)/AC4212)</f>
        <v>0.114208021753909</v>
      </c>
      <c r="AE4213" s="46"/>
      <c r="AF4213" s="47"/>
    </row>
    <row r="4214" customFormat="false" ht="15" hidden="false" customHeight="false" outlineLevel="0" collapsed="false">
      <c r="A4214" s="48" t="s">
        <v>30</v>
      </c>
      <c r="B4214" s="61" t="n">
        <v>14</v>
      </c>
      <c r="C4214" s="50" t="s">
        <v>6</v>
      </c>
      <c r="D4214" s="51" t="n">
        <v>98</v>
      </c>
      <c r="E4214" s="51" t="n">
        <v>50</v>
      </c>
      <c r="F4214" s="51" t="n">
        <v>0</v>
      </c>
      <c r="G4214" s="51" t="n">
        <v>0</v>
      </c>
      <c r="H4214" s="51" t="n">
        <v>0</v>
      </c>
      <c r="I4214" s="52" t="n">
        <v>50</v>
      </c>
      <c r="J4214" s="52" t="n">
        <v>20</v>
      </c>
      <c r="K4214" s="52" t="n">
        <v>30</v>
      </c>
      <c r="L4214" s="52" t="n">
        <v>0</v>
      </c>
      <c r="M4214" s="52" t="n">
        <v>0</v>
      </c>
      <c r="N4214" s="53" t="n">
        <f aca="false">D4214*$D$5</f>
        <v>137.2</v>
      </c>
      <c r="O4214" s="53" t="n">
        <f aca="false">E4214*$E$5</f>
        <v>70</v>
      </c>
      <c r="P4214" s="53" t="n">
        <f aca="false">F4214*$F$5</f>
        <v>0</v>
      </c>
      <c r="Q4214" s="53" t="n">
        <f aca="false">G4214*$G$5</f>
        <v>0</v>
      </c>
      <c r="R4214" s="53" t="n">
        <f aca="false">H4214*$H$5</f>
        <v>0</v>
      </c>
      <c r="S4214" s="53" t="n">
        <f aca="false">(N4214/100)*(I4214*$I$5)+(N4214/100)*(J4214*$J$5)</f>
        <v>192.08</v>
      </c>
      <c r="T4214" s="53" t="n">
        <f aca="false">(O4214/100)*(K4214*$K$5)</f>
        <v>42</v>
      </c>
      <c r="U4214" s="53" t="n">
        <f aca="false">(P4214/100)*(K4214*$K$5)+(P4214/100)*(L4214*$L$5)</f>
        <v>0</v>
      </c>
      <c r="V4214" s="53" t="n">
        <f aca="false">(Q4214/100)*(L4214*$L$5)</f>
        <v>0</v>
      </c>
      <c r="W4214" s="53" t="n">
        <f aca="false">(R4214/100)*(K4214*$K$5)+(R4214/100)*(L4214*$L$5)</f>
        <v>0</v>
      </c>
      <c r="X4214" s="53" t="n">
        <f aca="false">N4214+S4214</f>
        <v>329.28</v>
      </c>
      <c r="Y4214" s="53" t="n">
        <f aca="false">O4214+T4214</f>
        <v>112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441.3</v>
      </c>
      <c r="AD4214" s="55" t="n">
        <f aca="false">(ROUND(AC4214-AC4212,1)/AC4212)</f>
        <v>0</v>
      </c>
      <c r="AE4214" s="46"/>
      <c r="AF4214" s="47"/>
    </row>
    <row r="4215" customFormat="false" ht="15" hidden="false" customHeight="false" outlineLevel="0" collapsed="false">
      <c r="A4215" s="48" t="s">
        <v>31</v>
      </c>
      <c r="B4215" s="61" t="n">
        <v>25</v>
      </c>
      <c r="C4215" s="50" t="s">
        <v>7</v>
      </c>
      <c r="D4215" s="51" t="n">
        <v>98</v>
      </c>
      <c r="E4215" s="51" t="n">
        <v>50</v>
      </c>
      <c r="F4215" s="51" t="n">
        <v>0</v>
      </c>
      <c r="G4215" s="51" t="n">
        <v>0</v>
      </c>
      <c r="H4215" s="51" t="n">
        <v>0</v>
      </c>
      <c r="I4215" s="52" t="n">
        <v>50</v>
      </c>
      <c r="J4215" s="52" t="n">
        <v>20</v>
      </c>
      <c r="K4215" s="52" t="n">
        <v>30</v>
      </c>
      <c r="L4215" s="52" t="n">
        <v>0</v>
      </c>
      <c r="M4215" s="52" t="n">
        <v>0</v>
      </c>
      <c r="N4215" s="53" t="n">
        <f aca="false">D4215*$D$6</f>
        <v>137.2</v>
      </c>
      <c r="O4215" s="53" t="n">
        <f aca="false">E4215*$E$6</f>
        <v>70</v>
      </c>
      <c r="P4215" s="53" t="n">
        <f aca="false">F4215*$F$6</f>
        <v>0</v>
      </c>
      <c r="Q4215" s="53" t="n">
        <f aca="false">G4215*$G$6</f>
        <v>0</v>
      </c>
      <c r="R4215" s="53" t="n">
        <f aca="false">H4215*$H$6</f>
        <v>0</v>
      </c>
      <c r="S4215" s="53" t="n">
        <f aca="false">(N4215/100)*(I4215*$I$6)+(N4215/100)*(J4215*$J$6)</f>
        <v>192.08</v>
      </c>
      <c r="T4215" s="53" t="n">
        <f aca="false">(O4215/100)*(K4215*$K$6)</f>
        <v>42</v>
      </c>
      <c r="U4215" s="53" t="n">
        <f aca="false">(P4215/100)*(K4215*$K$6)+(P4215/100)*(L4215*$L$6)</f>
        <v>0</v>
      </c>
      <c r="V4215" s="53" t="n">
        <f aca="false">(Q4215/100)*(L4215*$L$6)</f>
        <v>0</v>
      </c>
      <c r="W4215" s="53" t="n">
        <f aca="false">(R4215/100)*(K4215*$K$6)+(R4215/100)*(L4215*$L$6)</f>
        <v>0</v>
      </c>
      <c r="X4215" s="53" t="n">
        <f aca="false">N4215+S4215</f>
        <v>329.28</v>
      </c>
      <c r="Y4215" s="53" t="n">
        <f aca="false">O4215+T4215</f>
        <v>112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441.3</v>
      </c>
      <c r="AD4215" s="55" t="n">
        <f aca="false">(ROUND(AC4215-AC4212,1)/AC4212)</f>
        <v>0</v>
      </c>
      <c r="AE4215" s="46"/>
      <c r="AF4215" s="47"/>
    </row>
    <row r="4216" customFormat="false" ht="15" hidden="false" customHeight="false" outlineLevel="0" collapsed="false">
      <c r="A4216" s="48" t="s">
        <v>32</v>
      </c>
      <c r="B4216" s="61" t="n">
        <v>0</v>
      </c>
      <c r="C4216" s="50" t="s">
        <v>8</v>
      </c>
      <c r="D4216" s="51" t="n">
        <v>98</v>
      </c>
      <c r="E4216" s="51" t="n">
        <v>50</v>
      </c>
      <c r="F4216" s="51" t="n">
        <v>0</v>
      </c>
      <c r="G4216" s="51" t="n">
        <v>0</v>
      </c>
      <c r="H4216" s="51" t="n">
        <v>0</v>
      </c>
      <c r="I4216" s="52" t="n">
        <v>50</v>
      </c>
      <c r="J4216" s="52" t="n">
        <v>20</v>
      </c>
      <c r="K4216" s="52" t="n">
        <v>30</v>
      </c>
      <c r="L4216" s="52" t="n">
        <v>0</v>
      </c>
      <c r="M4216" s="52" t="n">
        <v>0</v>
      </c>
      <c r="N4216" s="53" t="n">
        <f aca="false">D4216*$D$7</f>
        <v>137.2</v>
      </c>
      <c r="O4216" s="53" t="n">
        <f aca="false">E4216*$E$7</f>
        <v>70</v>
      </c>
      <c r="P4216" s="53" t="n">
        <f aca="false">F4216*$F$7</f>
        <v>0</v>
      </c>
      <c r="Q4216" s="53" t="n">
        <f aca="false">G4216*$G$7</f>
        <v>0</v>
      </c>
      <c r="R4216" s="53" t="n">
        <f aca="false">H4216*$H$7</f>
        <v>0</v>
      </c>
      <c r="S4216" s="53" t="n">
        <f aca="false">(N4216/100)*(I4216*$I$7)+(N4216/100)*(J4216*$J$7)</f>
        <v>192.08</v>
      </c>
      <c r="T4216" s="53" t="n">
        <f aca="false">(O4216/100)*(K4216*$K$7)</f>
        <v>42</v>
      </c>
      <c r="U4216" s="53" t="n">
        <f aca="false">(P4216/100)*(K4216*$K$7)+(P4216/100)*(L4216*$L$7)</f>
        <v>0</v>
      </c>
      <c r="V4216" s="53" t="n">
        <f aca="false">(Q4216/100)*(L4216*$L$7)</f>
        <v>0</v>
      </c>
      <c r="W4216" s="53" t="n">
        <f aca="false">(R4216/100)*(K4216*$K$7)+(R4216/100)*(L4216*$L$7)</f>
        <v>0</v>
      </c>
      <c r="X4216" s="53" t="n">
        <f aca="false">N4216+S4216</f>
        <v>329.28</v>
      </c>
      <c r="Y4216" s="53" t="n">
        <f aca="false">O4216+T4216</f>
        <v>112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441.3</v>
      </c>
      <c r="AD4216" s="55" t="n">
        <f aca="false">(ROUND(AC4216-AC4212,1)/AC4212)</f>
        <v>0</v>
      </c>
      <c r="AE4216" s="46"/>
      <c r="AF4216" s="47"/>
    </row>
    <row r="4217" customFormat="false" ht="15" hidden="false" customHeight="false" outlineLevel="0" collapsed="false">
      <c r="A4217" s="48" t="s">
        <v>33</v>
      </c>
      <c r="B4217" s="61"/>
      <c r="C4217" s="50" t="s">
        <v>9</v>
      </c>
      <c r="D4217" s="51" t="n">
        <v>98</v>
      </c>
      <c r="E4217" s="51" t="n">
        <v>50</v>
      </c>
      <c r="F4217" s="51" t="n">
        <v>0</v>
      </c>
      <c r="G4217" s="51" t="n">
        <v>0</v>
      </c>
      <c r="H4217" s="51" t="n">
        <v>0</v>
      </c>
      <c r="I4217" s="52" t="n">
        <v>50</v>
      </c>
      <c r="J4217" s="52" t="n">
        <v>20</v>
      </c>
      <c r="K4217" s="52" t="n">
        <v>30</v>
      </c>
      <c r="L4217" s="52" t="n">
        <v>0</v>
      </c>
      <c r="M4217" s="52" t="n">
        <v>0</v>
      </c>
      <c r="N4217" s="53" t="n">
        <f aca="false">D4217*$D$8</f>
        <v>137.2</v>
      </c>
      <c r="O4217" s="53" t="n">
        <f aca="false">E4217*$E$8</f>
        <v>70</v>
      </c>
      <c r="P4217" s="53" t="n">
        <f aca="false">F4217*$F$8</f>
        <v>0</v>
      </c>
      <c r="Q4217" s="53" t="n">
        <f aca="false">G4217*$G$8</f>
        <v>0</v>
      </c>
      <c r="R4217" s="53" t="n">
        <f aca="false">H4217*$H$8</f>
        <v>0</v>
      </c>
      <c r="S4217" s="53" t="n">
        <f aca="false">(N4217/100)*(I4217*$I$8)+(N4217/100)*(J4217*$J$8)</f>
        <v>192.08</v>
      </c>
      <c r="T4217" s="53" t="n">
        <f aca="false">(O4217/100)*(K4217*$K$8)</f>
        <v>42</v>
      </c>
      <c r="U4217" s="53" t="n">
        <f aca="false">(P4217/100)*(K4217*$K$8)+(P4217/100)*(L4217*$L$8)</f>
        <v>0</v>
      </c>
      <c r="V4217" s="53" t="n">
        <f aca="false">(Q4217/100)*(L4217*$L$8)</f>
        <v>0</v>
      </c>
      <c r="W4217" s="53" t="n">
        <f aca="false">(R4217/100)*(K4217*$K$8)+(R4217/100)*(L4217*$L$8)</f>
        <v>0</v>
      </c>
      <c r="X4217" s="53" t="n">
        <f aca="false">N4217+S4217</f>
        <v>329.28</v>
      </c>
      <c r="Y4217" s="53" t="n">
        <f aca="false">O4217+T4217</f>
        <v>112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441.3</v>
      </c>
      <c r="AD4217" s="55" t="n">
        <f aca="false">(ROUND(AC4217-AC4212,1)/AC4212)</f>
        <v>0</v>
      </c>
      <c r="AE4217" s="46"/>
      <c r="AF4217" s="47"/>
    </row>
    <row r="4218" customFormat="false" ht="15" hidden="false" customHeight="false" outlineLevel="0" collapsed="false">
      <c r="A4218" s="48" t="s">
        <v>34</v>
      </c>
      <c r="B4218" s="61"/>
      <c r="C4218" s="50" t="s">
        <v>10</v>
      </c>
      <c r="D4218" s="51" t="n">
        <v>50</v>
      </c>
      <c r="E4218" s="51" t="n">
        <v>125</v>
      </c>
      <c r="F4218" s="51" t="n">
        <v>0</v>
      </c>
      <c r="G4218" s="51" t="n">
        <v>0</v>
      </c>
      <c r="H4218" s="51" t="n">
        <v>0</v>
      </c>
      <c r="I4218" s="52" t="n">
        <v>50</v>
      </c>
      <c r="J4218" s="52" t="n">
        <v>20</v>
      </c>
      <c r="K4218" s="52" t="n">
        <v>110</v>
      </c>
      <c r="L4218" s="52" t="n">
        <v>0</v>
      </c>
      <c r="M4218" s="52" t="n">
        <v>0</v>
      </c>
      <c r="N4218" s="53" t="n">
        <f aca="false">D4218*$D$9</f>
        <v>67.5</v>
      </c>
      <c r="O4218" s="53" t="n">
        <f aca="false">E4218*$E$9</f>
        <v>168.75</v>
      </c>
      <c r="P4218" s="53" t="n">
        <f aca="false">F4218*$F$9</f>
        <v>0</v>
      </c>
      <c r="Q4218" s="53" t="n">
        <f aca="false">G4218*$G$9</f>
        <v>0</v>
      </c>
      <c r="R4218" s="53" t="n">
        <f aca="false">H4218*$H$9</f>
        <v>0</v>
      </c>
      <c r="S4218" s="53" t="n">
        <f aca="false">(N4218/100)*(I4218*$I$9)+(N4218/100)*(J4218*$J$9)</f>
        <v>47.25</v>
      </c>
      <c r="T4218" s="53" t="n">
        <f aca="false">(O4218/100)*(K4218*$K$9)</f>
        <v>259.875</v>
      </c>
      <c r="U4218" s="53" t="n">
        <f aca="false">(P4218/100)*(K4218*$K$9)+(P4218/100)*(L4218*$L$9)</f>
        <v>0</v>
      </c>
      <c r="V4218" s="53" t="n">
        <f aca="false">(Q4218/100)*(L4218*$L$9)</f>
        <v>0</v>
      </c>
      <c r="W4218" s="53" t="n">
        <f aca="false">(R4218/100)*(K4218*$K$9)+(R4218/100)*(L4218*$L$9)</f>
        <v>0</v>
      </c>
      <c r="X4218" s="53" t="n">
        <f aca="false">N4218+S4218</f>
        <v>114.75</v>
      </c>
      <c r="Y4218" s="53" t="n">
        <f aca="false">O4218+T4218</f>
        <v>428.625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543.4</v>
      </c>
      <c r="AD4218" s="55" t="n">
        <f aca="false">(ROUND(AC4218-AC4212,1)/AC4212)</f>
        <v>0.231361885338772</v>
      </c>
      <c r="AE4218" s="46"/>
      <c r="AF4218" s="47"/>
    </row>
    <row r="4219" customFormat="false" ht="15" hidden="false" customHeight="false" outlineLevel="0" collapsed="false">
      <c r="A4219" s="48" t="s">
        <v>35</v>
      </c>
      <c r="B4219" s="61"/>
      <c r="C4219" s="50" t="s">
        <v>11</v>
      </c>
      <c r="D4219" s="51" t="n">
        <v>50</v>
      </c>
      <c r="E4219" s="51" t="n">
        <v>0</v>
      </c>
      <c r="F4219" s="51" t="n">
        <v>125</v>
      </c>
      <c r="G4219" s="51" t="n">
        <v>0</v>
      </c>
      <c r="H4219" s="51" t="n">
        <v>0</v>
      </c>
      <c r="I4219" s="52" t="n">
        <v>50</v>
      </c>
      <c r="J4219" s="52" t="n">
        <v>20</v>
      </c>
      <c r="K4219" s="52" t="n">
        <v>50</v>
      </c>
      <c r="L4219" s="52" t="n">
        <v>50</v>
      </c>
      <c r="M4219" s="52" t="n">
        <v>0</v>
      </c>
      <c r="N4219" s="53" t="n">
        <f aca="false">D4219*$D$10</f>
        <v>67.5</v>
      </c>
      <c r="O4219" s="53" t="n">
        <f aca="false">E4219*$E$10</f>
        <v>0</v>
      </c>
      <c r="P4219" s="53" t="n">
        <f aca="false">F4219*$F$10</f>
        <v>168.75</v>
      </c>
      <c r="Q4219" s="53" t="n">
        <f aca="false">G4219*$G$10</f>
        <v>0</v>
      </c>
      <c r="R4219" s="53" t="n">
        <f aca="false">H4219*$H$10</f>
        <v>0</v>
      </c>
      <c r="S4219" s="53" t="n">
        <f aca="false">(N4219/100)*(I4219*$I$10)+(N4219/100)*(J4219*$J$10)</f>
        <v>47.25</v>
      </c>
      <c r="T4219" s="53" t="n">
        <f aca="false">(O4219/100)*(K4219*$J$10)</f>
        <v>0</v>
      </c>
      <c r="U4219" s="53" t="n">
        <f aca="false">(P4219/100)*(K4219*$K$10)+(P4219/100)*(L4219*$L$10)</f>
        <v>236.25</v>
      </c>
      <c r="V4219" s="53" t="n">
        <f aca="false">(Q4219/100)*(L4219*$L$10)</f>
        <v>0</v>
      </c>
      <c r="W4219" s="53" t="n">
        <f aca="false">(R4219/100)*(K4219*$K$10)+(R4219/100)*(L4219*$L$10)</f>
        <v>0</v>
      </c>
      <c r="X4219" s="53" t="n">
        <f aca="false">N4219+S4219</f>
        <v>114.75</v>
      </c>
      <c r="Y4219" s="53" t="n">
        <f aca="false">O4219+T4219</f>
        <v>0</v>
      </c>
      <c r="Z4219" s="53" t="n">
        <f aca="false">P4219+U4219</f>
        <v>405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519.8</v>
      </c>
      <c r="AD4219" s="55" t="n">
        <f aca="false">(ROUND(AC4219-AC4212,1)/AC4212)</f>
        <v>0.177883525946068</v>
      </c>
      <c r="AE4219" s="46"/>
      <c r="AF4219" s="47"/>
    </row>
    <row r="4220" customFormat="false" ht="15" hidden="false" customHeight="false" outlineLevel="0" collapsed="false">
      <c r="A4220" s="48" t="s">
        <v>36</v>
      </c>
      <c r="B4220" s="61"/>
      <c r="C4220" s="50" t="s">
        <v>12</v>
      </c>
      <c r="D4220" s="51" t="n">
        <v>50</v>
      </c>
      <c r="E4220" s="51" t="n">
        <v>0</v>
      </c>
      <c r="F4220" s="51" t="n">
        <v>0</v>
      </c>
      <c r="G4220" s="51" t="n">
        <v>125</v>
      </c>
      <c r="H4220" s="51" t="n">
        <v>0</v>
      </c>
      <c r="I4220" s="52" t="n">
        <v>50</v>
      </c>
      <c r="J4220" s="52" t="n">
        <v>20</v>
      </c>
      <c r="K4220" s="52" t="n">
        <v>0</v>
      </c>
      <c r="L4220" s="52" t="n">
        <v>100</v>
      </c>
      <c r="M4220" s="52" t="n">
        <v>0</v>
      </c>
      <c r="N4220" s="53" t="n">
        <f aca="false">D4220*$D$11</f>
        <v>67.5</v>
      </c>
      <c r="O4220" s="53" t="n">
        <f aca="false">E4220*$E$11</f>
        <v>0</v>
      </c>
      <c r="P4220" s="53" t="n">
        <f aca="false">F4220*$F$11</f>
        <v>0</v>
      </c>
      <c r="Q4220" s="53" t="n">
        <f aca="false">G4220*$G$11</f>
        <v>168.75</v>
      </c>
      <c r="R4220" s="53" t="n">
        <f aca="false">H4220*$H$11</f>
        <v>0</v>
      </c>
      <c r="S4220" s="53" t="n">
        <f aca="false">(N4220/100)*(I4220*$I$11)+(N4220/100)*(J4220*$J$11)</f>
        <v>47.25</v>
      </c>
      <c r="T4220" s="53" t="n">
        <f aca="false">(O4220/100)*(K4220*$K$11)</f>
        <v>0</v>
      </c>
      <c r="U4220" s="53" t="n">
        <f aca="false">(P4220/100)*(K4220*$K$11)+(P4220/100)*(L4220*$L$11)</f>
        <v>0</v>
      </c>
      <c r="V4220" s="53" t="n">
        <f aca="false">(Q4220/100)*(L4220*$L$11)</f>
        <v>236.25</v>
      </c>
      <c r="W4220" s="53" t="n">
        <f aca="false">(R4220/100)*(K4220*$K$11)+(R4220/100)*(L4220*$L$11)</f>
        <v>0</v>
      </c>
      <c r="X4220" s="53" t="n">
        <f aca="false">N4220+S4220</f>
        <v>114.75</v>
      </c>
      <c r="Y4220" s="53" t="n">
        <f aca="false">O4220+T4220</f>
        <v>0</v>
      </c>
      <c r="Z4220" s="53" t="n">
        <f aca="false">P4220+U4220</f>
        <v>0</v>
      </c>
      <c r="AA4220" s="53" t="n">
        <f aca="false">Q4220+V4220</f>
        <v>405</v>
      </c>
      <c r="AB4220" s="53" t="n">
        <f aca="false">R4220+W4220</f>
        <v>0</v>
      </c>
      <c r="AC4220" s="54" t="n">
        <f aca="false">ROUND(X4220+Y4220+Z4220+AA4220+AB4220,1)</f>
        <v>519.8</v>
      </c>
      <c r="AD4220" s="55" t="n">
        <f aca="false">(ROUND(AC4220-AC4212,1)/AC4212)</f>
        <v>0.177883525946068</v>
      </c>
      <c r="AE4220" s="46"/>
      <c r="AF4220" s="47"/>
    </row>
    <row r="4221" customFormat="false" ht="15" hidden="false" customHeight="false" outlineLevel="0" collapsed="false">
      <c r="A4221" s="48" t="s">
        <v>37</v>
      </c>
      <c r="B4221" s="61"/>
      <c r="C4221" s="50" t="s">
        <v>13</v>
      </c>
      <c r="D4221" s="51" t="n">
        <v>50</v>
      </c>
      <c r="E4221" s="51" t="n">
        <v>0</v>
      </c>
      <c r="F4221" s="51" t="n">
        <v>0</v>
      </c>
      <c r="G4221" s="51" t="n">
        <v>0</v>
      </c>
      <c r="H4221" s="51" t="n">
        <v>125</v>
      </c>
      <c r="I4221" s="52" t="n">
        <v>50</v>
      </c>
      <c r="J4221" s="52" t="n">
        <v>20</v>
      </c>
      <c r="K4221" s="52" t="n">
        <v>50</v>
      </c>
      <c r="L4221" s="52" t="n">
        <v>50</v>
      </c>
      <c r="M4221" s="52" t="n">
        <v>0</v>
      </c>
      <c r="N4221" s="53" t="n">
        <f aca="false">D4221*$D$12</f>
        <v>67.5</v>
      </c>
      <c r="O4221" s="53" t="n">
        <f aca="false">E4221*$E$12</f>
        <v>0</v>
      </c>
      <c r="P4221" s="53" t="n">
        <f aca="false">F4221*$F$12</f>
        <v>0</v>
      </c>
      <c r="Q4221" s="53" t="n">
        <f aca="false">G4221*$G$12</f>
        <v>0</v>
      </c>
      <c r="R4221" s="53" t="n">
        <f aca="false">H4221*$H$12</f>
        <v>168.75</v>
      </c>
      <c r="S4221" s="53" t="n">
        <f aca="false">(N4221/100)*(I4221*$I$12)+(N4221/100)*(J4221*$J$12)</f>
        <v>47.25</v>
      </c>
      <c r="T4221" s="53" t="n">
        <f aca="false">(O4221/100)*(K4221*$K$12)</f>
        <v>0</v>
      </c>
      <c r="U4221" s="53" t="n">
        <f aca="false">(P4221/100)*(K4221*$K$12)+(P4221/100)*(L4221*$L$12)</f>
        <v>0</v>
      </c>
      <c r="V4221" s="53" t="n">
        <f aca="false">(Q4221/100)*(L4221*$L$12)</f>
        <v>0</v>
      </c>
      <c r="W4221" s="53" t="n">
        <f aca="false">(R4221/100)*(K4221*$K$12)+(R4221/100)*(L4221*$L$12)</f>
        <v>236.25</v>
      </c>
      <c r="X4221" s="53" t="n">
        <f aca="false">N4221+S4221</f>
        <v>114.75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0</v>
      </c>
      <c r="AB4221" s="53" t="n">
        <f aca="false">R4221+W4221</f>
        <v>405</v>
      </c>
      <c r="AC4221" s="54" t="n">
        <f aca="false">ROUND(X4221+Y4221+Z4221+AA4221+AB4221,1)</f>
        <v>519.8</v>
      </c>
      <c r="AD4221" s="55" t="n">
        <f aca="false">(ROUND(AC4221-AC4212,1)/AC4212)</f>
        <v>0.177883525946068</v>
      </c>
      <c r="AE4221" s="46"/>
      <c r="AF4221" s="47"/>
    </row>
    <row r="4222" customFormat="false" ht="15" hidden="false" customHeight="false" outlineLevel="0" collapsed="false">
      <c r="A4222" s="48" t="s">
        <v>38</v>
      </c>
      <c r="B4222" s="61"/>
      <c r="C4222" s="50" t="s">
        <v>14</v>
      </c>
      <c r="D4222" s="51" t="n">
        <v>98</v>
      </c>
      <c r="E4222" s="51" t="n">
        <v>50</v>
      </c>
      <c r="F4222" s="51" t="n">
        <v>0</v>
      </c>
      <c r="G4222" s="51" t="n">
        <v>0</v>
      </c>
      <c r="H4222" s="51" t="n">
        <v>0</v>
      </c>
      <c r="I4222" s="52" t="n">
        <v>0</v>
      </c>
      <c r="J4222" s="52" t="n">
        <v>0</v>
      </c>
      <c r="K4222" s="52" t="n">
        <v>0</v>
      </c>
      <c r="L4222" s="52" t="n">
        <v>0</v>
      </c>
      <c r="M4222" s="52" t="n">
        <v>74</v>
      </c>
      <c r="N4222" s="53" t="n">
        <f aca="false">D4222*$D$13</f>
        <v>132.3</v>
      </c>
      <c r="O4222" s="53" t="n">
        <f aca="false">E4222*$E$13</f>
        <v>67.5</v>
      </c>
      <c r="P4222" s="53" t="n">
        <f aca="false">F4222*$F$13</f>
        <v>0</v>
      </c>
      <c r="Q4222" s="53" t="n">
        <f aca="false">G4222*$G$13</f>
        <v>0</v>
      </c>
      <c r="R4222" s="53" t="n">
        <f aca="false">H4222*$H$13</f>
        <v>0</v>
      </c>
      <c r="S4222" s="53" t="n">
        <f aca="false">(N4222/100)*(I4222*$I$13)+(N4222/100)*(J4222*$J$13)+(N4222/100)*(M4222*$M$13)</f>
        <v>195.804</v>
      </c>
      <c r="T4222" s="53" t="n">
        <f aca="false">(O4222/100)*(K4222*$K$13)+(O4222/100)*(M4222*$M$13)</f>
        <v>99.9</v>
      </c>
      <c r="U4222" s="53" t="n">
        <f aca="false">(P4222/100)*(K4222*$K$13)+(P4222/100)*(L4222*$L$13)+(P4222/100)*(M4222*$M$13)</f>
        <v>0</v>
      </c>
      <c r="V4222" s="53" t="n">
        <f aca="false">(Q4222/100)*(L4222*$L$13)+(Q4222/100)*(M4222*$M$13)</f>
        <v>0</v>
      </c>
      <c r="W4222" s="53" t="n">
        <f aca="false">(R4222/100)*(K4222*$K$13)+(R4222/100)*(L4222*$L$13)+(R4222/100)*(M4222*$M$13)</f>
        <v>0</v>
      </c>
      <c r="X4222" s="53" t="n">
        <f aca="false">N4222+S4222</f>
        <v>328.104</v>
      </c>
      <c r="Y4222" s="53" t="n">
        <f aca="false">O4222+T4222</f>
        <v>167.4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0</v>
      </c>
      <c r="AC4222" s="54" t="n">
        <f aca="false">ROUND(X4222+Y4222+Z4222+AA4222+AB4222,1)</f>
        <v>495.5</v>
      </c>
      <c r="AD4222" s="55" t="n">
        <f aca="false">(ROUND(AC4222-AC4212,1)/AC4212)</f>
        <v>0.122818944029005</v>
      </c>
      <c r="AE4222" s="46"/>
      <c r="AF4222" s="47"/>
    </row>
    <row r="4223" customFormat="false" ht="15" hidden="false" customHeight="false" outlineLevel="0" collapsed="false">
      <c r="A4223" s="48" t="s">
        <v>39</v>
      </c>
      <c r="B4223" s="61"/>
      <c r="C4223" s="50" t="s">
        <v>15</v>
      </c>
      <c r="D4223" s="51" t="n">
        <v>114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50</v>
      </c>
      <c r="J4223" s="52" t="n">
        <v>20</v>
      </c>
      <c r="K4223" s="52" t="n">
        <v>80</v>
      </c>
      <c r="L4223" s="52" t="n">
        <v>0</v>
      </c>
      <c r="M4223" s="52" t="n">
        <v>0</v>
      </c>
      <c r="N4223" s="53" t="n">
        <f aca="false">D4223*$D$14</f>
        <v>153.9</v>
      </c>
      <c r="O4223" s="53" t="n">
        <f aca="false">E4223*$E$14</f>
        <v>0</v>
      </c>
      <c r="P4223" s="53" t="n">
        <f aca="false">F4223*$F$14</f>
        <v>0</v>
      </c>
      <c r="Q4223" s="53" t="n">
        <f aca="false">G4223*$G$14</f>
        <v>0</v>
      </c>
      <c r="R4223" s="53" t="n">
        <f aca="false">H4223*$H$14</f>
        <v>0</v>
      </c>
      <c r="S4223" s="53" t="n">
        <f aca="false">(N4223/100)*(I4223*$I$14)+(N4223/100)*(J4223*$J$14)+(N4223/100)*(K4223*$K$14)</f>
        <v>353.97</v>
      </c>
      <c r="T4223" s="53" t="n">
        <f aca="false">(O4223/100)*(K4223*$K$14)</f>
        <v>0</v>
      </c>
      <c r="U4223" s="53" t="n">
        <f aca="false">(P4223/100)*(K4223*$K$14)+(P4223/100)*(L4223*$L$14)</f>
        <v>0</v>
      </c>
      <c r="V4223" s="53" t="n">
        <f aca="false">(Q4223/100)*(L4223*$L$14)</f>
        <v>0</v>
      </c>
      <c r="W4223" s="53" t="n">
        <f aca="false">(R4223/100)*(K4223*$L$14)+(R4223/100)*(L4223*$M$14)</f>
        <v>0</v>
      </c>
      <c r="X4223" s="53" t="n">
        <f aca="false">N4223+S4223</f>
        <v>507.87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507.9</v>
      </c>
      <c r="AD4223" s="55" t="n">
        <f aca="false">(ROUND(AC4223-AC4212,1)/AC4212)</f>
        <v>0.150917743031951</v>
      </c>
      <c r="AE4223" s="46"/>
      <c r="AF4223" s="47"/>
    </row>
    <row r="4224" customFormat="false" ht="15" hidden="false" customHeight="false" outlineLevel="0" collapsed="false">
      <c r="A4224" s="48"/>
      <c r="B4224" s="61"/>
      <c r="C4224" s="50" t="s">
        <v>16</v>
      </c>
      <c r="D4224" s="51" t="n">
        <v>114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50</v>
      </c>
      <c r="J4224" s="52" t="n">
        <v>20</v>
      </c>
      <c r="K4224" s="52" t="n">
        <v>0</v>
      </c>
      <c r="L4224" s="52" t="n">
        <v>80</v>
      </c>
      <c r="M4224" s="52" t="n">
        <v>0</v>
      </c>
      <c r="N4224" s="53" t="n">
        <f aca="false">D4224*$D$15</f>
        <v>153.9</v>
      </c>
      <c r="O4224" s="53" t="n">
        <f aca="false">E4224*$E$15</f>
        <v>0</v>
      </c>
      <c r="P4224" s="53" t="n">
        <f aca="false">F4224*$F$15</f>
        <v>0</v>
      </c>
      <c r="Q4224" s="53" t="n">
        <f aca="false">G4224*$G$15</f>
        <v>0</v>
      </c>
      <c r="R4224" s="53" t="n">
        <f aca="false">H4224*$H$15</f>
        <v>0</v>
      </c>
      <c r="S4224" s="53" t="n">
        <f aca="false">(N4224/100)*(I4224*$I$15)+(N4224/100)*(J4224*$J$15)+(N4224/100)*(L4224*$L$15)</f>
        <v>353.97</v>
      </c>
      <c r="T4224" s="53" t="n">
        <f aca="false">(O4224/100)*(K4224*$K$15)</f>
        <v>0</v>
      </c>
      <c r="U4224" s="53" t="n">
        <f aca="false">(P4224/100)*(K4224*$K$15)+(P4224/100)*(L4224*$L$15)</f>
        <v>0</v>
      </c>
      <c r="V4224" s="53" t="n">
        <f aca="false">(Q4224/100)*(L4224*$L$15)</f>
        <v>0</v>
      </c>
      <c r="W4224" s="53" t="n">
        <f aca="false">(R4224/100)*(K4224*$K$15)+(R4224/100)*(L4224*$L$15)</f>
        <v>0</v>
      </c>
      <c r="X4224" s="53" t="n">
        <f aca="false">N4224+S4224</f>
        <v>507.87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507.9</v>
      </c>
      <c r="AD4224" s="55" t="n">
        <f aca="false">(ROUND(AC4224-AC4212,1)/AC4212)</f>
        <v>0.150917743031951</v>
      </c>
      <c r="AE4224" s="37"/>
      <c r="AF4224" s="47"/>
    </row>
    <row r="4225" customFormat="false" ht="15" hidden="false" customHeight="false" outlineLevel="0" collapsed="false">
      <c r="A4225" s="48"/>
      <c r="B4225" s="61"/>
      <c r="C4225" s="50" t="s">
        <v>17</v>
      </c>
      <c r="D4225" s="51" t="n">
        <v>98</v>
      </c>
      <c r="E4225" s="51" t="n">
        <v>50</v>
      </c>
      <c r="F4225" s="51" t="n">
        <v>0</v>
      </c>
      <c r="G4225" s="51" t="n">
        <v>0</v>
      </c>
      <c r="H4225" s="51" t="n">
        <v>0</v>
      </c>
      <c r="I4225" s="52" t="n">
        <v>50</v>
      </c>
      <c r="J4225" s="52" t="n">
        <v>55</v>
      </c>
      <c r="K4225" s="52" t="n">
        <v>30</v>
      </c>
      <c r="L4225" s="52" t="n">
        <v>0</v>
      </c>
      <c r="M4225" s="52" t="n">
        <v>0</v>
      </c>
      <c r="N4225" s="53" t="n">
        <f aca="false">D4225*$D$16</f>
        <v>132.3</v>
      </c>
      <c r="O4225" s="53" t="n">
        <f aca="false">E4225*$E$16</f>
        <v>67.5</v>
      </c>
      <c r="P4225" s="53" t="n">
        <f aca="false">F4225*$F$16</f>
        <v>0</v>
      </c>
      <c r="Q4225" s="53" t="n">
        <f aca="false">G4225*$G$16</f>
        <v>0</v>
      </c>
      <c r="R4225" s="53" t="n">
        <f aca="false">H4225*$H$16</f>
        <v>0</v>
      </c>
      <c r="S4225" s="53" t="n">
        <f aca="false">(N4225/100)*(I4225*$I$16)+(N4225/100)*(J4225*$J$16)</f>
        <v>248.0625</v>
      </c>
      <c r="T4225" s="53" t="n">
        <f aca="false">(O4225/100)*(K4225*$K$16)</f>
        <v>20.25</v>
      </c>
      <c r="U4225" s="53" t="n">
        <f aca="false">(P4225/100)*(K4225*$K$16)+(P4225/100)*(L4225*$L$16)</f>
        <v>0</v>
      </c>
      <c r="V4225" s="53" t="n">
        <f aca="false">(Q4225/100)*(L4225*$L$16)</f>
        <v>0</v>
      </c>
      <c r="W4225" s="53" t="n">
        <f aca="false">(R4225/100)*(K4225*$K$16)+(R4225/100)*(L4225*$L$16)</f>
        <v>0</v>
      </c>
      <c r="X4225" s="53" t="n">
        <f aca="false">N4225+S4225</f>
        <v>380.3625</v>
      </c>
      <c r="Y4225" s="53" t="n">
        <f aca="false">O4225+T4225</f>
        <v>87.75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468.1</v>
      </c>
      <c r="AD4225" s="55" t="n">
        <f aca="false">(ROUND(AC4225-AC4212,1)/AC4212)</f>
        <v>0.0607296623612055</v>
      </c>
      <c r="AE4225" s="46"/>
      <c r="AF4225" s="47"/>
    </row>
    <row r="4226" customFormat="false" ht="15" hidden="false" customHeight="false" outlineLevel="0" collapsed="false">
      <c r="A4226" s="48"/>
      <c r="B4226" s="61"/>
      <c r="C4226" s="50" t="s">
        <v>18</v>
      </c>
      <c r="D4226" s="51" t="n">
        <v>98</v>
      </c>
      <c r="E4226" s="51" t="n">
        <v>50</v>
      </c>
      <c r="F4226" s="51" t="n">
        <v>0</v>
      </c>
      <c r="G4226" s="51" t="n">
        <v>0</v>
      </c>
      <c r="H4226" s="51" t="n">
        <v>0</v>
      </c>
      <c r="I4226" s="52" t="n">
        <v>85</v>
      </c>
      <c r="J4226" s="52" t="n">
        <v>20</v>
      </c>
      <c r="K4226" s="52" t="n">
        <v>30</v>
      </c>
      <c r="L4226" s="52" t="n">
        <v>0</v>
      </c>
      <c r="M4226" s="52" t="n">
        <v>0</v>
      </c>
      <c r="N4226" s="53" t="n">
        <f aca="false">D4226*$D$17</f>
        <v>132.3</v>
      </c>
      <c r="O4226" s="53" t="n">
        <f aca="false">E4226*$E$17</f>
        <v>67.5</v>
      </c>
      <c r="P4226" s="53" t="n">
        <f aca="false">F4226*$F$17</f>
        <v>0</v>
      </c>
      <c r="Q4226" s="53" t="n">
        <f aca="false">G4226*$G$17</f>
        <v>0</v>
      </c>
      <c r="R4226" s="53" t="n">
        <f aca="false">H4226*$H$17</f>
        <v>0</v>
      </c>
      <c r="S4226" s="53" t="n">
        <f aca="false">(N4226/100)*(I4226*$I$17)+(N4226/100)*(J4226*$J$17)</f>
        <v>307.5975</v>
      </c>
      <c r="T4226" s="53" t="n">
        <f aca="false">(O4226/100)*(K4226*$K$17)</f>
        <v>20.25</v>
      </c>
      <c r="U4226" s="53" t="n">
        <f aca="false">(P4226/100)*(K4226*$K$17)+(P4226/100)*(L4226*$L$17)</f>
        <v>0</v>
      </c>
      <c r="V4226" s="53" t="n">
        <f aca="false">(Q4226/100)*(L4226*$L$17)</f>
        <v>0</v>
      </c>
      <c r="W4226" s="53" t="n">
        <f aca="false">(R4226/100)*(K4226*$K$17)+(R4226/100)*(L4226*$L$17)</f>
        <v>0</v>
      </c>
      <c r="X4226" s="53" t="n">
        <f aca="false">N4226+S4226</f>
        <v>439.8975</v>
      </c>
      <c r="Y4226" s="53" t="n">
        <f aca="false">O4226+T4226</f>
        <v>87.75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527.6</v>
      </c>
      <c r="AD4226" s="55" t="n">
        <f aca="false">(ROUND(AC4226-AC4212,1)/AC4212)</f>
        <v>0.195558576931792</v>
      </c>
      <c r="AE4226" s="46"/>
      <c r="AF4226" s="47"/>
    </row>
    <row r="4227" customFormat="false" ht="15" hidden="false" customHeight="false" outlineLevel="0" collapsed="false">
      <c r="A4227" s="56" t="s">
        <v>19</v>
      </c>
      <c r="B4227" s="62" t="s">
        <v>343</v>
      </c>
      <c r="C4227" s="40" t="s">
        <v>50</v>
      </c>
      <c r="D4227" s="41" t="n">
        <v>100</v>
      </c>
      <c r="E4227" s="41" t="n">
        <v>0</v>
      </c>
      <c r="F4227" s="41" t="n">
        <v>0</v>
      </c>
      <c r="G4227" s="41" t="n">
        <v>0</v>
      </c>
      <c r="H4227" s="41" t="n">
        <v>0</v>
      </c>
      <c r="I4227" s="42" t="n">
        <v>30</v>
      </c>
      <c r="J4227" s="42" t="n">
        <v>70</v>
      </c>
      <c r="K4227" s="42" t="n">
        <v>0</v>
      </c>
      <c r="L4227" s="42" t="n">
        <v>0</v>
      </c>
      <c r="M4227" s="42" t="n">
        <v>0</v>
      </c>
      <c r="N4227" s="43" t="n">
        <f aca="false">D4227*$D$3</f>
        <v>140</v>
      </c>
      <c r="O4227" s="43" t="n">
        <f aca="false">E4227*$E$3</f>
        <v>0</v>
      </c>
      <c r="P4227" s="43" t="n">
        <f aca="false">F4227*$F$3</f>
        <v>0</v>
      </c>
      <c r="Q4227" s="43" t="n">
        <f aca="false">G4227*$G$3</f>
        <v>0</v>
      </c>
      <c r="R4227" s="43" t="n">
        <f aca="false">H4227*$H$3</f>
        <v>0</v>
      </c>
      <c r="S4227" s="43" t="n">
        <f aca="false">(N4227/100)*(I4227*$I$3)+(N4227/100)*(J4227*$J$3)</f>
        <v>280</v>
      </c>
      <c r="T4227" s="43" t="n">
        <f aca="false">(O4227/100)*(K4227*$K$3)</f>
        <v>0</v>
      </c>
      <c r="U4227" s="43" t="n">
        <f aca="false">(P4227/100)*(K4227*$K$3)+(P4227/100)*(L4227*$L$3)</f>
        <v>0</v>
      </c>
      <c r="V4227" s="43" t="n">
        <f aca="false">(Q4227/100)*(L4227*$L$3)</f>
        <v>0</v>
      </c>
      <c r="W4227" s="43" t="n">
        <f aca="false">(R4227/100)*(K4227*$K$3)+(R4227/100)*(L4227*$L$3)</f>
        <v>0</v>
      </c>
      <c r="X4227" s="43" t="n">
        <f aca="false">N4227+S4227</f>
        <v>420</v>
      </c>
      <c r="Y4227" s="43" t="n">
        <f aca="false">O4227+T4227</f>
        <v>0</v>
      </c>
      <c r="Z4227" s="43" t="n">
        <f aca="false">P4227+U4227</f>
        <v>0</v>
      </c>
      <c r="AA4227" s="43" t="n">
        <f aca="false">Q4227+V4227</f>
        <v>0</v>
      </c>
      <c r="AB4227" s="43" t="n">
        <f aca="false">R4227+W4227</f>
        <v>0</v>
      </c>
      <c r="AC4227" s="44" t="n">
        <f aca="false">ROUND(X4227+Y4227+Z4227+AA4227+AB4227,1)</f>
        <v>420</v>
      </c>
      <c r="AD4227" s="45"/>
      <c r="AE4227" s="46"/>
      <c r="AF4227" s="47"/>
    </row>
    <row r="4228" customFormat="false" ht="15" hidden="false" customHeight="false" outlineLevel="0" collapsed="false">
      <c r="A4228" s="48" t="s">
        <v>29</v>
      </c>
      <c r="B4228" s="63" t="n">
        <v>12</v>
      </c>
      <c r="C4228" s="50" t="s">
        <v>5</v>
      </c>
      <c r="D4228" s="51" t="n">
        <v>100</v>
      </c>
      <c r="E4228" s="51" t="n">
        <v>0</v>
      </c>
      <c r="F4228" s="51" t="n">
        <v>0</v>
      </c>
      <c r="G4228" s="51" t="n">
        <v>0</v>
      </c>
      <c r="H4228" s="51" t="n">
        <v>0</v>
      </c>
      <c r="I4228" s="52" t="n">
        <v>45</v>
      </c>
      <c r="J4228" s="52" t="n">
        <v>85</v>
      </c>
      <c r="K4228" s="52" t="n">
        <v>0</v>
      </c>
      <c r="L4228" s="52" t="n">
        <v>0</v>
      </c>
      <c r="M4228" s="52" t="n">
        <v>0</v>
      </c>
      <c r="N4228" s="53" t="n">
        <f aca="false">D4228*$D$4</f>
        <v>135</v>
      </c>
      <c r="O4228" s="53" t="n">
        <f aca="false">E4228*$E$4</f>
        <v>0</v>
      </c>
      <c r="P4228" s="53" t="n">
        <f aca="false">F4228*$F$4</f>
        <v>0</v>
      </c>
      <c r="Q4228" s="53" t="n">
        <f aca="false">G4228*$G$4</f>
        <v>0</v>
      </c>
      <c r="R4228" s="53" t="n">
        <f aca="false">H4228*$H$4</f>
        <v>0</v>
      </c>
      <c r="S4228" s="53" t="n">
        <f aca="false">(N4228/100)*(I4228*$I$4)+(N4228/100)*(J4228*$J$4)</f>
        <v>351</v>
      </c>
      <c r="T4228" s="53" t="n">
        <f aca="false">(O4228/100)*(K4228*$K$4)</f>
        <v>0</v>
      </c>
      <c r="U4228" s="53" t="n">
        <f aca="false">(P4228/100)*(K4228*$K$4)+(P4228/100)*(L4228*$L$4)</f>
        <v>0</v>
      </c>
      <c r="V4228" s="53" t="n">
        <f aca="false">(Q4228/100)*(L4228*$L$4)</f>
        <v>0</v>
      </c>
      <c r="W4228" s="53" t="n">
        <f aca="false">(R4228/100)*(K4228*$K$4)+(R4228/100)*(L4228*$L$4)</f>
        <v>0</v>
      </c>
      <c r="X4228" s="53" t="n">
        <f aca="false">N4228+S4228</f>
        <v>486</v>
      </c>
      <c r="Y4228" s="53" t="n">
        <f aca="false">O4228+T4228</f>
        <v>0</v>
      </c>
      <c r="Z4228" s="53" t="n">
        <f aca="false">P4228+U4228</f>
        <v>0</v>
      </c>
      <c r="AA4228" s="53" t="n">
        <f aca="false">Q4228+V4228</f>
        <v>0</v>
      </c>
      <c r="AB4228" s="53" t="n">
        <f aca="false">R4228+W4228</f>
        <v>0</v>
      </c>
      <c r="AC4228" s="54" t="n">
        <f aca="false">ROUND(X4228+Y4228+Z4228+AA4228+AB4228,1)</f>
        <v>486</v>
      </c>
      <c r="AD4228" s="55" t="n">
        <f aca="false">(ROUND(AC4228-AC4227,1)/AC4227)</f>
        <v>0.157142857142857</v>
      </c>
      <c r="AE4228" s="46"/>
      <c r="AF4228" s="47"/>
    </row>
    <row r="4229" customFormat="false" ht="15" hidden="false" customHeight="false" outlineLevel="0" collapsed="false">
      <c r="A4229" s="48" t="s">
        <v>30</v>
      </c>
      <c r="B4229" s="63" t="n">
        <v>28</v>
      </c>
      <c r="C4229" s="50" t="s">
        <v>6</v>
      </c>
      <c r="D4229" s="51" t="n">
        <v>100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30</v>
      </c>
      <c r="J4229" s="52" t="n">
        <v>70</v>
      </c>
      <c r="K4229" s="52" t="n">
        <v>0</v>
      </c>
      <c r="L4229" s="52" t="n">
        <v>0</v>
      </c>
      <c r="M4229" s="52" t="n">
        <v>0</v>
      </c>
      <c r="N4229" s="53" t="n">
        <f aca="false">D4229*$D$5</f>
        <v>140</v>
      </c>
      <c r="O4229" s="53" t="n">
        <f aca="false">E4229*$E$5</f>
        <v>0</v>
      </c>
      <c r="P4229" s="53" t="n">
        <f aca="false">F4229*$F$5</f>
        <v>0</v>
      </c>
      <c r="Q4229" s="53" t="n">
        <f aca="false">G4229*$G$5</f>
        <v>0</v>
      </c>
      <c r="R4229" s="53" t="n">
        <f aca="false">H4229*$H$5</f>
        <v>0</v>
      </c>
      <c r="S4229" s="53" t="n">
        <f aca="false">(N4229/100)*(I4229*$I$5)+(N4229/100)*(J4229*$J$5)</f>
        <v>280</v>
      </c>
      <c r="T4229" s="53" t="n">
        <f aca="false">(O4229/100)*(K4229*$K$5)</f>
        <v>0</v>
      </c>
      <c r="U4229" s="53" t="n">
        <f aca="false">(P4229/100)*(K4229*$K$5)+(P4229/100)*(L4229*$L$5)</f>
        <v>0</v>
      </c>
      <c r="V4229" s="53" t="n">
        <f aca="false">(Q4229/100)*(L4229*$L$5)</f>
        <v>0</v>
      </c>
      <c r="W4229" s="53" t="n">
        <f aca="false">(R4229/100)*(K4229*$K$5)+(R4229/100)*(L4229*$L$5)</f>
        <v>0</v>
      </c>
      <c r="X4229" s="53" t="n">
        <f aca="false">N4229+S4229</f>
        <v>420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420</v>
      </c>
      <c r="AD4229" s="55" t="n">
        <f aca="false">(ROUND(AC4229-AC4227,1)/AC4227)</f>
        <v>0</v>
      </c>
      <c r="AE4229" s="46"/>
      <c r="AF4229" s="47"/>
    </row>
    <row r="4230" customFormat="false" ht="15" hidden="false" customHeight="false" outlineLevel="0" collapsed="false">
      <c r="A4230" s="48" t="s">
        <v>31</v>
      </c>
      <c r="B4230" s="63" t="n">
        <v>0</v>
      </c>
      <c r="C4230" s="50" t="s">
        <v>7</v>
      </c>
      <c r="D4230" s="51" t="n">
        <v>100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30</v>
      </c>
      <c r="J4230" s="52" t="n">
        <v>70</v>
      </c>
      <c r="K4230" s="52" t="n">
        <v>0</v>
      </c>
      <c r="L4230" s="52" t="n">
        <v>0</v>
      </c>
      <c r="M4230" s="52" t="n">
        <v>0</v>
      </c>
      <c r="N4230" s="53" t="n">
        <f aca="false">D4230*$D$6</f>
        <v>140</v>
      </c>
      <c r="O4230" s="53" t="n">
        <f aca="false">E4230*$E$6</f>
        <v>0</v>
      </c>
      <c r="P4230" s="53" t="n">
        <f aca="false">F4230*$F$6</f>
        <v>0</v>
      </c>
      <c r="Q4230" s="53" t="n">
        <f aca="false">G4230*$G$6</f>
        <v>0</v>
      </c>
      <c r="R4230" s="53" t="n">
        <f aca="false">H4230*$H$6</f>
        <v>0</v>
      </c>
      <c r="S4230" s="53" t="n">
        <f aca="false">(N4230/100)*(I4230*$I$6)+(N4230/100)*(J4230*$J$6)</f>
        <v>280</v>
      </c>
      <c r="T4230" s="53" t="n">
        <f aca="false">(O4230/100)*(K4230*$K$6)</f>
        <v>0</v>
      </c>
      <c r="U4230" s="53" t="n">
        <f aca="false">(P4230/100)*(K4230*$K$6)+(P4230/100)*(L4230*$L$6)</f>
        <v>0</v>
      </c>
      <c r="V4230" s="53" t="n">
        <f aca="false">(Q4230/100)*(L4230*$L$6)</f>
        <v>0</v>
      </c>
      <c r="W4230" s="53" t="n">
        <f aca="false">(R4230/100)*(K4230*$K$6)+(R4230/100)*(L4230*$L$6)</f>
        <v>0</v>
      </c>
      <c r="X4230" s="53" t="n">
        <f aca="false">N4230+S4230</f>
        <v>420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420</v>
      </c>
      <c r="AD4230" s="55" t="n">
        <f aca="false">(ROUND(AC4230-AC4227,1)/AC4227)</f>
        <v>0</v>
      </c>
      <c r="AE4230" s="46"/>
      <c r="AF4230" s="47"/>
    </row>
    <row r="4231" customFormat="false" ht="15" hidden="false" customHeight="false" outlineLevel="0" collapsed="false">
      <c r="A4231" s="48" t="s">
        <v>32</v>
      </c>
      <c r="B4231" s="63" t="n">
        <v>0</v>
      </c>
      <c r="C4231" s="50" t="s">
        <v>8</v>
      </c>
      <c r="D4231" s="51" t="n">
        <v>100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30</v>
      </c>
      <c r="J4231" s="52" t="n">
        <v>70</v>
      </c>
      <c r="K4231" s="52" t="n">
        <v>0</v>
      </c>
      <c r="L4231" s="52" t="n">
        <v>0</v>
      </c>
      <c r="M4231" s="52" t="n">
        <v>0</v>
      </c>
      <c r="N4231" s="53" t="n">
        <f aca="false">D4231*$D$7</f>
        <v>140</v>
      </c>
      <c r="O4231" s="53" t="n">
        <f aca="false">E4231*$E$7</f>
        <v>0</v>
      </c>
      <c r="P4231" s="53" t="n">
        <f aca="false">F4231*$F$7</f>
        <v>0</v>
      </c>
      <c r="Q4231" s="53" t="n">
        <f aca="false">G4231*$G$7</f>
        <v>0</v>
      </c>
      <c r="R4231" s="53" t="n">
        <f aca="false">H4231*$H$7</f>
        <v>0</v>
      </c>
      <c r="S4231" s="53" t="n">
        <f aca="false">(N4231/100)*(I4231*$I$7)+(N4231/100)*(J4231*$J$7)</f>
        <v>280</v>
      </c>
      <c r="T4231" s="53" t="n">
        <f aca="false">(O4231/100)*(K4231*$K$7)</f>
        <v>0</v>
      </c>
      <c r="U4231" s="53" t="n">
        <f aca="false">(P4231/100)*(K4231*$K$7)+(P4231/100)*(L4231*$L$7)</f>
        <v>0</v>
      </c>
      <c r="V4231" s="53" t="n">
        <f aca="false">(Q4231/100)*(L4231*$L$7)</f>
        <v>0</v>
      </c>
      <c r="W4231" s="53" t="n">
        <f aca="false">(R4231/100)*(K4231*$K$7)+(R4231/100)*(L4231*$L$7)</f>
        <v>0</v>
      </c>
      <c r="X4231" s="53" t="n">
        <f aca="false">N4231+S4231</f>
        <v>420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420</v>
      </c>
      <c r="AD4231" s="55" t="n">
        <f aca="false">(ROUND(AC4231-AC4227,1)/AC4227)</f>
        <v>0</v>
      </c>
      <c r="AE4231" s="46"/>
      <c r="AF4231" s="47"/>
    </row>
    <row r="4232" customFormat="false" ht="15" hidden="false" customHeight="false" outlineLevel="0" collapsed="false">
      <c r="A4232" s="48" t="s">
        <v>33</v>
      </c>
      <c r="B4232" s="63"/>
      <c r="C4232" s="50" t="s">
        <v>9</v>
      </c>
      <c r="D4232" s="51" t="n">
        <v>100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30</v>
      </c>
      <c r="J4232" s="52" t="n">
        <v>70</v>
      </c>
      <c r="K4232" s="52" t="n">
        <v>0</v>
      </c>
      <c r="L4232" s="52" t="n">
        <v>0</v>
      </c>
      <c r="M4232" s="52" t="n">
        <v>0</v>
      </c>
      <c r="N4232" s="53" t="n">
        <f aca="false">D4232*$D$8</f>
        <v>140</v>
      </c>
      <c r="O4232" s="53" t="n">
        <f aca="false">E4232*$E$8</f>
        <v>0</v>
      </c>
      <c r="P4232" s="53" t="n">
        <f aca="false">F4232*$F$8</f>
        <v>0</v>
      </c>
      <c r="Q4232" s="53" t="n">
        <f aca="false">G4232*$G$8</f>
        <v>0</v>
      </c>
      <c r="R4232" s="53" t="n">
        <f aca="false">H4232*$H$8</f>
        <v>0</v>
      </c>
      <c r="S4232" s="53" t="n">
        <f aca="false">(N4232/100)*(I4232*$I$8)+(N4232/100)*(J4232*$J$8)</f>
        <v>280</v>
      </c>
      <c r="T4232" s="53" t="n">
        <f aca="false">(O4232/100)*(K4232*$K$8)</f>
        <v>0</v>
      </c>
      <c r="U4232" s="53" t="n">
        <f aca="false">(P4232/100)*(K4232*$K$8)+(P4232/100)*(L4232*$L$8)</f>
        <v>0</v>
      </c>
      <c r="V4232" s="53" t="n">
        <f aca="false">(Q4232/100)*(L4232*$L$8)</f>
        <v>0</v>
      </c>
      <c r="W4232" s="53" t="n">
        <f aca="false">(R4232/100)*(K4232*$K$8)+(R4232/100)*(L4232*$L$8)</f>
        <v>0</v>
      </c>
      <c r="X4232" s="53" t="n">
        <f aca="false">N4232+S4232</f>
        <v>420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420</v>
      </c>
      <c r="AD4232" s="55" t="n">
        <f aca="false">(ROUND(AC4232-AC4227,1)/AC4227)</f>
        <v>0</v>
      </c>
      <c r="AE4232" s="46"/>
      <c r="AF4232" s="47"/>
    </row>
    <row r="4233" customFormat="false" ht="15" hidden="false" customHeight="false" outlineLevel="0" collapsed="false">
      <c r="A4233" s="48" t="s">
        <v>34</v>
      </c>
      <c r="B4233" s="63"/>
      <c r="C4233" s="50" t="s">
        <v>10</v>
      </c>
      <c r="D4233" s="51" t="n">
        <v>50</v>
      </c>
      <c r="E4233" s="51" t="n">
        <v>110</v>
      </c>
      <c r="F4233" s="51" t="n">
        <v>0</v>
      </c>
      <c r="G4233" s="51" t="n">
        <v>0</v>
      </c>
      <c r="H4233" s="51" t="n">
        <v>0</v>
      </c>
      <c r="I4233" s="52" t="n">
        <v>30</v>
      </c>
      <c r="J4233" s="52" t="n">
        <v>70</v>
      </c>
      <c r="K4233" s="52" t="n">
        <v>105</v>
      </c>
      <c r="L4233" s="52" t="n">
        <v>0</v>
      </c>
      <c r="M4233" s="52" t="n">
        <v>0</v>
      </c>
      <c r="N4233" s="53" t="n">
        <f aca="false">D4233*$D$9</f>
        <v>67.5</v>
      </c>
      <c r="O4233" s="53" t="n">
        <f aca="false">E4233*$E$9</f>
        <v>148.5</v>
      </c>
      <c r="P4233" s="53" t="n">
        <f aca="false">F4233*$F$9</f>
        <v>0</v>
      </c>
      <c r="Q4233" s="53" t="n">
        <f aca="false">G4233*$G$9</f>
        <v>0</v>
      </c>
      <c r="R4233" s="53" t="n">
        <f aca="false">H4233*$H$9</f>
        <v>0</v>
      </c>
      <c r="S4233" s="53" t="n">
        <f aca="false">(N4233/100)*(I4233*$I$9)+(N4233/100)*(J4233*$J$9)</f>
        <v>67.5</v>
      </c>
      <c r="T4233" s="53" t="n">
        <f aca="false">(O4233/100)*(K4233*$K$9)</f>
        <v>218.295</v>
      </c>
      <c r="U4233" s="53" t="n">
        <f aca="false">(P4233/100)*(K4233*$K$9)+(P4233/100)*(L4233*$L$9)</f>
        <v>0</v>
      </c>
      <c r="V4233" s="53" t="n">
        <f aca="false">(Q4233/100)*(L4233*$L$9)</f>
        <v>0</v>
      </c>
      <c r="W4233" s="53" t="n">
        <f aca="false">(R4233/100)*(K4233*$K$9)+(R4233/100)*(L4233*$L$9)</f>
        <v>0</v>
      </c>
      <c r="X4233" s="53" t="n">
        <f aca="false">N4233+S4233</f>
        <v>135</v>
      </c>
      <c r="Y4233" s="53" t="n">
        <f aca="false">O4233+T4233</f>
        <v>366.795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501.8</v>
      </c>
      <c r="AD4233" s="55" t="n">
        <f aca="false">(ROUND(AC4233-AC4227,1)/AC4227)</f>
        <v>0.194761904761905</v>
      </c>
      <c r="AE4233" s="46"/>
      <c r="AF4233" s="47"/>
    </row>
    <row r="4234" customFormat="false" ht="15" hidden="false" customHeight="false" outlineLevel="0" collapsed="false">
      <c r="A4234" s="48" t="s">
        <v>35</v>
      </c>
      <c r="B4234" s="63"/>
      <c r="C4234" s="50" t="s">
        <v>11</v>
      </c>
      <c r="D4234" s="51" t="n">
        <v>50</v>
      </c>
      <c r="E4234" s="51" t="n">
        <v>0</v>
      </c>
      <c r="F4234" s="51" t="n">
        <v>110</v>
      </c>
      <c r="G4234" s="51" t="n">
        <v>0</v>
      </c>
      <c r="H4234" s="51" t="n">
        <v>0</v>
      </c>
      <c r="I4234" s="52" t="n">
        <v>30</v>
      </c>
      <c r="J4234" s="52" t="n">
        <v>70</v>
      </c>
      <c r="K4234" s="52" t="n">
        <v>52.5</v>
      </c>
      <c r="L4234" s="52" t="n">
        <v>52.5</v>
      </c>
      <c r="M4234" s="52" t="n">
        <v>0</v>
      </c>
      <c r="N4234" s="53" t="n">
        <f aca="false">D4234*$D$10</f>
        <v>67.5</v>
      </c>
      <c r="O4234" s="53" t="n">
        <f aca="false">E4234*$E$10</f>
        <v>0</v>
      </c>
      <c r="P4234" s="53" t="n">
        <f aca="false">F4234*$F$10</f>
        <v>148.5</v>
      </c>
      <c r="Q4234" s="53" t="n">
        <f aca="false">G4234*$G$10</f>
        <v>0</v>
      </c>
      <c r="R4234" s="53" t="n">
        <f aca="false">H4234*$H$10</f>
        <v>0</v>
      </c>
      <c r="S4234" s="53" t="n">
        <f aca="false">(N4234/100)*(I4234*$I$10)+(N4234/100)*(J4234*$J$10)</f>
        <v>67.5</v>
      </c>
      <c r="T4234" s="53" t="n">
        <f aca="false">(O4234/100)*(K4234*$J$10)</f>
        <v>0</v>
      </c>
      <c r="U4234" s="53" t="n">
        <f aca="false">(P4234/100)*(K4234*$K$10)+(P4234/100)*(L4234*$L$10)</f>
        <v>218.295</v>
      </c>
      <c r="V4234" s="53" t="n">
        <f aca="false">(Q4234/100)*(L4234*$L$10)</f>
        <v>0</v>
      </c>
      <c r="W4234" s="53" t="n">
        <f aca="false">(R4234/100)*(K4234*$K$10)+(R4234/100)*(L4234*$L$10)</f>
        <v>0</v>
      </c>
      <c r="X4234" s="53" t="n">
        <f aca="false">N4234+S4234</f>
        <v>135</v>
      </c>
      <c r="Y4234" s="53" t="n">
        <f aca="false">O4234+T4234</f>
        <v>0</v>
      </c>
      <c r="Z4234" s="53" t="n">
        <f aca="false">P4234+U4234</f>
        <v>366.795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501.8</v>
      </c>
      <c r="AD4234" s="55" t="n">
        <f aca="false">(ROUND(AC4234-AC4227,1)/AC4227)</f>
        <v>0.194761904761905</v>
      </c>
      <c r="AE4234" s="46"/>
      <c r="AF4234" s="47"/>
    </row>
    <row r="4235" customFormat="false" ht="15" hidden="false" customHeight="false" outlineLevel="0" collapsed="false">
      <c r="A4235" s="48" t="s">
        <v>36</v>
      </c>
      <c r="B4235" s="63"/>
      <c r="C4235" s="50" t="s">
        <v>12</v>
      </c>
      <c r="D4235" s="51" t="n">
        <v>50</v>
      </c>
      <c r="E4235" s="51" t="n">
        <v>0</v>
      </c>
      <c r="F4235" s="51" t="n">
        <v>0</v>
      </c>
      <c r="G4235" s="51" t="n">
        <v>110</v>
      </c>
      <c r="H4235" s="51" t="n">
        <v>0</v>
      </c>
      <c r="I4235" s="52" t="n">
        <v>30</v>
      </c>
      <c r="J4235" s="52" t="n">
        <v>70</v>
      </c>
      <c r="K4235" s="52" t="n">
        <v>0</v>
      </c>
      <c r="L4235" s="52" t="n">
        <v>105</v>
      </c>
      <c r="M4235" s="52" t="n">
        <v>0</v>
      </c>
      <c r="N4235" s="53" t="n">
        <f aca="false">D4235*$D$11</f>
        <v>67.5</v>
      </c>
      <c r="O4235" s="53" t="n">
        <f aca="false">E4235*$E$11</f>
        <v>0</v>
      </c>
      <c r="P4235" s="53" t="n">
        <f aca="false">F4235*$F$11</f>
        <v>0</v>
      </c>
      <c r="Q4235" s="53" t="n">
        <f aca="false">G4235*$G$11</f>
        <v>148.5</v>
      </c>
      <c r="R4235" s="53" t="n">
        <f aca="false">H4235*$H$11</f>
        <v>0</v>
      </c>
      <c r="S4235" s="53" t="n">
        <f aca="false">(N4235/100)*(I4235*$I$11)+(N4235/100)*(J4235*$J$11)</f>
        <v>67.5</v>
      </c>
      <c r="T4235" s="53" t="n">
        <f aca="false">(O4235/100)*(K4235*$K$11)</f>
        <v>0</v>
      </c>
      <c r="U4235" s="53" t="n">
        <f aca="false">(P4235/100)*(K4235*$K$11)+(P4235/100)*(L4235*$L$11)</f>
        <v>0</v>
      </c>
      <c r="V4235" s="53" t="n">
        <f aca="false">(Q4235/100)*(L4235*$L$11)</f>
        <v>218.295</v>
      </c>
      <c r="W4235" s="53" t="n">
        <f aca="false">(R4235/100)*(K4235*$K$11)+(R4235/100)*(L4235*$L$11)</f>
        <v>0</v>
      </c>
      <c r="X4235" s="53" t="n">
        <f aca="false">N4235+S4235</f>
        <v>135</v>
      </c>
      <c r="Y4235" s="53" t="n">
        <f aca="false">O4235+T4235</f>
        <v>0</v>
      </c>
      <c r="Z4235" s="53" t="n">
        <f aca="false">P4235+U4235</f>
        <v>0</v>
      </c>
      <c r="AA4235" s="53" t="n">
        <f aca="false">Q4235+V4235</f>
        <v>366.795</v>
      </c>
      <c r="AB4235" s="53" t="n">
        <f aca="false">R4235+W4235</f>
        <v>0</v>
      </c>
      <c r="AC4235" s="54" t="n">
        <f aca="false">ROUND(X4235+Y4235+Z4235+AA4235+AB4235,1)</f>
        <v>501.8</v>
      </c>
      <c r="AD4235" s="55" t="n">
        <f aca="false">(ROUND(AC4235-AC4227,1)/AC4227)</f>
        <v>0.194761904761905</v>
      </c>
      <c r="AE4235" s="46"/>
      <c r="AF4235" s="47"/>
    </row>
    <row r="4236" customFormat="false" ht="15" hidden="false" customHeight="false" outlineLevel="0" collapsed="false">
      <c r="A4236" s="48" t="s">
        <v>37</v>
      </c>
      <c r="B4236" s="63"/>
      <c r="C4236" s="50" t="s">
        <v>13</v>
      </c>
      <c r="D4236" s="51" t="n">
        <v>50</v>
      </c>
      <c r="E4236" s="51" t="n">
        <v>0</v>
      </c>
      <c r="F4236" s="51" t="n">
        <v>0</v>
      </c>
      <c r="G4236" s="51" t="n">
        <v>0</v>
      </c>
      <c r="H4236" s="51" t="n">
        <v>110</v>
      </c>
      <c r="I4236" s="52" t="n">
        <v>30</v>
      </c>
      <c r="J4236" s="52" t="n">
        <v>70</v>
      </c>
      <c r="K4236" s="52" t="n">
        <v>52.5</v>
      </c>
      <c r="L4236" s="52" t="n">
        <v>52.5</v>
      </c>
      <c r="M4236" s="52" t="n">
        <v>0</v>
      </c>
      <c r="N4236" s="53" t="n">
        <f aca="false">D4236*$D$12</f>
        <v>67.5</v>
      </c>
      <c r="O4236" s="53" t="n">
        <f aca="false">E4236*$E$12</f>
        <v>0</v>
      </c>
      <c r="P4236" s="53" t="n">
        <f aca="false">F4236*$F$12</f>
        <v>0</v>
      </c>
      <c r="Q4236" s="53" t="n">
        <f aca="false">G4236*$G$12</f>
        <v>0</v>
      </c>
      <c r="R4236" s="53" t="n">
        <f aca="false">H4236*$H$12</f>
        <v>148.5</v>
      </c>
      <c r="S4236" s="53" t="n">
        <f aca="false">(N4236/100)*(I4236*$I$12)+(N4236/100)*(J4236*$J$12)</f>
        <v>67.5</v>
      </c>
      <c r="T4236" s="53" t="n">
        <f aca="false">(O4236/100)*(K4236*$K$12)</f>
        <v>0</v>
      </c>
      <c r="U4236" s="53" t="n">
        <f aca="false">(P4236/100)*(K4236*$K$12)+(P4236/100)*(L4236*$L$12)</f>
        <v>0</v>
      </c>
      <c r="V4236" s="53" t="n">
        <f aca="false">(Q4236/100)*(L4236*$L$12)</f>
        <v>0</v>
      </c>
      <c r="W4236" s="53" t="n">
        <f aca="false">(R4236/100)*(K4236*$K$12)+(R4236/100)*(L4236*$L$12)</f>
        <v>218.295</v>
      </c>
      <c r="X4236" s="53" t="n">
        <f aca="false">N4236+S4236</f>
        <v>135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0</v>
      </c>
      <c r="AB4236" s="53" t="n">
        <f aca="false">R4236+W4236</f>
        <v>366.795</v>
      </c>
      <c r="AC4236" s="54" t="n">
        <f aca="false">ROUND(X4236+Y4236+Z4236+AA4236+AB4236,1)</f>
        <v>501.8</v>
      </c>
      <c r="AD4236" s="55" t="n">
        <f aca="false">(ROUND(AC4236-AC4227,1)/AC4227)</f>
        <v>0.194761904761905</v>
      </c>
      <c r="AE4236" s="46"/>
      <c r="AF4236" s="47"/>
    </row>
    <row r="4237" customFormat="false" ht="15" hidden="false" customHeight="false" outlineLevel="0" collapsed="false">
      <c r="A4237" s="48" t="s">
        <v>38</v>
      </c>
      <c r="B4237" s="63"/>
      <c r="C4237" s="50" t="s">
        <v>14</v>
      </c>
      <c r="D4237" s="51" t="n">
        <v>100</v>
      </c>
      <c r="E4237" s="51" t="n">
        <v>0</v>
      </c>
      <c r="F4237" s="51" t="n">
        <v>0</v>
      </c>
      <c r="G4237" s="51" t="n">
        <v>0</v>
      </c>
      <c r="H4237" s="51" t="n">
        <v>0</v>
      </c>
      <c r="I4237" s="52" t="n">
        <v>0</v>
      </c>
      <c r="J4237" s="52" t="n">
        <v>0</v>
      </c>
      <c r="K4237" s="52" t="n">
        <v>0</v>
      </c>
      <c r="L4237" s="52" t="n">
        <v>0</v>
      </c>
      <c r="M4237" s="52" t="n">
        <v>130</v>
      </c>
      <c r="N4237" s="53" t="n">
        <f aca="false">D4237*$D$13</f>
        <v>135</v>
      </c>
      <c r="O4237" s="53" t="n">
        <f aca="false">E4237*$E$13</f>
        <v>0</v>
      </c>
      <c r="P4237" s="53" t="n">
        <f aca="false">F4237*$F$13</f>
        <v>0</v>
      </c>
      <c r="Q4237" s="53" t="n">
        <f aca="false">G4237*$G$13</f>
        <v>0</v>
      </c>
      <c r="R4237" s="53" t="n">
        <f aca="false">H4237*$H$13</f>
        <v>0</v>
      </c>
      <c r="S4237" s="53" t="n">
        <f aca="false">(N4237/100)*(I4237*$I$13)+(N4237/100)*(J4237*$J$13)+(N4237/100)*(M4237*$M$13)</f>
        <v>351</v>
      </c>
      <c r="T4237" s="53" t="n">
        <f aca="false">(O4237/100)*(K4237*$K$13)+(O4237/100)*(M4237*$M$13)</f>
        <v>0</v>
      </c>
      <c r="U4237" s="53" t="n">
        <f aca="false">(P4237/100)*(K4237*$K$13)+(P4237/100)*(L4237*$L$13)+(P4237/100)*(M4237*$M$13)</f>
        <v>0</v>
      </c>
      <c r="V4237" s="53" t="n">
        <f aca="false">(Q4237/100)*(L4237*$L$13)+(Q4237/100)*(M4237*$M$13)</f>
        <v>0</v>
      </c>
      <c r="W4237" s="53" t="n">
        <f aca="false">(R4237/100)*(K4237*$K$13)+(R4237/100)*(L4237*$L$13)+(R4237/100)*(M4237*$M$13)</f>
        <v>0</v>
      </c>
      <c r="X4237" s="53" t="n">
        <f aca="false">N4237+S4237</f>
        <v>486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0</v>
      </c>
      <c r="AC4237" s="54" t="n">
        <f aca="false">ROUND(X4237+Y4237+Z4237+AA4237+AB4237,1)</f>
        <v>486</v>
      </c>
      <c r="AD4237" s="55" t="n">
        <f aca="false">(ROUND(AC4237-AC4227,1)/AC4227)</f>
        <v>0.157142857142857</v>
      </c>
      <c r="AE4237" s="46"/>
      <c r="AF4237" s="47"/>
    </row>
    <row r="4238" customFormat="false" ht="15" hidden="false" customHeight="false" outlineLevel="0" collapsed="false">
      <c r="A4238" s="48" t="s">
        <v>39</v>
      </c>
      <c r="B4238" s="63"/>
      <c r="C4238" s="50" t="s">
        <v>15</v>
      </c>
      <c r="D4238" s="51" t="n">
        <v>100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30</v>
      </c>
      <c r="J4238" s="52" t="n">
        <v>70</v>
      </c>
      <c r="K4238" s="52" t="n">
        <v>80</v>
      </c>
      <c r="L4238" s="52" t="n">
        <v>0</v>
      </c>
      <c r="M4238" s="52" t="n">
        <v>0</v>
      </c>
      <c r="N4238" s="53" t="n">
        <f aca="false">D4238*$D$14</f>
        <v>135</v>
      </c>
      <c r="O4238" s="53" t="n">
        <f aca="false">E4238*$E$14</f>
        <v>0</v>
      </c>
      <c r="P4238" s="53" t="n">
        <f aca="false">F4238*$F$14</f>
        <v>0</v>
      </c>
      <c r="Q4238" s="53" t="n">
        <f aca="false">G4238*$G$14</f>
        <v>0</v>
      </c>
      <c r="R4238" s="53" t="n">
        <f aca="false">H4238*$H$14</f>
        <v>0</v>
      </c>
      <c r="S4238" s="53" t="n">
        <f aca="false">(N4238/100)*(I4238*$I$14)+(N4238/100)*(J4238*$J$14)+(N4238/100)*(K4238*$K$14)</f>
        <v>351</v>
      </c>
      <c r="T4238" s="53" t="n">
        <f aca="false">(O4238/100)*(K4238*$K$14)</f>
        <v>0</v>
      </c>
      <c r="U4238" s="53" t="n">
        <f aca="false">(P4238/100)*(K4238*$K$14)+(P4238/100)*(L4238*$L$14)</f>
        <v>0</v>
      </c>
      <c r="V4238" s="53" t="n">
        <f aca="false">(Q4238/100)*(L4238*$L$14)</f>
        <v>0</v>
      </c>
      <c r="W4238" s="53" t="n">
        <f aca="false">(R4238/100)*(K4238*$L$14)+(R4238/100)*(L4238*$M$14)</f>
        <v>0</v>
      </c>
      <c r="X4238" s="53" t="n">
        <f aca="false">N4238+S4238</f>
        <v>486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486</v>
      </c>
      <c r="AD4238" s="55" t="n">
        <f aca="false">(ROUND(AC4238-AC4227,1)/AC4227)</f>
        <v>0.157142857142857</v>
      </c>
      <c r="AE4238" s="46"/>
      <c r="AF4238" s="47"/>
    </row>
    <row r="4239" customFormat="false" ht="15" hidden="false" customHeight="false" outlineLevel="0" collapsed="false">
      <c r="A4239" s="48"/>
      <c r="B4239" s="63"/>
      <c r="C4239" s="50" t="s">
        <v>16</v>
      </c>
      <c r="D4239" s="51" t="n">
        <v>100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30</v>
      </c>
      <c r="J4239" s="52" t="n">
        <v>70</v>
      </c>
      <c r="K4239" s="52" t="n">
        <v>0</v>
      </c>
      <c r="L4239" s="52" t="n">
        <v>80</v>
      </c>
      <c r="M4239" s="52" t="n">
        <v>0</v>
      </c>
      <c r="N4239" s="53" t="n">
        <f aca="false">D4239*$D$15</f>
        <v>135</v>
      </c>
      <c r="O4239" s="53" t="n">
        <f aca="false">E4239*$E$15</f>
        <v>0</v>
      </c>
      <c r="P4239" s="53" t="n">
        <f aca="false">F4239*$F$15</f>
        <v>0</v>
      </c>
      <c r="Q4239" s="53" t="n">
        <f aca="false">G4239*$G$15</f>
        <v>0</v>
      </c>
      <c r="R4239" s="53" t="n">
        <f aca="false">H4239*$H$15</f>
        <v>0</v>
      </c>
      <c r="S4239" s="53" t="n">
        <f aca="false">(N4239/100)*(I4239*$I$15)+(N4239/100)*(J4239*$J$15)+(N4239/100)*(L4239*$L$15)</f>
        <v>351</v>
      </c>
      <c r="T4239" s="53" t="n">
        <f aca="false">(O4239/100)*(K4239*$K$15)</f>
        <v>0</v>
      </c>
      <c r="U4239" s="53" t="n">
        <f aca="false">(P4239/100)*(K4239*$K$15)+(P4239/100)*(L4239*$L$15)</f>
        <v>0</v>
      </c>
      <c r="V4239" s="53" t="n">
        <f aca="false">(Q4239/100)*(L4239*$L$15)</f>
        <v>0</v>
      </c>
      <c r="W4239" s="53" t="n">
        <f aca="false">(R4239/100)*(K4239*$K$15)+(R4239/100)*(L4239*$L$15)</f>
        <v>0</v>
      </c>
      <c r="X4239" s="53" t="n">
        <f aca="false">N4239+S4239</f>
        <v>486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486</v>
      </c>
      <c r="AD4239" s="55" t="n">
        <f aca="false">(ROUND(AC4239-AC4227,1)/AC4227)</f>
        <v>0.157142857142857</v>
      </c>
      <c r="AE4239" s="46"/>
      <c r="AF4239" s="47"/>
    </row>
    <row r="4240" customFormat="false" ht="15" hidden="false" customHeight="false" outlineLevel="0" collapsed="false">
      <c r="A4240" s="48"/>
      <c r="B4240" s="63"/>
      <c r="C4240" s="50" t="s">
        <v>17</v>
      </c>
      <c r="D4240" s="51" t="n">
        <v>100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30</v>
      </c>
      <c r="J4240" s="52" t="n">
        <v>100</v>
      </c>
      <c r="K4240" s="52" t="n">
        <v>0</v>
      </c>
      <c r="L4240" s="52" t="n">
        <v>0</v>
      </c>
      <c r="M4240" s="52" t="n">
        <v>0</v>
      </c>
      <c r="N4240" s="53" t="n">
        <f aca="false">D4240*$D$16</f>
        <v>135</v>
      </c>
      <c r="O4240" s="53" t="n">
        <f aca="false">E4240*$E$16</f>
        <v>0</v>
      </c>
      <c r="P4240" s="53" t="n">
        <f aca="false">F4240*$F$16</f>
        <v>0</v>
      </c>
      <c r="Q4240" s="53" t="n">
        <f aca="false">G4240*$G$16</f>
        <v>0</v>
      </c>
      <c r="R4240" s="53" t="n">
        <f aca="false">H4240*$H$16</f>
        <v>0</v>
      </c>
      <c r="S4240" s="53" t="n">
        <f aca="false">(N4240/100)*(I4240*$I$16)+(N4240/100)*(J4240*$J$16)</f>
        <v>378</v>
      </c>
      <c r="T4240" s="53" t="n">
        <f aca="false">(O4240/100)*(K4240*$K$16)</f>
        <v>0</v>
      </c>
      <c r="U4240" s="53" t="n">
        <f aca="false">(P4240/100)*(K4240*$K$16)+(P4240/100)*(L4240*$L$16)</f>
        <v>0</v>
      </c>
      <c r="V4240" s="53" t="n">
        <f aca="false">(Q4240/100)*(L4240*$L$16)</f>
        <v>0</v>
      </c>
      <c r="W4240" s="53" t="n">
        <f aca="false">(R4240/100)*(K4240*$K$16)+(R4240/100)*(L4240*$L$16)</f>
        <v>0</v>
      </c>
      <c r="X4240" s="53" t="n">
        <f aca="false">N4240+S4240</f>
        <v>513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513</v>
      </c>
      <c r="AD4240" s="55" t="n">
        <f aca="false">(ROUND(AC4240-AC4227,1)/AC4227)</f>
        <v>0.221428571428571</v>
      </c>
      <c r="AE4240" s="37"/>
      <c r="AF4240" s="47"/>
    </row>
    <row r="4241" customFormat="false" ht="15" hidden="false" customHeight="false" outlineLevel="0" collapsed="false">
      <c r="A4241" s="48"/>
      <c r="B4241" s="63"/>
      <c r="C4241" s="50" t="s">
        <v>18</v>
      </c>
      <c r="D4241" s="51" t="n">
        <v>100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68</v>
      </c>
      <c r="J4241" s="52" t="n">
        <v>70</v>
      </c>
      <c r="K4241" s="52" t="n">
        <v>0</v>
      </c>
      <c r="L4241" s="52" t="n">
        <v>0</v>
      </c>
      <c r="M4241" s="52" t="n">
        <v>0</v>
      </c>
      <c r="N4241" s="53" t="n">
        <f aca="false">D4241*$D$17</f>
        <v>135</v>
      </c>
      <c r="O4241" s="53" t="n">
        <f aca="false">E4241*$E$17</f>
        <v>0</v>
      </c>
      <c r="P4241" s="53" t="n">
        <f aca="false">F4241*$F$17</f>
        <v>0</v>
      </c>
      <c r="Q4241" s="53" t="n">
        <f aca="false">G4241*$G$17</f>
        <v>0</v>
      </c>
      <c r="R4241" s="53" t="n">
        <f aca="false">H4241*$H$17</f>
        <v>0</v>
      </c>
      <c r="S4241" s="53" t="n">
        <f aca="false">(N4241/100)*(I4241*$I$17)+(N4241/100)*(J4241*$J$17)</f>
        <v>324</v>
      </c>
      <c r="T4241" s="53" t="n">
        <f aca="false">(O4241/100)*(K4241*$K$17)</f>
        <v>0</v>
      </c>
      <c r="U4241" s="53" t="n">
        <f aca="false">(P4241/100)*(K4241*$K$17)+(P4241/100)*(L4241*$L$17)</f>
        <v>0</v>
      </c>
      <c r="V4241" s="53" t="n">
        <f aca="false">(Q4241/100)*(L4241*$L$17)</f>
        <v>0</v>
      </c>
      <c r="W4241" s="53" t="n">
        <f aca="false">(R4241/100)*(K4241*$K$17)+(R4241/100)*(L4241*$L$17)</f>
        <v>0</v>
      </c>
      <c r="X4241" s="53" t="n">
        <f aca="false">N4241+S4241</f>
        <v>459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459</v>
      </c>
      <c r="AD4241" s="55" t="n">
        <f aca="false">(ROUND(AC4241-AC4227,1)/AC4227)</f>
        <v>0.0928571428571429</v>
      </c>
      <c r="AE4241" s="46"/>
      <c r="AF4241" s="47"/>
    </row>
    <row r="4242" customFormat="false" ht="15" hidden="false" customHeight="false" outlineLevel="0" collapsed="false">
      <c r="A4242" s="56" t="s">
        <v>19</v>
      </c>
      <c r="B4242" s="60" t="s">
        <v>344</v>
      </c>
      <c r="C4242" s="40" t="s">
        <v>50</v>
      </c>
      <c r="D4242" s="41" t="n">
        <v>90</v>
      </c>
      <c r="E4242" s="41" t="n">
        <v>0</v>
      </c>
      <c r="F4242" s="41" t="n">
        <v>0</v>
      </c>
      <c r="G4242" s="41" t="n">
        <v>0</v>
      </c>
      <c r="H4242" s="41" t="n">
        <v>0</v>
      </c>
      <c r="I4242" s="42" t="n">
        <v>105</v>
      </c>
      <c r="J4242" s="42" t="n">
        <v>10</v>
      </c>
      <c r="K4242" s="42" t="n">
        <v>0</v>
      </c>
      <c r="L4242" s="42" t="n">
        <v>0</v>
      </c>
      <c r="M4242" s="42" t="n">
        <v>0</v>
      </c>
      <c r="N4242" s="43" t="n">
        <f aca="false">D4242*$D$3</f>
        <v>126</v>
      </c>
      <c r="O4242" s="43" t="n">
        <f aca="false">E4242*$E$3</f>
        <v>0</v>
      </c>
      <c r="P4242" s="43" t="n">
        <f aca="false">F4242*$F$3</f>
        <v>0</v>
      </c>
      <c r="Q4242" s="43" t="n">
        <f aca="false">G4242*$G$3</f>
        <v>0</v>
      </c>
      <c r="R4242" s="43" t="n">
        <f aca="false">H4242*$H$3</f>
        <v>0</v>
      </c>
      <c r="S4242" s="43" t="n">
        <f aca="false">(N4242/100)*(I4242*$I$3)+(N4242/100)*(J4242*$J$3)</f>
        <v>289.8</v>
      </c>
      <c r="T4242" s="43" t="n">
        <f aca="false">(O4242/100)*(K4242*$K$3)</f>
        <v>0</v>
      </c>
      <c r="U4242" s="43" t="n">
        <f aca="false">(P4242/100)*(K4242*$K$3)+(P4242/100)*(L4242*$L$3)</f>
        <v>0</v>
      </c>
      <c r="V4242" s="43" t="n">
        <f aca="false">(Q4242/100)*(L4242*$L$3)</f>
        <v>0</v>
      </c>
      <c r="W4242" s="43" t="n">
        <f aca="false">(R4242/100)*(K4242*$K$3)+(R4242/100)*(L4242*$L$3)</f>
        <v>0</v>
      </c>
      <c r="X4242" s="43" t="n">
        <f aca="false">N4242+S4242</f>
        <v>415.8</v>
      </c>
      <c r="Y4242" s="43" t="n">
        <f aca="false">O4242+T4242</f>
        <v>0</v>
      </c>
      <c r="Z4242" s="43" t="n">
        <f aca="false">P4242+U4242</f>
        <v>0</v>
      </c>
      <c r="AA4242" s="43" t="n">
        <f aca="false">Q4242+V4242</f>
        <v>0</v>
      </c>
      <c r="AB4242" s="43" t="n">
        <f aca="false">R4242+W4242</f>
        <v>0</v>
      </c>
      <c r="AC4242" s="44" t="n">
        <f aca="false">ROUND(X4242+Y4242+Z4242+AA4242+AB4242,1)</f>
        <v>415.8</v>
      </c>
      <c r="AD4242" s="45"/>
      <c r="AE4242" s="46"/>
      <c r="AF4242" s="47"/>
    </row>
    <row r="4243" customFormat="false" ht="15" hidden="false" customHeight="false" outlineLevel="0" collapsed="false">
      <c r="A4243" s="48" t="s">
        <v>29</v>
      </c>
      <c r="B4243" s="61" t="n">
        <v>35</v>
      </c>
      <c r="C4243" s="50" t="s">
        <v>5</v>
      </c>
      <c r="D4243" s="51" t="n">
        <v>90</v>
      </c>
      <c r="E4243" s="51" t="n">
        <v>0</v>
      </c>
      <c r="F4243" s="51" t="n">
        <v>0</v>
      </c>
      <c r="G4243" s="51" t="n">
        <v>0</v>
      </c>
      <c r="H4243" s="51" t="n">
        <v>0</v>
      </c>
      <c r="I4243" s="52" t="n">
        <v>110</v>
      </c>
      <c r="J4243" s="52" t="n">
        <v>35</v>
      </c>
      <c r="K4243" s="52" t="n">
        <v>0</v>
      </c>
      <c r="L4243" s="52" t="n">
        <v>0</v>
      </c>
      <c r="M4243" s="52" t="n">
        <v>0</v>
      </c>
      <c r="N4243" s="53" t="n">
        <f aca="false">D4243*$D$4</f>
        <v>121.5</v>
      </c>
      <c r="O4243" s="53" t="n">
        <f aca="false">E4243*$E$4</f>
        <v>0</v>
      </c>
      <c r="P4243" s="53" t="n">
        <f aca="false">F4243*$F$4</f>
        <v>0</v>
      </c>
      <c r="Q4243" s="53" t="n">
        <f aca="false">G4243*$G$4</f>
        <v>0</v>
      </c>
      <c r="R4243" s="53" t="n">
        <f aca="false">H4243*$H$4</f>
        <v>0</v>
      </c>
      <c r="S4243" s="53" t="n">
        <f aca="false">(N4243/100)*(I4243*$I$4)+(N4243/100)*(J4243*$J$4)</f>
        <v>352.35</v>
      </c>
      <c r="T4243" s="53" t="n">
        <f aca="false">(O4243/100)*(K4243*$K$4)</f>
        <v>0</v>
      </c>
      <c r="U4243" s="53" t="n">
        <f aca="false">(P4243/100)*(K4243*$K$4)+(P4243/100)*(L4243*$L$4)</f>
        <v>0</v>
      </c>
      <c r="V4243" s="53" t="n">
        <f aca="false">(Q4243/100)*(L4243*$L$4)</f>
        <v>0</v>
      </c>
      <c r="W4243" s="53" t="n">
        <f aca="false">(R4243/100)*(K4243*$K$4)+(R4243/100)*(L4243*$L$4)</f>
        <v>0</v>
      </c>
      <c r="X4243" s="53" t="n">
        <f aca="false">N4243+S4243</f>
        <v>473.85</v>
      </c>
      <c r="Y4243" s="53" t="n">
        <f aca="false">O4243+T4243</f>
        <v>0</v>
      </c>
      <c r="Z4243" s="53" t="n">
        <f aca="false">P4243+U4243</f>
        <v>0</v>
      </c>
      <c r="AA4243" s="53" t="n">
        <f aca="false">Q4243+V4243</f>
        <v>0</v>
      </c>
      <c r="AB4243" s="53" t="n">
        <f aca="false">R4243+W4243</f>
        <v>0</v>
      </c>
      <c r="AC4243" s="54" t="n">
        <f aca="false">ROUND(X4243+Y4243+Z4243+AA4243+AB4243,1)</f>
        <v>473.9</v>
      </c>
      <c r="AD4243" s="55" t="n">
        <f aca="false">(ROUND(AC4243-AC4242,1)/AC4242)</f>
        <v>0.13973063973064</v>
      </c>
      <c r="AE4243" s="46"/>
      <c r="AF4243" s="47"/>
    </row>
    <row r="4244" customFormat="false" ht="15" hidden="false" customHeight="false" outlineLevel="0" collapsed="false">
      <c r="A4244" s="48" t="s">
        <v>30</v>
      </c>
      <c r="B4244" s="61" t="n">
        <v>15</v>
      </c>
      <c r="C4244" s="50" t="s">
        <v>6</v>
      </c>
      <c r="D4244" s="51" t="n">
        <v>90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105</v>
      </c>
      <c r="J4244" s="52" t="n">
        <v>10</v>
      </c>
      <c r="K4244" s="52" t="n">
        <v>0</v>
      </c>
      <c r="L4244" s="52" t="n">
        <v>0</v>
      </c>
      <c r="M4244" s="52" t="n">
        <v>0</v>
      </c>
      <c r="N4244" s="53" t="n">
        <f aca="false">D4244*$D$5</f>
        <v>126</v>
      </c>
      <c r="O4244" s="53" t="n">
        <f aca="false">E4244*$E$5</f>
        <v>0</v>
      </c>
      <c r="P4244" s="53" t="n">
        <f aca="false">F4244*$F$5</f>
        <v>0</v>
      </c>
      <c r="Q4244" s="53" t="n">
        <f aca="false">G4244*$G$5</f>
        <v>0</v>
      </c>
      <c r="R4244" s="53" t="n">
        <f aca="false">H4244*$H$5</f>
        <v>0</v>
      </c>
      <c r="S4244" s="53" t="n">
        <f aca="false">(N4244/100)*(I4244*$I$5)+(N4244/100)*(J4244*$J$5)</f>
        <v>289.8</v>
      </c>
      <c r="T4244" s="53" t="n">
        <f aca="false">(O4244/100)*(K4244*$K$5)</f>
        <v>0</v>
      </c>
      <c r="U4244" s="53" t="n">
        <f aca="false">(P4244/100)*(K4244*$K$5)+(P4244/100)*(L4244*$L$5)</f>
        <v>0</v>
      </c>
      <c r="V4244" s="53" t="n">
        <f aca="false">(Q4244/100)*(L4244*$L$5)</f>
        <v>0</v>
      </c>
      <c r="W4244" s="53" t="n">
        <f aca="false">(R4244/100)*(K4244*$K$5)+(R4244/100)*(L4244*$L$5)</f>
        <v>0</v>
      </c>
      <c r="X4244" s="53" t="n">
        <f aca="false">N4244+S4244</f>
        <v>415.8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415.8</v>
      </c>
      <c r="AD4244" s="55" t="n">
        <f aca="false">(ROUND(AC4244-AC4242,1)/AC4242)</f>
        <v>0</v>
      </c>
      <c r="AE4244" s="46"/>
      <c r="AF4244" s="47"/>
    </row>
    <row r="4245" customFormat="false" ht="15" hidden="false" customHeight="false" outlineLevel="0" collapsed="false">
      <c r="A4245" s="48" t="s">
        <v>31</v>
      </c>
      <c r="B4245" s="61" t="n">
        <v>0</v>
      </c>
      <c r="C4245" s="50" t="s">
        <v>7</v>
      </c>
      <c r="D4245" s="51" t="n">
        <v>90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105</v>
      </c>
      <c r="J4245" s="52" t="n">
        <v>10</v>
      </c>
      <c r="K4245" s="52" t="n">
        <v>0</v>
      </c>
      <c r="L4245" s="52" t="n">
        <v>0</v>
      </c>
      <c r="M4245" s="52" t="n">
        <v>0</v>
      </c>
      <c r="N4245" s="53" t="n">
        <f aca="false">D4245*$D$6</f>
        <v>126</v>
      </c>
      <c r="O4245" s="53" t="n">
        <f aca="false">E4245*$E$6</f>
        <v>0</v>
      </c>
      <c r="P4245" s="53" t="n">
        <f aca="false">F4245*$F$6</f>
        <v>0</v>
      </c>
      <c r="Q4245" s="53" t="n">
        <f aca="false">G4245*$G$6</f>
        <v>0</v>
      </c>
      <c r="R4245" s="53" t="n">
        <f aca="false">H4245*$H$6</f>
        <v>0</v>
      </c>
      <c r="S4245" s="53" t="n">
        <f aca="false">(N4245/100)*(I4245*$I$6)+(N4245/100)*(J4245*$J$6)</f>
        <v>289.8</v>
      </c>
      <c r="T4245" s="53" t="n">
        <f aca="false">(O4245/100)*(K4245*$K$6)</f>
        <v>0</v>
      </c>
      <c r="U4245" s="53" t="n">
        <f aca="false">(P4245/100)*(K4245*$K$6)+(P4245/100)*(L4245*$L$6)</f>
        <v>0</v>
      </c>
      <c r="V4245" s="53" t="n">
        <f aca="false">(Q4245/100)*(L4245*$L$6)</f>
        <v>0</v>
      </c>
      <c r="W4245" s="53" t="n">
        <f aca="false">(R4245/100)*(K4245*$K$6)+(R4245/100)*(L4245*$L$6)</f>
        <v>0</v>
      </c>
      <c r="X4245" s="53" t="n">
        <f aca="false">N4245+S4245</f>
        <v>415.8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415.8</v>
      </c>
      <c r="AD4245" s="55" t="n">
        <f aca="false">(ROUND(AC4245-AC4242,1)/AC4242)</f>
        <v>0</v>
      </c>
      <c r="AE4245" s="46"/>
      <c r="AF4245" s="47"/>
    </row>
    <row r="4246" customFormat="false" ht="15" hidden="false" customHeight="false" outlineLevel="0" collapsed="false">
      <c r="A4246" s="48" t="s">
        <v>32</v>
      </c>
      <c r="B4246" s="61" t="n">
        <v>0</v>
      </c>
      <c r="C4246" s="50" t="s">
        <v>8</v>
      </c>
      <c r="D4246" s="51" t="n">
        <v>90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105</v>
      </c>
      <c r="J4246" s="52" t="n">
        <v>10</v>
      </c>
      <c r="K4246" s="52" t="n">
        <v>0</v>
      </c>
      <c r="L4246" s="52" t="n">
        <v>0</v>
      </c>
      <c r="M4246" s="52" t="n">
        <v>0</v>
      </c>
      <c r="N4246" s="53" t="n">
        <f aca="false">D4246*$D$7</f>
        <v>126</v>
      </c>
      <c r="O4246" s="53" t="n">
        <f aca="false">E4246*$E$7</f>
        <v>0</v>
      </c>
      <c r="P4246" s="53" t="n">
        <f aca="false">F4246*$F$7</f>
        <v>0</v>
      </c>
      <c r="Q4246" s="53" t="n">
        <f aca="false">G4246*$G$7</f>
        <v>0</v>
      </c>
      <c r="R4246" s="53" t="n">
        <f aca="false">H4246*$H$7</f>
        <v>0</v>
      </c>
      <c r="S4246" s="53" t="n">
        <f aca="false">(N4246/100)*(I4246*$I$7)+(N4246/100)*(J4246*$J$7)</f>
        <v>289.8</v>
      </c>
      <c r="T4246" s="53" t="n">
        <f aca="false">(O4246/100)*(K4246*$K$7)</f>
        <v>0</v>
      </c>
      <c r="U4246" s="53" t="n">
        <f aca="false">(P4246/100)*(K4246*$K$7)+(P4246/100)*(L4246*$L$7)</f>
        <v>0</v>
      </c>
      <c r="V4246" s="53" t="n">
        <f aca="false">(Q4246/100)*(L4246*$L$7)</f>
        <v>0</v>
      </c>
      <c r="W4246" s="53" t="n">
        <f aca="false">(R4246/100)*(K4246*$K$7)+(R4246/100)*(L4246*$L$7)</f>
        <v>0</v>
      </c>
      <c r="X4246" s="53" t="n">
        <f aca="false">N4246+S4246</f>
        <v>415.8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415.8</v>
      </c>
      <c r="AD4246" s="55" t="n">
        <f aca="false">(ROUND(AC4246-AC4242,1)/AC4242)</f>
        <v>0</v>
      </c>
      <c r="AE4246" s="46"/>
      <c r="AF4246" s="47"/>
    </row>
    <row r="4247" customFormat="false" ht="15" hidden="false" customHeight="false" outlineLevel="0" collapsed="false">
      <c r="A4247" s="48" t="s">
        <v>33</v>
      </c>
      <c r="B4247" s="61"/>
      <c r="C4247" s="50" t="s">
        <v>9</v>
      </c>
      <c r="D4247" s="51" t="n">
        <v>90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105</v>
      </c>
      <c r="J4247" s="52" t="n">
        <v>10</v>
      </c>
      <c r="K4247" s="52" t="n">
        <v>0</v>
      </c>
      <c r="L4247" s="52" t="n">
        <v>0</v>
      </c>
      <c r="M4247" s="52" t="n">
        <v>0</v>
      </c>
      <c r="N4247" s="53" t="n">
        <f aca="false">D4247*$D$8</f>
        <v>126</v>
      </c>
      <c r="O4247" s="53" t="n">
        <f aca="false">E4247*$E$8</f>
        <v>0</v>
      </c>
      <c r="P4247" s="53" t="n">
        <f aca="false">F4247*$F$8</f>
        <v>0</v>
      </c>
      <c r="Q4247" s="53" t="n">
        <f aca="false">G4247*$G$8</f>
        <v>0</v>
      </c>
      <c r="R4247" s="53" t="n">
        <f aca="false">H4247*$H$8</f>
        <v>0</v>
      </c>
      <c r="S4247" s="53" t="n">
        <f aca="false">(N4247/100)*(I4247*$I$8)+(N4247/100)*(J4247*$J$8)</f>
        <v>289.8</v>
      </c>
      <c r="T4247" s="53" t="n">
        <f aca="false">(O4247/100)*(K4247*$K$8)</f>
        <v>0</v>
      </c>
      <c r="U4247" s="53" t="n">
        <f aca="false">(P4247/100)*(K4247*$K$8)+(P4247/100)*(L4247*$L$8)</f>
        <v>0</v>
      </c>
      <c r="V4247" s="53" t="n">
        <f aca="false">(Q4247/100)*(L4247*$L$8)</f>
        <v>0</v>
      </c>
      <c r="W4247" s="53" t="n">
        <f aca="false">(R4247/100)*(K4247*$K$8)+(R4247/100)*(L4247*$L$8)</f>
        <v>0</v>
      </c>
      <c r="X4247" s="53" t="n">
        <f aca="false">N4247+S4247</f>
        <v>415.8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415.8</v>
      </c>
      <c r="AD4247" s="55" t="n">
        <f aca="false">(ROUND(AC4247-AC4242,1)/AC4242)</f>
        <v>0</v>
      </c>
      <c r="AE4247" s="46"/>
      <c r="AF4247" s="47"/>
    </row>
    <row r="4248" customFormat="false" ht="15" hidden="false" customHeight="false" outlineLevel="0" collapsed="false">
      <c r="A4248" s="48" t="s">
        <v>34</v>
      </c>
      <c r="B4248" s="61"/>
      <c r="C4248" s="50" t="s">
        <v>10</v>
      </c>
      <c r="D4248" s="51" t="n">
        <v>42</v>
      </c>
      <c r="E4248" s="51" t="n">
        <v>108</v>
      </c>
      <c r="F4248" s="51" t="n">
        <v>0</v>
      </c>
      <c r="G4248" s="51" t="n">
        <v>0</v>
      </c>
      <c r="H4248" s="51" t="n">
        <v>0</v>
      </c>
      <c r="I4248" s="52" t="n">
        <v>105</v>
      </c>
      <c r="J4248" s="52" t="n">
        <v>10</v>
      </c>
      <c r="K4248" s="52" t="n">
        <v>110</v>
      </c>
      <c r="L4248" s="52" t="n">
        <v>0</v>
      </c>
      <c r="M4248" s="52" t="n">
        <v>0</v>
      </c>
      <c r="N4248" s="53" t="n">
        <f aca="false">D4248*$D$9</f>
        <v>56.7</v>
      </c>
      <c r="O4248" s="53" t="n">
        <f aca="false">E4248*$E$9</f>
        <v>145.8</v>
      </c>
      <c r="P4248" s="53" t="n">
        <f aca="false">F4248*$F$9</f>
        <v>0</v>
      </c>
      <c r="Q4248" s="53" t="n">
        <f aca="false">G4248*$G$9</f>
        <v>0</v>
      </c>
      <c r="R4248" s="53" t="n">
        <f aca="false">H4248*$H$9</f>
        <v>0</v>
      </c>
      <c r="S4248" s="53" t="n">
        <f aca="false">(N4248/100)*(I4248*$I$9)+(N4248/100)*(J4248*$J$9)</f>
        <v>65.205</v>
      </c>
      <c r="T4248" s="53" t="n">
        <f aca="false">(O4248/100)*(K4248*$K$9)</f>
        <v>224.532</v>
      </c>
      <c r="U4248" s="53" t="n">
        <f aca="false">(P4248/100)*(K4248*$K$9)+(P4248/100)*(L4248*$L$9)</f>
        <v>0</v>
      </c>
      <c r="V4248" s="53" t="n">
        <f aca="false">(Q4248/100)*(L4248*$L$9)</f>
        <v>0</v>
      </c>
      <c r="W4248" s="53" t="n">
        <f aca="false">(R4248/100)*(K4248*$K$9)+(R4248/100)*(L4248*$L$9)</f>
        <v>0</v>
      </c>
      <c r="X4248" s="53" t="n">
        <f aca="false">N4248+S4248</f>
        <v>121.905</v>
      </c>
      <c r="Y4248" s="53" t="n">
        <f aca="false">O4248+T4248</f>
        <v>370.332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492.2</v>
      </c>
      <c r="AD4248" s="55" t="n">
        <f aca="false">(ROUND(AC4248-AC4242,1)/AC4242)</f>
        <v>0.183742183742184</v>
      </c>
      <c r="AE4248" s="46"/>
      <c r="AF4248" s="47"/>
    </row>
    <row r="4249" customFormat="false" ht="15" hidden="false" customHeight="false" outlineLevel="0" collapsed="false">
      <c r="A4249" s="48" t="s">
        <v>35</v>
      </c>
      <c r="B4249" s="61"/>
      <c r="C4249" s="50" t="s">
        <v>11</v>
      </c>
      <c r="D4249" s="51" t="n">
        <v>42</v>
      </c>
      <c r="E4249" s="51" t="n">
        <v>0</v>
      </c>
      <c r="F4249" s="51" t="n">
        <v>108</v>
      </c>
      <c r="G4249" s="51" t="n">
        <v>0</v>
      </c>
      <c r="H4249" s="51" t="n">
        <v>0</v>
      </c>
      <c r="I4249" s="52" t="n">
        <v>105</v>
      </c>
      <c r="J4249" s="52" t="n">
        <v>10</v>
      </c>
      <c r="K4249" s="52" t="n">
        <v>55</v>
      </c>
      <c r="L4249" s="52" t="n">
        <v>55</v>
      </c>
      <c r="M4249" s="52" t="n">
        <v>0</v>
      </c>
      <c r="N4249" s="53" t="n">
        <f aca="false">D4249*$D$10</f>
        <v>56.7</v>
      </c>
      <c r="O4249" s="53" t="n">
        <f aca="false">E4249*$E$10</f>
        <v>0</v>
      </c>
      <c r="P4249" s="53" t="n">
        <f aca="false">F4249*$F$10</f>
        <v>145.8</v>
      </c>
      <c r="Q4249" s="53" t="n">
        <f aca="false">G4249*$G$10</f>
        <v>0</v>
      </c>
      <c r="R4249" s="53" t="n">
        <f aca="false">H4249*$H$10</f>
        <v>0</v>
      </c>
      <c r="S4249" s="53" t="n">
        <f aca="false">(N4249/100)*(I4249*$I$10)+(N4249/100)*(J4249*$J$10)</f>
        <v>65.205</v>
      </c>
      <c r="T4249" s="53" t="n">
        <f aca="false">(O4249/100)*(K4249*$J$10)</f>
        <v>0</v>
      </c>
      <c r="U4249" s="53" t="n">
        <f aca="false">(P4249/100)*(K4249*$K$10)+(P4249/100)*(L4249*$L$10)</f>
        <v>224.532</v>
      </c>
      <c r="V4249" s="53" t="n">
        <f aca="false">(Q4249/100)*(L4249*$L$10)</f>
        <v>0</v>
      </c>
      <c r="W4249" s="53" t="n">
        <f aca="false">(R4249/100)*(K4249*$K$10)+(R4249/100)*(L4249*$L$10)</f>
        <v>0</v>
      </c>
      <c r="X4249" s="53" t="n">
        <f aca="false">N4249+S4249</f>
        <v>121.905</v>
      </c>
      <c r="Y4249" s="53" t="n">
        <f aca="false">O4249+T4249</f>
        <v>0</v>
      </c>
      <c r="Z4249" s="53" t="n">
        <f aca="false">P4249+U4249</f>
        <v>370.332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492.2</v>
      </c>
      <c r="AD4249" s="55" t="n">
        <f aca="false">(ROUND(AC4249-AC4242,1)/AC4242)</f>
        <v>0.183742183742184</v>
      </c>
      <c r="AE4249" s="46"/>
      <c r="AF4249" s="47"/>
    </row>
    <row r="4250" customFormat="false" ht="15" hidden="false" customHeight="false" outlineLevel="0" collapsed="false">
      <c r="A4250" s="48" t="s">
        <v>36</v>
      </c>
      <c r="B4250" s="61"/>
      <c r="C4250" s="50" t="s">
        <v>12</v>
      </c>
      <c r="D4250" s="51" t="n">
        <v>42</v>
      </c>
      <c r="E4250" s="51" t="n">
        <v>0</v>
      </c>
      <c r="F4250" s="51" t="n">
        <v>0</v>
      </c>
      <c r="G4250" s="51" t="n">
        <v>108</v>
      </c>
      <c r="H4250" s="51" t="n">
        <v>0</v>
      </c>
      <c r="I4250" s="52" t="n">
        <v>105</v>
      </c>
      <c r="J4250" s="52" t="n">
        <v>10</v>
      </c>
      <c r="K4250" s="52" t="n">
        <v>0</v>
      </c>
      <c r="L4250" s="52" t="n">
        <v>110</v>
      </c>
      <c r="M4250" s="52" t="n">
        <v>0</v>
      </c>
      <c r="N4250" s="53" t="n">
        <f aca="false">D4250*$D$11</f>
        <v>56.7</v>
      </c>
      <c r="O4250" s="53" t="n">
        <f aca="false">E4250*$E$11</f>
        <v>0</v>
      </c>
      <c r="P4250" s="53" t="n">
        <f aca="false">F4250*$F$11</f>
        <v>0</v>
      </c>
      <c r="Q4250" s="53" t="n">
        <f aca="false">G4250*$G$11</f>
        <v>145.8</v>
      </c>
      <c r="R4250" s="53" t="n">
        <f aca="false">H4250*$H$11</f>
        <v>0</v>
      </c>
      <c r="S4250" s="53" t="n">
        <f aca="false">(N4250/100)*(I4250*$I$11)+(N4250/100)*(J4250*$J$11)</f>
        <v>65.205</v>
      </c>
      <c r="T4250" s="53" t="n">
        <f aca="false">(O4250/100)*(K4250*$K$11)</f>
        <v>0</v>
      </c>
      <c r="U4250" s="53" t="n">
        <f aca="false">(P4250/100)*(K4250*$K$11)+(P4250/100)*(L4250*$L$11)</f>
        <v>0</v>
      </c>
      <c r="V4250" s="53" t="n">
        <f aca="false">(Q4250/100)*(L4250*$L$11)</f>
        <v>224.532</v>
      </c>
      <c r="W4250" s="53" t="n">
        <f aca="false">(R4250/100)*(K4250*$K$11)+(R4250/100)*(L4250*$L$11)</f>
        <v>0</v>
      </c>
      <c r="X4250" s="53" t="n">
        <f aca="false">N4250+S4250</f>
        <v>121.905</v>
      </c>
      <c r="Y4250" s="53" t="n">
        <f aca="false">O4250+T4250</f>
        <v>0</v>
      </c>
      <c r="Z4250" s="53" t="n">
        <f aca="false">P4250+U4250</f>
        <v>0</v>
      </c>
      <c r="AA4250" s="53" t="n">
        <f aca="false">Q4250+V4250</f>
        <v>370.332</v>
      </c>
      <c r="AB4250" s="53" t="n">
        <f aca="false">R4250+W4250</f>
        <v>0</v>
      </c>
      <c r="AC4250" s="54" t="n">
        <f aca="false">ROUND(X4250+Y4250+Z4250+AA4250+AB4250,1)</f>
        <v>492.2</v>
      </c>
      <c r="AD4250" s="55" t="n">
        <f aca="false">(ROUND(AC4250-AC4242,1)/AC4242)</f>
        <v>0.183742183742184</v>
      </c>
      <c r="AE4250" s="46"/>
      <c r="AF4250" s="47"/>
    </row>
    <row r="4251" customFormat="false" ht="15" hidden="false" customHeight="false" outlineLevel="0" collapsed="false">
      <c r="A4251" s="48" t="s">
        <v>37</v>
      </c>
      <c r="B4251" s="61"/>
      <c r="C4251" s="50" t="s">
        <v>13</v>
      </c>
      <c r="D4251" s="51" t="n">
        <v>42</v>
      </c>
      <c r="E4251" s="51" t="n">
        <v>0</v>
      </c>
      <c r="F4251" s="51" t="n">
        <v>0</v>
      </c>
      <c r="G4251" s="51" t="n">
        <v>0</v>
      </c>
      <c r="H4251" s="51" t="n">
        <v>108</v>
      </c>
      <c r="I4251" s="52" t="n">
        <v>105</v>
      </c>
      <c r="J4251" s="52" t="n">
        <v>10</v>
      </c>
      <c r="K4251" s="52" t="n">
        <v>55</v>
      </c>
      <c r="L4251" s="52" t="n">
        <v>55</v>
      </c>
      <c r="M4251" s="52" t="n">
        <v>0</v>
      </c>
      <c r="N4251" s="53" t="n">
        <f aca="false">D4251*$D$12</f>
        <v>56.7</v>
      </c>
      <c r="O4251" s="53" t="n">
        <f aca="false">E4251*$E$12</f>
        <v>0</v>
      </c>
      <c r="P4251" s="53" t="n">
        <f aca="false">F4251*$F$12</f>
        <v>0</v>
      </c>
      <c r="Q4251" s="53" t="n">
        <f aca="false">G4251*$G$12</f>
        <v>0</v>
      </c>
      <c r="R4251" s="53" t="n">
        <f aca="false">H4251*$H$12</f>
        <v>145.8</v>
      </c>
      <c r="S4251" s="53" t="n">
        <f aca="false">(N4251/100)*(I4251*$I$12)+(N4251/100)*(J4251*$J$12)</f>
        <v>65.205</v>
      </c>
      <c r="T4251" s="53" t="n">
        <f aca="false">(O4251/100)*(K4251*$K$12)</f>
        <v>0</v>
      </c>
      <c r="U4251" s="53" t="n">
        <f aca="false">(P4251/100)*(K4251*$K$12)+(P4251/100)*(L4251*$L$12)</f>
        <v>0</v>
      </c>
      <c r="V4251" s="53" t="n">
        <f aca="false">(Q4251/100)*(L4251*$L$12)</f>
        <v>0</v>
      </c>
      <c r="W4251" s="53" t="n">
        <f aca="false">(R4251/100)*(K4251*$K$12)+(R4251/100)*(L4251*$L$12)</f>
        <v>224.532</v>
      </c>
      <c r="X4251" s="53" t="n">
        <f aca="false">N4251+S4251</f>
        <v>121.905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0</v>
      </c>
      <c r="AB4251" s="53" t="n">
        <f aca="false">R4251+W4251</f>
        <v>370.332</v>
      </c>
      <c r="AC4251" s="54" t="n">
        <f aca="false">ROUND(X4251+Y4251+Z4251+AA4251+AB4251,1)</f>
        <v>492.2</v>
      </c>
      <c r="AD4251" s="55" t="n">
        <f aca="false">(ROUND(AC4251-AC4242,1)/AC4242)</f>
        <v>0.183742183742184</v>
      </c>
      <c r="AE4251" s="46"/>
      <c r="AF4251" s="47"/>
    </row>
    <row r="4252" customFormat="false" ht="15" hidden="false" customHeight="false" outlineLevel="0" collapsed="false">
      <c r="A4252" s="48" t="s">
        <v>38</v>
      </c>
      <c r="B4252" s="61"/>
      <c r="C4252" s="50" t="s">
        <v>14</v>
      </c>
      <c r="D4252" s="51" t="n">
        <v>90</v>
      </c>
      <c r="E4252" s="51" t="n">
        <v>0</v>
      </c>
      <c r="F4252" s="51" t="n">
        <v>0</v>
      </c>
      <c r="G4252" s="51" t="n">
        <v>0</v>
      </c>
      <c r="H4252" s="51" t="n">
        <v>0</v>
      </c>
      <c r="I4252" s="52" t="n">
        <v>0</v>
      </c>
      <c r="J4252" s="52" t="n">
        <v>0</v>
      </c>
      <c r="K4252" s="52" t="n">
        <v>0</v>
      </c>
      <c r="L4252" s="52" t="n">
        <v>0</v>
      </c>
      <c r="M4252" s="52" t="n">
        <v>145</v>
      </c>
      <c r="N4252" s="53" t="n">
        <f aca="false">D4252*$D$13</f>
        <v>121.5</v>
      </c>
      <c r="O4252" s="53" t="n">
        <f aca="false">E4252*$E$13</f>
        <v>0</v>
      </c>
      <c r="P4252" s="53" t="n">
        <f aca="false">F4252*$F$13</f>
        <v>0</v>
      </c>
      <c r="Q4252" s="53" t="n">
        <f aca="false">G4252*$G$13</f>
        <v>0</v>
      </c>
      <c r="R4252" s="53" t="n">
        <f aca="false">H4252*$H$13</f>
        <v>0</v>
      </c>
      <c r="S4252" s="53" t="n">
        <f aca="false">(N4252/100)*(I4252*$I$13)+(N4252/100)*(J4252*$J$13)+(N4252/100)*(M4252*$M$13)</f>
        <v>352.35</v>
      </c>
      <c r="T4252" s="53" t="n">
        <f aca="false">(O4252/100)*(K4252*$K$13)+(O4252/100)*(M4252*$M$13)</f>
        <v>0</v>
      </c>
      <c r="U4252" s="53" t="n">
        <f aca="false">(P4252/100)*(K4252*$K$13)+(P4252/100)*(L4252*$L$13)+(P4252/100)*(M4252*$M$13)</f>
        <v>0</v>
      </c>
      <c r="V4252" s="53" t="n">
        <f aca="false">(Q4252/100)*(L4252*$L$13)+(Q4252/100)*(M4252*$M$13)</f>
        <v>0</v>
      </c>
      <c r="W4252" s="53" t="n">
        <f aca="false">(R4252/100)*(K4252*$K$13)+(R4252/100)*(L4252*$L$13)+(R4252/100)*(M4252*$M$13)</f>
        <v>0</v>
      </c>
      <c r="X4252" s="53" t="n">
        <f aca="false">N4252+S4252</f>
        <v>473.85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0</v>
      </c>
      <c r="AC4252" s="54" t="n">
        <f aca="false">ROUND(X4252+Y4252+Z4252+AA4252+AB4252,1)</f>
        <v>473.9</v>
      </c>
      <c r="AD4252" s="55" t="n">
        <f aca="false">(ROUND(AC4252-AC4242,1)/AC4242)</f>
        <v>0.13973063973064</v>
      </c>
      <c r="AE4252" s="46"/>
      <c r="AF4252" s="47"/>
    </row>
    <row r="4253" customFormat="false" ht="15" hidden="false" customHeight="false" outlineLevel="0" collapsed="false">
      <c r="A4253" s="48" t="s">
        <v>39</v>
      </c>
      <c r="B4253" s="61"/>
      <c r="C4253" s="50" t="s">
        <v>15</v>
      </c>
      <c r="D4253" s="51" t="n">
        <v>90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105</v>
      </c>
      <c r="J4253" s="52" t="n">
        <v>10</v>
      </c>
      <c r="K4253" s="52" t="n">
        <v>90</v>
      </c>
      <c r="L4253" s="52" t="n">
        <v>0</v>
      </c>
      <c r="M4253" s="52" t="n">
        <v>0</v>
      </c>
      <c r="N4253" s="53" t="n">
        <f aca="false">D4253*$D$14</f>
        <v>121.5</v>
      </c>
      <c r="O4253" s="53" t="n">
        <f aca="false">E4253*$E$14</f>
        <v>0</v>
      </c>
      <c r="P4253" s="53" t="n">
        <f aca="false">F4253*$F$14</f>
        <v>0</v>
      </c>
      <c r="Q4253" s="53" t="n">
        <f aca="false">G4253*$G$14</f>
        <v>0</v>
      </c>
      <c r="R4253" s="53" t="n">
        <f aca="false">H4253*$H$14</f>
        <v>0</v>
      </c>
      <c r="S4253" s="53" t="n">
        <f aca="false">(N4253/100)*(I4253*$I$14)+(N4253/100)*(J4253*$J$14)+(N4253/100)*(K4253*$K$14)</f>
        <v>358.425</v>
      </c>
      <c r="T4253" s="53" t="n">
        <f aca="false">(O4253/100)*(K4253*$K$14)</f>
        <v>0</v>
      </c>
      <c r="U4253" s="53" t="n">
        <f aca="false">(P4253/100)*(K4253*$K$14)+(P4253/100)*(L4253*$L$14)</f>
        <v>0</v>
      </c>
      <c r="V4253" s="53" t="n">
        <f aca="false">(Q4253/100)*(L4253*$L$14)</f>
        <v>0</v>
      </c>
      <c r="W4253" s="53" t="n">
        <f aca="false">(R4253/100)*(K4253*$L$14)+(R4253/100)*(L4253*$M$14)</f>
        <v>0</v>
      </c>
      <c r="X4253" s="53" t="n">
        <f aca="false">N4253+S4253</f>
        <v>479.925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479.9</v>
      </c>
      <c r="AD4253" s="55" t="n">
        <f aca="false">(ROUND(AC4253-AC4242,1)/AC4242)</f>
        <v>0.154160654160654</v>
      </c>
      <c r="AE4253" s="46"/>
      <c r="AF4253" s="47"/>
    </row>
    <row r="4254" customFormat="false" ht="15" hidden="false" customHeight="false" outlineLevel="0" collapsed="false">
      <c r="A4254" s="48"/>
      <c r="B4254" s="61"/>
      <c r="C4254" s="50" t="s">
        <v>16</v>
      </c>
      <c r="D4254" s="51" t="n">
        <v>90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105</v>
      </c>
      <c r="J4254" s="52" t="n">
        <v>10</v>
      </c>
      <c r="K4254" s="52" t="n">
        <v>0</v>
      </c>
      <c r="L4254" s="52" t="n">
        <v>90</v>
      </c>
      <c r="M4254" s="52" t="n">
        <v>0</v>
      </c>
      <c r="N4254" s="53" t="n">
        <f aca="false">D4254*$D$15</f>
        <v>121.5</v>
      </c>
      <c r="O4254" s="53" t="n">
        <f aca="false">E4254*$E$15</f>
        <v>0</v>
      </c>
      <c r="P4254" s="53" t="n">
        <f aca="false">F4254*$F$15</f>
        <v>0</v>
      </c>
      <c r="Q4254" s="53" t="n">
        <f aca="false">G4254*$G$15</f>
        <v>0</v>
      </c>
      <c r="R4254" s="53" t="n">
        <f aca="false">H4254*$H$15</f>
        <v>0</v>
      </c>
      <c r="S4254" s="53" t="n">
        <f aca="false">(N4254/100)*(I4254*$I$15)+(N4254/100)*(J4254*$J$15)+(N4254/100)*(L4254*$L$15)</f>
        <v>358.425</v>
      </c>
      <c r="T4254" s="53" t="n">
        <f aca="false">(O4254/100)*(K4254*$K$15)</f>
        <v>0</v>
      </c>
      <c r="U4254" s="53" t="n">
        <f aca="false">(P4254/100)*(K4254*$K$15)+(P4254/100)*(L4254*$L$15)</f>
        <v>0</v>
      </c>
      <c r="V4254" s="53" t="n">
        <f aca="false">(Q4254/100)*(L4254*$L$15)</f>
        <v>0</v>
      </c>
      <c r="W4254" s="53" t="n">
        <f aca="false">(R4254/100)*(K4254*$K$15)+(R4254/100)*(L4254*$L$15)</f>
        <v>0</v>
      </c>
      <c r="X4254" s="53" t="n">
        <f aca="false">N4254+S4254</f>
        <v>479.925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479.9</v>
      </c>
      <c r="AD4254" s="55" t="n">
        <f aca="false">(ROUND(AC4254-AC4242,1)/AC4242)</f>
        <v>0.154160654160654</v>
      </c>
      <c r="AE4254" s="46"/>
      <c r="AF4254" s="47"/>
    </row>
    <row r="4255" customFormat="false" ht="15" hidden="false" customHeight="false" outlineLevel="0" collapsed="false">
      <c r="A4255" s="48"/>
      <c r="B4255" s="61"/>
      <c r="C4255" s="50" t="s">
        <v>17</v>
      </c>
      <c r="D4255" s="51" t="n">
        <v>90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105</v>
      </c>
      <c r="J4255" s="52" t="n">
        <v>70</v>
      </c>
      <c r="K4255" s="52" t="n">
        <v>0</v>
      </c>
      <c r="L4255" s="52" t="n">
        <v>0</v>
      </c>
      <c r="M4255" s="52" t="n">
        <v>0</v>
      </c>
      <c r="N4255" s="53" t="n">
        <f aca="false">D4255*$D$16</f>
        <v>121.5</v>
      </c>
      <c r="O4255" s="53" t="n">
        <f aca="false">E4255*$E$16</f>
        <v>0</v>
      </c>
      <c r="P4255" s="53" t="n">
        <f aca="false">F4255*$F$16</f>
        <v>0</v>
      </c>
      <c r="Q4255" s="53" t="n">
        <f aca="false">G4255*$G$16</f>
        <v>0</v>
      </c>
      <c r="R4255" s="53" t="n">
        <f aca="false">H4255*$H$16</f>
        <v>0</v>
      </c>
      <c r="S4255" s="53" t="n">
        <f aca="false">(N4255/100)*(I4255*$I$16)+(N4255/100)*(J4255*$J$16)</f>
        <v>340.2</v>
      </c>
      <c r="T4255" s="53" t="n">
        <f aca="false">(O4255/100)*(K4255*$K$16)</f>
        <v>0</v>
      </c>
      <c r="U4255" s="53" t="n">
        <f aca="false">(P4255/100)*(K4255*$K$16)+(P4255/100)*(L4255*$L$16)</f>
        <v>0</v>
      </c>
      <c r="V4255" s="53" t="n">
        <f aca="false">(Q4255/100)*(L4255*$L$16)</f>
        <v>0</v>
      </c>
      <c r="W4255" s="53" t="n">
        <f aca="false">(R4255/100)*(K4255*$K$16)+(R4255/100)*(L4255*$L$16)</f>
        <v>0</v>
      </c>
      <c r="X4255" s="53" t="n">
        <f aca="false">N4255+S4255</f>
        <v>461.7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461.7</v>
      </c>
      <c r="AD4255" s="55" t="n">
        <f aca="false">(ROUND(AC4255-AC4242,1)/AC4242)</f>
        <v>0.11038961038961</v>
      </c>
      <c r="AE4255" s="46"/>
      <c r="AF4255" s="47"/>
    </row>
    <row r="4256" customFormat="false" ht="15" hidden="false" customHeight="false" outlineLevel="0" collapsed="false">
      <c r="A4256" s="48"/>
      <c r="B4256" s="61"/>
      <c r="C4256" s="50" t="s">
        <v>18</v>
      </c>
      <c r="D4256" s="51" t="n">
        <v>90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125</v>
      </c>
      <c r="J4256" s="52" t="n">
        <v>10</v>
      </c>
      <c r="K4256" s="52" t="n">
        <v>0</v>
      </c>
      <c r="L4256" s="52" t="n">
        <v>0</v>
      </c>
      <c r="M4256" s="52" t="n">
        <v>0</v>
      </c>
      <c r="N4256" s="53" t="n">
        <f aca="false">D4256*$D$17</f>
        <v>121.5</v>
      </c>
      <c r="O4256" s="53" t="n">
        <f aca="false">E4256*$E$17</f>
        <v>0</v>
      </c>
      <c r="P4256" s="53" t="n">
        <f aca="false">F4256*$F$17</f>
        <v>0</v>
      </c>
      <c r="Q4256" s="53" t="n">
        <f aca="false">G4256*$G$17</f>
        <v>0</v>
      </c>
      <c r="R4256" s="53" t="n">
        <f aca="false">H4256*$H$17</f>
        <v>0</v>
      </c>
      <c r="S4256" s="53" t="n">
        <f aca="false">(N4256/100)*(I4256*$I$17)+(N4256/100)*(J4256*$J$17)</f>
        <v>391.8375</v>
      </c>
      <c r="T4256" s="53" t="n">
        <f aca="false">(O4256/100)*(K4256*$K$17)</f>
        <v>0</v>
      </c>
      <c r="U4256" s="53" t="n">
        <f aca="false">(P4256/100)*(K4256*$K$17)+(P4256/100)*(L4256*$L$17)</f>
        <v>0</v>
      </c>
      <c r="V4256" s="53" t="n">
        <f aca="false">(Q4256/100)*(L4256*$L$17)</f>
        <v>0</v>
      </c>
      <c r="W4256" s="53" t="n">
        <f aca="false">(R4256/100)*(K4256*$K$17)+(R4256/100)*(L4256*$L$17)</f>
        <v>0</v>
      </c>
      <c r="X4256" s="53" t="n">
        <f aca="false">N4256+S4256</f>
        <v>513.3375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513.3</v>
      </c>
      <c r="AD4256" s="55" t="n">
        <f aca="false">(ROUND(AC4256-AC4242,1)/AC4242)</f>
        <v>0.234487734487734</v>
      </c>
      <c r="AE4256" s="46"/>
      <c r="AF4256" s="47"/>
    </row>
    <row r="4257" customFormat="false" ht="15" hidden="false" customHeight="false" outlineLevel="0" collapsed="false">
      <c r="A4257" s="64"/>
      <c r="B4257" s="65" t="s">
        <v>345</v>
      </c>
      <c r="C4257" s="65"/>
      <c r="D4257" s="65"/>
      <c r="E4257" s="65"/>
      <c r="F4257" s="65"/>
      <c r="G4257" s="65"/>
      <c r="H4257" s="65"/>
      <c r="I4257" s="65"/>
      <c r="J4257" s="65"/>
      <c r="K4257" s="65"/>
      <c r="L4257" s="65"/>
      <c r="M4257" s="65"/>
      <c r="N4257" s="65"/>
      <c r="O4257" s="65"/>
      <c r="P4257" s="65"/>
      <c r="Q4257" s="65"/>
      <c r="R4257" s="65"/>
      <c r="S4257" s="65"/>
      <c r="T4257" s="65"/>
      <c r="U4257" s="65"/>
      <c r="V4257" s="65"/>
      <c r="W4257" s="65"/>
      <c r="X4257" s="65"/>
      <c r="Y4257" s="65"/>
      <c r="Z4257" s="65"/>
      <c r="AA4257" s="65"/>
      <c r="AB4257" s="65"/>
      <c r="AC4257" s="12" t="n">
        <v>700</v>
      </c>
      <c r="AD4257" s="12"/>
      <c r="AE4257" s="46"/>
      <c r="AF4257" s="47"/>
    </row>
    <row r="4258" customFormat="false" ht="15" hidden="false" customHeight="false" outlineLevel="0" collapsed="false">
      <c r="A4258" s="56" t="s">
        <v>19</v>
      </c>
      <c r="B4258" s="49" t="s">
        <v>345</v>
      </c>
      <c r="C4258" s="50" t="s">
        <v>4</v>
      </c>
      <c r="D4258" s="51" t="n">
        <v>135</v>
      </c>
      <c r="E4258" s="51" t="n">
        <v>0</v>
      </c>
      <c r="F4258" s="51" t="n">
        <v>0</v>
      </c>
      <c r="G4258" s="51" t="n">
        <v>0</v>
      </c>
      <c r="H4258" s="51" t="n">
        <v>0</v>
      </c>
      <c r="I4258" s="52" t="n">
        <v>40</v>
      </c>
      <c r="J4258" s="52" t="n">
        <v>40</v>
      </c>
      <c r="K4258" s="52" t="n">
        <v>0</v>
      </c>
      <c r="L4258" s="52" t="n">
        <v>0</v>
      </c>
      <c r="M4258" s="52" t="n">
        <v>0</v>
      </c>
      <c r="N4258" s="53" t="n">
        <f aca="false">D4258*$D$3</f>
        <v>189</v>
      </c>
      <c r="O4258" s="53" t="n">
        <f aca="false">E4258*$E$3</f>
        <v>0</v>
      </c>
      <c r="P4258" s="53" t="n">
        <f aca="false">F4258*$F$3</f>
        <v>0</v>
      </c>
      <c r="Q4258" s="53" t="n">
        <f aca="false">G4258*$G$3</f>
        <v>0</v>
      </c>
      <c r="R4258" s="53" t="n">
        <f aca="false">H4258*$H$3</f>
        <v>0</v>
      </c>
      <c r="S4258" s="53" t="n">
        <f aca="false">(N4258/100)*(I4258*$I$3)+(N4258/100)*(J4258*$J$3)</f>
        <v>302.4</v>
      </c>
      <c r="T4258" s="53" t="n">
        <f aca="false">(O4258/100)*(K4258*$K$3)</f>
        <v>0</v>
      </c>
      <c r="U4258" s="53" t="n">
        <f aca="false">(P4258/100)*(K4258*$K$3)+(P4258/100)*(L4258*$L$3)</f>
        <v>0</v>
      </c>
      <c r="V4258" s="53" t="n">
        <f aca="false">(Q4258/100)*(L4258*$L$3)</f>
        <v>0</v>
      </c>
      <c r="W4258" s="53" t="n">
        <f aca="false">(R4258/100)*(K4258*$K$3)+(R4258/100)*(L4258*$L$3)</f>
        <v>0</v>
      </c>
      <c r="X4258" s="53" t="n">
        <f aca="false">N4258+S4258</f>
        <v>491.4</v>
      </c>
      <c r="Y4258" s="53" t="n">
        <f aca="false">O4258+T4258</f>
        <v>0</v>
      </c>
      <c r="Z4258" s="53" t="n">
        <f aca="false">P4258+U4258</f>
        <v>0</v>
      </c>
      <c r="AA4258" s="53" t="n">
        <f aca="false">Q4258+V4258</f>
        <v>0</v>
      </c>
      <c r="AB4258" s="53" t="n">
        <f aca="false">R4258+W4258</f>
        <v>0</v>
      </c>
      <c r="AC4258" s="54" t="n">
        <f aca="false">ROUND(X4258+Y4258+Z4258+AA4258+AB4258,1)</f>
        <v>491.4</v>
      </c>
      <c r="AD4258" s="55" t="n">
        <v>0</v>
      </c>
      <c r="AE4258" s="46" t="s">
        <v>28</v>
      </c>
      <c r="AF4258" s="47"/>
    </row>
    <row r="4259" customFormat="false" ht="15" hidden="false" customHeight="false" outlineLevel="0" collapsed="false">
      <c r="A4259" s="48" t="s">
        <v>29</v>
      </c>
      <c r="B4259" s="49" t="n">
        <v>14</v>
      </c>
      <c r="C4259" s="50" t="s">
        <v>5</v>
      </c>
      <c r="D4259" s="51" t="n">
        <v>135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60</v>
      </c>
      <c r="J4259" s="52" t="n">
        <v>60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182.25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437.4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619.65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619.7</v>
      </c>
      <c r="AD4259" s="55" t="n">
        <f aca="false">(ROUND(AC4259-AC4258,1)/AC4258)</f>
        <v>0.261090761090761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49" t="n">
        <v>14</v>
      </c>
      <c r="C4260" s="50" t="s">
        <v>6</v>
      </c>
      <c r="D4260" s="51" t="n">
        <v>135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40</v>
      </c>
      <c r="J4260" s="52" t="n">
        <v>40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189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302.4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491.4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491.4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49" t="n">
        <v>0</v>
      </c>
      <c r="C4261" s="50" t="s">
        <v>7</v>
      </c>
      <c r="D4261" s="51" t="n">
        <v>135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40</v>
      </c>
      <c r="J4261" s="52" t="n">
        <v>40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189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302.4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491.4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491.4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49" t="n">
        <v>0</v>
      </c>
      <c r="C4262" s="50" t="s">
        <v>8</v>
      </c>
      <c r="D4262" s="51" t="n">
        <v>135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40</v>
      </c>
      <c r="J4262" s="52" t="n">
        <v>40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189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302.4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491.4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491.4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49"/>
      <c r="C4263" s="50" t="s">
        <v>9</v>
      </c>
      <c r="D4263" s="51" t="n">
        <v>135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40</v>
      </c>
      <c r="J4263" s="52" t="n">
        <v>40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189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302.4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491.4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491.4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49"/>
      <c r="C4264" s="50" t="s">
        <v>10</v>
      </c>
      <c r="D4264" s="51" t="n">
        <v>68</v>
      </c>
      <c r="E4264" s="51" t="n">
        <v>150</v>
      </c>
      <c r="F4264" s="51" t="n">
        <v>0</v>
      </c>
      <c r="G4264" s="51" t="n">
        <v>0</v>
      </c>
      <c r="H4264" s="51" t="n">
        <v>0</v>
      </c>
      <c r="I4264" s="52" t="n">
        <v>40</v>
      </c>
      <c r="J4264" s="52" t="n">
        <v>40</v>
      </c>
      <c r="K4264" s="52" t="n">
        <v>85</v>
      </c>
      <c r="L4264" s="52" t="n">
        <v>0</v>
      </c>
      <c r="M4264" s="52" t="n">
        <v>0</v>
      </c>
      <c r="N4264" s="53" t="n">
        <f aca="false">D4264*$D$9</f>
        <v>91.8</v>
      </c>
      <c r="O4264" s="53" t="n">
        <f aca="false">E4264*$E$9</f>
        <v>202.5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73.44</v>
      </c>
      <c r="T4264" s="53" t="n">
        <f aca="false">(O4264/100)*(K4264*$K$9)</f>
        <v>240.975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165.24</v>
      </c>
      <c r="Y4264" s="53" t="n">
        <f aca="false">O4264+T4264</f>
        <v>443.475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608.7</v>
      </c>
      <c r="AD4264" s="55" t="n">
        <f aca="false">(ROUND(AC4264-AC4258,1)/AC4258)</f>
        <v>0.238705738705739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49"/>
      <c r="C4265" s="50" t="s">
        <v>11</v>
      </c>
      <c r="D4265" s="51" t="n">
        <v>68</v>
      </c>
      <c r="E4265" s="51" t="n">
        <v>0</v>
      </c>
      <c r="F4265" s="51" t="n">
        <v>150</v>
      </c>
      <c r="G4265" s="51" t="n">
        <v>0</v>
      </c>
      <c r="H4265" s="51" t="n">
        <v>0</v>
      </c>
      <c r="I4265" s="52" t="n">
        <v>40</v>
      </c>
      <c r="J4265" s="52" t="n">
        <v>40</v>
      </c>
      <c r="K4265" s="52" t="n">
        <v>42.5</v>
      </c>
      <c r="L4265" s="52" t="n">
        <v>42.5</v>
      </c>
      <c r="M4265" s="52" t="n">
        <v>0</v>
      </c>
      <c r="N4265" s="53" t="n">
        <f aca="false">D4265*$D$10</f>
        <v>91.8</v>
      </c>
      <c r="O4265" s="53" t="n">
        <f aca="false">E4265*$E$10</f>
        <v>0</v>
      </c>
      <c r="P4265" s="53" t="n">
        <f aca="false">F4265*$F$10</f>
        <v>202.5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73.44</v>
      </c>
      <c r="T4265" s="53" t="n">
        <f aca="false">(O4265/100)*(K4265*$J$10)</f>
        <v>0</v>
      </c>
      <c r="U4265" s="53" t="n">
        <f aca="false">(P4265/100)*(K4265*$K$10)+(P4265/100)*(L4265*$L$10)</f>
        <v>240.975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165.24</v>
      </c>
      <c r="Y4265" s="53" t="n">
        <f aca="false">O4265+T4265</f>
        <v>0</v>
      </c>
      <c r="Z4265" s="53" t="n">
        <f aca="false">P4265+U4265</f>
        <v>443.475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608.7</v>
      </c>
      <c r="AD4265" s="55" t="n">
        <f aca="false">(ROUND(AC4265-AC4258,1)/AC4258)</f>
        <v>0.238705738705739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49"/>
      <c r="C4266" s="50" t="s">
        <v>12</v>
      </c>
      <c r="D4266" s="51" t="n">
        <v>68</v>
      </c>
      <c r="E4266" s="51" t="n">
        <v>0</v>
      </c>
      <c r="F4266" s="51" t="n">
        <v>0</v>
      </c>
      <c r="G4266" s="51" t="n">
        <v>150</v>
      </c>
      <c r="H4266" s="51" t="n">
        <v>0</v>
      </c>
      <c r="I4266" s="52" t="n">
        <v>40</v>
      </c>
      <c r="J4266" s="52" t="n">
        <v>40</v>
      </c>
      <c r="K4266" s="52" t="n">
        <v>0</v>
      </c>
      <c r="L4266" s="52" t="n">
        <v>85</v>
      </c>
      <c r="M4266" s="52" t="n">
        <v>0</v>
      </c>
      <c r="N4266" s="53" t="n">
        <f aca="false">D4266*$D$11</f>
        <v>91.8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202.5</v>
      </c>
      <c r="R4266" s="53" t="n">
        <f aca="false">H4266*$H$11</f>
        <v>0</v>
      </c>
      <c r="S4266" s="53" t="n">
        <f aca="false">(N4266/100)*(I4266*$I$11)+(N4266/100)*(J4266*$J$11)</f>
        <v>73.44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240.975</v>
      </c>
      <c r="W4266" s="53" t="n">
        <f aca="false">(R4266/100)*(K4266*$K$11)+(R4266/100)*(L4266*$L$11)</f>
        <v>0</v>
      </c>
      <c r="X4266" s="53" t="n">
        <f aca="false">N4266+S4266</f>
        <v>165.24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443.475</v>
      </c>
      <c r="AB4266" s="53" t="n">
        <f aca="false">R4266+W4266</f>
        <v>0</v>
      </c>
      <c r="AC4266" s="54" t="n">
        <f aca="false">ROUND(X4266+Y4266+Z4266+AA4266+AB4266,1)</f>
        <v>608.7</v>
      </c>
      <c r="AD4266" s="55" t="n">
        <f aca="false">(ROUND(AC4266-AC4258,1)/AC4258)</f>
        <v>0.238705738705739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49"/>
      <c r="C4267" s="50" t="s">
        <v>13</v>
      </c>
      <c r="D4267" s="51" t="n">
        <v>68</v>
      </c>
      <c r="E4267" s="51" t="n">
        <v>0</v>
      </c>
      <c r="F4267" s="51" t="n">
        <v>0</v>
      </c>
      <c r="G4267" s="51" t="n">
        <v>0</v>
      </c>
      <c r="H4267" s="51" t="n">
        <v>150</v>
      </c>
      <c r="I4267" s="52" t="n">
        <v>40</v>
      </c>
      <c r="J4267" s="52" t="n">
        <v>40</v>
      </c>
      <c r="K4267" s="52" t="n">
        <v>42.5</v>
      </c>
      <c r="L4267" s="52" t="n">
        <v>42.5</v>
      </c>
      <c r="M4267" s="52" t="n">
        <v>0</v>
      </c>
      <c r="N4267" s="53" t="n">
        <f aca="false">D4267*$D$12</f>
        <v>91.8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202.5</v>
      </c>
      <c r="S4267" s="53" t="n">
        <f aca="false">(N4267/100)*(I4267*$I$12)+(N4267/100)*(J4267*$J$12)</f>
        <v>73.44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240.975</v>
      </c>
      <c r="X4267" s="53" t="n">
        <f aca="false">N4267+S4267</f>
        <v>165.24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443.475</v>
      </c>
      <c r="AC4267" s="54" t="n">
        <f aca="false">ROUND(X4267+Y4267+Z4267+AA4267+AB4267,1)</f>
        <v>608.7</v>
      </c>
      <c r="AD4267" s="55" t="n">
        <f aca="false">(ROUND(AC4267-AC4258,1)/AC4258)</f>
        <v>0.238705738705739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49"/>
      <c r="C4268" s="50" t="s">
        <v>14</v>
      </c>
      <c r="D4268" s="51" t="n">
        <v>135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0</v>
      </c>
      <c r="J4268" s="52" t="n">
        <v>0</v>
      </c>
      <c r="K4268" s="52" t="n">
        <v>0</v>
      </c>
      <c r="L4268" s="52" t="n">
        <v>0</v>
      </c>
      <c r="M4268" s="52" t="n">
        <v>101</v>
      </c>
      <c r="N4268" s="53" t="n">
        <f aca="false">D4268*$D$13</f>
        <v>182.25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368.145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550.395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550.4</v>
      </c>
      <c r="AD4268" s="55" t="n">
        <f aca="false">(ROUND(AC4268-AC4258,1)/AC4258)</f>
        <v>0.12006512006512</v>
      </c>
      <c r="AE4268" s="46"/>
      <c r="AF4268" s="47"/>
    </row>
    <row r="4269" customFormat="false" ht="15" hidden="false" customHeight="false" outlineLevel="0" collapsed="false">
      <c r="A4269" s="48" t="s">
        <v>39</v>
      </c>
      <c r="B4269" s="49"/>
      <c r="C4269" s="50" t="s">
        <v>15</v>
      </c>
      <c r="D4269" s="51" t="n">
        <v>135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40</v>
      </c>
      <c r="J4269" s="52" t="n">
        <v>40</v>
      </c>
      <c r="K4269" s="52" t="n">
        <v>70</v>
      </c>
      <c r="L4269" s="52" t="n">
        <v>0</v>
      </c>
      <c r="M4269" s="52" t="n">
        <v>0</v>
      </c>
      <c r="N4269" s="53" t="n">
        <f aca="false">D4269*$D$14</f>
        <v>182.25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400.95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583.2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583.2</v>
      </c>
      <c r="AD4269" s="55" t="n">
        <f aca="false">(ROUND(AC4269-AC4258,1)/AC4258)</f>
        <v>0.186813186813187</v>
      </c>
      <c r="AE4269" s="46"/>
      <c r="AF4269" s="47"/>
    </row>
    <row r="4270" customFormat="false" ht="15" hidden="false" customHeight="false" outlineLevel="0" collapsed="false">
      <c r="A4270" s="48"/>
      <c r="B4270" s="49"/>
      <c r="C4270" s="50" t="s">
        <v>16</v>
      </c>
      <c r="D4270" s="51" t="n">
        <v>135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40</v>
      </c>
      <c r="J4270" s="52" t="n">
        <v>40</v>
      </c>
      <c r="K4270" s="52" t="n">
        <v>0</v>
      </c>
      <c r="L4270" s="52" t="n">
        <v>70</v>
      </c>
      <c r="M4270" s="52" t="n">
        <v>0</v>
      </c>
      <c r="N4270" s="53" t="n">
        <f aca="false">D4270*$D$15</f>
        <v>182.25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400.95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583.2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583.2</v>
      </c>
      <c r="AD4270" s="55" t="n">
        <f aca="false">(ROUND(AC4270-AC4258,1)/AC4258)</f>
        <v>0.186813186813187</v>
      </c>
      <c r="AE4270" s="46"/>
      <c r="AF4270" s="47"/>
    </row>
    <row r="4271" customFormat="false" ht="15" hidden="false" customHeight="false" outlineLevel="0" collapsed="false">
      <c r="A4271" s="48"/>
      <c r="B4271" s="49"/>
      <c r="C4271" s="50" t="s">
        <v>17</v>
      </c>
      <c r="D4271" s="51" t="n">
        <v>135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40</v>
      </c>
      <c r="J4271" s="52" t="n">
        <v>65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182.25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369.05625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551.30625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551.3</v>
      </c>
      <c r="AD4271" s="55" t="n">
        <f aca="false">(ROUND(AC4271-AC4258,1)/AC4258)</f>
        <v>0.121896621896622</v>
      </c>
      <c r="AE4271" s="46"/>
      <c r="AF4271" s="47"/>
    </row>
    <row r="4272" customFormat="false" ht="15" hidden="false" customHeight="false" outlineLevel="0" collapsed="false">
      <c r="A4272" s="48"/>
      <c r="B4272" s="49"/>
      <c r="C4272" s="50" t="s">
        <v>18</v>
      </c>
      <c r="D4272" s="51" t="n">
        <v>135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65</v>
      </c>
      <c r="J4272" s="52" t="n">
        <v>40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182.25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369.05625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551.30625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551.3</v>
      </c>
      <c r="AD4272" s="55" t="n">
        <f aca="false">(ROUND(AC4272-AC4258,1)/AC4258)</f>
        <v>0.121896621896622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57" t="s">
        <v>346</v>
      </c>
      <c r="C4273" s="40" t="s">
        <v>4</v>
      </c>
      <c r="D4273" s="41" t="n">
        <v>146</v>
      </c>
      <c r="E4273" s="41" t="n">
        <v>0</v>
      </c>
      <c r="F4273" s="41" t="n">
        <v>0</v>
      </c>
      <c r="G4273" s="41" t="n">
        <v>0</v>
      </c>
      <c r="H4273" s="41" t="n">
        <v>0</v>
      </c>
      <c r="I4273" s="42" t="n">
        <v>50</v>
      </c>
      <c r="J4273" s="42" t="n">
        <v>20</v>
      </c>
      <c r="K4273" s="42" t="n">
        <v>0</v>
      </c>
      <c r="L4273" s="42" t="n">
        <v>0</v>
      </c>
      <c r="M4273" s="42" t="n">
        <v>0</v>
      </c>
      <c r="N4273" s="43" t="n">
        <f aca="false">D4273*$D$3</f>
        <v>204.4</v>
      </c>
      <c r="O4273" s="43" t="n">
        <f aca="false">E4273*$E$3</f>
        <v>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286.16</v>
      </c>
      <c r="T4273" s="43" t="n">
        <f aca="false">(O4273/100)*(K4273*$K$3)</f>
        <v>0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490.56</v>
      </c>
      <c r="Y4273" s="43" t="n">
        <f aca="false">O4273+T4273</f>
        <v>0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490.6</v>
      </c>
      <c r="AD4273" s="45" t="n">
        <v>0</v>
      </c>
      <c r="AE4273" s="46" t="s">
        <v>28</v>
      </c>
      <c r="AF4273" s="47"/>
    </row>
    <row r="4274" customFormat="false" ht="15" hidden="false" customHeight="false" outlineLevel="0" collapsed="false">
      <c r="A4274" s="48" t="s">
        <v>29</v>
      </c>
      <c r="B4274" s="58" t="n">
        <v>20</v>
      </c>
      <c r="C4274" s="50" t="s">
        <v>5</v>
      </c>
      <c r="D4274" s="51" t="n">
        <v>146</v>
      </c>
      <c r="E4274" s="51" t="n">
        <v>0</v>
      </c>
      <c r="F4274" s="51" t="n">
        <v>0</v>
      </c>
      <c r="G4274" s="51" t="n">
        <v>0</v>
      </c>
      <c r="H4274" s="51" t="n">
        <v>0</v>
      </c>
      <c r="I4274" s="52" t="n">
        <v>65</v>
      </c>
      <c r="J4274" s="52" t="n">
        <v>30</v>
      </c>
      <c r="K4274" s="52" t="n">
        <v>0</v>
      </c>
      <c r="L4274" s="52" t="n">
        <v>0</v>
      </c>
      <c r="M4274" s="52" t="n">
        <v>0</v>
      </c>
      <c r="N4274" s="53" t="n">
        <f aca="false">D4274*$D$4</f>
        <v>197.1</v>
      </c>
      <c r="O4274" s="53" t="n">
        <f aca="false">E4274*$E$4</f>
        <v>0</v>
      </c>
      <c r="P4274" s="53" t="n">
        <f aca="false">F4274*$F$4</f>
        <v>0</v>
      </c>
      <c r="Q4274" s="53" t="n">
        <f aca="false">G4274*$G$4</f>
        <v>0</v>
      </c>
      <c r="R4274" s="53" t="n">
        <f aca="false">H4274*$H$4</f>
        <v>0</v>
      </c>
      <c r="S4274" s="53" t="n">
        <f aca="false">(N4274/100)*(I4274*$I$4)+(N4274/100)*(J4274*$J$4)</f>
        <v>374.49</v>
      </c>
      <c r="T4274" s="53" t="n">
        <f aca="false">(O4274/100)*(K4274*$K$4)</f>
        <v>0</v>
      </c>
      <c r="U4274" s="53" t="n">
        <f aca="false">(P4274/100)*(K4274*$K$4)+(P4274/100)*(L4274*$L$4)</f>
        <v>0</v>
      </c>
      <c r="V4274" s="53" t="n">
        <f aca="false">(Q4274/100)*(L4274*$L$4)</f>
        <v>0</v>
      </c>
      <c r="W4274" s="53" t="n">
        <f aca="false">(R4274/100)*(K4274*$K$4)+(R4274/100)*(L4274*$L$4)</f>
        <v>0</v>
      </c>
      <c r="X4274" s="53" t="n">
        <f aca="false">N4274+S4274</f>
        <v>571.59</v>
      </c>
      <c r="Y4274" s="53" t="n">
        <f aca="false">O4274+T4274</f>
        <v>0</v>
      </c>
      <c r="Z4274" s="53" t="n">
        <f aca="false">P4274+U4274</f>
        <v>0</v>
      </c>
      <c r="AA4274" s="53" t="n">
        <f aca="false">Q4274+V4274</f>
        <v>0</v>
      </c>
      <c r="AB4274" s="53" t="n">
        <f aca="false">R4274+W4274</f>
        <v>0</v>
      </c>
      <c r="AC4274" s="54" t="n">
        <f aca="false">ROUND(X4274+Y4274+Z4274+AA4274+AB4274,1)</f>
        <v>571.6</v>
      </c>
      <c r="AD4274" s="55" t="n">
        <f aca="false">(ROUND(AC4274-AC4273,1)/AC4273)</f>
        <v>0.165103954341623</v>
      </c>
      <c r="AE4274" s="46"/>
      <c r="AF4274" s="47"/>
    </row>
    <row r="4275" customFormat="false" ht="15" hidden="false" customHeight="false" outlineLevel="0" collapsed="false">
      <c r="A4275" s="48" t="s">
        <v>30</v>
      </c>
      <c r="B4275" s="58" t="n">
        <v>14</v>
      </c>
      <c r="C4275" s="50" t="s">
        <v>6</v>
      </c>
      <c r="D4275" s="51" t="n">
        <v>146</v>
      </c>
      <c r="E4275" s="51" t="n">
        <v>0</v>
      </c>
      <c r="F4275" s="51" t="n">
        <v>0</v>
      </c>
      <c r="G4275" s="51" t="n">
        <v>0</v>
      </c>
      <c r="H4275" s="51" t="n">
        <v>0</v>
      </c>
      <c r="I4275" s="52" t="n">
        <v>50</v>
      </c>
      <c r="J4275" s="52" t="n">
        <v>20</v>
      </c>
      <c r="K4275" s="52" t="n">
        <v>0</v>
      </c>
      <c r="L4275" s="52" t="n">
        <v>0</v>
      </c>
      <c r="M4275" s="52" t="n">
        <v>0</v>
      </c>
      <c r="N4275" s="53" t="n">
        <f aca="false">D4275*$D$5</f>
        <v>204.4</v>
      </c>
      <c r="O4275" s="53" t="n">
        <f aca="false">E4275*$E$5</f>
        <v>0</v>
      </c>
      <c r="P4275" s="53" t="n">
        <f aca="false">F4275*$F$5</f>
        <v>0</v>
      </c>
      <c r="Q4275" s="53" t="n">
        <f aca="false">G4275*$G$5</f>
        <v>0</v>
      </c>
      <c r="R4275" s="53" t="n">
        <f aca="false">H4275*$H$5</f>
        <v>0</v>
      </c>
      <c r="S4275" s="53" t="n">
        <f aca="false">(N4275/100)*(I4275*$I$5)+(N4275/100)*(J4275*$J$5)</f>
        <v>286.16</v>
      </c>
      <c r="T4275" s="53" t="n">
        <f aca="false">(O4275/100)*(K4275*$K$5)</f>
        <v>0</v>
      </c>
      <c r="U4275" s="53" t="n">
        <f aca="false">(P4275/100)*(K4275*$K$5)+(P4275/100)*(L4275*$L$5)</f>
        <v>0</v>
      </c>
      <c r="V4275" s="53" t="n">
        <f aca="false">(Q4275/100)*(L4275*$L$5)</f>
        <v>0</v>
      </c>
      <c r="W4275" s="53" t="n">
        <f aca="false">(R4275/100)*(K4275*$K$5)+(R4275/100)*(L4275*$L$5)</f>
        <v>0</v>
      </c>
      <c r="X4275" s="53" t="n">
        <f aca="false">N4275+S4275</f>
        <v>490.56</v>
      </c>
      <c r="Y4275" s="53" t="n">
        <f aca="false">O4275+T4275</f>
        <v>0</v>
      </c>
      <c r="Z4275" s="53" t="n">
        <f aca="false">P4275+U4275</f>
        <v>0</v>
      </c>
      <c r="AA4275" s="53" t="n">
        <f aca="false">Q4275+V4275</f>
        <v>0</v>
      </c>
      <c r="AB4275" s="53" t="n">
        <f aca="false">R4275+W4275</f>
        <v>0</v>
      </c>
      <c r="AC4275" s="54" t="n">
        <f aca="false">ROUND(X4275+Y4275+Z4275+AA4275+AB4275,1)</f>
        <v>490.6</v>
      </c>
      <c r="AD4275" s="55" t="n">
        <f aca="false">(ROUND(AC4275-AC4273,1)/AC4273)</f>
        <v>0</v>
      </c>
      <c r="AE4275" s="46"/>
      <c r="AF4275" s="47"/>
    </row>
    <row r="4276" customFormat="false" ht="15" hidden="false" customHeight="false" outlineLevel="0" collapsed="false">
      <c r="A4276" s="48" t="s">
        <v>31</v>
      </c>
      <c r="B4276" s="58" t="n">
        <v>0</v>
      </c>
      <c r="C4276" s="50" t="s">
        <v>7</v>
      </c>
      <c r="D4276" s="51" t="n">
        <v>146</v>
      </c>
      <c r="E4276" s="51" t="n">
        <v>0</v>
      </c>
      <c r="F4276" s="51" t="n">
        <v>0</v>
      </c>
      <c r="G4276" s="51" t="n">
        <v>0</v>
      </c>
      <c r="H4276" s="51" t="n">
        <v>0</v>
      </c>
      <c r="I4276" s="52" t="n">
        <v>50</v>
      </c>
      <c r="J4276" s="52" t="n">
        <v>20</v>
      </c>
      <c r="K4276" s="52" t="n">
        <v>0</v>
      </c>
      <c r="L4276" s="52" t="n">
        <v>0</v>
      </c>
      <c r="M4276" s="52" t="n">
        <v>0</v>
      </c>
      <c r="N4276" s="53" t="n">
        <f aca="false">D4276*$D$6</f>
        <v>204.4</v>
      </c>
      <c r="O4276" s="53" t="n">
        <f aca="false">E4276*$E$6</f>
        <v>0</v>
      </c>
      <c r="P4276" s="53" t="n">
        <f aca="false">F4276*$F$6</f>
        <v>0</v>
      </c>
      <c r="Q4276" s="53" t="n">
        <f aca="false">G4276*$G$6</f>
        <v>0</v>
      </c>
      <c r="R4276" s="53" t="n">
        <f aca="false">H4276*$H$6</f>
        <v>0</v>
      </c>
      <c r="S4276" s="53" t="n">
        <f aca="false">(N4276/100)*(I4276*$I$6)+(N4276/100)*(J4276*$J$6)</f>
        <v>286.16</v>
      </c>
      <c r="T4276" s="53" t="n">
        <f aca="false">(O4276/100)*(K4276*$K$6)</f>
        <v>0</v>
      </c>
      <c r="U4276" s="53" t="n">
        <f aca="false">(P4276/100)*(K4276*$K$6)+(P4276/100)*(L4276*$L$6)</f>
        <v>0</v>
      </c>
      <c r="V4276" s="53" t="n">
        <f aca="false">(Q4276/100)*(L4276*$L$6)</f>
        <v>0</v>
      </c>
      <c r="W4276" s="53" t="n">
        <f aca="false">(R4276/100)*(K4276*$K$6)+(R4276/100)*(L4276*$L$6)</f>
        <v>0</v>
      </c>
      <c r="X4276" s="53" t="n">
        <f aca="false">N4276+S4276</f>
        <v>490.56</v>
      </c>
      <c r="Y4276" s="53" t="n">
        <f aca="false">O4276+T4276</f>
        <v>0</v>
      </c>
      <c r="Z4276" s="53" t="n">
        <f aca="false">P4276+U4276</f>
        <v>0</v>
      </c>
      <c r="AA4276" s="53" t="n">
        <f aca="false">Q4276+V4276</f>
        <v>0</v>
      </c>
      <c r="AB4276" s="53" t="n">
        <f aca="false">R4276+W4276</f>
        <v>0</v>
      </c>
      <c r="AC4276" s="54" t="n">
        <f aca="false">ROUND(X4276+Y4276+Z4276+AA4276+AB4276,1)</f>
        <v>490.6</v>
      </c>
      <c r="AD4276" s="55" t="n">
        <f aca="false">(ROUND(AC4276-AC4273,1)/AC4273)</f>
        <v>0</v>
      </c>
      <c r="AE4276" s="46"/>
      <c r="AF4276" s="47"/>
    </row>
    <row r="4277" customFormat="false" ht="15" hidden="false" customHeight="false" outlineLevel="0" collapsed="false">
      <c r="A4277" s="48" t="s">
        <v>32</v>
      </c>
      <c r="B4277" s="58" t="n">
        <v>0</v>
      </c>
      <c r="C4277" s="50" t="s">
        <v>8</v>
      </c>
      <c r="D4277" s="51" t="n">
        <v>146</v>
      </c>
      <c r="E4277" s="51" t="n">
        <v>0</v>
      </c>
      <c r="F4277" s="51" t="n">
        <v>0</v>
      </c>
      <c r="G4277" s="51" t="n">
        <v>0</v>
      </c>
      <c r="H4277" s="51" t="n">
        <v>0</v>
      </c>
      <c r="I4277" s="52" t="n">
        <v>50</v>
      </c>
      <c r="J4277" s="52" t="n">
        <v>20</v>
      </c>
      <c r="K4277" s="52" t="n">
        <v>0</v>
      </c>
      <c r="L4277" s="52" t="n">
        <v>0</v>
      </c>
      <c r="M4277" s="52" t="n">
        <v>0</v>
      </c>
      <c r="N4277" s="53" t="n">
        <f aca="false">D4277*$D$7</f>
        <v>204.4</v>
      </c>
      <c r="O4277" s="53" t="n">
        <f aca="false">E4277*$E$7</f>
        <v>0</v>
      </c>
      <c r="P4277" s="53" t="n">
        <f aca="false">F4277*$F$7</f>
        <v>0</v>
      </c>
      <c r="Q4277" s="53" t="n">
        <f aca="false">G4277*$G$7</f>
        <v>0</v>
      </c>
      <c r="R4277" s="53" t="n">
        <f aca="false">H4277*$H$7</f>
        <v>0</v>
      </c>
      <c r="S4277" s="53" t="n">
        <f aca="false">(N4277/100)*(I4277*$I$7)+(N4277/100)*(J4277*$J$7)</f>
        <v>286.16</v>
      </c>
      <c r="T4277" s="53" t="n">
        <f aca="false">(O4277/100)*(K4277*$K$7)</f>
        <v>0</v>
      </c>
      <c r="U4277" s="53" t="n">
        <f aca="false">(P4277/100)*(K4277*$K$7)+(P4277/100)*(L4277*$L$7)</f>
        <v>0</v>
      </c>
      <c r="V4277" s="53" t="n">
        <f aca="false">(Q4277/100)*(L4277*$L$7)</f>
        <v>0</v>
      </c>
      <c r="W4277" s="53" t="n">
        <f aca="false">(R4277/100)*(K4277*$K$7)+(R4277/100)*(L4277*$L$7)</f>
        <v>0</v>
      </c>
      <c r="X4277" s="53" t="n">
        <f aca="false">N4277+S4277</f>
        <v>490.56</v>
      </c>
      <c r="Y4277" s="53" t="n">
        <f aca="false">O4277+T4277</f>
        <v>0</v>
      </c>
      <c r="Z4277" s="53" t="n">
        <f aca="false">P4277+U4277</f>
        <v>0</v>
      </c>
      <c r="AA4277" s="53" t="n">
        <f aca="false">Q4277+V4277</f>
        <v>0</v>
      </c>
      <c r="AB4277" s="53" t="n">
        <f aca="false">R4277+W4277</f>
        <v>0</v>
      </c>
      <c r="AC4277" s="54" t="n">
        <f aca="false">ROUND(X4277+Y4277+Z4277+AA4277+AB4277,1)</f>
        <v>490.6</v>
      </c>
      <c r="AD4277" s="55" t="n">
        <f aca="false">(ROUND(AC4277-AC4273,1)/AC4273)</f>
        <v>0</v>
      </c>
      <c r="AE4277" s="46"/>
      <c r="AF4277" s="47"/>
    </row>
    <row r="4278" customFormat="false" ht="15" hidden="false" customHeight="false" outlineLevel="0" collapsed="false">
      <c r="A4278" s="48" t="s">
        <v>33</v>
      </c>
      <c r="B4278" s="58"/>
      <c r="C4278" s="50" t="s">
        <v>9</v>
      </c>
      <c r="D4278" s="51" t="n">
        <v>146</v>
      </c>
      <c r="E4278" s="51" t="n">
        <v>0</v>
      </c>
      <c r="F4278" s="51" t="n">
        <v>0</v>
      </c>
      <c r="G4278" s="51" t="n">
        <v>0</v>
      </c>
      <c r="H4278" s="51" t="n">
        <v>0</v>
      </c>
      <c r="I4278" s="52" t="n">
        <v>50</v>
      </c>
      <c r="J4278" s="52" t="n">
        <v>20</v>
      </c>
      <c r="K4278" s="52" t="n">
        <v>0</v>
      </c>
      <c r="L4278" s="52" t="n">
        <v>0</v>
      </c>
      <c r="M4278" s="52" t="n">
        <v>0</v>
      </c>
      <c r="N4278" s="53" t="n">
        <f aca="false">D4278*$D$8</f>
        <v>204.4</v>
      </c>
      <c r="O4278" s="53" t="n">
        <f aca="false">E4278*$E$8</f>
        <v>0</v>
      </c>
      <c r="P4278" s="53" t="n">
        <f aca="false">F4278*$F$8</f>
        <v>0</v>
      </c>
      <c r="Q4278" s="53" t="n">
        <f aca="false">G4278*$G$8</f>
        <v>0</v>
      </c>
      <c r="R4278" s="53" t="n">
        <f aca="false">H4278*$H$8</f>
        <v>0</v>
      </c>
      <c r="S4278" s="53" t="n">
        <f aca="false">(N4278/100)*(I4278*$I$8)+(N4278/100)*(J4278*$J$8)</f>
        <v>286.16</v>
      </c>
      <c r="T4278" s="53" t="n">
        <f aca="false">(O4278/100)*(K4278*$K$8)</f>
        <v>0</v>
      </c>
      <c r="U4278" s="53" t="n">
        <f aca="false">(P4278/100)*(K4278*$K$8)+(P4278/100)*(L4278*$L$8)</f>
        <v>0</v>
      </c>
      <c r="V4278" s="53" t="n">
        <f aca="false">(Q4278/100)*(L4278*$L$8)</f>
        <v>0</v>
      </c>
      <c r="W4278" s="53" t="n">
        <f aca="false">(R4278/100)*(K4278*$K$8)+(R4278/100)*(L4278*$L$8)</f>
        <v>0</v>
      </c>
      <c r="X4278" s="53" t="n">
        <f aca="false">N4278+S4278</f>
        <v>490.56</v>
      </c>
      <c r="Y4278" s="53" t="n">
        <f aca="false">O4278+T4278</f>
        <v>0</v>
      </c>
      <c r="Z4278" s="53" t="n">
        <f aca="false">P4278+U4278</f>
        <v>0</v>
      </c>
      <c r="AA4278" s="53" t="n">
        <f aca="false">Q4278+V4278</f>
        <v>0</v>
      </c>
      <c r="AB4278" s="53" t="n">
        <f aca="false">R4278+W4278</f>
        <v>0</v>
      </c>
      <c r="AC4278" s="54" t="n">
        <f aca="false">ROUND(X4278+Y4278+Z4278+AA4278+AB4278,1)</f>
        <v>490.6</v>
      </c>
      <c r="AD4278" s="55" t="n">
        <f aca="false">(ROUND(AC4278-AC4273,1)/AC4273)</f>
        <v>0</v>
      </c>
      <c r="AE4278" s="46"/>
      <c r="AF4278" s="47"/>
    </row>
    <row r="4279" customFormat="false" ht="15" hidden="false" customHeight="false" outlineLevel="0" collapsed="false">
      <c r="A4279" s="48" t="s">
        <v>34</v>
      </c>
      <c r="B4279" s="58"/>
      <c r="C4279" s="50" t="s">
        <v>10</v>
      </c>
      <c r="D4279" s="51" t="n">
        <v>73</v>
      </c>
      <c r="E4279" s="51" t="n">
        <v>160</v>
      </c>
      <c r="F4279" s="51" t="n">
        <v>0</v>
      </c>
      <c r="G4279" s="51" t="n">
        <v>0</v>
      </c>
      <c r="H4279" s="51" t="n">
        <v>0</v>
      </c>
      <c r="I4279" s="52" t="n">
        <v>50</v>
      </c>
      <c r="J4279" s="52" t="n">
        <v>20</v>
      </c>
      <c r="K4279" s="52" t="n">
        <v>75</v>
      </c>
      <c r="L4279" s="52" t="n">
        <v>0</v>
      </c>
      <c r="M4279" s="52" t="n">
        <v>0</v>
      </c>
      <c r="N4279" s="53" t="n">
        <f aca="false">D4279*$D$9</f>
        <v>98.55</v>
      </c>
      <c r="O4279" s="53" t="n">
        <f aca="false">E4279*$E$9</f>
        <v>216</v>
      </c>
      <c r="P4279" s="53" t="n">
        <f aca="false">F4279*$F$9</f>
        <v>0</v>
      </c>
      <c r="Q4279" s="53" t="n">
        <f aca="false">G4279*$G$9</f>
        <v>0</v>
      </c>
      <c r="R4279" s="53" t="n">
        <f aca="false">H4279*$H$9</f>
        <v>0</v>
      </c>
      <c r="S4279" s="53" t="n">
        <f aca="false">(N4279/100)*(I4279*$I$9)+(N4279/100)*(J4279*$J$9)</f>
        <v>68.985</v>
      </c>
      <c r="T4279" s="53" t="n">
        <f aca="false">(O4279/100)*(K4279*$K$9)</f>
        <v>226.8</v>
      </c>
      <c r="U4279" s="53" t="n">
        <f aca="false">(P4279/100)*(K4279*$K$9)+(P4279/100)*(L4279*$L$9)</f>
        <v>0</v>
      </c>
      <c r="V4279" s="53" t="n">
        <f aca="false">(Q4279/100)*(L4279*$L$9)</f>
        <v>0</v>
      </c>
      <c r="W4279" s="53" t="n">
        <f aca="false">(R4279/100)*(K4279*$K$9)+(R4279/100)*(L4279*$L$9)</f>
        <v>0</v>
      </c>
      <c r="X4279" s="53" t="n">
        <f aca="false">N4279+S4279</f>
        <v>167.535</v>
      </c>
      <c r="Y4279" s="53" t="n">
        <f aca="false">O4279+T4279</f>
        <v>442.8</v>
      </c>
      <c r="Z4279" s="53" t="n">
        <f aca="false">P4279+U4279</f>
        <v>0</v>
      </c>
      <c r="AA4279" s="53" t="n">
        <f aca="false">Q4279+V4279</f>
        <v>0</v>
      </c>
      <c r="AB4279" s="53" t="n">
        <f aca="false">R4279+W4279</f>
        <v>0</v>
      </c>
      <c r="AC4279" s="54" t="n">
        <f aca="false">ROUND(X4279+Y4279+Z4279+AA4279+AB4279,1)</f>
        <v>610.3</v>
      </c>
      <c r="AD4279" s="55" t="n">
        <f aca="false">(ROUND(AC4279-AC4273,1)/AC4273)</f>
        <v>0.243986954749287</v>
      </c>
      <c r="AE4279" s="46"/>
      <c r="AF4279" s="47"/>
    </row>
    <row r="4280" customFormat="false" ht="15" hidden="false" customHeight="false" outlineLevel="0" collapsed="false">
      <c r="A4280" s="48" t="s">
        <v>35</v>
      </c>
      <c r="B4280" s="58"/>
      <c r="C4280" s="50" t="s">
        <v>11</v>
      </c>
      <c r="D4280" s="51" t="n">
        <v>73</v>
      </c>
      <c r="E4280" s="51" t="n">
        <v>0</v>
      </c>
      <c r="F4280" s="51" t="n">
        <v>160</v>
      </c>
      <c r="G4280" s="51" t="n">
        <v>0</v>
      </c>
      <c r="H4280" s="51" t="n">
        <v>0</v>
      </c>
      <c r="I4280" s="52" t="n">
        <v>50</v>
      </c>
      <c r="J4280" s="52" t="n">
        <v>20</v>
      </c>
      <c r="K4280" s="52" t="n">
        <v>37.5</v>
      </c>
      <c r="L4280" s="52" t="n">
        <v>37.5</v>
      </c>
      <c r="M4280" s="52" t="n">
        <v>0</v>
      </c>
      <c r="N4280" s="53" t="n">
        <f aca="false">D4280*$D$10</f>
        <v>98.55</v>
      </c>
      <c r="O4280" s="53" t="n">
        <f aca="false">E4280*$E$10</f>
        <v>0</v>
      </c>
      <c r="P4280" s="53" t="n">
        <f aca="false">F4280*$F$10</f>
        <v>216</v>
      </c>
      <c r="Q4280" s="53" t="n">
        <f aca="false">G4280*$G$10</f>
        <v>0</v>
      </c>
      <c r="R4280" s="53" t="n">
        <f aca="false">H4280*$H$10</f>
        <v>0</v>
      </c>
      <c r="S4280" s="53" t="n">
        <f aca="false">(N4280/100)*(I4280*$I$10)+(N4280/100)*(J4280*$J$10)</f>
        <v>68.985</v>
      </c>
      <c r="T4280" s="53" t="n">
        <f aca="false">(O4280/100)*(K4280*$J$10)</f>
        <v>0</v>
      </c>
      <c r="U4280" s="53" t="n">
        <f aca="false">(P4280/100)*(K4280*$K$10)+(P4280/100)*(L4280*$L$10)</f>
        <v>226.8</v>
      </c>
      <c r="V4280" s="53" t="n">
        <f aca="false">(Q4280/100)*(L4280*$L$10)</f>
        <v>0</v>
      </c>
      <c r="W4280" s="53" t="n">
        <f aca="false">(R4280/100)*(K4280*$K$10)+(R4280/100)*(L4280*$L$10)</f>
        <v>0</v>
      </c>
      <c r="X4280" s="53" t="n">
        <f aca="false">N4280+S4280</f>
        <v>167.535</v>
      </c>
      <c r="Y4280" s="53" t="n">
        <f aca="false">O4280+T4280</f>
        <v>0</v>
      </c>
      <c r="Z4280" s="53" t="n">
        <f aca="false">P4280+U4280</f>
        <v>442.8</v>
      </c>
      <c r="AA4280" s="53" t="n">
        <f aca="false">Q4280+V4280</f>
        <v>0</v>
      </c>
      <c r="AB4280" s="53" t="n">
        <f aca="false">R4280+W4280</f>
        <v>0</v>
      </c>
      <c r="AC4280" s="54" t="n">
        <f aca="false">ROUND(X4280+Y4280+Z4280+AA4280+AB4280,1)</f>
        <v>610.3</v>
      </c>
      <c r="AD4280" s="55" t="n">
        <f aca="false">(ROUND(AC4280-AC4273,1)/AC4273)</f>
        <v>0.243986954749287</v>
      </c>
      <c r="AE4280" s="46"/>
      <c r="AF4280" s="47"/>
    </row>
    <row r="4281" customFormat="false" ht="15" hidden="false" customHeight="false" outlineLevel="0" collapsed="false">
      <c r="A4281" s="48" t="s">
        <v>36</v>
      </c>
      <c r="B4281" s="58"/>
      <c r="C4281" s="50" t="s">
        <v>12</v>
      </c>
      <c r="D4281" s="51" t="n">
        <v>73</v>
      </c>
      <c r="E4281" s="51" t="n">
        <v>0</v>
      </c>
      <c r="F4281" s="51" t="n">
        <v>0</v>
      </c>
      <c r="G4281" s="51" t="n">
        <v>160</v>
      </c>
      <c r="H4281" s="51" t="n">
        <v>0</v>
      </c>
      <c r="I4281" s="52" t="n">
        <v>50</v>
      </c>
      <c r="J4281" s="52" t="n">
        <v>20</v>
      </c>
      <c r="K4281" s="52" t="n">
        <v>0</v>
      </c>
      <c r="L4281" s="52" t="n">
        <v>75</v>
      </c>
      <c r="M4281" s="52" t="n">
        <v>0</v>
      </c>
      <c r="N4281" s="53" t="n">
        <f aca="false">D4281*$D$11</f>
        <v>98.55</v>
      </c>
      <c r="O4281" s="53" t="n">
        <f aca="false">E4281*$E$11</f>
        <v>0</v>
      </c>
      <c r="P4281" s="53" t="n">
        <f aca="false">F4281*$F$11</f>
        <v>0</v>
      </c>
      <c r="Q4281" s="53" t="n">
        <f aca="false">G4281*$G$11</f>
        <v>216</v>
      </c>
      <c r="R4281" s="53" t="n">
        <f aca="false">H4281*$H$11</f>
        <v>0</v>
      </c>
      <c r="S4281" s="53" t="n">
        <f aca="false">(N4281/100)*(I4281*$I$11)+(N4281/100)*(J4281*$J$11)</f>
        <v>68.985</v>
      </c>
      <c r="T4281" s="53" t="n">
        <f aca="false">(O4281/100)*(K4281*$K$11)</f>
        <v>0</v>
      </c>
      <c r="U4281" s="53" t="n">
        <f aca="false">(P4281/100)*(K4281*$K$11)+(P4281/100)*(L4281*$L$11)</f>
        <v>0</v>
      </c>
      <c r="V4281" s="53" t="n">
        <f aca="false">(Q4281/100)*(L4281*$L$11)</f>
        <v>226.8</v>
      </c>
      <c r="W4281" s="53" t="n">
        <f aca="false">(R4281/100)*(K4281*$K$11)+(R4281/100)*(L4281*$L$11)</f>
        <v>0</v>
      </c>
      <c r="X4281" s="53" t="n">
        <f aca="false">N4281+S4281</f>
        <v>167.535</v>
      </c>
      <c r="Y4281" s="53" t="n">
        <f aca="false">O4281+T4281</f>
        <v>0</v>
      </c>
      <c r="Z4281" s="53" t="n">
        <f aca="false">P4281+U4281</f>
        <v>0</v>
      </c>
      <c r="AA4281" s="53" t="n">
        <f aca="false">Q4281+V4281</f>
        <v>442.8</v>
      </c>
      <c r="AB4281" s="53" t="n">
        <f aca="false">R4281+W4281</f>
        <v>0</v>
      </c>
      <c r="AC4281" s="54" t="n">
        <f aca="false">ROUND(X4281+Y4281+Z4281+AA4281+AB4281,1)</f>
        <v>610.3</v>
      </c>
      <c r="AD4281" s="55" t="n">
        <f aca="false">(ROUND(AC4281-AC4273,1)/AC4273)</f>
        <v>0.243986954749287</v>
      </c>
      <c r="AE4281" s="46"/>
      <c r="AF4281" s="47"/>
    </row>
    <row r="4282" customFormat="false" ht="15" hidden="false" customHeight="false" outlineLevel="0" collapsed="false">
      <c r="A4282" s="48" t="s">
        <v>37</v>
      </c>
      <c r="B4282" s="58"/>
      <c r="C4282" s="50" t="s">
        <v>13</v>
      </c>
      <c r="D4282" s="51" t="n">
        <v>73</v>
      </c>
      <c r="E4282" s="51" t="n">
        <v>0</v>
      </c>
      <c r="F4282" s="51" t="n">
        <v>0</v>
      </c>
      <c r="G4282" s="51" t="n">
        <v>0</v>
      </c>
      <c r="H4282" s="51" t="n">
        <v>160</v>
      </c>
      <c r="I4282" s="52" t="n">
        <v>50</v>
      </c>
      <c r="J4282" s="52" t="n">
        <v>20</v>
      </c>
      <c r="K4282" s="52" t="n">
        <v>37.5</v>
      </c>
      <c r="L4282" s="52" t="n">
        <v>37.5</v>
      </c>
      <c r="M4282" s="52" t="n">
        <v>0</v>
      </c>
      <c r="N4282" s="53" t="n">
        <f aca="false">D4282*$D$12</f>
        <v>98.55</v>
      </c>
      <c r="O4282" s="53" t="n">
        <f aca="false">E4282*$E$12</f>
        <v>0</v>
      </c>
      <c r="P4282" s="53" t="n">
        <f aca="false">F4282*$F$12</f>
        <v>0</v>
      </c>
      <c r="Q4282" s="53" t="n">
        <f aca="false">G4282*$G$12</f>
        <v>0</v>
      </c>
      <c r="R4282" s="53" t="n">
        <f aca="false">H4282*$H$12</f>
        <v>216</v>
      </c>
      <c r="S4282" s="53" t="n">
        <f aca="false">(N4282/100)*(I4282*$I$12)+(N4282/100)*(J4282*$J$12)</f>
        <v>68.985</v>
      </c>
      <c r="T4282" s="53" t="n">
        <f aca="false">(O4282/100)*(K4282*$K$12)</f>
        <v>0</v>
      </c>
      <c r="U4282" s="53" t="n">
        <f aca="false">(P4282/100)*(K4282*$K$12)+(P4282/100)*(L4282*$L$12)</f>
        <v>0</v>
      </c>
      <c r="V4282" s="53" t="n">
        <f aca="false">(Q4282/100)*(L4282*$L$12)</f>
        <v>0</v>
      </c>
      <c r="W4282" s="53" t="n">
        <f aca="false">(R4282/100)*(K4282*$K$12)+(R4282/100)*(L4282*$L$12)</f>
        <v>226.8</v>
      </c>
      <c r="X4282" s="53" t="n">
        <f aca="false">N4282+S4282</f>
        <v>167.535</v>
      </c>
      <c r="Y4282" s="53" t="n">
        <f aca="false">O4282+T4282</f>
        <v>0</v>
      </c>
      <c r="Z4282" s="53" t="n">
        <f aca="false">P4282+U4282</f>
        <v>0</v>
      </c>
      <c r="AA4282" s="53" t="n">
        <f aca="false">Q4282+V4282</f>
        <v>0</v>
      </c>
      <c r="AB4282" s="53" t="n">
        <f aca="false">R4282+W4282</f>
        <v>442.8</v>
      </c>
      <c r="AC4282" s="54" t="n">
        <f aca="false">ROUND(X4282+Y4282+Z4282+AA4282+AB4282,1)</f>
        <v>610.3</v>
      </c>
      <c r="AD4282" s="55" t="n">
        <f aca="false">(ROUND(AC4282-AC4273,1)/AC4273)</f>
        <v>0.243986954749287</v>
      </c>
      <c r="AE4282" s="46"/>
      <c r="AF4282" s="47"/>
    </row>
    <row r="4283" customFormat="false" ht="15" hidden="false" customHeight="false" outlineLevel="0" collapsed="false">
      <c r="A4283" s="48" t="s">
        <v>38</v>
      </c>
      <c r="B4283" s="58"/>
      <c r="C4283" s="50" t="s">
        <v>14</v>
      </c>
      <c r="D4283" s="51" t="n">
        <v>146</v>
      </c>
      <c r="E4283" s="51" t="n">
        <v>0</v>
      </c>
      <c r="F4283" s="51" t="n">
        <v>0</v>
      </c>
      <c r="G4283" s="51" t="n">
        <v>0</v>
      </c>
      <c r="H4283" s="51" t="n">
        <v>0</v>
      </c>
      <c r="I4283" s="52" t="n">
        <v>0</v>
      </c>
      <c r="J4283" s="52" t="n">
        <v>0</v>
      </c>
      <c r="K4283" s="52" t="n">
        <v>0</v>
      </c>
      <c r="L4283" s="52" t="n">
        <v>0</v>
      </c>
      <c r="M4283" s="52" t="n">
        <v>100</v>
      </c>
      <c r="N4283" s="53" t="n">
        <f aca="false">D4283*$D$13</f>
        <v>197.1</v>
      </c>
      <c r="O4283" s="53" t="n">
        <f aca="false">E4283*$E$13</f>
        <v>0</v>
      </c>
      <c r="P4283" s="53" t="n">
        <f aca="false">F4283*$F$13</f>
        <v>0</v>
      </c>
      <c r="Q4283" s="53" t="n">
        <f aca="false">G4283*$G$13</f>
        <v>0</v>
      </c>
      <c r="R4283" s="53" t="n">
        <f aca="false">H4283*$H$13</f>
        <v>0</v>
      </c>
      <c r="S4283" s="53" t="n">
        <f aca="false">(N4283/100)*(I4283*$I$13)+(N4283/100)*(J4283*$J$13)+(N4283/100)*(M4283*$M$13)</f>
        <v>394.2</v>
      </c>
      <c r="T4283" s="53" t="n">
        <f aca="false">(O4283/100)*(K4283*$K$13)+(O4283/100)*(M4283*$M$13)</f>
        <v>0</v>
      </c>
      <c r="U4283" s="53" t="n">
        <f aca="false">(P4283/100)*(K4283*$K$13)+(P4283/100)*(L4283*$L$13)+(P4283/100)*(M4283*$M$13)</f>
        <v>0</v>
      </c>
      <c r="V4283" s="53" t="n">
        <f aca="false">(Q4283/100)*(L4283*$L$13)+(Q4283/100)*(M4283*$M$13)</f>
        <v>0</v>
      </c>
      <c r="W4283" s="53" t="n">
        <f aca="false">(R4283/100)*(K4283*$K$13)+(R4283/100)*(L4283*$L$13)+(R4283/100)*(M4283*$M$13)</f>
        <v>0</v>
      </c>
      <c r="X4283" s="53" t="n">
        <f aca="false">N4283+S4283</f>
        <v>591.3</v>
      </c>
      <c r="Y4283" s="53" t="n">
        <f aca="false">O4283+T4283</f>
        <v>0</v>
      </c>
      <c r="Z4283" s="53" t="n">
        <f aca="false">P4283+U4283</f>
        <v>0</v>
      </c>
      <c r="AA4283" s="53" t="n">
        <f aca="false">Q4283+V4283</f>
        <v>0</v>
      </c>
      <c r="AB4283" s="53" t="n">
        <f aca="false">R4283+W4283</f>
        <v>0</v>
      </c>
      <c r="AC4283" s="54" t="n">
        <f aca="false">ROUND(X4283+Y4283+Z4283+AA4283+AB4283,1)</f>
        <v>591.3</v>
      </c>
      <c r="AD4283" s="55" t="n">
        <f aca="false">(ROUND(AC4283-AC4273,1)/AC4273)</f>
        <v>0.205258866693844</v>
      </c>
      <c r="AE4283" s="46"/>
      <c r="AF4283" s="47"/>
    </row>
    <row r="4284" customFormat="false" ht="15" hidden="false" customHeight="false" outlineLevel="0" collapsed="false">
      <c r="A4284" s="48" t="s">
        <v>39</v>
      </c>
      <c r="B4284" s="58"/>
      <c r="C4284" s="50" t="s">
        <v>15</v>
      </c>
      <c r="D4284" s="51" t="n">
        <v>146</v>
      </c>
      <c r="E4284" s="51" t="n">
        <v>0</v>
      </c>
      <c r="F4284" s="51" t="n">
        <v>0</v>
      </c>
      <c r="G4284" s="51" t="n">
        <v>0</v>
      </c>
      <c r="H4284" s="51" t="n">
        <v>0</v>
      </c>
      <c r="I4284" s="52" t="n">
        <v>50</v>
      </c>
      <c r="J4284" s="52" t="n">
        <v>20</v>
      </c>
      <c r="K4284" s="52" t="n">
        <v>65</v>
      </c>
      <c r="L4284" s="52" t="n">
        <v>0</v>
      </c>
      <c r="M4284" s="52" t="n">
        <v>0</v>
      </c>
      <c r="N4284" s="53" t="n">
        <f aca="false">D4284*$D$14</f>
        <v>197.1</v>
      </c>
      <c r="O4284" s="53" t="n">
        <f aca="false">E4284*$E$14</f>
        <v>0</v>
      </c>
      <c r="P4284" s="53" t="n">
        <f aca="false">F4284*$F$14</f>
        <v>0</v>
      </c>
      <c r="Q4284" s="53" t="n">
        <f aca="false">G4284*$G$14</f>
        <v>0</v>
      </c>
      <c r="R4284" s="53" t="n">
        <f aca="false">H4284*$H$14</f>
        <v>0</v>
      </c>
      <c r="S4284" s="53" t="n">
        <f aca="false">(N4284/100)*(I4284*$I$14)+(N4284/100)*(J4284*$J$14)+(N4284/100)*(K4284*$K$14)</f>
        <v>394.2</v>
      </c>
      <c r="T4284" s="53" t="n">
        <f aca="false">(O4284/100)*(K4284*$K$14)</f>
        <v>0</v>
      </c>
      <c r="U4284" s="53" t="n">
        <f aca="false">(P4284/100)*(K4284*$K$14)+(P4284/100)*(L4284*$L$14)</f>
        <v>0</v>
      </c>
      <c r="V4284" s="53" t="n">
        <f aca="false">(Q4284/100)*(L4284*$L$14)</f>
        <v>0</v>
      </c>
      <c r="W4284" s="53" t="n">
        <f aca="false">(R4284/100)*(K4284*$L$14)+(R4284/100)*(L4284*$M$14)</f>
        <v>0</v>
      </c>
      <c r="X4284" s="53" t="n">
        <f aca="false">N4284+S4284</f>
        <v>591.3</v>
      </c>
      <c r="Y4284" s="53" t="n">
        <f aca="false">O4284+T4284</f>
        <v>0</v>
      </c>
      <c r="Z4284" s="53" t="n">
        <f aca="false">P4284+U4284</f>
        <v>0</v>
      </c>
      <c r="AA4284" s="53" t="n">
        <f aca="false">Q4284+V4284</f>
        <v>0</v>
      </c>
      <c r="AB4284" s="53" t="n">
        <f aca="false">R4284+W4284</f>
        <v>0</v>
      </c>
      <c r="AC4284" s="54" t="n">
        <f aca="false">ROUND(X4284+Y4284+Z4284+AA4284+AB4284,1)</f>
        <v>591.3</v>
      </c>
      <c r="AD4284" s="55" t="n">
        <f aca="false">(ROUND(AC4284-AC4273,1)/AC4273)</f>
        <v>0.205258866693844</v>
      </c>
      <c r="AE4284" s="46"/>
      <c r="AF4284" s="47"/>
    </row>
    <row r="4285" customFormat="false" ht="15" hidden="false" customHeight="false" outlineLevel="0" collapsed="false">
      <c r="A4285" s="48"/>
      <c r="B4285" s="58"/>
      <c r="C4285" s="50" t="s">
        <v>16</v>
      </c>
      <c r="D4285" s="51" t="n">
        <v>146</v>
      </c>
      <c r="E4285" s="51" t="n">
        <v>0</v>
      </c>
      <c r="F4285" s="51" t="n">
        <v>0</v>
      </c>
      <c r="G4285" s="51" t="n">
        <v>0</v>
      </c>
      <c r="H4285" s="51" t="n">
        <v>0</v>
      </c>
      <c r="I4285" s="52" t="n">
        <v>50</v>
      </c>
      <c r="J4285" s="52" t="n">
        <v>20</v>
      </c>
      <c r="K4285" s="52" t="n">
        <v>0</v>
      </c>
      <c r="L4285" s="52" t="n">
        <v>65</v>
      </c>
      <c r="M4285" s="52" t="n">
        <v>0</v>
      </c>
      <c r="N4285" s="53" t="n">
        <f aca="false">D4285*$D$15</f>
        <v>197.1</v>
      </c>
      <c r="O4285" s="53" t="n">
        <f aca="false">E4285*$E$15</f>
        <v>0</v>
      </c>
      <c r="P4285" s="53" t="n">
        <f aca="false">F4285*$F$15</f>
        <v>0</v>
      </c>
      <c r="Q4285" s="53" t="n">
        <f aca="false">G4285*$G$15</f>
        <v>0</v>
      </c>
      <c r="R4285" s="53" t="n">
        <f aca="false">H4285*$H$15</f>
        <v>0</v>
      </c>
      <c r="S4285" s="53" t="n">
        <f aca="false">(N4285/100)*(I4285*$I$15)+(N4285/100)*(J4285*$J$15)+(N4285/100)*(L4285*$L$15)</f>
        <v>394.2</v>
      </c>
      <c r="T4285" s="53" t="n">
        <f aca="false">(O4285/100)*(K4285*$K$15)</f>
        <v>0</v>
      </c>
      <c r="U4285" s="53" t="n">
        <f aca="false">(P4285/100)*(K4285*$K$15)+(P4285/100)*(L4285*$L$15)</f>
        <v>0</v>
      </c>
      <c r="V4285" s="53" t="n">
        <f aca="false">(Q4285/100)*(L4285*$L$15)</f>
        <v>0</v>
      </c>
      <c r="W4285" s="53" t="n">
        <f aca="false">(R4285/100)*(K4285*$K$15)+(R4285/100)*(L4285*$L$15)</f>
        <v>0</v>
      </c>
      <c r="X4285" s="53" t="n">
        <f aca="false">N4285+S4285</f>
        <v>591.3</v>
      </c>
      <c r="Y4285" s="53" t="n">
        <f aca="false">O4285+T4285</f>
        <v>0</v>
      </c>
      <c r="Z4285" s="53" t="n">
        <f aca="false">P4285+U4285</f>
        <v>0</v>
      </c>
      <c r="AA4285" s="53" t="n">
        <f aca="false">Q4285+V4285</f>
        <v>0</v>
      </c>
      <c r="AB4285" s="53" t="n">
        <f aca="false">R4285+W4285</f>
        <v>0</v>
      </c>
      <c r="AC4285" s="54" t="n">
        <f aca="false">ROUND(X4285+Y4285+Z4285+AA4285+AB4285,1)</f>
        <v>591.3</v>
      </c>
      <c r="AD4285" s="55" t="n">
        <f aca="false">(ROUND(AC4285-AC4273,1)/AC4273)</f>
        <v>0.205258866693844</v>
      </c>
      <c r="AE4285" s="46"/>
      <c r="AF4285" s="47"/>
    </row>
    <row r="4286" customFormat="false" ht="15" hidden="false" customHeight="false" outlineLevel="0" collapsed="false">
      <c r="A4286" s="48"/>
      <c r="B4286" s="58"/>
      <c r="C4286" s="50" t="s">
        <v>17</v>
      </c>
      <c r="D4286" s="51" t="n">
        <v>146</v>
      </c>
      <c r="E4286" s="51" t="n">
        <v>0</v>
      </c>
      <c r="F4286" s="51" t="n">
        <v>0</v>
      </c>
      <c r="G4286" s="51" t="n">
        <v>0</v>
      </c>
      <c r="H4286" s="51" t="n">
        <v>0</v>
      </c>
      <c r="I4286" s="52" t="n">
        <v>50</v>
      </c>
      <c r="J4286" s="52" t="n">
        <v>50</v>
      </c>
      <c r="K4286" s="52" t="n">
        <v>0</v>
      </c>
      <c r="L4286" s="52" t="n">
        <v>0</v>
      </c>
      <c r="M4286" s="52" t="n">
        <v>0</v>
      </c>
      <c r="N4286" s="53" t="n">
        <f aca="false">D4286*$D$16</f>
        <v>197.1</v>
      </c>
      <c r="O4286" s="53" t="n">
        <f aca="false">E4286*$E$16</f>
        <v>0</v>
      </c>
      <c r="P4286" s="53" t="n">
        <f aca="false">F4286*$F$16</f>
        <v>0</v>
      </c>
      <c r="Q4286" s="53" t="n">
        <f aca="false">G4286*$G$16</f>
        <v>0</v>
      </c>
      <c r="R4286" s="53" t="n">
        <f aca="false">H4286*$H$16</f>
        <v>0</v>
      </c>
      <c r="S4286" s="53" t="n">
        <f aca="false">(N4286/100)*(I4286*$I$16)+(N4286/100)*(J4286*$J$16)</f>
        <v>344.925</v>
      </c>
      <c r="T4286" s="53" t="n">
        <f aca="false">(O4286/100)*(K4286*$K$16)</f>
        <v>0</v>
      </c>
      <c r="U4286" s="53" t="n">
        <f aca="false">(P4286/100)*(K4286*$K$16)+(P4286/100)*(L4286*$L$16)</f>
        <v>0</v>
      </c>
      <c r="V4286" s="53" t="n">
        <f aca="false">(Q4286/100)*(L4286*$L$16)</f>
        <v>0</v>
      </c>
      <c r="W4286" s="53" t="n">
        <f aca="false">(R4286/100)*(K4286*$K$16)+(R4286/100)*(L4286*$L$16)</f>
        <v>0</v>
      </c>
      <c r="X4286" s="53" t="n">
        <f aca="false">N4286+S4286</f>
        <v>542.025</v>
      </c>
      <c r="Y4286" s="53" t="n">
        <f aca="false">O4286+T4286</f>
        <v>0</v>
      </c>
      <c r="Z4286" s="53" t="n">
        <f aca="false">P4286+U4286</f>
        <v>0</v>
      </c>
      <c r="AA4286" s="53" t="n">
        <f aca="false">Q4286+V4286</f>
        <v>0</v>
      </c>
      <c r="AB4286" s="53" t="n">
        <f aca="false">R4286+W4286</f>
        <v>0</v>
      </c>
      <c r="AC4286" s="54" t="n">
        <f aca="false">ROUND(X4286+Y4286+Z4286+AA4286+AB4286,1)</f>
        <v>542</v>
      </c>
      <c r="AD4286" s="55" t="n">
        <f aca="false">(ROUND(AC4286-AC4273,1)/AC4273)</f>
        <v>0.104769669792091</v>
      </c>
      <c r="AE4286" s="46"/>
      <c r="AF4286" s="47"/>
    </row>
    <row r="4287" customFormat="false" ht="15" hidden="false" customHeight="false" outlineLevel="0" collapsed="false">
      <c r="A4287" s="48"/>
      <c r="B4287" s="58"/>
      <c r="C4287" s="50" t="s">
        <v>18</v>
      </c>
      <c r="D4287" s="51" t="n">
        <v>146</v>
      </c>
      <c r="E4287" s="51" t="n">
        <v>0</v>
      </c>
      <c r="F4287" s="51" t="n">
        <v>0</v>
      </c>
      <c r="G4287" s="51" t="n">
        <v>0</v>
      </c>
      <c r="H4287" s="51" t="n">
        <v>0</v>
      </c>
      <c r="I4287" s="52" t="n">
        <v>80</v>
      </c>
      <c r="J4287" s="52" t="n">
        <v>20</v>
      </c>
      <c r="K4287" s="52" t="n">
        <v>0</v>
      </c>
      <c r="L4287" s="52" t="n">
        <v>0</v>
      </c>
      <c r="M4287" s="52" t="n">
        <v>0</v>
      </c>
      <c r="N4287" s="53" t="n">
        <f aca="false">D4287*$D$17</f>
        <v>197.1</v>
      </c>
      <c r="O4287" s="53" t="n">
        <f aca="false">E4287*$E$17</f>
        <v>0</v>
      </c>
      <c r="P4287" s="53" t="n">
        <f aca="false">F4287*$F$17</f>
        <v>0</v>
      </c>
      <c r="Q4287" s="53" t="n">
        <f aca="false">G4287*$G$17</f>
        <v>0</v>
      </c>
      <c r="R4287" s="53" t="n">
        <f aca="false">H4287*$H$17</f>
        <v>0</v>
      </c>
      <c r="S4287" s="53" t="n">
        <f aca="false">(N4287/100)*(I4287*$I$17)+(N4287/100)*(J4287*$J$17)</f>
        <v>433.62</v>
      </c>
      <c r="T4287" s="53" t="n">
        <f aca="false">(O4287/100)*(K4287*$K$17)</f>
        <v>0</v>
      </c>
      <c r="U4287" s="53" t="n">
        <f aca="false">(P4287/100)*(K4287*$K$17)+(P4287/100)*(L4287*$L$17)</f>
        <v>0</v>
      </c>
      <c r="V4287" s="53" t="n">
        <f aca="false">(Q4287/100)*(L4287*$L$17)</f>
        <v>0</v>
      </c>
      <c r="W4287" s="53" t="n">
        <f aca="false">(R4287/100)*(K4287*$K$17)+(R4287/100)*(L4287*$L$17)</f>
        <v>0</v>
      </c>
      <c r="X4287" s="53" t="n">
        <f aca="false">N4287+S4287</f>
        <v>630.72</v>
      </c>
      <c r="Y4287" s="53" t="n">
        <f aca="false">O4287+T4287</f>
        <v>0</v>
      </c>
      <c r="Z4287" s="53" t="n">
        <f aca="false">P4287+U4287</f>
        <v>0</v>
      </c>
      <c r="AA4287" s="53" t="n">
        <f aca="false">Q4287+V4287</f>
        <v>0</v>
      </c>
      <c r="AB4287" s="53" t="n">
        <f aca="false">R4287+W4287</f>
        <v>0</v>
      </c>
      <c r="AC4287" s="54" t="n">
        <f aca="false">ROUND(X4287+Y4287+Z4287+AA4287+AB4287,1)</f>
        <v>630.7</v>
      </c>
      <c r="AD4287" s="55" t="n">
        <f aca="false">(ROUND(AC4287-AC4273,1)/AC4273)</f>
        <v>0.285568691398288</v>
      </c>
      <c r="AE4287" s="46"/>
      <c r="AF4287" s="47"/>
    </row>
    <row r="4288" customFormat="false" ht="15" hidden="false" customHeight="false" outlineLevel="0" collapsed="false">
      <c r="A4288" s="56" t="s">
        <v>19</v>
      </c>
      <c r="B4288" s="39" t="s">
        <v>347</v>
      </c>
      <c r="C4288" s="40" t="s">
        <v>4</v>
      </c>
      <c r="D4288" s="41" t="n">
        <v>148</v>
      </c>
      <c r="E4288" s="41" t="n">
        <v>0</v>
      </c>
      <c r="F4288" s="41" t="n">
        <v>0</v>
      </c>
      <c r="G4288" s="41" t="n">
        <v>0</v>
      </c>
      <c r="H4288" s="41" t="n">
        <v>0</v>
      </c>
      <c r="I4288" s="42" t="n">
        <v>30</v>
      </c>
      <c r="J4288" s="42" t="n">
        <v>40</v>
      </c>
      <c r="K4288" s="42" t="n">
        <v>0</v>
      </c>
      <c r="L4288" s="42" t="n">
        <v>0</v>
      </c>
      <c r="M4288" s="42" t="n">
        <v>0</v>
      </c>
      <c r="N4288" s="43" t="n">
        <f aca="false">D4288*$D$3</f>
        <v>207.2</v>
      </c>
      <c r="O4288" s="43" t="n">
        <f aca="false">E4288*$E$3</f>
        <v>0</v>
      </c>
      <c r="P4288" s="43" t="n">
        <f aca="false">F4288*$F$3</f>
        <v>0</v>
      </c>
      <c r="Q4288" s="43" t="n">
        <f aca="false">G4288*$G$3</f>
        <v>0</v>
      </c>
      <c r="R4288" s="43" t="n">
        <f aca="false">H4288*$H$3</f>
        <v>0</v>
      </c>
      <c r="S4288" s="43" t="n">
        <f aca="false">(N4288/100)*(I4288*$I$3)+(N4288/100)*(J4288*$J$3)</f>
        <v>290.08</v>
      </c>
      <c r="T4288" s="43" t="n">
        <f aca="false">(O4288/100)*(K4288*$K$3)</f>
        <v>0</v>
      </c>
      <c r="U4288" s="43" t="n">
        <f aca="false">(P4288/100)*(K4288*$K$3)+(P4288/100)*(L4288*$L$3)</f>
        <v>0</v>
      </c>
      <c r="V4288" s="43" t="n">
        <f aca="false">(Q4288/100)*(L4288*$L$3)</f>
        <v>0</v>
      </c>
      <c r="W4288" s="43" t="n">
        <f aca="false">(R4288/100)*(K4288*$K$3)+(R4288/100)*(L4288*$L$3)</f>
        <v>0</v>
      </c>
      <c r="X4288" s="43" t="n">
        <f aca="false">N4288+S4288</f>
        <v>497.28</v>
      </c>
      <c r="Y4288" s="43" t="n">
        <f aca="false">O4288+T4288</f>
        <v>0</v>
      </c>
      <c r="Z4288" s="43" t="n">
        <f aca="false">P4288+U4288</f>
        <v>0</v>
      </c>
      <c r="AA4288" s="43" t="n">
        <f aca="false">Q4288+V4288</f>
        <v>0</v>
      </c>
      <c r="AB4288" s="43" t="n">
        <f aca="false">R4288+W4288</f>
        <v>0</v>
      </c>
      <c r="AC4288" s="44" t="n">
        <f aca="false">ROUND(X4288+Y4288+Z4288+AA4288+AB4288,1)</f>
        <v>497.3</v>
      </c>
      <c r="AD4288" s="45" t="n">
        <v>0</v>
      </c>
      <c r="AE4288" s="46" t="s">
        <v>28</v>
      </c>
      <c r="AF4288" s="47"/>
    </row>
    <row r="4289" customFormat="false" ht="15" hidden="false" customHeight="false" outlineLevel="0" collapsed="false">
      <c r="A4289" s="48" t="s">
        <v>29</v>
      </c>
      <c r="B4289" s="49" t="n">
        <v>14</v>
      </c>
      <c r="C4289" s="50" t="s">
        <v>5</v>
      </c>
      <c r="D4289" s="51" t="n">
        <v>148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45</v>
      </c>
      <c r="J4289" s="52" t="n">
        <v>50</v>
      </c>
      <c r="K4289" s="52" t="n">
        <v>0</v>
      </c>
      <c r="L4289" s="52" t="n">
        <v>0</v>
      </c>
      <c r="M4289" s="52" t="n">
        <v>0</v>
      </c>
      <c r="N4289" s="53" t="n">
        <f aca="false">D4289*$D$4</f>
        <v>199.8</v>
      </c>
      <c r="O4289" s="53" t="n">
        <f aca="false">E4289*$E$4</f>
        <v>0</v>
      </c>
      <c r="P4289" s="53" t="n">
        <f aca="false">F4289*$F$4</f>
        <v>0</v>
      </c>
      <c r="Q4289" s="53" t="n">
        <f aca="false">G4289*$G$4</f>
        <v>0</v>
      </c>
      <c r="R4289" s="53" t="n">
        <f aca="false">H4289*$H$4</f>
        <v>0</v>
      </c>
      <c r="S4289" s="53" t="n">
        <f aca="false">(N4289/100)*(I4289*$I$4)+(N4289/100)*(J4289*$J$4)</f>
        <v>379.62</v>
      </c>
      <c r="T4289" s="53" t="n">
        <f aca="false">(O4289/100)*(K4289*$K$4)</f>
        <v>0</v>
      </c>
      <c r="U4289" s="53" t="n">
        <f aca="false">(P4289/100)*(K4289*$K$4)+(P4289/100)*(L4289*$L$4)</f>
        <v>0</v>
      </c>
      <c r="V4289" s="53" t="n">
        <f aca="false">(Q4289/100)*(L4289*$L$4)</f>
        <v>0</v>
      </c>
      <c r="W4289" s="53" t="n">
        <f aca="false">(R4289/100)*(K4289*$K$4)+(R4289/100)*(L4289*$L$4)</f>
        <v>0</v>
      </c>
      <c r="X4289" s="53" t="n">
        <f aca="false">N4289+S4289</f>
        <v>579.42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579.4</v>
      </c>
      <c r="AD4289" s="55" t="n">
        <f aca="false">(ROUND(AC4289-AC4288,1)/AC4288)</f>
        <v>0.165091494067967</v>
      </c>
      <c r="AE4289" s="46"/>
      <c r="AF4289" s="47"/>
    </row>
    <row r="4290" customFormat="false" ht="15" hidden="false" customHeight="false" outlineLevel="0" collapsed="false">
      <c r="A4290" s="48" t="s">
        <v>30</v>
      </c>
      <c r="B4290" s="49" t="n">
        <v>20</v>
      </c>
      <c r="C4290" s="50" t="s">
        <v>6</v>
      </c>
      <c r="D4290" s="51" t="n">
        <v>148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30</v>
      </c>
      <c r="J4290" s="52" t="n">
        <v>40</v>
      </c>
      <c r="K4290" s="52" t="n">
        <v>0</v>
      </c>
      <c r="L4290" s="52" t="n">
        <v>0</v>
      </c>
      <c r="M4290" s="52" t="n">
        <v>0</v>
      </c>
      <c r="N4290" s="53" t="n">
        <f aca="false">D4290*$D$5</f>
        <v>207.2</v>
      </c>
      <c r="O4290" s="53" t="n">
        <f aca="false">E4290*$E$5</f>
        <v>0</v>
      </c>
      <c r="P4290" s="53" t="n">
        <f aca="false">F4290*$F$5</f>
        <v>0</v>
      </c>
      <c r="Q4290" s="53" t="n">
        <f aca="false">G4290*$G$5</f>
        <v>0</v>
      </c>
      <c r="R4290" s="53" t="n">
        <f aca="false">H4290*$H$5</f>
        <v>0</v>
      </c>
      <c r="S4290" s="53" t="n">
        <f aca="false">(N4290/100)*(I4290*$I$5)+(N4290/100)*(J4290*$J$5)</f>
        <v>290.08</v>
      </c>
      <c r="T4290" s="53" t="n">
        <f aca="false">(O4290/100)*(K4290*$K$5)</f>
        <v>0</v>
      </c>
      <c r="U4290" s="53" t="n">
        <f aca="false">(P4290/100)*(K4290*$K$5)+(P4290/100)*(L4290*$L$5)</f>
        <v>0</v>
      </c>
      <c r="V4290" s="53" t="n">
        <f aca="false">(Q4290/100)*(L4290*$L$5)</f>
        <v>0</v>
      </c>
      <c r="W4290" s="53" t="n">
        <f aca="false">(R4290/100)*(K4290*$K$5)+(R4290/100)*(L4290*$L$5)</f>
        <v>0</v>
      </c>
      <c r="X4290" s="53" t="n">
        <f aca="false">N4290+S4290</f>
        <v>497.28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497.3</v>
      </c>
      <c r="AD4290" s="55" t="n">
        <f aca="false">(ROUND(AC4290-AC4288,1)/AC4288)</f>
        <v>0</v>
      </c>
      <c r="AE4290" s="46"/>
      <c r="AF4290" s="47"/>
    </row>
    <row r="4291" customFormat="false" ht="15" hidden="false" customHeight="false" outlineLevel="0" collapsed="false">
      <c r="A4291" s="48" t="s">
        <v>31</v>
      </c>
      <c r="B4291" s="49" t="n">
        <v>0</v>
      </c>
      <c r="C4291" s="50" t="s">
        <v>7</v>
      </c>
      <c r="D4291" s="51" t="n">
        <v>148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30</v>
      </c>
      <c r="J4291" s="52" t="n">
        <v>40</v>
      </c>
      <c r="K4291" s="52" t="n">
        <v>0</v>
      </c>
      <c r="L4291" s="52" t="n">
        <v>0</v>
      </c>
      <c r="M4291" s="52" t="n">
        <v>0</v>
      </c>
      <c r="N4291" s="53" t="n">
        <f aca="false">D4291*$D$6</f>
        <v>207.2</v>
      </c>
      <c r="O4291" s="53" t="n">
        <f aca="false">E4291*$E$6</f>
        <v>0</v>
      </c>
      <c r="P4291" s="53" t="n">
        <f aca="false">F4291*$F$6</f>
        <v>0</v>
      </c>
      <c r="Q4291" s="53" t="n">
        <f aca="false">G4291*$G$6</f>
        <v>0</v>
      </c>
      <c r="R4291" s="53" t="n">
        <f aca="false">H4291*$H$6</f>
        <v>0</v>
      </c>
      <c r="S4291" s="53" t="n">
        <f aca="false">(N4291/100)*(I4291*$I$6)+(N4291/100)*(J4291*$J$6)</f>
        <v>290.08</v>
      </c>
      <c r="T4291" s="53" t="n">
        <f aca="false">(O4291/100)*(K4291*$K$6)</f>
        <v>0</v>
      </c>
      <c r="U4291" s="53" t="n">
        <f aca="false">(P4291/100)*(K4291*$K$6)+(P4291/100)*(L4291*$L$6)</f>
        <v>0</v>
      </c>
      <c r="V4291" s="53" t="n">
        <f aca="false">(Q4291/100)*(L4291*$L$6)</f>
        <v>0</v>
      </c>
      <c r="W4291" s="53" t="n">
        <f aca="false">(R4291/100)*(K4291*$K$6)+(R4291/100)*(L4291*$L$6)</f>
        <v>0</v>
      </c>
      <c r="X4291" s="53" t="n">
        <f aca="false">N4291+S4291</f>
        <v>497.28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497.3</v>
      </c>
      <c r="AD4291" s="55" t="n">
        <f aca="false">(ROUND(AC4291-AC4288,1)/AC4288)</f>
        <v>0</v>
      </c>
      <c r="AE4291" s="46"/>
      <c r="AF4291" s="47"/>
    </row>
    <row r="4292" customFormat="false" ht="15" hidden="false" customHeight="false" outlineLevel="0" collapsed="false">
      <c r="A4292" s="48" t="s">
        <v>32</v>
      </c>
      <c r="B4292" s="49" t="n">
        <v>0</v>
      </c>
      <c r="C4292" s="50" t="s">
        <v>8</v>
      </c>
      <c r="D4292" s="51" t="n">
        <v>148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30</v>
      </c>
      <c r="J4292" s="52" t="n">
        <v>40</v>
      </c>
      <c r="K4292" s="52" t="n">
        <v>0</v>
      </c>
      <c r="L4292" s="52" t="n">
        <v>0</v>
      </c>
      <c r="M4292" s="52" t="n">
        <v>0</v>
      </c>
      <c r="N4292" s="53" t="n">
        <f aca="false">D4292*$D$7</f>
        <v>207.2</v>
      </c>
      <c r="O4292" s="53" t="n">
        <f aca="false">E4292*$E$7</f>
        <v>0</v>
      </c>
      <c r="P4292" s="53" t="n">
        <f aca="false">F4292*$F$7</f>
        <v>0</v>
      </c>
      <c r="Q4292" s="53" t="n">
        <f aca="false">G4292*$G$7</f>
        <v>0</v>
      </c>
      <c r="R4292" s="53" t="n">
        <f aca="false">H4292*$H$7</f>
        <v>0</v>
      </c>
      <c r="S4292" s="53" t="n">
        <f aca="false">(N4292/100)*(I4292*$I$7)+(N4292/100)*(J4292*$J$7)</f>
        <v>290.08</v>
      </c>
      <c r="T4292" s="53" t="n">
        <f aca="false">(O4292/100)*(K4292*$K$7)</f>
        <v>0</v>
      </c>
      <c r="U4292" s="53" t="n">
        <f aca="false">(P4292/100)*(K4292*$K$7)+(P4292/100)*(L4292*$L$7)</f>
        <v>0</v>
      </c>
      <c r="V4292" s="53" t="n">
        <f aca="false">(Q4292/100)*(L4292*$L$7)</f>
        <v>0</v>
      </c>
      <c r="W4292" s="53" t="n">
        <f aca="false">(R4292/100)*(K4292*$K$7)+(R4292/100)*(L4292*$L$7)</f>
        <v>0</v>
      </c>
      <c r="X4292" s="53" t="n">
        <f aca="false">N4292+S4292</f>
        <v>497.28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497.3</v>
      </c>
      <c r="AD4292" s="55" t="n">
        <f aca="false">(ROUND(AC4292-AC4288,1)/AC4288)</f>
        <v>0</v>
      </c>
      <c r="AE4292" s="46"/>
      <c r="AF4292" s="47"/>
    </row>
    <row r="4293" customFormat="false" ht="15" hidden="false" customHeight="false" outlineLevel="0" collapsed="false">
      <c r="A4293" s="48" t="s">
        <v>33</v>
      </c>
      <c r="B4293" s="49"/>
      <c r="C4293" s="50" t="s">
        <v>9</v>
      </c>
      <c r="D4293" s="51" t="n">
        <v>148</v>
      </c>
      <c r="E4293" s="51" t="n">
        <v>0</v>
      </c>
      <c r="F4293" s="51" t="n">
        <v>0</v>
      </c>
      <c r="G4293" s="51" t="n">
        <v>0</v>
      </c>
      <c r="H4293" s="51" t="n">
        <v>0</v>
      </c>
      <c r="I4293" s="52" t="n">
        <v>30</v>
      </c>
      <c r="J4293" s="52" t="n">
        <v>40</v>
      </c>
      <c r="K4293" s="52" t="n">
        <v>0</v>
      </c>
      <c r="L4293" s="52" t="n">
        <v>0</v>
      </c>
      <c r="M4293" s="52" t="n">
        <v>0</v>
      </c>
      <c r="N4293" s="53" t="n">
        <f aca="false">D4293*$D$8</f>
        <v>207.2</v>
      </c>
      <c r="O4293" s="53" t="n">
        <f aca="false">E4293*$E$8</f>
        <v>0</v>
      </c>
      <c r="P4293" s="53" t="n">
        <f aca="false">F4293*$F$8</f>
        <v>0</v>
      </c>
      <c r="Q4293" s="53" t="n">
        <f aca="false">G4293*$G$8</f>
        <v>0</v>
      </c>
      <c r="R4293" s="53" t="n">
        <f aca="false">H4293*$H$8</f>
        <v>0</v>
      </c>
      <c r="S4293" s="53" t="n">
        <f aca="false">(N4293/100)*(I4293*$I$8)+(N4293/100)*(J4293*$J$8)</f>
        <v>290.08</v>
      </c>
      <c r="T4293" s="53" t="n">
        <f aca="false">(O4293/100)*(K4293*$K$8)</f>
        <v>0</v>
      </c>
      <c r="U4293" s="53" t="n">
        <f aca="false">(P4293/100)*(K4293*$K$8)+(P4293/100)*(L4293*$L$8)</f>
        <v>0</v>
      </c>
      <c r="V4293" s="53" t="n">
        <f aca="false">(Q4293/100)*(L4293*$L$8)</f>
        <v>0</v>
      </c>
      <c r="W4293" s="53" t="n">
        <f aca="false">(R4293/100)*(K4293*$K$8)+(R4293/100)*(L4293*$L$8)</f>
        <v>0</v>
      </c>
      <c r="X4293" s="53" t="n">
        <f aca="false">N4293+S4293</f>
        <v>497.28</v>
      </c>
      <c r="Y4293" s="53" t="n">
        <f aca="false">O4293+T4293</f>
        <v>0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497.3</v>
      </c>
      <c r="AD4293" s="55" t="n">
        <f aca="false">(ROUND(AC4293-AC4288,1)/AC4288)</f>
        <v>0</v>
      </c>
      <c r="AE4293" s="46"/>
      <c r="AF4293" s="47"/>
    </row>
    <row r="4294" customFormat="false" ht="15" hidden="false" customHeight="false" outlineLevel="0" collapsed="false">
      <c r="A4294" s="48" t="s">
        <v>34</v>
      </c>
      <c r="B4294" s="49"/>
      <c r="C4294" s="50" t="s">
        <v>10</v>
      </c>
      <c r="D4294" s="51" t="n">
        <v>74</v>
      </c>
      <c r="E4294" s="51" t="n">
        <v>160</v>
      </c>
      <c r="F4294" s="51" t="n">
        <v>0</v>
      </c>
      <c r="G4294" s="51" t="n">
        <v>0</v>
      </c>
      <c r="H4294" s="51" t="n">
        <v>0</v>
      </c>
      <c r="I4294" s="52" t="n">
        <v>30</v>
      </c>
      <c r="J4294" s="52" t="n">
        <v>40</v>
      </c>
      <c r="K4294" s="52" t="n">
        <v>75</v>
      </c>
      <c r="L4294" s="52" t="n">
        <v>0</v>
      </c>
      <c r="M4294" s="52" t="n">
        <v>0</v>
      </c>
      <c r="N4294" s="53" t="n">
        <f aca="false">D4294*$D$9</f>
        <v>99.9</v>
      </c>
      <c r="O4294" s="53" t="n">
        <f aca="false">E4294*$E$9</f>
        <v>216</v>
      </c>
      <c r="P4294" s="53" t="n">
        <f aca="false">F4294*$F$9</f>
        <v>0</v>
      </c>
      <c r="Q4294" s="53" t="n">
        <f aca="false">G4294*$G$9</f>
        <v>0</v>
      </c>
      <c r="R4294" s="53" t="n">
        <f aca="false">H4294*$H$9</f>
        <v>0</v>
      </c>
      <c r="S4294" s="53" t="n">
        <f aca="false">(N4294/100)*(I4294*$I$9)+(N4294/100)*(J4294*$J$9)</f>
        <v>69.93</v>
      </c>
      <c r="T4294" s="53" t="n">
        <f aca="false">(O4294/100)*(K4294*$K$9)</f>
        <v>226.8</v>
      </c>
      <c r="U4294" s="53" t="n">
        <f aca="false">(P4294/100)*(K4294*$K$9)+(P4294/100)*(L4294*$L$9)</f>
        <v>0</v>
      </c>
      <c r="V4294" s="53" t="n">
        <f aca="false">(Q4294/100)*(L4294*$L$9)</f>
        <v>0</v>
      </c>
      <c r="W4294" s="53" t="n">
        <f aca="false">(R4294/100)*(K4294*$K$9)+(R4294/100)*(L4294*$L$9)</f>
        <v>0</v>
      </c>
      <c r="X4294" s="53" t="n">
        <f aca="false">N4294+S4294</f>
        <v>169.83</v>
      </c>
      <c r="Y4294" s="53" t="n">
        <f aca="false">O4294+T4294</f>
        <v>442.8</v>
      </c>
      <c r="Z4294" s="53" t="n">
        <f aca="false">P4294+U4294</f>
        <v>0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612.6</v>
      </c>
      <c r="AD4294" s="55" t="n">
        <f aca="false">(ROUND(AC4294-AC4288,1)/AC4288)</f>
        <v>0.231852000804343</v>
      </c>
      <c r="AE4294" s="46"/>
      <c r="AF4294" s="47"/>
    </row>
    <row r="4295" customFormat="false" ht="15" hidden="false" customHeight="false" outlineLevel="0" collapsed="false">
      <c r="A4295" s="48" t="s">
        <v>35</v>
      </c>
      <c r="B4295" s="49"/>
      <c r="C4295" s="50" t="s">
        <v>11</v>
      </c>
      <c r="D4295" s="51" t="n">
        <v>74</v>
      </c>
      <c r="E4295" s="51" t="n">
        <v>0</v>
      </c>
      <c r="F4295" s="51" t="n">
        <v>160</v>
      </c>
      <c r="G4295" s="51" t="n">
        <v>0</v>
      </c>
      <c r="H4295" s="51" t="n">
        <v>0</v>
      </c>
      <c r="I4295" s="52" t="n">
        <v>30</v>
      </c>
      <c r="J4295" s="52" t="n">
        <v>40</v>
      </c>
      <c r="K4295" s="52" t="n">
        <v>37.5</v>
      </c>
      <c r="L4295" s="52" t="n">
        <v>37.5</v>
      </c>
      <c r="M4295" s="52" t="n">
        <v>0</v>
      </c>
      <c r="N4295" s="53" t="n">
        <f aca="false">D4295*$D$10</f>
        <v>99.9</v>
      </c>
      <c r="O4295" s="53" t="n">
        <f aca="false">E4295*$E$10</f>
        <v>0</v>
      </c>
      <c r="P4295" s="53" t="n">
        <f aca="false">F4295*$F$10</f>
        <v>216</v>
      </c>
      <c r="Q4295" s="53" t="n">
        <f aca="false">G4295*$G$10</f>
        <v>0</v>
      </c>
      <c r="R4295" s="53" t="n">
        <f aca="false">H4295*$H$10</f>
        <v>0</v>
      </c>
      <c r="S4295" s="53" t="n">
        <f aca="false">(N4295/100)*(I4295*$I$10)+(N4295/100)*(J4295*$J$10)</f>
        <v>69.93</v>
      </c>
      <c r="T4295" s="53" t="n">
        <f aca="false">(O4295/100)*(K4295*$J$10)</f>
        <v>0</v>
      </c>
      <c r="U4295" s="53" t="n">
        <f aca="false">(P4295/100)*(K4295*$K$10)+(P4295/100)*(L4295*$L$10)</f>
        <v>226.8</v>
      </c>
      <c r="V4295" s="53" t="n">
        <f aca="false">(Q4295/100)*(L4295*$L$10)</f>
        <v>0</v>
      </c>
      <c r="W4295" s="53" t="n">
        <f aca="false">(R4295/100)*(K4295*$K$10)+(R4295/100)*(L4295*$L$10)</f>
        <v>0</v>
      </c>
      <c r="X4295" s="53" t="n">
        <f aca="false">N4295+S4295</f>
        <v>169.83</v>
      </c>
      <c r="Y4295" s="53" t="n">
        <f aca="false">O4295+T4295</f>
        <v>0</v>
      </c>
      <c r="Z4295" s="53" t="n">
        <f aca="false">P4295+U4295</f>
        <v>442.8</v>
      </c>
      <c r="AA4295" s="53" t="n">
        <f aca="false">Q4295+V4295</f>
        <v>0</v>
      </c>
      <c r="AB4295" s="53" t="n">
        <f aca="false">R4295+W4295</f>
        <v>0</v>
      </c>
      <c r="AC4295" s="54" t="n">
        <f aca="false">ROUND(X4295+Y4295+Z4295+AA4295+AB4295,1)</f>
        <v>612.6</v>
      </c>
      <c r="AD4295" s="55" t="n">
        <f aca="false">(ROUND(AC4295-AC4288,1)/AC4288)</f>
        <v>0.231852000804343</v>
      </c>
      <c r="AE4295" s="46"/>
      <c r="AF4295" s="47"/>
    </row>
    <row r="4296" customFormat="false" ht="15" hidden="false" customHeight="false" outlineLevel="0" collapsed="false">
      <c r="A4296" s="48" t="s">
        <v>36</v>
      </c>
      <c r="B4296" s="49"/>
      <c r="C4296" s="50" t="s">
        <v>12</v>
      </c>
      <c r="D4296" s="51" t="n">
        <v>74</v>
      </c>
      <c r="E4296" s="51" t="n">
        <v>0</v>
      </c>
      <c r="F4296" s="51" t="n">
        <v>0</v>
      </c>
      <c r="G4296" s="51" t="n">
        <v>160</v>
      </c>
      <c r="H4296" s="51" t="n">
        <v>0</v>
      </c>
      <c r="I4296" s="52" t="n">
        <v>30</v>
      </c>
      <c r="J4296" s="52" t="n">
        <v>40</v>
      </c>
      <c r="K4296" s="52" t="n">
        <v>0</v>
      </c>
      <c r="L4296" s="52" t="n">
        <v>75</v>
      </c>
      <c r="M4296" s="52" t="n">
        <v>0</v>
      </c>
      <c r="N4296" s="53" t="n">
        <f aca="false">D4296*$D$11</f>
        <v>99.9</v>
      </c>
      <c r="O4296" s="53" t="n">
        <f aca="false">E4296*$E$11</f>
        <v>0</v>
      </c>
      <c r="P4296" s="53" t="n">
        <f aca="false">F4296*$F$11</f>
        <v>0</v>
      </c>
      <c r="Q4296" s="53" t="n">
        <f aca="false">G4296*$G$11</f>
        <v>216</v>
      </c>
      <c r="R4296" s="53" t="n">
        <f aca="false">H4296*$H$11</f>
        <v>0</v>
      </c>
      <c r="S4296" s="53" t="n">
        <f aca="false">(N4296/100)*(I4296*$I$11)+(N4296/100)*(J4296*$J$11)</f>
        <v>69.93</v>
      </c>
      <c r="T4296" s="53" t="n">
        <f aca="false">(O4296/100)*(K4296*$K$11)</f>
        <v>0</v>
      </c>
      <c r="U4296" s="53" t="n">
        <f aca="false">(P4296/100)*(K4296*$K$11)+(P4296/100)*(L4296*$L$11)</f>
        <v>0</v>
      </c>
      <c r="V4296" s="53" t="n">
        <f aca="false">(Q4296/100)*(L4296*$L$11)</f>
        <v>226.8</v>
      </c>
      <c r="W4296" s="53" t="n">
        <f aca="false">(R4296/100)*(K4296*$K$11)+(R4296/100)*(L4296*$L$11)</f>
        <v>0</v>
      </c>
      <c r="X4296" s="53" t="n">
        <f aca="false">N4296+S4296</f>
        <v>169.83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442.8</v>
      </c>
      <c r="AB4296" s="53" t="n">
        <f aca="false">R4296+W4296</f>
        <v>0</v>
      </c>
      <c r="AC4296" s="54" t="n">
        <f aca="false">ROUND(X4296+Y4296+Z4296+AA4296+AB4296,1)</f>
        <v>612.6</v>
      </c>
      <c r="AD4296" s="55" t="n">
        <f aca="false">(ROUND(AC4296-AC4288,1)/AC4288)</f>
        <v>0.231852000804343</v>
      </c>
      <c r="AE4296" s="46"/>
      <c r="AF4296" s="47"/>
    </row>
    <row r="4297" customFormat="false" ht="15" hidden="false" customHeight="false" outlineLevel="0" collapsed="false">
      <c r="A4297" s="48" t="s">
        <v>37</v>
      </c>
      <c r="B4297" s="49"/>
      <c r="C4297" s="50" t="s">
        <v>13</v>
      </c>
      <c r="D4297" s="51" t="n">
        <v>74</v>
      </c>
      <c r="E4297" s="51" t="n">
        <v>0</v>
      </c>
      <c r="F4297" s="51" t="n">
        <v>0</v>
      </c>
      <c r="G4297" s="51" t="n">
        <v>0</v>
      </c>
      <c r="H4297" s="51" t="n">
        <v>160</v>
      </c>
      <c r="I4297" s="52" t="n">
        <v>30</v>
      </c>
      <c r="J4297" s="52" t="n">
        <v>40</v>
      </c>
      <c r="K4297" s="52" t="n">
        <v>37.5</v>
      </c>
      <c r="L4297" s="52" t="n">
        <v>37.5</v>
      </c>
      <c r="M4297" s="52" t="n">
        <v>0</v>
      </c>
      <c r="N4297" s="53" t="n">
        <f aca="false">D4297*$D$12</f>
        <v>99.9</v>
      </c>
      <c r="O4297" s="53" t="n">
        <f aca="false">E4297*$E$12</f>
        <v>0</v>
      </c>
      <c r="P4297" s="53" t="n">
        <f aca="false">F4297*$F$12</f>
        <v>0</v>
      </c>
      <c r="Q4297" s="53" t="n">
        <f aca="false">G4297*$G$12</f>
        <v>0</v>
      </c>
      <c r="R4297" s="53" t="n">
        <f aca="false">H4297*$H$12</f>
        <v>216</v>
      </c>
      <c r="S4297" s="53" t="n">
        <f aca="false">(N4297/100)*(I4297*$I$12)+(N4297/100)*(J4297*$J$12)</f>
        <v>69.93</v>
      </c>
      <c r="T4297" s="53" t="n">
        <f aca="false">(O4297/100)*(K4297*$K$12)</f>
        <v>0</v>
      </c>
      <c r="U4297" s="53" t="n">
        <f aca="false">(P4297/100)*(K4297*$K$12)+(P4297/100)*(L4297*$L$12)</f>
        <v>0</v>
      </c>
      <c r="V4297" s="53" t="n">
        <f aca="false">(Q4297/100)*(L4297*$L$12)</f>
        <v>0</v>
      </c>
      <c r="W4297" s="53" t="n">
        <f aca="false">(R4297/100)*(K4297*$K$12)+(R4297/100)*(L4297*$L$12)</f>
        <v>226.8</v>
      </c>
      <c r="X4297" s="53" t="n">
        <f aca="false">N4297+S4297</f>
        <v>169.83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442.8</v>
      </c>
      <c r="AC4297" s="54" t="n">
        <f aca="false">ROUND(X4297+Y4297+Z4297+AA4297+AB4297,1)</f>
        <v>612.6</v>
      </c>
      <c r="AD4297" s="55" t="n">
        <f aca="false">(ROUND(AC4297-AC4288,1)/AC4288)</f>
        <v>0.231852000804343</v>
      </c>
      <c r="AE4297" s="46"/>
      <c r="AF4297" s="47"/>
    </row>
    <row r="4298" customFormat="false" ht="15" hidden="false" customHeight="false" outlineLevel="0" collapsed="false">
      <c r="A4298" s="48" t="s">
        <v>38</v>
      </c>
      <c r="B4298" s="49"/>
      <c r="C4298" s="50" t="s">
        <v>14</v>
      </c>
      <c r="D4298" s="51" t="n">
        <v>148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0</v>
      </c>
      <c r="J4298" s="52" t="n">
        <v>0</v>
      </c>
      <c r="K4298" s="52" t="n">
        <v>0</v>
      </c>
      <c r="L4298" s="52" t="n">
        <v>0</v>
      </c>
      <c r="M4298" s="52" t="n">
        <v>100</v>
      </c>
      <c r="N4298" s="53" t="n">
        <f aca="false">D4298*$D$13</f>
        <v>199.8</v>
      </c>
      <c r="O4298" s="53" t="n">
        <f aca="false">E4298*$E$13</f>
        <v>0</v>
      </c>
      <c r="P4298" s="53" t="n">
        <f aca="false">F4298*$F$13</f>
        <v>0</v>
      </c>
      <c r="Q4298" s="53" t="n">
        <f aca="false">G4298*$G$13</f>
        <v>0</v>
      </c>
      <c r="R4298" s="53" t="n">
        <f aca="false">H4298*$H$13</f>
        <v>0</v>
      </c>
      <c r="S4298" s="53" t="n">
        <f aca="false">(N4298/100)*(I4298*$I$13)+(N4298/100)*(J4298*$J$13)+(N4298/100)*(M4298*$M$13)</f>
        <v>399.6</v>
      </c>
      <c r="T4298" s="53" t="n">
        <f aca="false">(O4298/100)*(K4298*$K$13)+(O4298/100)*(M4298*$M$13)</f>
        <v>0</v>
      </c>
      <c r="U4298" s="53" t="n">
        <f aca="false">(P4298/100)*(K4298*$K$13)+(P4298/100)*(L4298*$L$13)+(P4298/100)*(M4298*$M$13)</f>
        <v>0</v>
      </c>
      <c r="V4298" s="53" t="n">
        <f aca="false">(Q4298/100)*(L4298*$L$13)+(Q4298/100)*(M4298*$M$13)</f>
        <v>0</v>
      </c>
      <c r="W4298" s="53" t="n">
        <f aca="false">(R4298/100)*(K4298*$K$13)+(R4298/100)*(L4298*$L$13)+(R4298/100)*(M4298*$M$13)</f>
        <v>0</v>
      </c>
      <c r="X4298" s="53" t="n">
        <f aca="false">N4298+S4298</f>
        <v>599.4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599.4</v>
      </c>
      <c r="AD4298" s="55" t="n">
        <f aca="false">(ROUND(AC4298-AC4288,1)/AC4288)</f>
        <v>0.205308666800724</v>
      </c>
      <c r="AE4298" s="46"/>
      <c r="AF4298" s="47"/>
    </row>
    <row r="4299" customFormat="false" ht="15" hidden="false" customHeight="false" outlineLevel="0" collapsed="false">
      <c r="A4299" s="48" t="s">
        <v>39</v>
      </c>
      <c r="B4299" s="49"/>
      <c r="C4299" s="50" t="s">
        <v>15</v>
      </c>
      <c r="D4299" s="51" t="n">
        <v>148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30</v>
      </c>
      <c r="J4299" s="52" t="n">
        <v>40</v>
      </c>
      <c r="K4299" s="52" t="n">
        <v>65</v>
      </c>
      <c r="L4299" s="52" t="n">
        <v>0</v>
      </c>
      <c r="M4299" s="52" t="n">
        <v>0</v>
      </c>
      <c r="N4299" s="53" t="n">
        <f aca="false">D4299*$D$14</f>
        <v>199.8</v>
      </c>
      <c r="O4299" s="53" t="n">
        <f aca="false">E4299*$E$14</f>
        <v>0</v>
      </c>
      <c r="P4299" s="53" t="n">
        <f aca="false">F4299*$F$14</f>
        <v>0</v>
      </c>
      <c r="Q4299" s="53" t="n">
        <f aca="false">G4299*$G$14</f>
        <v>0</v>
      </c>
      <c r="R4299" s="53" t="n">
        <f aca="false">H4299*$H$14</f>
        <v>0</v>
      </c>
      <c r="S4299" s="53" t="n">
        <f aca="false">(N4299/100)*(I4299*$I$14)+(N4299/100)*(J4299*$J$14)+(N4299/100)*(K4299*$K$14)</f>
        <v>399.6</v>
      </c>
      <c r="T4299" s="53" t="n">
        <f aca="false">(O4299/100)*(K4299*$K$14)</f>
        <v>0</v>
      </c>
      <c r="U4299" s="53" t="n">
        <f aca="false">(P4299/100)*(K4299*$K$14)+(P4299/100)*(L4299*$L$14)</f>
        <v>0</v>
      </c>
      <c r="V4299" s="53" t="n">
        <f aca="false">(Q4299/100)*(L4299*$L$14)</f>
        <v>0</v>
      </c>
      <c r="W4299" s="53" t="n">
        <f aca="false">(R4299/100)*(K4299*$L$14)+(R4299/100)*(L4299*$M$14)</f>
        <v>0</v>
      </c>
      <c r="X4299" s="53" t="n">
        <f aca="false">N4299+S4299</f>
        <v>599.4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599.4</v>
      </c>
      <c r="AD4299" s="55" t="n">
        <f aca="false">(ROUND(AC4299-AC4288,1)/AC4288)</f>
        <v>0.205308666800724</v>
      </c>
      <c r="AE4299" s="46"/>
      <c r="AF4299" s="47"/>
    </row>
    <row r="4300" customFormat="false" ht="15" hidden="false" customHeight="false" outlineLevel="0" collapsed="false">
      <c r="A4300" s="48"/>
      <c r="B4300" s="49"/>
      <c r="C4300" s="50" t="s">
        <v>16</v>
      </c>
      <c r="D4300" s="51" t="n">
        <v>148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30</v>
      </c>
      <c r="J4300" s="52" t="n">
        <v>40</v>
      </c>
      <c r="K4300" s="52" t="n">
        <v>0</v>
      </c>
      <c r="L4300" s="52" t="n">
        <v>65</v>
      </c>
      <c r="M4300" s="52" t="n">
        <v>0</v>
      </c>
      <c r="N4300" s="53" t="n">
        <f aca="false">D4300*$D$15</f>
        <v>199.8</v>
      </c>
      <c r="O4300" s="53" t="n">
        <f aca="false">E4300*$E$15</f>
        <v>0</v>
      </c>
      <c r="P4300" s="53" t="n">
        <f aca="false">F4300*$F$15</f>
        <v>0</v>
      </c>
      <c r="Q4300" s="53" t="n">
        <f aca="false">G4300*$G$15</f>
        <v>0</v>
      </c>
      <c r="R4300" s="53" t="n">
        <f aca="false">H4300*$H$15</f>
        <v>0</v>
      </c>
      <c r="S4300" s="53" t="n">
        <f aca="false">(N4300/100)*(I4300*$I$15)+(N4300/100)*(J4300*$J$15)+(N4300/100)*(L4300*$L$15)</f>
        <v>399.6</v>
      </c>
      <c r="T4300" s="53" t="n">
        <f aca="false">(O4300/100)*(K4300*$K$15)</f>
        <v>0</v>
      </c>
      <c r="U4300" s="53" t="n">
        <f aca="false">(P4300/100)*(K4300*$K$15)+(P4300/100)*(L4300*$L$15)</f>
        <v>0</v>
      </c>
      <c r="V4300" s="53" t="n">
        <f aca="false">(Q4300/100)*(L4300*$L$15)</f>
        <v>0</v>
      </c>
      <c r="W4300" s="53" t="n">
        <f aca="false">(R4300/100)*(K4300*$K$15)+(R4300/100)*(L4300*$L$15)</f>
        <v>0</v>
      </c>
      <c r="X4300" s="53" t="n">
        <f aca="false">N4300+S4300</f>
        <v>599.4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599.4</v>
      </c>
      <c r="AD4300" s="55" t="n">
        <f aca="false">(ROUND(AC4300-AC4288,1)/AC4288)</f>
        <v>0.205308666800724</v>
      </c>
      <c r="AE4300" s="46"/>
      <c r="AF4300" s="47"/>
    </row>
    <row r="4301" customFormat="false" ht="15" hidden="false" customHeight="false" outlineLevel="0" collapsed="false">
      <c r="A4301" s="48"/>
      <c r="B4301" s="49"/>
      <c r="C4301" s="50" t="s">
        <v>17</v>
      </c>
      <c r="D4301" s="51" t="n">
        <v>148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30</v>
      </c>
      <c r="J4301" s="52" t="n">
        <v>70</v>
      </c>
      <c r="K4301" s="52" t="n">
        <v>0</v>
      </c>
      <c r="L4301" s="52" t="n">
        <v>0</v>
      </c>
      <c r="M4301" s="52" t="n">
        <v>0</v>
      </c>
      <c r="N4301" s="53" t="n">
        <f aca="false">D4301*$D$16</f>
        <v>199.8</v>
      </c>
      <c r="O4301" s="53" t="n">
        <f aca="false">E4301*$E$16</f>
        <v>0</v>
      </c>
      <c r="P4301" s="53" t="n">
        <f aca="false">F4301*$F$16</f>
        <v>0</v>
      </c>
      <c r="Q4301" s="53" t="n">
        <f aca="false">G4301*$G$16</f>
        <v>0</v>
      </c>
      <c r="R4301" s="53" t="n">
        <f aca="false">H4301*$H$16</f>
        <v>0</v>
      </c>
      <c r="S4301" s="53" t="n">
        <f aca="false">(N4301/100)*(I4301*$I$16)+(N4301/100)*(J4301*$J$16)</f>
        <v>409.59</v>
      </c>
      <c r="T4301" s="53" t="n">
        <f aca="false">(O4301/100)*(K4301*$K$16)</f>
        <v>0</v>
      </c>
      <c r="U4301" s="53" t="n">
        <f aca="false">(P4301/100)*(K4301*$K$16)+(P4301/100)*(L4301*$L$16)</f>
        <v>0</v>
      </c>
      <c r="V4301" s="53" t="n">
        <f aca="false">(Q4301/100)*(L4301*$L$16)</f>
        <v>0</v>
      </c>
      <c r="W4301" s="53" t="n">
        <f aca="false">(R4301/100)*(K4301*$K$16)+(R4301/100)*(L4301*$L$16)</f>
        <v>0</v>
      </c>
      <c r="X4301" s="53" t="n">
        <f aca="false">N4301+S4301</f>
        <v>609.39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609.4</v>
      </c>
      <c r="AD4301" s="55" t="n">
        <f aca="false">(ROUND(AC4301-AC4288,1)/AC4288)</f>
        <v>0.225417253167102</v>
      </c>
      <c r="AE4301" s="46"/>
      <c r="AF4301" s="47"/>
    </row>
    <row r="4302" customFormat="false" ht="15" hidden="false" customHeight="false" outlineLevel="0" collapsed="false">
      <c r="A4302" s="48"/>
      <c r="B4302" s="49"/>
      <c r="C4302" s="50" t="s">
        <v>18</v>
      </c>
      <c r="D4302" s="51" t="n">
        <v>148</v>
      </c>
      <c r="E4302" s="51" t="n">
        <v>0</v>
      </c>
      <c r="F4302" s="51" t="n">
        <v>0</v>
      </c>
      <c r="G4302" s="51" t="n">
        <v>0</v>
      </c>
      <c r="H4302" s="51" t="n">
        <v>0</v>
      </c>
      <c r="I4302" s="52" t="n">
        <v>55</v>
      </c>
      <c r="J4302" s="52" t="n">
        <v>40</v>
      </c>
      <c r="K4302" s="52" t="n">
        <v>0</v>
      </c>
      <c r="L4302" s="52" t="n">
        <v>0</v>
      </c>
      <c r="M4302" s="52" t="n">
        <v>0</v>
      </c>
      <c r="N4302" s="53" t="n">
        <f aca="false">D4302*$D$17</f>
        <v>199.8</v>
      </c>
      <c r="O4302" s="53" t="n">
        <f aca="false">E4302*$E$17</f>
        <v>0</v>
      </c>
      <c r="P4302" s="53" t="n">
        <f aca="false">F4302*$F$17</f>
        <v>0</v>
      </c>
      <c r="Q4302" s="53" t="n">
        <f aca="false">G4302*$G$17</f>
        <v>0</v>
      </c>
      <c r="R4302" s="53" t="n">
        <f aca="false">H4302*$H$17</f>
        <v>0</v>
      </c>
      <c r="S4302" s="53" t="n">
        <f aca="false">(N4302/100)*(I4302*$I$17)+(N4302/100)*(J4302*$J$17)</f>
        <v>354.645</v>
      </c>
      <c r="T4302" s="53" t="n">
        <f aca="false">(O4302/100)*(K4302*$K$17)</f>
        <v>0</v>
      </c>
      <c r="U4302" s="53" t="n">
        <f aca="false">(P4302/100)*(K4302*$K$17)+(P4302/100)*(L4302*$L$17)</f>
        <v>0</v>
      </c>
      <c r="V4302" s="53" t="n">
        <f aca="false">(Q4302/100)*(L4302*$L$17)</f>
        <v>0</v>
      </c>
      <c r="W4302" s="53" t="n">
        <f aca="false">(R4302/100)*(K4302*$K$17)+(R4302/100)*(L4302*$L$17)</f>
        <v>0</v>
      </c>
      <c r="X4302" s="53" t="n">
        <f aca="false">N4302+S4302</f>
        <v>554.445</v>
      </c>
      <c r="Y4302" s="53" t="n">
        <f aca="false">O4302+T4302</f>
        <v>0</v>
      </c>
      <c r="Z4302" s="53" t="n">
        <f aca="false">P4302+U4302</f>
        <v>0</v>
      </c>
      <c r="AA4302" s="53" t="n">
        <f aca="false">Q4302+V4302</f>
        <v>0</v>
      </c>
      <c r="AB4302" s="53" t="n">
        <f aca="false">R4302+W4302</f>
        <v>0</v>
      </c>
      <c r="AC4302" s="54" t="n">
        <f aca="false">ROUND(X4302+Y4302+Z4302+AA4302+AB4302,1)</f>
        <v>554.4</v>
      </c>
      <c r="AD4302" s="55" t="n">
        <f aca="false">(ROUND(AC4302-AC4288,1)/AC4288)</f>
        <v>0.114820028152021</v>
      </c>
      <c r="AE4302" s="46"/>
      <c r="AF4302" s="47"/>
    </row>
    <row r="4303" customFormat="false" ht="15" hidden="false" customHeight="false" outlineLevel="0" collapsed="false">
      <c r="A4303" s="56" t="s">
        <v>19</v>
      </c>
      <c r="B4303" s="57" t="s">
        <v>348</v>
      </c>
      <c r="C4303" s="40" t="s">
        <v>4</v>
      </c>
      <c r="D4303" s="41" t="n">
        <v>120</v>
      </c>
      <c r="E4303" s="41" t="n">
        <v>0</v>
      </c>
      <c r="F4303" s="41" t="n">
        <v>0</v>
      </c>
      <c r="G4303" s="41" t="n">
        <v>0</v>
      </c>
      <c r="H4303" s="41" t="n">
        <v>0</v>
      </c>
      <c r="I4303" s="42" t="n">
        <v>50</v>
      </c>
      <c r="J4303" s="42" t="n">
        <v>50</v>
      </c>
      <c r="K4303" s="42" t="n">
        <v>0</v>
      </c>
      <c r="L4303" s="42" t="n">
        <v>0</v>
      </c>
      <c r="M4303" s="42" t="n">
        <v>0</v>
      </c>
      <c r="N4303" s="43" t="n">
        <f aca="false">D4303*$D$3</f>
        <v>168</v>
      </c>
      <c r="O4303" s="43" t="n">
        <f aca="false">E4303*$E$3</f>
        <v>0</v>
      </c>
      <c r="P4303" s="43" t="n">
        <f aca="false">F4303*$F$3</f>
        <v>0</v>
      </c>
      <c r="Q4303" s="43" t="n">
        <f aca="false">G4303*$G$3</f>
        <v>0</v>
      </c>
      <c r="R4303" s="43" t="n">
        <f aca="false">H4303*$H$3</f>
        <v>0</v>
      </c>
      <c r="S4303" s="43" t="n">
        <f aca="false">(N4303/100)*(I4303*$I$3)+(N4303/100)*(J4303*$J$3)</f>
        <v>336</v>
      </c>
      <c r="T4303" s="43" t="n">
        <f aca="false">(O4303/100)*(K4303*$K$3)</f>
        <v>0</v>
      </c>
      <c r="U4303" s="43" t="n">
        <f aca="false">(P4303/100)*(K4303*$K$3)+(P4303/100)*(L4303*$L$3)</f>
        <v>0</v>
      </c>
      <c r="V4303" s="43" t="n">
        <f aca="false">(Q4303/100)*(L4303*$L$3)</f>
        <v>0</v>
      </c>
      <c r="W4303" s="43" t="n">
        <f aca="false">(R4303/100)*(K4303*$K$3)+(R4303/100)*(L4303*$L$3)</f>
        <v>0</v>
      </c>
      <c r="X4303" s="43" t="n">
        <f aca="false">N4303+S4303</f>
        <v>504</v>
      </c>
      <c r="Y4303" s="43" t="n">
        <f aca="false">O4303+T4303</f>
        <v>0</v>
      </c>
      <c r="Z4303" s="43" t="n">
        <f aca="false">P4303+U4303</f>
        <v>0</v>
      </c>
      <c r="AA4303" s="43" t="n">
        <f aca="false">Q4303+V4303</f>
        <v>0</v>
      </c>
      <c r="AB4303" s="43" t="n">
        <f aca="false">R4303+W4303</f>
        <v>0</v>
      </c>
      <c r="AC4303" s="44" t="n">
        <f aca="false">ROUND(X4303+Y4303+Z4303+AA4303+AB4303,1)</f>
        <v>504</v>
      </c>
      <c r="AD4303" s="45" t="n">
        <v>0</v>
      </c>
      <c r="AE4303" s="46" t="s">
        <v>28</v>
      </c>
      <c r="AF4303" s="47"/>
    </row>
    <row r="4304" customFormat="false" ht="15" hidden="false" customHeight="false" outlineLevel="0" collapsed="false">
      <c r="A4304" s="48" t="s">
        <v>29</v>
      </c>
      <c r="B4304" s="58" t="n">
        <v>16</v>
      </c>
      <c r="C4304" s="50" t="s">
        <v>5</v>
      </c>
      <c r="D4304" s="51" t="n">
        <v>120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75</v>
      </c>
      <c r="J4304" s="52" t="n">
        <v>75</v>
      </c>
      <c r="K4304" s="52" t="n">
        <v>0</v>
      </c>
      <c r="L4304" s="52" t="n">
        <v>0</v>
      </c>
      <c r="M4304" s="52" t="n">
        <v>0</v>
      </c>
      <c r="N4304" s="53" t="n">
        <f aca="false">D4304*$D$4</f>
        <v>162</v>
      </c>
      <c r="O4304" s="53" t="n">
        <f aca="false">E4304*$E$4</f>
        <v>0</v>
      </c>
      <c r="P4304" s="53" t="n">
        <f aca="false">F4304*$F$4</f>
        <v>0</v>
      </c>
      <c r="Q4304" s="53" t="n">
        <f aca="false">G4304*$G$4</f>
        <v>0</v>
      </c>
      <c r="R4304" s="53" t="n">
        <f aca="false">H4304*$H$4</f>
        <v>0</v>
      </c>
      <c r="S4304" s="53" t="n">
        <f aca="false">(N4304/100)*(I4304*$I$4)+(N4304/100)*(J4304*$J$4)</f>
        <v>486</v>
      </c>
      <c r="T4304" s="53" t="n">
        <f aca="false">(O4304/100)*(K4304*$K$4)</f>
        <v>0</v>
      </c>
      <c r="U4304" s="53" t="n">
        <f aca="false">(P4304/100)*(K4304*$K$4)+(P4304/100)*(L4304*$L$4)</f>
        <v>0</v>
      </c>
      <c r="V4304" s="53" t="n">
        <f aca="false">(Q4304/100)*(L4304*$L$4)</f>
        <v>0</v>
      </c>
      <c r="W4304" s="53" t="n">
        <f aca="false">(R4304/100)*(K4304*$K$4)+(R4304/100)*(L4304*$L$4)</f>
        <v>0</v>
      </c>
      <c r="X4304" s="53" t="n">
        <f aca="false">N4304+S4304</f>
        <v>648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648</v>
      </c>
      <c r="AD4304" s="55" t="n">
        <f aca="false">(ROUND(AC4304-AC4303,1)/AC4303)</f>
        <v>0.285714285714286</v>
      </c>
      <c r="AE4304" s="46"/>
      <c r="AF4304" s="47"/>
    </row>
    <row r="4305" customFormat="false" ht="15" hidden="false" customHeight="false" outlineLevel="0" collapsed="false">
      <c r="A4305" s="48" t="s">
        <v>30</v>
      </c>
      <c r="B4305" s="58" t="n">
        <v>16</v>
      </c>
      <c r="C4305" s="50" t="s">
        <v>6</v>
      </c>
      <c r="D4305" s="51" t="n">
        <v>120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50</v>
      </c>
      <c r="J4305" s="52" t="n">
        <v>50</v>
      </c>
      <c r="K4305" s="52" t="n">
        <v>0</v>
      </c>
      <c r="L4305" s="52" t="n">
        <v>0</v>
      </c>
      <c r="M4305" s="52" t="n">
        <v>0</v>
      </c>
      <c r="N4305" s="53" t="n">
        <f aca="false">D4305*$D$5</f>
        <v>168</v>
      </c>
      <c r="O4305" s="53" t="n">
        <f aca="false">E4305*$E$5</f>
        <v>0</v>
      </c>
      <c r="P4305" s="53" t="n">
        <f aca="false">F4305*$F$5</f>
        <v>0</v>
      </c>
      <c r="Q4305" s="53" t="n">
        <f aca="false">G4305*$G$5</f>
        <v>0</v>
      </c>
      <c r="R4305" s="53" t="n">
        <f aca="false">H4305*$H$5</f>
        <v>0</v>
      </c>
      <c r="S4305" s="53" t="n">
        <f aca="false">(N4305/100)*(I4305*$I$5)+(N4305/100)*(J4305*$J$5)</f>
        <v>336</v>
      </c>
      <c r="T4305" s="53" t="n">
        <f aca="false">(O4305/100)*(K4305*$K$5)</f>
        <v>0</v>
      </c>
      <c r="U4305" s="53" t="n">
        <f aca="false">(P4305/100)*(K4305*$K$5)+(P4305/100)*(L4305*$L$5)</f>
        <v>0</v>
      </c>
      <c r="V4305" s="53" t="n">
        <f aca="false">(Q4305/100)*(L4305*$L$5)</f>
        <v>0</v>
      </c>
      <c r="W4305" s="53" t="n">
        <f aca="false">(R4305/100)*(K4305*$K$5)+(R4305/100)*(L4305*$L$5)</f>
        <v>0</v>
      </c>
      <c r="X4305" s="53" t="n">
        <f aca="false">N4305+S4305</f>
        <v>504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504</v>
      </c>
      <c r="AD4305" s="55" t="n">
        <f aca="false">(ROUND(AC4305-AC4303,1)/AC4303)</f>
        <v>0</v>
      </c>
      <c r="AE4305" s="46"/>
      <c r="AF4305" s="47"/>
    </row>
    <row r="4306" customFormat="false" ht="15" hidden="false" customHeight="false" outlineLevel="0" collapsed="false">
      <c r="A4306" s="48" t="s">
        <v>31</v>
      </c>
      <c r="B4306" s="58" t="n">
        <v>0</v>
      </c>
      <c r="C4306" s="50" t="s">
        <v>7</v>
      </c>
      <c r="D4306" s="51" t="n">
        <v>120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50</v>
      </c>
      <c r="J4306" s="52" t="n">
        <v>50</v>
      </c>
      <c r="K4306" s="52" t="n">
        <v>0</v>
      </c>
      <c r="L4306" s="52" t="n">
        <v>0</v>
      </c>
      <c r="M4306" s="52" t="n">
        <v>0</v>
      </c>
      <c r="N4306" s="53" t="n">
        <f aca="false">D4306*$D$6</f>
        <v>168</v>
      </c>
      <c r="O4306" s="53" t="n">
        <f aca="false">E4306*$E$6</f>
        <v>0</v>
      </c>
      <c r="P4306" s="53" t="n">
        <f aca="false">F4306*$F$6</f>
        <v>0</v>
      </c>
      <c r="Q4306" s="53" t="n">
        <f aca="false">G4306*$G$6</f>
        <v>0</v>
      </c>
      <c r="R4306" s="53" t="n">
        <f aca="false">H4306*$H$6</f>
        <v>0</v>
      </c>
      <c r="S4306" s="53" t="n">
        <f aca="false">(N4306/100)*(I4306*$I$6)+(N4306/100)*(J4306*$J$6)</f>
        <v>336</v>
      </c>
      <c r="T4306" s="53" t="n">
        <f aca="false">(O4306/100)*(K4306*$K$6)</f>
        <v>0</v>
      </c>
      <c r="U4306" s="53" t="n">
        <f aca="false">(P4306/100)*(K4306*$K$6)+(P4306/100)*(L4306*$L$6)</f>
        <v>0</v>
      </c>
      <c r="V4306" s="53" t="n">
        <f aca="false">(Q4306/100)*(L4306*$L$6)</f>
        <v>0</v>
      </c>
      <c r="W4306" s="53" t="n">
        <f aca="false">(R4306/100)*(K4306*$K$6)+(R4306/100)*(L4306*$L$6)</f>
        <v>0</v>
      </c>
      <c r="X4306" s="53" t="n">
        <f aca="false">N4306+S4306</f>
        <v>504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504</v>
      </c>
      <c r="AD4306" s="55" t="n">
        <f aca="false">(ROUND(AC4306-AC4303,1)/AC4303)</f>
        <v>0</v>
      </c>
      <c r="AE4306" s="46"/>
      <c r="AF4306" s="47"/>
    </row>
    <row r="4307" customFormat="false" ht="15" hidden="false" customHeight="false" outlineLevel="0" collapsed="false">
      <c r="A4307" s="48" t="s">
        <v>32</v>
      </c>
      <c r="B4307" s="58" t="n">
        <v>0</v>
      </c>
      <c r="C4307" s="50" t="s">
        <v>8</v>
      </c>
      <c r="D4307" s="51" t="n">
        <v>120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50</v>
      </c>
      <c r="J4307" s="52" t="n">
        <v>50</v>
      </c>
      <c r="K4307" s="52" t="n">
        <v>0</v>
      </c>
      <c r="L4307" s="52" t="n">
        <v>0</v>
      </c>
      <c r="M4307" s="52" t="n">
        <v>0</v>
      </c>
      <c r="N4307" s="53" t="n">
        <f aca="false">D4307*$D$7</f>
        <v>168</v>
      </c>
      <c r="O4307" s="53" t="n">
        <f aca="false">E4307*$E$7</f>
        <v>0</v>
      </c>
      <c r="P4307" s="53" t="n">
        <f aca="false">F4307*$F$7</f>
        <v>0</v>
      </c>
      <c r="Q4307" s="53" t="n">
        <f aca="false">G4307*$G$7</f>
        <v>0</v>
      </c>
      <c r="R4307" s="53" t="n">
        <f aca="false">H4307*$H$7</f>
        <v>0</v>
      </c>
      <c r="S4307" s="53" t="n">
        <f aca="false">(N4307/100)*(I4307*$I$7)+(N4307/100)*(J4307*$J$7)</f>
        <v>336</v>
      </c>
      <c r="T4307" s="53" t="n">
        <f aca="false">(O4307/100)*(K4307*$K$7)</f>
        <v>0</v>
      </c>
      <c r="U4307" s="53" t="n">
        <f aca="false">(P4307/100)*(K4307*$K$7)+(P4307/100)*(L4307*$L$7)</f>
        <v>0</v>
      </c>
      <c r="V4307" s="53" t="n">
        <f aca="false">(Q4307/100)*(L4307*$L$7)</f>
        <v>0</v>
      </c>
      <c r="W4307" s="53" t="n">
        <f aca="false">(R4307/100)*(K4307*$K$7)+(R4307/100)*(L4307*$L$7)</f>
        <v>0</v>
      </c>
      <c r="X4307" s="53" t="n">
        <f aca="false">N4307+S4307</f>
        <v>504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504</v>
      </c>
      <c r="AD4307" s="55" t="n">
        <f aca="false">(ROUND(AC4307-AC4303,1)/AC4303)</f>
        <v>0</v>
      </c>
      <c r="AE4307" s="46"/>
      <c r="AF4307" s="47"/>
    </row>
    <row r="4308" customFormat="false" ht="15" hidden="false" customHeight="false" outlineLevel="0" collapsed="false">
      <c r="A4308" s="48" t="s">
        <v>33</v>
      </c>
      <c r="B4308" s="58"/>
      <c r="C4308" s="50" t="s">
        <v>9</v>
      </c>
      <c r="D4308" s="51" t="n">
        <v>120</v>
      </c>
      <c r="E4308" s="51" t="n">
        <v>0</v>
      </c>
      <c r="F4308" s="51" t="n">
        <v>0</v>
      </c>
      <c r="G4308" s="51" t="n">
        <v>0</v>
      </c>
      <c r="H4308" s="51" t="n">
        <v>0</v>
      </c>
      <c r="I4308" s="52" t="n">
        <v>50</v>
      </c>
      <c r="J4308" s="52" t="n">
        <v>50</v>
      </c>
      <c r="K4308" s="52" t="n">
        <v>0</v>
      </c>
      <c r="L4308" s="52" t="n">
        <v>0</v>
      </c>
      <c r="M4308" s="52" t="n">
        <v>0</v>
      </c>
      <c r="N4308" s="53" t="n">
        <f aca="false">D4308*$D$8</f>
        <v>168</v>
      </c>
      <c r="O4308" s="53" t="n">
        <f aca="false">E4308*$E$8</f>
        <v>0</v>
      </c>
      <c r="P4308" s="53" t="n">
        <f aca="false">F4308*$F$8</f>
        <v>0</v>
      </c>
      <c r="Q4308" s="53" t="n">
        <f aca="false">G4308*$G$8</f>
        <v>0</v>
      </c>
      <c r="R4308" s="53" t="n">
        <f aca="false">H4308*$H$8</f>
        <v>0</v>
      </c>
      <c r="S4308" s="53" t="n">
        <f aca="false">(N4308/100)*(I4308*$I$8)+(N4308/100)*(J4308*$J$8)</f>
        <v>336</v>
      </c>
      <c r="T4308" s="53" t="n">
        <f aca="false">(O4308/100)*(K4308*$K$8)</f>
        <v>0</v>
      </c>
      <c r="U4308" s="53" t="n">
        <f aca="false">(P4308/100)*(K4308*$K$8)+(P4308/100)*(L4308*$L$8)</f>
        <v>0</v>
      </c>
      <c r="V4308" s="53" t="n">
        <f aca="false">(Q4308/100)*(L4308*$L$8)</f>
        <v>0</v>
      </c>
      <c r="W4308" s="53" t="n">
        <f aca="false">(R4308/100)*(K4308*$K$8)+(R4308/100)*(L4308*$L$8)</f>
        <v>0</v>
      </c>
      <c r="X4308" s="53" t="n">
        <f aca="false">N4308+S4308</f>
        <v>504</v>
      </c>
      <c r="Y4308" s="53" t="n">
        <f aca="false">O4308+T4308</f>
        <v>0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504</v>
      </c>
      <c r="AD4308" s="55" t="n">
        <f aca="false">(ROUND(AC4308-AC4303,1)/AC4303)</f>
        <v>0</v>
      </c>
      <c r="AE4308" s="46"/>
      <c r="AF4308" s="47"/>
    </row>
    <row r="4309" customFormat="false" ht="15" hidden="false" customHeight="false" outlineLevel="0" collapsed="false">
      <c r="A4309" s="48" t="s">
        <v>34</v>
      </c>
      <c r="B4309" s="58"/>
      <c r="C4309" s="50" t="s">
        <v>10</v>
      </c>
      <c r="D4309" s="51" t="n">
        <v>60</v>
      </c>
      <c r="E4309" s="51" t="n">
        <v>130</v>
      </c>
      <c r="F4309" s="51" t="n">
        <v>0</v>
      </c>
      <c r="G4309" s="51" t="n">
        <v>0</v>
      </c>
      <c r="H4309" s="51" t="n">
        <v>0</v>
      </c>
      <c r="I4309" s="52" t="n">
        <v>50</v>
      </c>
      <c r="J4309" s="52" t="n">
        <v>50</v>
      </c>
      <c r="K4309" s="52" t="n">
        <v>105</v>
      </c>
      <c r="L4309" s="52" t="n">
        <v>0</v>
      </c>
      <c r="M4309" s="52" t="n">
        <v>0</v>
      </c>
      <c r="N4309" s="53" t="n">
        <f aca="false">D4309*$D$9</f>
        <v>81</v>
      </c>
      <c r="O4309" s="53" t="n">
        <f aca="false">E4309*$E$9</f>
        <v>175.5</v>
      </c>
      <c r="P4309" s="53" t="n">
        <f aca="false">F4309*$F$9</f>
        <v>0</v>
      </c>
      <c r="Q4309" s="53" t="n">
        <f aca="false">G4309*$G$9</f>
        <v>0</v>
      </c>
      <c r="R4309" s="53" t="n">
        <f aca="false">H4309*$H$9</f>
        <v>0</v>
      </c>
      <c r="S4309" s="53" t="n">
        <f aca="false">(N4309/100)*(I4309*$I$9)+(N4309/100)*(J4309*$J$9)</f>
        <v>81</v>
      </c>
      <c r="T4309" s="53" t="n">
        <f aca="false">(O4309/100)*(K4309*$K$9)</f>
        <v>257.985</v>
      </c>
      <c r="U4309" s="53" t="n">
        <f aca="false">(P4309/100)*(K4309*$K$9)+(P4309/100)*(L4309*$L$9)</f>
        <v>0</v>
      </c>
      <c r="V4309" s="53" t="n">
        <f aca="false">(Q4309/100)*(L4309*$L$9)</f>
        <v>0</v>
      </c>
      <c r="W4309" s="53" t="n">
        <f aca="false">(R4309/100)*(K4309*$K$9)+(R4309/100)*(L4309*$L$9)</f>
        <v>0</v>
      </c>
      <c r="X4309" s="53" t="n">
        <f aca="false">N4309+S4309</f>
        <v>162</v>
      </c>
      <c r="Y4309" s="53" t="n">
        <f aca="false">O4309+T4309</f>
        <v>433.485</v>
      </c>
      <c r="Z4309" s="53" t="n">
        <f aca="false">P4309+U4309</f>
        <v>0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595.5</v>
      </c>
      <c r="AD4309" s="55" t="n">
        <f aca="false">(ROUND(AC4309-AC4303,1)/AC4303)</f>
        <v>0.181547619047619</v>
      </c>
      <c r="AE4309" s="46"/>
      <c r="AF4309" s="47"/>
    </row>
    <row r="4310" customFormat="false" ht="15" hidden="false" customHeight="false" outlineLevel="0" collapsed="false">
      <c r="A4310" s="48" t="s">
        <v>35</v>
      </c>
      <c r="B4310" s="58"/>
      <c r="C4310" s="50" t="s">
        <v>11</v>
      </c>
      <c r="D4310" s="51" t="n">
        <v>60</v>
      </c>
      <c r="E4310" s="51" t="n">
        <v>0</v>
      </c>
      <c r="F4310" s="51" t="n">
        <v>130</v>
      </c>
      <c r="G4310" s="51" t="n">
        <v>0</v>
      </c>
      <c r="H4310" s="51" t="n">
        <v>0</v>
      </c>
      <c r="I4310" s="52" t="n">
        <v>50</v>
      </c>
      <c r="J4310" s="52" t="n">
        <v>50</v>
      </c>
      <c r="K4310" s="52" t="n">
        <v>52.5</v>
      </c>
      <c r="L4310" s="52" t="n">
        <v>52.5</v>
      </c>
      <c r="M4310" s="52" t="n">
        <v>0</v>
      </c>
      <c r="N4310" s="53" t="n">
        <f aca="false">D4310*$D$10</f>
        <v>81</v>
      </c>
      <c r="O4310" s="53" t="n">
        <f aca="false">E4310*$E$10</f>
        <v>0</v>
      </c>
      <c r="P4310" s="53" t="n">
        <f aca="false">F4310*$F$10</f>
        <v>175.5</v>
      </c>
      <c r="Q4310" s="53" t="n">
        <f aca="false">G4310*$G$10</f>
        <v>0</v>
      </c>
      <c r="R4310" s="53" t="n">
        <f aca="false">H4310*$H$10</f>
        <v>0</v>
      </c>
      <c r="S4310" s="53" t="n">
        <f aca="false">(N4310/100)*(I4310*$I$10)+(N4310/100)*(J4310*$J$10)</f>
        <v>81</v>
      </c>
      <c r="T4310" s="53" t="n">
        <f aca="false">(O4310/100)*(K4310*$J$10)</f>
        <v>0</v>
      </c>
      <c r="U4310" s="53" t="n">
        <f aca="false">(P4310/100)*(K4310*$K$10)+(P4310/100)*(L4310*$L$10)</f>
        <v>257.985</v>
      </c>
      <c r="V4310" s="53" t="n">
        <f aca="false">(Q4310/100)*(L4310*$L$10)</f>
        <v>0</v>
      </c>
      <c r="W4310" s="53" t="n">
        <f aca="false">(R4310/100)*(K4310*$K$10)+(R4310/100)*(L4310*$L$10)</f>
        <v>0</v>
      </c>
      <c r="X4310" s="53" t="n">
        <f aca="false">N4310+S4310</f>
        <v>162</v>
      </c>
      <c r="Y4310" s="53" t="n">
        <f aca="false">O4310+T4310</f>
        <v>0</v>
      </c>
      <c r="Z4310" s="53" t="n">
        <f aca="false">P4310+U4310</f>
        <v>433.485</v>
      </c>
      <c r="AA4310" s="53" t="n">
        <f aca="false">Q4310+V4310</f>
        <v>0</v>
      </c>
      <c r="AB4310" s="53" t="n">
        <f aca="false">R4310+W4310</f>
        <v>0</v>
      </c>
      <c r="AC4310" s="54" t="n">
        <f aca="false">ROUND(X4310+Y4310+Z4310+AA4310+AB4310,1)</f>
        <v>595.5</v>
      </c>
      <c r="AD4310" s="55" t="n">
        <f aca="false">(ROUND(AC4310-AC4303,1)/AC4303)</f>
        <v>0.181547619047619</v>
      </c>
      <c r="AE4310" s="46"/>
      <c r="AF4310" s="47"/>
    </row>
    <row r="4311" customFormat="false" ht="15" hidden="false" customHeight="false" outlineLevel="0" collapsed="false">
      <c r="A4311" s="48" t="s">
        <v>36</v>
      </c>
      <c r="B4311" s="58"/>
      <c r="C4311" s="50" t="s">
        <v>12</v>
      </c>
      <c r="D4311" s="51" t="n">
        <v>60</v>
      </c>
      <c r="E4311" s="51" t="n">
        <v>0</v>
      </c>
      <c r="F4311" s="51" t="n">
        <v>0</v>
      </c>
      <c r="G4311" s="51" t="n">
        <v>130</v>
      </c>
      <c r="H4311" s="51" t="n">
        <v>0</v>
      </c>
      <c r="I4311" s="52" t="n">
        <v>50</v>
      </c>
      <c r="J4311" s="52" t="n">
        <v>50</v>
      </c>
      <c r="K4311" s="52" t="n">
        <v>0</v>
      </c>
      <c r="L4311" s="52" t="n">
        <v>105</v>
      </c>
      <c r="M4311" s="52" t="n">
        <v>0</v>
      </c>
      <c r="N4311" s="53" t="n">
        <f aca="false">D4311*$D$11</f>
        <v>81</v>
      </c>
      <c r="O4311" s="53" t="n">
        <f aca="false">E4311*$E$11</f>
        <v>0</v>
      </c>
      <c r="P4311" s="53" t="n">
        <f aca="false">F4311*$F$11</f>
        <v>0</v>
      </c>
      <c r="Q4311" s="53" t="n">
        <f aca="false">G4311*$G$11</f>
        <v>175.5</v>
      </c>
      <c r="R4311" s="53" t="n">
        <f aca="false">H4311*$H$11</f>
        <v>0</v>
      </c>
      <c r="S4311" s="53" t="n">
        <f aca="false">(N4311/100)*(I4311*$I$11)+(N4311/100)*(J4311*$J$11)</f>
        <v>81</v>
      </c>
      <c r="T4311" s="53" t="n">
        <f aca="false">(O4311/100)*(K4311*$K$11)</f>
        <v>0</v>
      </c>
      <c r="U4311" s="53" t="n">
        <f aca="false">(P4311/100)*(K4311*$K$11)+(P4311/100)*(L4311*$L$11)</f>
        <v>0</v>
      </c>
      <c r="V4311" s="53" t="n">
        <f aca="false">(Q4311/100)*(L4311*$L$11)</f>
        <v>257.985</v>
      </c>
      <c r="W4311" s="53" t="n">
        <f aca="false">(R4311/100)*(K4311*$K$11)+(R4311/100)*(L4311*$L$11)</f>
        <v>0</v>
      </c>
      <c r="X4311" s="53" t="n">
        <f aca="false">N4311+S4311</f>
        <v>162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433.485</v>
      </c>
      <c r="AB4311" s="53" t="n">
        <f aca="false">R4311+W4311</f>
        <v>0</v>
      </c>
      <c r="AC4311" s="54" t="n">
        <f aca="false">ROUND(X4311+Y4311+Z4311+AA4311+AB4311,1)</f>
        <v>595.5</v>
      </c>
      <c r="AD4311" s="55" t="n">
        <f aca="false">(ROUND(AC4311-AC4303,1)/AC4303)</f>
        <v>0.181547619047619</v>
      </c>
      <c r="AE4311" s="46"/>
      <c r="AF4311" s="47"/>
    </row>
    <row r="4312" customFormat="false" ht="15" hidden="false" customHeight="false" outlineLevel="0" collapsed="false">
      <c r="A4312" s="48" t="s">
        <v>37</v>
      </c>
      <c r="B4312" s="58"/>
      <c r="C4312" s="50" t="s">
        <v>13</v>
      </c>
      <c r="D4312" s="51" t="n">
        <v>60</v>
      </c>
      <c r="E4312" s="51" t="n">
        <v>0</v>
      </c>
      <c r="F4312" s="51" t="n">
        <v>0</v>
      </c>
      <c r="G4312" s="51" t="n">
        <v>0</v>
      </c>
      <c r="H4312" s="51" t="n">
        <v>130</v>
      </c>
      <c r="I4312" s="52" t="n">
        <v>50</v>
      </c>
      <c r="J4312" s="52" t="n">
        <v>50</v>
      </c>
      <c r="K4312" s="52" t="n">
        <v>52.5</v>
      </c>
      <c r="L4312" s="52" t="n">
        <v>52.5</v>
      </c>
      <c r="M4312" s="52" t="n">
        <v>0</v>
      </c>
      <c r="N4312" s="53" t="n">
        <f aca="false">D4312*$D$12</f>
        <v>81</v>
      </c>
      <c r="O4312" s="53" t="n">
        <f aca="false">E4312*$E$12</f>
        <v>0</v>
      </c>
      <c r="P4312" s="53" t="n">
        <f aca="false">F4312*$F$12</f>
        <v>0</v>
      </c>
      <c r="Q4312" s="53" t="n">
        <f aca="false">G4312*$G$12</f>
        <v>0</v>
      </c>
      <c r="R4312" s="53" t="n">
        <f aca="false">H4312*$H$12</f>
        <v>175.5</v>
      </c>
      <c r="S4312" s="53" t="n">
        <f aca="false">(N4312/100)*(I4312*$I$12)+(N4312/100)*(J4312*$J$12)</f>
        <v>81</v>
      </c>
      <c r="T4312" s="53" t="n">
        <f aca="false">(O4312/100)*(K4312*$K$12)</f>
        <v>0</v>
      </c>
      <c r="U4312" s="53" t="n">
        <f aca="false">(P4312/100)*(K4312*$K$12)+(P4312/100)*(L4312*$L$12)</f>
        <v>0</v>
      </c>
      <c r="V4312" s="53" t="n">
        <f aca="false">(Q4312/100)*(L4312*$L$12)</f>
        <v>0</v>
      </c>
      <c r="W4312" s="53" t="n">
        <f aca="false">(R4312/100)*(K4312*$K$12)+(R4312/100)*(L4312*$L$12)</f>
        <v>257.985</v>
      </c>
      <c r="X4312" s="53" t="n">
        <f aca="false">N4312+S4312</f>
        <v>162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433.485</v>
      </c>
      <c r="AC4312" s="54" t="n">
        <f aca="false">ROUND(X4312+Y4312+Z4312+AA4312+AB4312,1)</f>
        <v>595.5</v>
      </c>
      <c r="AD4312" s="55" t="n">
        <f aca="false">(ROUND(AC4312-AC4303,1)/AC4303)</f>
        <v>0.181547619047619</v>
      </c>
      <c r="AE4312" s="46"/>
      <c r="AF4312" s="47"/>
    </row>
    <row r="4313" customFormat="false" ht="15" hidden="false" customHeight="false" outlineLevel="0" collapsed="false">
      <c r="A4313" s="48" t="s">
        <v>38</v>
      </c>
      <c r="B4313" s="58"/>
      <c r="C4313" s="50" t="s">
        <v>14</v>
      </c>
      <c r="D4313" s="51" t="n">
        <v>120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0</v>
      </c>
      <c r="J4313" s="52" t="n">
        <v>0</v>
      </c>
      <c r="K4313" s="52" t="n">
        <v>0</v>
      </c>
      <c r="L4313" s="52" t="n">
        <v>0</v>
      </c>
      <c r="M4313" s="52" t="n">
        <v>135</v>
      </c>
      <c r="N4313" s="53" t="n">
        <f aca="false">D4313*$D$13</f>
        <v>162</v>
      </c>
      <c r="O4313" s="53" t="n">
        <f aca="false">E4313*$E$13</f>
        <v>0</v>
      </c>
      <c r="P4313" s="53" t="n">
        <f aca="false">F4313*$F$13</f>
        <v>0</v>
      </c>
      <c r="Q4313" s="53" t="n">
        <f aca="false">G4313*$G$13</f>
        <v>0</v>
      </c>
      <c r="R4313" s="53" t="n">
        <f aca="false">H4313*$H$13</f>
        <v>0</v>
      </c>
      <c r="S4313" s="53" t="n">
        <f aca="false">(N4313/100)*(I4313*$I$13)+(N4313/100)*(J4313*$J$13)+(N4313/100)*(M4313*$M$13)</f>
        <v>437.4</v>
      </c>
      <c r="T4313" s="53" t="n">
        <f aca="false">(O4313/100)*(K4313*$K$13)+(O4313/100)*(M4313*$M$13)</f>
        <v>0</v>
      </c>
      <c r="U4313" s="53" t="n">
        <f aca="false">(P4313/100)*(K4313*$K$13)+(P4313/100)*(L4313*$L$13)+(P4313/100)*(M4313*$M$13)</f>
        <v>0</v>
      </c>
      <c r="V4313" s="53" t="n">
        <f aca="false">(Q4313/100)*(L4313*$L$13)+(Q4313/100)*(M4313*$M$13)</f>
        <v>0</v>
      </c>
      <c r="W4313" s="53" t="n">
        <f aca="false">(R4313/100)*(K4313*$K$13)+(R4313/100)*(L4313*$L$13)+(R4313/100)*(M4313*$M$13)</f>
        <v>0</v>
      </c>
      <c r="X4313" s="53" t="n">
        <f aca="false">N4313+S4313</f>
        <v>599.4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599.4</v>
      </c>
      <c r="AD4313" s="55" t="n">
        <f aca="false">(ROUND(AC4313-AC4303,1)/AC4303)</f>
        <v>0.189285714285714</v>
      </c>
      <c r="AE4313" s="46"/>
      <c r="AF4313" s="47"/>
    </row>
    <row r="4314" customFormat="false" ht="15" hidden="false" customHeight="false" outlineLevel="0" collapsed="false">
      <c r="A4314" s="48" t="s">
        <v>39</v>
      </c>
      <c r="B4314" s="58"/>
      <c r="C4314" s="50" t="s">
        <v>15</v>
      </c>
      <c r="D4314" s="51" t="n">
        <v>120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50</v>
      </c>
      <c r="J4314" s="52" t="n">
        <v>50</v>
      </c>
      <c r="K4314" s="52" t="n">
        <v>80</v>
      </c>
      <c r="L4314" s="52" t="n">
        <v>0</v>
      </c>
      <c r="M4314" s="52" t="n">
        <v>0</v>
      </c>
      <c r="N4314" s="53" t="n">
        <f aca="false">D4314*$D$14</f>
        <v>162</v>
      </c>
      <c r="O4314" s="53" t="n">
        <f aca="false">E4314*$E$14</f>
        <v>0</v>
      </c>
      <c r="P4314" s="53" t="n">
        <f aca="false">F4314*$F$14</f>
        <v>0</v>
      </c>
      <c r="Q4314" s="53" t="n">
        <f aca="false">G4314*$G$14</f>
        <v>0</v>
      </c>
      <c r="R4314" s="53" t="n">
        <f aca="false">H4314*$H$14</f>
        <v>0</v>
      </c>
      <c r="S4314" s="53" t="n">
        <f aca="false">(N4314/100)*(I4314*$I$14)+(N4314/100)*(J4314*$J$14)+(N4314/100)*(K4314*$K$14)</f>
        <v>421.2</v>
      </c>
      <c r="T4314" s="53" t="n">
        <f aca="false">(O4314/100)*(K4314*$K$14)</f>
        <v>0</v>
      </c>
      <c r="U4314" s="53" t="n">
        <f aca="false">(P4314/100)*(K4314*$K$14)+(P4314/100)*(L4314*$L$14)</f>
        <v>0</v>
      </c>
      <c r="V4314" s="53" t="n">
        <f aca="false">(Q4314/100)*(L4314*$L$14)</f>
        <v>0</v>
      </c>
      <c r="W4314" s="53" t="n">
        <f aca="false">(R4314/100)*(K4314*$L$14)+(R4314/100)*(L4314*$M$14)</f>
        <v>0</v>
      </c>
      <c r="X4314" s="53" t="n">
        <f aca="false">N4314+S4314</f>
        <v>583.2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583.2</v>
      </c>
      <c r="AD4314" s="55" t="n">
        <f aca="false">(ROUND(AC4314-AC4303,1)/AC4303)</f>
        <v>0.157142857142857</v>
      </c>
      <c r="AE4314" s="46"/>
      <c r="AF4314" s="47"/>
    </row>
    <row r="4315" customFormat="false" ht="15" hidden="false" customHeight="false" outlineLevel="0" collapsed="false">
      <c r="A4315" s="48"/>
      <c r="B4315" s="58"/>
      <c r="C4315" s="50" t="s">
        <v>16</v>
      </c>
      <c r="D4315" s="51" t="n">
        <v>120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50</v>
      </c>
      <c r="J4315" s="52" t="n">
        <v>50</v>
      </c>
      <c r="K4315" s="52" t="n">
        <v>0</v>
      </c>
      <c r="L4315" s="52" t="n">
        <v>80</v>
      </c>
      <c r="M4315" s="52" t="n">
        <v>0</v>
      </c>
      <c r="N4315" s="53" t="n">
        <f aca="false">D4315*$D$15</f>
        <v>162</v>
      </c>
      <c r="O4315" s="53" t="n">
        <f aca="false">E4315*$E$15</f>
        <v>0</v>
      </c>
      <c r="P4315" s="53" t="n">
        <f aca="false">F4315*$F$15</f>
        <v>0</v>
      </c>
      <c r="Q4315" s="53" t="n">
        <f aca="false">G4315*$G$15</f>
        <v>0</v>
      </c>
      <c r="R4315" s="53" t="n">
        <f aca="false">H4315*$H$15</f>
        <v>0</v>
      </c>
      <c r="S4315" s="53" t="n">
        <f aca="false">(N4315/100)*(I4315*$I$15)+(N4315/100)*(J4315*$J$15)+(N4315/100)*(L4315*$L$15)</f>
        <v>421.2</v>
      </c>
      <c r="T4315" s="53" t="n">
        <f aca="false">(O4315/100)*(K4315*$K$15)</f>
        <v>0</v>
      </c>
      <c r="U4315" s="53" t="n">
        <f aca="false">(P4315/100)*(K4315*$K$15)+(P4315/100)*(L4315*$L$15)</f>
        <v>0</v>
      </c>
      <c r="V4315" s="53" t="n">
        <f aca="false">(Q4315/100)*(L4315*$L$15)</f>
        <v>0</v>
      </c>
      <c r="W4315" s="53" t="n">
        <f aca="false">(R4315/100)*(K4315*$K$15)+(R4315/100)*(L4315*$L$15)</f>
        <v>0</v>
      </c>
      <c r="X4315" s="53" t="n">
        <f aca="false">N4315+S4315</f>
        <v>583.2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583.2</v>
      </c>
      <c r="AD4315" s="55" t="n">
        <f aca="false">(ROUND(AC4315-AC4303,1)/AC4303)</f>
        <v>0.157142857142857</v>
      </c>
      <c r="AE4315" s="46"/>
      <c r="AF4315" s="47"/>
    </row>
    <row r="4316" customFormat="false" ht="15" hidden="false" customHeight="false" outlineLevel="0" collapsed="false">
      <c r="A4316" s="48"/>
      <c r="B4316" s="58"/>
      <c r="C4316" s="50" t="s">
        <v>17</v>
      </c>
      <c r="D4316" s="51" t="n">
        <v>120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80</v>
      </c>
      <c r="K4316" s="52" t="n">
        <v>0</v>
      </c>
      <c r="L4316" s="52" t="n">
        <v>0</v>
      </c>
      <c r="M4316" s="52" t="n">
        <v>0</v>
      </c>
      <c r="N4316" s="53" t="n">
        <f aca="false">D4316*$D$16</f>
        <v>162</v>
      </c>
      <c r="O4316" s="53" t="n">
        <f aca="false">E4316*$E$16</f>
        <v>0</v>
      </c>
      <c r="P4316" s="53" t="n">
        <f aca="false">F4316*$F$16</f>
        <v>0</v>
      </c>
      <c r="Q4316" s="53" t="n">
        <f aca="false">G4316*$G$16</f>
        <v>0</v>
      </c>
      <c r="R4316" s="53" t="n">
        <f aca="false">H4316*$H$16</f>
        <v>0</v>
      </c>
      <c r="S4316" s="53" t="n">
        <f aca="false">(N4316/100)*(I4316*$I$16)+(N4316/100)*(J4316*$J$16)</f>
        <v>405</v>
      </c>
      <c r="T4316" s="53" t="n">
        <f aca="false">(O4316/100)*(K4316*$K$16)</f>
        <v>0</v>
      </c>
      <c r="U4316" s="53" t="n">
        <f aca="false">(P4316/100)*(K4316*$K$16)+(P4316/100)*(L4316*$L$16)</f>
        <v>0</v>
      </c>
      <c r="V4316" s="53" t="n">
        <f aca="false">(Q4316/100)*(L4316*$L$16)</f>
        <v>0</v>
      </c>
      <c r="W4316" s="53" t="n">
        <f aca="false">(R4316/100)*(K4316*$K$16)+(R4316/100)*(L4316*$L$16)</f>
        <v>0</v>
      </c>
      <c r="X4316" s="53" t="n">
        <f aca="false">N4316+S4316</f>
        <v>567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567</v>
      </c>
      <c r="AD4316" s="55" t="n">
        <f aca="false">(ROUND(AC4316-AC4303,1)/AC4303)</f>
        <v>0.125</v>
      </c>
      <c r="AE4316" s="46"/>
      <c r="AF4316" s="47"/>
    </row>
    <row r="4317" customFormat="false" ht="15" hidden="false" customHeight="false" outlineLevel="0" collapsed="false">
      <c r="A4317" s="48"/>
      <c r="B4317" s="58"/>
      <c r="C4317" s="50" t="s">
        <v>18</v>
      </c>
      <c r="D4317" s="51" t="n">
        <v>120</v>
      </c>
      <c r="E4317" s="51" t="n">
        <v>0</v>
      </c>
      <c r="F4317" s="51" t="n">
        <v>0</v>
      </c>
      <c r="G4317" s="51" t="n">
        <v>0</v>
      </c>
      <c r="H4317" s="51" t="n">
        <v>0</v>
      </c>
      <c r="I4317" s="52" t="n">
        <v>80</v>
      </c>
      <c r="J4317" s="52" t="n">
        <v>50</v>
      </c>
      <c r="K4317" s="52" t="n">
        <v>0</v>
      </c>
      <c r="L4317" s="52" t="n">
        <v>0</v>
      </c>
      <c r="M4317" s="52" t="n">
        <v>0</v>
      </c>
      <c r="N4317" s="53" t="n">
        <f aca="false">D4317*$D$17</f>
        <v>162</v>
      </c>
      <c r="O4317" s="53" t="n">
        <f aca="false">E4317*$E$17</f>
        <v>0</v>
      </c>
      <c r="P4317" s="53" t="n">
        <f aca="false">F4317*$F$17</f>
        <v>0</v>
      </c>
      <c r="Q4317" s="53" t="n">
        <f aca="false">G4317*$G$17</f>
        <v>0</v>
      </c>
      <c r="R4317" s="53" t="n">
        <f aca="false">H4317*$H$17</f>
        <v>0</v>
      </c>
      <c r="S4317" s="53" t="n">
        <f aca="false">(N4317/100)*(I4317*$I$17)+(N4317/100)*(J4317*$J$17)</f>
        <v>405</v>
      </c>
      <c r="T4317" s="53" t="n">
        <f aca="false">(O4317/100)*(K4317*$K$17)</f>
        <v>0</v>
      </c>
      <c r="U4317" s="53" t="n">
        <f aca="false">(P4317/100)*(K4317*$K$17)+(P4317/100)*(L4317*$L$17)</f>
        <v>0</v>
      </c>
      <c r="V4317" s="53" t="n">
        <f aca="false">(Q4317/100)*(L4317*$L$17)</f>
        <v>0</v>
      </c>
      <c r="W4317" s="53" t="n">
        <f aca="false">(R4317/100)*(K4317*$K$17)+(R4317/100)*(L4317*$L$17)</f>
        <v>0</v>
      </c>
      <c r="X4317" s="53" t="n">
        <f aca="false">N4317+S4317</f>
        <v>567</v>
      </c>
      <c r="Y4317" s="53" t="n">
        <f aca="false">O4317+T4317</f>
        <v>0</v>
      </c>
      <c r="Z4317" s="53" t="n">
        <f aca="false">P4317+U4317</f>
        <v>0</v>
      </c>
      <c r="AA4317" s="53" t="n">
        <f aca="false">Q4317+V4317</f>
        <v>0</v>
      </c>
      <c r="AB4317" s="53" t="n">
        <f aca="false">R4317+W4317</f>
        <v>0</v>
      </c>
      <c r="AC4317" s="54" t="n">
        <f aca="false">ROUND(X4317+Y4317+Z4317+AA4317+AB4317,1)</f>
        <v>567</v>
      </c>
      <c r="AD4317" s="55" t="n">
        <f aca="false">(ROUND(AC4317-AC4303,1)/AC4303)</f>
        <v>0.125</v>
      </c>
      <c r="AE4317" s="46"/>
      <c r="AF4317" s="47"/>
    </row>
    <row r="4318" customFormat="false" ht="15" hidden="false" customHeight="false" outlineLevel="0" collapsed="false">
      <c r="A4318" s="56" t="s">
        <v>19</v>
      </c>
      <c r="B4318" s="39" t="s">
        <v>349</v>
      </c>
      <c r="C4318" s="40" t="s">
        <v>4</v>
      </c>
      <c r="D4318" s="41" t="n">
        <v>160</v>
      </c>
      <c r="E4318" s="41" t="n">
        <v>0</v>
      </c>
      <c r="F4318" s="41" t="n">
        <v>0</v>
      </c>
      <c r="G4318" s="41" t="n">
        <v>0</v>
      </c>
      <c r="H4318" s="41" t="n">
        <v>0</v>
      </c>
      <c r="I4318" s="42" t="n">
        <v>50</v>
      </c>
      <c r="J4318" s="42" t="n">
        <v>10</v>
      </c>
      <c r="K4318" s="42" t="n">
        <v>0</v>
      </c>
      <c r="L4318" s="42" t="n">
        <v>0</v>
      </c>
      <c r="M4318" s="42" t="n">
        <v>0</v>
      </c>
      <c r="N4318" s="43" t="n">
        <f aca="false">D4318*$D$3</f>
        <v>224</v>
      </c>
      <c r="O4318" s="43" t="n">
        <f aca="false">E4318*$E$3</f>
        <v>0</v>
      </c>
      <c r="P4318" s="43" t="n">
        <f aca="false">F4318*$F$3</f>
        <v>0</v>
      </c>
      <c r="Q4318" s="43" t="n">
        <f aca="false">G4318*$G$3</f>
        <v>0</v>
      </c>
      <c r="R4318" s="43" t="n">
        <f aca="false">H4318*$H$3</f>
        <v>0</v>
      </c>
      <c r="S4318" s="43" t="n">
        <f aca="false">(N4318/100)*(I4318*$I$3)+(N4318/100)*(J4318*$J$3)</f>
        <v>268.8</v>
      </c>
      <c r="T4318" s="43" t="n">
        <f aca="false">(O4318/100)*(K4318*$K$3)</f>
        <v>0</v>
      </c>
      <c r="U4318" s="43" t="n">
        <f aca="false">(P4318/100)*(K4318*$K$3)+(P4318/100)*(L4318*$L$3)</f>
        <v>0</v>
      </c>
      <c r="V4318" s="43" t="n">
        <f aca="false">(Q4318/100)*(L4318*$L$3)</f>
        <v>0</v>
      </c>
      <c r="W4318" s="43" t="n">
        <f aca="false">(R4318/100)*(K4318*$K$3)+(R4318/100)*(L4318*$L$3)</f>
        <v>0</v>
      </c>
      <c r="X4318" s="43" t="n">
        <f aca="false">N4318+S4318</f>
        <v>492.8</v>
      </c>
      <c r="Y4318" s="43" t="n">
        <f aca="false">O4318+T4318</f>
        <v>0</v>
      </c>
      <c r="Z4318" s="43" t="n">
        <f aca="false">P4318+U4318</f>
        <v>0</v>
      </c>
      <c r="AA4318" s="43" t="n">
        <f aca="false">Q4318+V4318</f>
        <v>0</v>
      </c>
      <c r="AB4318" s="43" t="n">
        <f aca="false">R4318+W4318</f>
        <v>0</v>
      </c>
      <c r="AC4318" s="44" t="n">
        <f aca="false">ROUND(X4318+Y4318+Z4318+AA4318+AB4318,1)</f>
        <v>492.8</v>
      </c>
      <c r="AD4318" s="45" t="n">
        <v>0</v>
      </c>
      <c r="AE4318" s="46" t="s">
        <v>28</v>
      </c>
      <c r="AF4318" s="47"/>
    </row>
    <row r="4319" customFormat="false" ht="15" hidden="false" customHeight="false" outlineLevel="0" collapsed="false">
      <c r="A4319" s="48" t="s">
        <v>29</v>
      </c>
      <c r="B4319" s="49" t="n">
        <v>28</v>
      </c>
      <c r="C4319" s="50" t="s">
        <v>5</v>
      </c>
      <c r="D4319" s="51" t="n">
        <v>160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25</v>
      </c>
      <c r="K4319" s="52" t="n">
        <v>0</v>
      </c>
      <c r="L4319" s="52" t="n">
        <v>0</v>
      </c>
      <c r="M4319" s="52" t="n">
        <v>0</v>
      </c>
      <c r="N4319" s="53" t="n">
        <f aca="false">D4319*$D$4</f>
        <v>216</v>
      </c>
      <c r="O4319" s="53" t="n">
        <f aca="false">E4319*$E$4</f>
        <v>0</v>
      </c>
      <c r="P4319" s="53" t="n">
        <f aca="false">F4319*$F$4</f>
        <v>0</v>
      </c>
      <c r="Q4319" s="53" t="n">
        <f aca="false">G4319*$G$4</f>
        <v>0</v>
      </c>
      <c r="R4319" s="53" t="n">
        <f aca="false">H4319*$H$4</f>
        <v>0</v>
      </c>
      <c r="S4319" s="53" t="n">
        <f aca="false">(N4319/100)*(I4319*$I$4)+(N4319/100)*(J4319*$J$4)</f>
        <v>367.2</v>
      </c>
      <c r="T4319" s="53" t="n">
        <f aca="false">(O4319/100)*(K4319*$K$4)</f>
        <v>0</v>
      </c>
      <c r="U4319" s="53" t="n">
        <f aca="false">(P4319/100)*(K4319*$K$4)+(P4319/100)*(L4319*$L$4)</f>
        <v>0</v>
      </c>
      <c r="V4319" s="53" t="n">
        <f aca="false">(Q4319/100)*(L4319*$L$4)</f>
        <v>0</v>
      </c>
      <c r="W4319" s="53" t="n">
        <f aca="false">(R4319/100)*(K4319*$K$4)+(R4319/100)*(L4319*$L$4)</f>
        <v>0</v>
      </c>
      <c r="X4319" s="53" t="n">
        <f aca="false">N4319+S4319</f>
        <v>583.2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583.2</v>
      </c>
      <c r="AD4319" s="55" t="n">
        <f aca="false">(ROUND(AC4319-AC4318,1)/AC4318)</f>
        <v>0.183441558441558</v>
      </c>
      <c r="AE4319" s="46"/>
      <c r="AF4319" s="47"/>
    </row>
    <row r="4320" customFormat="false" ht="15" hidden="false" customHeight="false" outlineLevel="0" collapsed="false">
      <c r="A4320" s="48" t="s">
        <v>30</v>
      </c>
      <c r="B4320" s="49" t="n">
        <v>10</v>
      </c>
      <c r="C4320" s="50" t="s">
        <v>6</v>
      </c>
      <c r="D4320" s="51" t="n">
        <v>160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50</v>
      </c>
      <c r="J4320" s="52" t="n">
        <v>10</v>
      </c>
      <c r="K4320" s="52" t="n">
        <v>0</v>
      </c>
      <c r="L4320" s="52" t="n">
        <v>0</v>
      </c>
      <c r="M4320" s="52" t="n">
        <v>0</v>
      </c>
      <c r="N4320" s="53" t="n">
        <f aca="false">D4320*$D$5</f>
        <v>224</v>
      </c>
      <c r="O4320" s="53" t="n">
        <f aca="false">E4320*$E$5</f>
        <v>0</v>
      </c>
      <c r="P4320" s="53" t="n">
        <f aca="false">F4320*$F$5</f>
        <v>0</v>
      </c>
      <c r="Q4320" s="53" t="n">
        <f aca="false">G4320*$G$5</f>
        <v>0</v>
      </c>
      <c r="R4320" s="53" t="n">
        <f aca="false">H4320*$H$5</f>
        <v>0</v>
      </c>
      <c r="S4320" s="53" t="n">
        <f aca="false">(N4320/100)*(I4320*$I$5)+(N4320/100)*(J4320*$J$5)</f>
        <v>268.8</v>
      </c>
      <c r="T4320" s="53" t="n">
        <f aca="false">(O4320/100)*(K4320*$K$5)</f>
        <v>0</v>
      </c>
      <c r="U4320" s="53" t="n">
        <f aca="false">(P4320/100)*(K4320*$K$5)+(P4320/100)*(L4320*$L$5)</f>
        <v>0</v>
      </c>
      <c r="V4320" s="53" t="n">
        <f aca="false">(Q4320/100)*(L4320*$L$5)</f>
        <v>0</v>
      </c>
      <c r="W4320" s="53" t="n">
        <f aca="false">(R4320/100)*(K4320*$K$5)+(R4320/100)*(L4320*$L$5)</f>
        <v>0</v>
      </c>
      <c r="X4320" s="53" t="n">
        <f aca="false">N4320+S4320</f>
        <v>492.8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492.8</v>
      </c>
      <c r="AD4320" s="55" t="n">
        <f aca="false">(ROUND(AC4320-AC4318,1)/AC4318)</f>
        <v>0</v>
      </c>
      <c r="AE4320" s="46"/>
      <c r="AF4320" s="47"/>
    </row>
    <row r="4321" customFormat="false" ht="15" hidden="false" customHeight="false" outlineLevel="0" collapsed="false">
      <c r="A4321" s="48" t="s">
        <v>31</v>
      </c>
      <c r="B4321" s="49" t="n">
        <v>0</v>
      </c>
      <c r="C4321" s="50" t="s">
        <v>7</v>
      </c>
      <c r="D4321" s="51" t="n">
        <v>160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50</v>
      </c>
      <c r="J4321" s="52" t="n">
        <v>10</v>
      </c>
      <c r="K4321" s="52" t="n">
        <v>0</v>
      </c>
      <c r="L4321" s="52" t="n">
        <v>0</v>
      </c>
      <c r="M4321" s="52" t="n">
        <v>0</v>
      </c>
      <c r="N4321" s="53" t="n">
        <f aca="false">D4321*$D$6</f>
        <v>224</v>
      </c>
      <c r="O4321" s="53" t="n">
        <f aca="false">E4321*$E$6</f>
        <v>0</v>
      </c>
      <c r="P4321" s="53" t="n">
        <f aca="false">F4321*$F$6</f>
        <v>0</v>
      </c>
      <c r="Q4321" s="53" t="n">
        <f aca="false">G4321*$G$6</f>
        <v>0</v>
      </c>
      <c r="R4321" s="53" t="n">
        <f aca="false">H4321*$H$6</f>
        <v>0</v>
      </c>
      <c r="S4321" s="53" t="n">
        <f aca="false">(N4321/100)*(I4321*$I$6)+(N4321/100)*(J4321*$J$6)</f>
        <v>268.8</v>
      </c>
      <c r="T4321" s="53" t="n">
        <f aca="false">(O4321/100)*(K4321*$K$6)</f>
        <v>0</v>
      </c>
      <c r="U4321" s="53" t="n">
        <f aca="false">(P4321/100)*(K4321*$K$6)+(P4321/100)*(L4321*$L$6)</f>
        <v>0</v>
      </c>
      <c r="V4321" s="53" t="n">
        <f aca="false">(Q4321/100)*(L4321*$L$6)</f>
        <v>0</v>
      </c>
      <c r="W4321" s="53" t="n">
        <f aca="false">(R4321/100)*(K4321*$K$6)+(R4321/100)*(L4321*$L$6)</f>
        <v>0</v>
      </c>
      <c r="X4321" s="53" t="n">
        <f aca="false">N4321+S4321</f>
        <v>492.8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492.8</v>
      </c>
      <c r="AD4321" s="55" t="n">
        <f aca="false">(ROUND(AC4321-AC4318,1)/AC4318)</f>
        <v>0</v>
      </c>
      <c r="AE4321" s="46"/>
      <c r="AF4321" s="47"/>
    </row>
    <row r="4322" customFormat="false" ht="15" hidden="false" customHeight="false" outlineLevel="0" collapsed="false">
      <c r="A4322" s="48" t="s">
        <v>32</v>
      </c>
      <c r="B4322" s="49" t="n">
        <v>0</v>
      </c>
      <c r="C4322" s="50" t="s">
        <v>8</v>
      </c>
      <c r="D4322" s="51" t="n">
        <v>160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50</v>
      </c>
      <c r="J4322" s="52" t="n">
        <v>10</v>
      </c>
      <c r="K4322" s="52" t="n">
        <v>0</v>
      </c>
      <c r="L4322" s="52" t="n">
        <v>0</v>
      </c>
      <c r="M4322" s="52" t="n">
        <v>0</v>
      </c>
      <c r="N4322" s="53" t="n">
        <f aca="false">D4322*$D$7</f>
        <v>224</v>
      </c>
      <c r="O4322" s="53" t="n">
        <f aca="false">E4322*$E$7</f>
        <v>0</v>
      </c>
      <c r="P4322" s="53" t="n">
        <f aca="false">F4322*$F$7</f>
        <v>0</v>
      </c>
      <c r="Q4322" s="53" t="n">
        <f aca="false">G4322*$G$7</f>
        <v>0</v>
      </c>
      <c r="R4322" s="53" t="n">
        <f aca="false">H4322*$H$7</f>
        <v>0</v>
      </c>
      <c r="S4322" s="53" t="n">
        <f aca="false">(N4322/100)*(I4322*$I$7)+(N4322/100)*(J4322*$J$7)</f>
        <v>268.8</v>
      </c>
      <c r="T4322" s="53" t="n">
        <f aca="false">(O4322/100)*(K4322*$K$7)</f>
        <v>0</v>
      </c>
      <c r="U4322" s="53" t="n">
        <f aca="false">(P4322/100)*(K4322*$K$7)+(P4322/100)*(L4322*$L$7)</f>
        <v>0</v>
      </c>
      <c r="V4322" s="53" t="n">
        <f aca="false">(Q4322/100)*(L4322*$L$7)</f>
        <v>0</v>
      </c>
      <c r="W4322" s="53" t="n">
        <f aca="false">(R4322/100)*(K4322*$K$7)+(R4322/100)*(L4322*$L$7)</f>
        <v>0</v>
      </c>
      <c r="X4322" s="53" t="n">
        <f aca="false">N4322+S4322</f>
        <v>492.8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492.8</v>
      </c>
      <c r="AD4322" s="55" t="n">
        <f aca="false">(ROUND(AC4322-AC4318,1)/AC4318)</f>
        <v>0</v>
      </c>
      <c r="AE4322" s="46"/>
      <c r="AF4322" s="47"/>
    </row>
    <row r="4323" customFormat="false" ht="15" hidden="false" customHeight="false" outlineLevel="0" collapsed="false">
      <c r="A4323" s="48" t="s">
        <v>33</v>
      </c>
      <c r="B4323" s="49"/>
      <c r="C4323" s="50" t="s">
        <v>9</v>
      </c>
      <c r="D4323" s="51" t="n">
        <v>160</v>
      </c>
      <c r="E4323" s="51" t="n">
        <v>0</v>
      </c>
      <c r="F4323" s="51" t="n">
        <v>0</v>
      </c>
      <c r="G4323" s="51" t="n">
        <v>0</v>
      </c>
      <c r="H4323" s="51" t="n">
        <v>0</v>
      </c>
      <c r="I4323" s="52" t="n">
        <v>50</v>
      </c>
      <c r="J4323" s="52" t="n">
        <v>10</v>
      </c>
      <c r="K4323" s="52" t="n">
        <v>0</v>
      </c>
      <c r="L4323" s="52" t="n">
        <v>0</v>
      </c>
      <c r="M4323" s="52" t="n">
        <v>0</v>
      </c>
      <c r="N4323" s="53" t="n">
        <f aca="false">D4323*$D$8</f>
        <v>224</v>
      </c>
      <c r="O4323" s="53" t="n">
        <f aca="false">E4323*$E$8</f>
        <v>0</v>
      </c>
      <c r="P4323" s="53" t="n">
        <f aca="false">F4323*$F$8</f>
        <v>0</v>
      </c>
      <c r="Q4323" s="53" t="n">
        <f aca="false">G4323*$G$8</f>
        <v>0</v>
      </c>
      <c r="R4323" s="53" t="n">
        <f aca="false">H4323*$H$8</f>
        <v>0</v>
      </c>
      <c r="S4323" s="53" t="n">
        <f aca="false">(N4323/100)*(I4323*$I$8)+(N4323/100)*(J4323*$J$8)</f>
        <v>268.8</v>
      </c>
      <c r="T4323" s="53" t="n">
        <f aca="false">(O4323/100)*(K4323*$K$8)</f>
        <v>0</v>
      </c>
      <c r="U4323" s="53" t="n">
        <f aca="false">(P4323/100)*(K4323*$K$8)+(P4323/100)*(L4323*$L$8)</f>
        <v>0</v>
      </c>
      <c r="V4323" s="53" t="n">
        <f aca="false">(Q4323/100)*(L4323*$L$8)</f>
        <v>0</v>
      </c>
      <c r="W4323" s="53" t="n">
        <f aca="false">(R4323/100)*(K4323*$K$8)+(R4323/100)*(L4323*$L$8)</f>
        <v>0</v>
      </c>
      <c r="X4323" s="53" t="n">
        <f aca="false">N4323+S4323</f>
        <v>492.8</v>
      </c>
      <c r="Y4323" s="53" t="n">
        <f aca="false">O4323+T4323</f>
        <v>0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492.8</v>
      </c>
      <c r="AD4323" s="55" t="n">
        <f aca="false">(ROUND(AC4323-AC4318,1)/AC4318)</f>
        <v>0</v>
      </c>
      <c r="AE4323" s="46"/>
      <c r="AF4323" s="47"/>
    </row>
    <row r="4324" customFormat="false" ht="15" hidden="false" customHeight="false" outlineLevel="0" collapsed="false">
      <c r="A4324" s="48" t="s">
        <v>34</v>
      </c>
      <c r="B4324" s="49"/>
      <c r="C4324" s="50" t="s">
        <v>10</v>
      </c>
      <c r="D4324" s="51" t="n">
        <v>80</v>
      </c>
      <c r="E4324" s="51" t="n">
        <v>170</v>
      </c>
      <c r="F4324" s="51" t="n">
        <v>0</v>
      </c>
      <c r="G4324" s="51" t="n">
        <v>0</v>
      </c>
      <c r="H4324" s="51" t="n">
        <v>0</v>
      </c>
      <c r="I4324" s="52" t="n">
        <v>50</v>
      </c>
      <c r="J4324" s="52" t="n">
        <v>10</v>
      </c>
      <c r="K4324" s="52" t="n">
        <v>65</v>
      </c>
      <c r="L4324" s="52" t="n">
        <v>0</v>
      </c>
      <c r="M4324" s="52" t="n">
        <v>0</v>
      </c>
      <c r="N4324" s="53" t="n">
        <f aca="false">D4324*$D$9</f>
        <v>108</v>
      </c>
      <c r="O4324" s="53" t="n">
        <f aca="false">E4324*$E$9</f>
        <v>229.5</v>
      </c>
      <c r="P4324" s="53" t="n">
        <f aca="false">F4324*$F$9</f>
        <v>0</v>
      </c>
      <c r="Q4324" s="53" t="n">
        <f aca="false">G4324*$G$9</f>
        <v>0</v>
      </c>
      <c r="R4324" s="53" t="n">
        <f aca="false">H4324*$H$9</f>
        <v>0</v>
      </c>
      <c r="S4324" s="53" t="n">
        <f aca="false">(N4324/100)*(I4324*$I$9)+(N4324/100)*(J4324*$J$9)</f>
        <v>64.8</v>
      </c>
      <c r="T4324" s="53" t="n">
        <f aca="false">(O4324/100)*(K4324*$K$9)</f>
        <v>208.845</v>
      </c>
      <c r="U4324" s="53" t="n">
        <f aca="false">(P4324/100)*(K4324*$K$9)+(P4324/100)*(L4324*$L$9)</f>
        <v>0</v>
      </c>
      <c r="V4324" s="53" t="n">
        <f aca="false">(Q4324/100)*(L4324*$L$9)</f>
        <v>0</v>
      </c>
      <c r="W4324" s="53" t="n">
        <f aca="false">(R4324/100)*(K4324*$K$9)+(R4324/100)*(L4324*$L$9)</f>
        <v>0</v>
      </c>
      <c r="X4324" s="53" t="n">
        <f aca="false">N4324+S4324</f>
        <v>172.8</v>
      </c>
      <c r="Y4324" s="53" t="n">
        <f aca="false">O4324+T4324</f>
        <v>438.345</v>
      </c>
      <c r="Z4324" s="53" t="n">
        <f aca="false">P4324+U4324</f>
        <v>0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611.1</v>
      </c>
      <c r="AD4324" s="55" t="n">
        <f aca="false">(ROUND(AC4324-AC4318,1)/AC4318)</f>
        <v>0.240056818181818</v>
      </c>
      <c r="AE4324" s="46"/>
      <c r="AF4324" s="47"/>
    </row>
    <row r="4325" customFormat="false" ht="15" hidden="false" customHeight="false" outlineLevel="0" collapsed="false">
      <c r="A4325" s="48" t="s">
        <v>35</v>
      </c>
      <c r="B4325" s="49"/>
      <c r="C4325" s="50" t="s">
        <v>11</v>
      </c>
      <c r="D4325" s="51" t="n">
        <v>80</v>
      </c>
      <c r="E4325" s="51" t="n">
        <v>0</v>
      </c>
      <c r="F4325" s="51" t="n">
        <v>170</v>
      </c>
      <c r="G4325" s="51" t="n">
        <v>0</v>
      </c>
      <c r="H4325" s="51" t="n">
        <v>0</v>
      </c>
      <c r="I4325" s="52" t="n">
        <v>50</v>
      </c>
      <c r="J4325" s="52" t="n">
        <v>10</v>
      </c>
      <c r="K4325" s="52" t="n">
        <v>32.5</v>
      </c>
      <c r="L4325" s="52" t="n">
        <v>32.5</v>
      </c>
      <c r="M4325" s="52" t="n">
        <v>0</v>
      </c>
      <c r="N4325" s="53" t="n">
        <f aca="false">D4325*$D$10</f>
        <v>108</v>
      </c>
      <c r="O4325" s="53" t="n">
        <f aca="false">E4325*$E$10</f>
        <v>0</v>
      </c>
      <c r="P4325" s="53" t="n">
        <f aca="false">F4325*$F$10</f>
        <v>229.5</v>
      </c>
      <c r="Q4325" s="53" t="n">
        <f aca="false">G4325*$G$10</f>
        <v>0</v>
      </c>
      <c r="R4325" s="53" t="n">
        <f aca="false">H4325*$H$10</f>
        <v>0</v>
      </c>
      <c r="S4325" s="53" t="n">
        <f aca="false">(N4325/100)*(I4325*$I$10)+(N4325/100)*(J4325*$J$10)</f>
        <v>64.8</v>
      </c>
      <c r="T4325" s="53" t="n">
        <f aca="false">(O4325/100)*(K4325*$J$10)</f>
        <v>0</v>
      </c>
      <c r="U4325" s="53" t="n">
        <f aca="false">(P4325/100)*(K4325*$K$10)+(P4325/100)*(L4325*$L$10)</f>
        <v>208.845</v>
      </c>
      <c r="V4325" s="53" t="n">
        <f aca="false">(Q4325/100)*(L4325*$L$10)</f>
        <v>0</v>
      </c>
      <c r="W4325" s="53" t="n">
        <f aca="false">(R4325/100)*(K4325*$K$10)+(R4325/100)*(L4325*$L$10)</f>
        <v>0</v>
      </c>
      <c r="X4325" s="53" t="n">
        <f aca="false">N4325+S4325</f>
        <v>172.8</v>
      </c>
      <c r="Y4325" s="53" t="n">
        <f aca="false">O4325+T4325</f>
        <v>0</v>
      </c>
      <c r="Z4325" s="53" t="n">
        <f aca="false">P4325+U4325</f>
        <v>438.345</v>
      </c>
      <c r="AA4325" s="53" t="n">
        <f aca="false">Q4325+V4325</f>
        <v>0</v>
      </c>
      <c r="AB4325" s="53" t="n">
        <f aca="false">R4325+W4325</f>
        <v>0</v>
      </c>
      <c r="AC4325" s="54" t="n">
        <f aca="false">ROUND(X4325+Y4325+Z4325+AA4325+AB4325,1)</f>
        <v>611.1</v>
      </c>
      <c r="AD4325" s="55" t="n">
        <f aca="false">(ROUND(AC4325-AC4318,1)/AC4318)</f>
        <v>0.240056818181818</v>
      </c>
      <c r="AE4325" s="46"/>
      <c r="AF4325" s="47"/>
    </row>
    <row r="4326" customFormat="false" ht="15" hidden="false" customHeight="false" outlineLevel="0" collapsed="false">
      <c r="A4326" s="48" t="s">
        <v>36</v>
      </c>
      <c r="B4326" s="49"/>
      <c r="C4326" s="50" t="s">
        <v>12</v>
      </c>
      <c r="D4326" s="51" t="n">
        <v>80</v>
      </c>
      <c r="E4326" s="51" t="n">
        <v>0</v>
      </c>
      <c r="F4326" s="51" t="n">
        <v>0</v>
      </c>
      <c r="G4326" s="51" t="n">
        <v>170</v>
      </c>
      <c r="H4326" s="51" t="n">
        <v>0</v>
      </c>
      <c r="I4326" s="52" t="n">
        <v>50</v>
      </c>
      <c r="J4326" s="52" t="n">
        <v>10</v>
      </c>
      <c r="K4326" s="52" t="n">
        <v>0</v>
      </c>
      <c r="L4326" s="52" t="n">
        <v>65</v>
      </c>
      <c r="M4326" s="52" t="n">
        <v>0</v>
      </c>
      <c r="N4326" s="53" t="n">
        <f aca="false">D4326*$D$11</f>
        <v>108</v>
      </c>
      <c r="O4326" s="53" t="n">
        <f aca="false">E4326*$E$11</f>
        <v>0</v>
      </c>
      <c r="P4326" s="53" t="n">
        <f aca="false">F4326*$F$11</f>
        <v>0</v>
      </c>
      <c r="Q4326" s="53" t="n">
        <f aca="false">G4326*$G$11</f>
        <v>229.5</v>
      </c>
      <c r="R4326" s="53" t="n">
        <f aca="false">H4326*$H$11</f>
        <v>0</v>
      </c>
      <c r="S4326" s="53" t="n">
        <f aca="false">(N4326/100)*(I4326*$I$11)+(N4326/100)*(J4326*$J$11)</f>
        <v>64.8</v>
      </c>
      <c r="T4326" s="53" t="n">
        <f aca="false">(O4326/100)*(K4326*$K$11)</f>
        <v>0</v>
      </c>
      <c r="U4326" s="53" t="n">
        <f aca="false">(P4326/100)*(K4326*$K$11)+(P4326/100)*(L4326*$L$11)</f>
        <v>0</v>
      </c>
      <c r="V4326" s="53" t="n">
        <f aca="false">(Q4326/100)*(L4326*$L$11)</f>
        <v>208.845</v>
      </c>
      <c r="W4326" s="53" t="n">
        <f aca="false">(R4326/100)*(K4326*$K$11)+(R4326/100)*(L4326*$L$11)</f>
        <v>0</v>
      </c>
      <c r="X4326" s="53" t="n">
        <f aca="false">N4326+S4326</f>
        <v>172.8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438.345</v>
      </c>
      <c r="AB4326" s="53" t="n">
        <f aca="false">R4326+W4326</f>
        <v>0</v>
      </c>
      <c r="AC4326" s="54" t="n">
        <f aca="false">ROUND(X4326+Y4326+Z4326+AA4326+AB4326,1)</f>
        <v>611.1</v>
      </c>
      <c r="AD4326" s="55" t="n">
        <f aca="false">(ROUND(AC4326-AC4318,1)/AC4318)</f>
        <v>0.240056818181818</v>
      </c>
      <c r="AE4326" s="46"/>
      <c r="AF4326" s="47"/>
    </row>
    <row r="4327" customFormat="false" ht="15" hidden="false" customHeight="false" outlineLevel="0" collapsed="false">
      <c r="A4327" s="48" t="s">
        <v>37</v>
      </c>
      <c r="B4327" s="49"/>
      <c r="C4327" s="50" t="s">
        <v>13</v>
      </c>
      <c r="D4327" s="51" t="n">
        <v>80</v>
      </c>
      <c r="E4327" s="51" t="n">
        <v>0</v>
      </c>
      <c r="F4327" s="51" t="n">
        <v>0</v>
      </c>
      <c r="G4327" s="51" t="n">
        <v>0</v>
      </c>
      <c r="H4327" s="51" t="n">
        <v>170</v>
      </c>
      <c r="I4327" s="52" t="n">
        <v>50</v>
      </c>
      <c r="J4327" s="52" t="n">
        <v>10</v>
      </c>
      <c r="K4327" s="52" t="n">
        <v>32.5</v>
      </c>
      <c r="L4327" s="52" t="n">
        <v>32.5</v>
      </c>
      <c r="M4327" s="52" t="n">
        <v>0</v>
      </c>
      <c r="N4327" s="53" t="n">
        <f aca="false">D4327*$D$12</f>
        <v>108</v>
      </c>
      <c r="O4327" s="53" t="n">
        <f aca="false">E4327*$E$12</f>
        <v>0</v>
      </c>
      <c r="P4327" s="53" t="n">
        <f aca="false">F4327*$F$12</f>
        <v>0</v>
      </c>
      <c r="Q4327" s="53" t="n">
        <f aca="false">G4327*$G$12</f>
        <v>0</v>
      </c>
      <c r="R4327" s="53" t="n">
        <f aca="false">H4327*$H$12</f>
        <v>229.5</v>
      </c>
      <c r="S4327" s="53" t="n">
        <f aca="false">(N4327/100)*(I4327*$I$12)+(N4327/100)*(J4327*$J$12)</f>
        <v>64.8</v>
      </c>
      <c r="T4327" s="53" t="n">
        <f aca="false">(O4327/100)*(K4327*$K$12)</f>
        <v>0</v>
      </c>
      <c r="U4327" s="53" t="n">
        <f aca="false">(P4327/100)*(K4327*$K$12)+(P4327/100)*(L4327*$L$12)</f>
        <v>0</v>
      </c>
      <c r="V4327" s="53" t="n">
        <f aca="false">(Q4327/100)*(L4327*$L$12)</f>
        <v>0</v>
      </c>
      <c r="W4327" s="53" t="n">
        <f aca="false">(R4327/100)*(K4327*$K$12)+(R4327/100)*(L4327*$L$12)</f>
        <v>208.845</v>
      </c>
      <c r="X4327" s="53" t="n">
        <f aca="false">N4327+S4327</f>
        <v>172.8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438.345</v>
      </c>
      <c r="AC4327" s="54" t="n">
        <f aca="false">ROUND(X4327+Y4327+Z4327+AA4327+AB4327,1)</f>
        <v>611.1</v>
      </c>
      <c r="AD4327" s="55" t="n">
        <f aca="false">(ROUND(AC4327-AC4318,1)/AC4318)</f>
        <v>0.240056818181818</v>
      </c>
      <c r="AE4327" s="46"/>
      <c r="AF4327" s="47"/>
    </row>
    <row r="4328" customFormat="false" ht="15" hidden="false" customHeight="false" outlineLevel="0" collapsed="false">
      <c r="A4328" s="48" t="s">
        <v>38</v>
      </c>
      <c r="B4328" s="49"/>
      <c r="C4328" s="50" t="s">
        <v>14</v>
      </c>
      <c r="D4328" s="51" t="n">
        <v>160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0</v>
      </c>
      <c r="J4328" s="52" t="n">
        <v>0</v>
      </c>
      <c r="K4328" s="52" t="n">
        <v>0</v>
      </c>
      <c r="L4328" s="52" t="n">
        <v>0</v>
      </c>
      <c r="M4328" s="52" t="n">
        <v>90</v>
      </c>
      <c r="N4328" s="53" t="n">
        <f aca="false">D4328*$D$13</f>
        <v>216</v>
      </c>
      <c r="O4328" s="53" t="n">
        <f aca="false">E4328*$E$13</f>
        <v>0</v>
      </c>
      <c r="P4328" s="53" t="n">
        <f aca="false">F4328*$F$13</f>
        <v>0</v>
      </c>
      <c r="Q4328" s="53" t="n">
        <f aca="false">G4328*$G$13</f>
        <v>0</v>
      </c>
      <c r="R4328" s="53" t="n">
        <f aca="false">H4328*$H$13</f>
        <v>0</v>
      </c>
      <c r="S4328" s="53" t="n">
        <f aca="false">(N4328/100)*(I4328*$I$13)+(N4328/100)*(J4328*$J$13)+(N4328/100)*(M4328*$M$13)</f>
        <v>388.8</v>
      </c>
      <c r="T4328" s="53" t="n">
        <f aca="false">(O4328/100)*(K4328*$K$13)+(O4328/100)*(M4328*$M$13)</f>
        <v>0</v>
      </c>
      <c r="U4328" s="53" t="n">
        <f aca="false">(P4328/100)*(K4328*$K$13)+(P4328/100)*(L4328*$L$13)+(P4328/100)*(M4328*$M$13)</f>
        <v>0</v>
      </c>
      <c r="V4328" s="53" t="n">
        <f aca="false">(Q4328/100)*(L4328*$L$13)+(Q4328/100)*(M4328*$M$13)</f>
        <v>0</v>
      </c>
      <c r="W4328" s="53" t="n">
        <f aca="false">(R4328/100)*(K4328*$K$13)+(R4328/100)*(L4328*$L$13)+(R4328/100)*(M4328*$M$13)</f>
        <v>0</v>
      </c>
      <c r="X4328" s="53" t="n">
        <f aca="false">N4328+S4328</f>
        <v>604.8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604.8</v>
      </c>
      <c r="AD4328" s="55" t="n">
        <f aca="false">(ROUND(AC4328-AC4318,1)/AC4318)</f>
        <v>0.227272727272727</v>
      </c>
      <c r="AE4328" s="46"/>
      <c r="AF4328" s="47"/>
    </row>
    <row r="4329" customFormat="false" ht="15" hidden="false" customHeight="false" outlineLevel="0" collapsed="false">
      <c r="A4329" s="48" t="s">
        <v>39</v>
      </c>
      <c r="B4329" s="49"/>
      <c r="C4329" s="50" t="s">
        <v>15</v>
      </c>
      <c r="D4329" s="51" t="n">
        <v>160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50</v>
      </c>
      <c r="J4329" s="52" t="n">
        <v>10</v>
      </c>
      <c r="K4329" s="52" t="n">
        <v>60</v>
      </c>
      <c r="L4329" s="52" t="n">
        <v>0</v>
      </c>
      <c r="M4329" s="52" t="n">
        <v>0</v>
      </c>
      <c r="N4329" s="53" t="n">
        <f aca="false">D4329*$D$14</f>
        <v>216</v>
      </c>
      <c r="O4329" s="53" t="n">
        <f aca="false">E4329*$E$14</f>
        <v>0</v>
      </c>
      <c r="P4329" s="53" t="n">
        <f aca="false">F4329*$F$14</f>
        <v>0</v>
      </c>
      <c r="Q4329" s="53" t="n">
        <f aca="false">G4329*$G$14</f>
        <v>0</v>
      </c>
      <c r="R4329" s="53" t="n">
        <f aca="false">H4329*$H$14</f>
        <v>0</v>
      </c>
      <c r="S4329" s="53" t="n">
        <f aca="false">(N4329/100)*(I4329*$I$14)+(N4329/100)*(J4329*$J$14)+(N4329/100)*(K4329*$K$14)</f>
        <v>388.8</v>
      </c>
      <c r="T4329" s="53" t="n">
        <f aca="false">(O4329/100)*(K4329*$K$14)</f>
        <v>0</v>
      </c>
      <c r="U4329" s="53" t="n">
        <f aca="false">(P4329/100)*(K4329*$K$14)+(P4329/100)*(L4329*$L$14)</f>
        <v>0</v>
      </c>
      <c r="V4329" s="53" t="n">
        <f aca="false">(Q4329/100)*(L4329*$L$14)</f>
        <v>0</v>
      </c>
      <c r="W4329" s="53" t="n">
        <f aca="false">(R4329/100)*(K4329*$L$14)+(R4329/100)*(L4329*$M$14)</f>
        <v>0</v>
      </c>
      <c r="X4329" s="53" t="n">
        <f aca="false">N4329+S4329</f>
        <v>604.8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604.8</v>
      </c>
      <c r="AD4329" s="55" t="n">
        <f aca="false">(ROUND(AC4329-AC4318,1)/AC4318)</f>
        <v>0.227272727272727</v>
      </c>
      <c r="AE4329" s="46"/>
      <c r="AF4329" s="47"/>
    </row>
    <row r="4330" customFormat="false" ht="15" hidden="false" customHeight="false" outlineLevel="0" collapsed="false">
      <c r="A4330" s="48"/>
      <c r="B4330" s="49"/>
      <c r="C4330" s="50" t="s">
        <v>16</v>
      </c>
      <c r="D4330" s="51" t="n">
        <v>160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50</v>
      </c>
      <c r="J4330" s="52" t="n">
        <v>10</v>
      </c>
      <c r="K4330" s="52" t="n">
        <v>0</v>
      </c>
      <c r="L4330" s="52" t="n">
        <v>60</v>
      </c>
      <c r="M4330" s="52" t="n">
        <v>0</v>
      </c>
      <c r="N4330" s="53" t="n">
        <f aca="false">D4330*$D$15</f>
        <v>216</v>
      </c>
      <c r="O4330" s="53" t="n">
        <f aca="false">E4330*$E$15</f>
        <v>0</v>
      </c>
      <c r="P4330" s="53" t="n">
        <f aca="false">F4330*$F$15</f>
        <v>0</v>
      </c>
      <c r="Q4330" s="53" t="n">
        <f aca="false">G4330*$G$15</f>
        <v>0</v>
      </c>
      <c r="R4330" s="53" t="n">
        <f aca="false">H4330*$H$15</f>
        <v>0</v>
      </c>
      <c r="S4330" s="53" t="n">
        <f aca="false">(N4330/100)*(I4330*$I$15)+(N4330/100)*(J4330*$J$15)+(N4330/100)*(L4330*$L$15)</f>
        <v>388.8</v>
      </c>
      <c r="T4330" s="53" t="n">
        <f aca="false">(O4330/100)*(K4330*$K$15)</f>
        <v>0</v>
      </c>
      <c r="U4330" s="53" t="n">
        <f aca="false">(P4330/100)*(K4330*$K$15)+(P4330/100)*(L4330*$L$15)</f>
        <v>0</v>
      </c>
      <c r="V4330" s="53" t="n">
        <f aca="false">(Q4330/100)*(L4330*$L$15)</f>
        <v>0</v>
      </c>
      <c r="W4330" s="53" t="n">
        <f aca="false">(R4330/100)*(K4330*$K$15)+(R4330/100)*(L4330*$L$15)</f>
        <v>0</v>
      </c>
      <c r="X4330" s="53" t="n">
        <f aca="false">N4330+S4330</f>
        <v>604.8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604.8</v>
      </c>
      <c r="AD4330" s="55" t="n">
        <f aca="false">(ROUND(AC4330-AC4318,1)/AC4318)</f>
        <v>0.227272727272727</v>
      </c>
      <c r="AE4330" s="46"/>
      <c r="AF4330" s="47"/>
    </row>
    <row r="4331" customFormat="false" ht="15" hidden="false" customHeight="false" outlineLevel="0" collapsed="false">
      <c r="A4331" s="48"/>
      <c r="B4331" s="49"/>
      <c r="C4331" s="50" t="s">
        <v>17</v>
      </c>
      <c r="D4331" s="51" t="n">
        <v>160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50</v>
      </c>
      <c r="J4331" s="52" t="n">
        <v>40</v>
      </c>
      <c r="K4331" s="52" t="n">
        <v>0</v>
      </c>
      <c r="L4331" s="52" t="n">
        <v>0</v>
      </c>
      <c r="M4331" s="52" t="n">
        <v>0</v>
      </c>
      <c r="N4331" s="53" t="n">
        <f aca="false">D4331*$D$16</f>
        <v>216</v>
      </c>
      <c r="O4331" s="53" t="n">
        <f aca="false">E4331*$E$16</f>
        <v>0</v>
      </c>
      <c r="P4331" s="53" t="n">
        <f aca="false">F4331*$F$16</f>
        <v>0</v>
      </c>
      <c r="Q4331" s="53" t="n">
        <f aca="false">G4331*$G$16</f>
        <v>0</v>
      </c>
      <c r="R4331" s="53" t="n">
        <f aca="false">H4331*$H$16</f>
        <v>0</v>
      </c>
      <c r="S4331" s="53" t="n">
        <f aca="false">(N4331/100)*(I4331*$I$16)+(N4331/100)*(J4331*$J$16)</f>
        <v>324</v>
      </c>
      <c r="T4331" s="53" t="n">
        <f aca="false">(O4331/100)*(K4331*$K$16)</f>
        <v>0</v>
      </c>
      <c r="U4331" s="53" t="n">
        <f aca="false">(P4331/100)*(K4331*$K$16)+(P4331/100)*(L4331*$L$16)</f>
        <v>0</v>
      </c>
      <c r="V4331" s="53" t="n">
        <f aca="false">(Q4331/100)*(L4331*$L$16)</f>
        <v>0</v>
      </c>
      <c r="W4331" s="53" t="n">
        <f aca="false">(R4331/100)*(K4331*$K$16)+(R4331/100)*(L4331*$L$16)</f>
        <v>0</v>
      </c>
      <c r="X4331" s="53" t="n">
        <f aca="false">N4331+S4331</f>
        <v>540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540</v>
      </c>
      <c r="AD4331" s="55" t="n">
        <f aca="false">(ROUND(AC4331-AC4318,1)/AC4318)</f>
        <v>0.0957792207792208</v>
      </c>
      <c r="AE4331" s="46"/>
      <c r="AF4331" s="15"/>
    </row>
    <row r="4332" customFormat="false" ht="15" hidden="false" customHeight="false" outlineLevel="0" collapsed="false">
      <c r="A4332" s="48"/>
      <c r="B4332" s="49"/>
      <c r="C4332" s="50" t="s">
        <v>18</v>
      </c>
      <c r="D4332" s="51" t="n">
        <v>160</v>
      </c>
      <c r="E4332" s="51" t="n">
        <v>0</v>
      </c>
      <c r="F4332" s="51" t="n">
        <v>0</v>
      </c>
      <c r="G4332" s="51" t="n">
        <v>0</v>
      </c>
      <c r="H4332" s="51" t="n">
        <v>0</v>
      </c>
      <c r="I4332" s="52" t="n">
        <v>75</v>
      </c>
      <c r="J4332" s="52" t="n">
        <v>10</v>
      </c>
      <c r="K4332" s="52" t="n">
        <v>0</v>
      </c>
      <c r="L4332" s="52" t="n">
        <v>0</v>
      </c>
      <c r="M4332" s="52" t="n">
        <v>0</v>
      </c>
      <c r="N4332" s="53" t="n">
        <f aca="false">D4332*$D$17</f>
        <v>216</v>
      </c>
      <c r="O4332" s="53" t="n">
        <f aca="false">E4332*$E$17</f>
        <v>0</v>
      </c>
      <c r="P4332" s="53" t="n">
        <f aca="false">F4332*$F$17</f>
        <v>0</v>
      </c>
      <c r="Q4332" s="53" t="n">
        <f aca="false">G4332*$G$17</f>
        <v>0</v>
      </c>
      <c r="R4332" s="53" t="n">
        <f aca="false">H4332*$H$17</f>
        <v>0</v>
      </c>
      <c r="S4332" s="53" t="n">
        <f aca="false">(N4332/100)*(I4332*$I$17)+(N4332/100)*(J4332*$J$17)</f>
        <v>426.6</v>
      </c>
      <c r="T4332" s="53" t="n">
        <f aca="false">(O4332/100)*(K4332*$K$17)</f>
        <v>0</v>
      </c>
      <c r="U4332" s="53" t="n">
        <f aca="false">(P4332/100)*(K4332*$K$17)+(P4332/100)*(L4332*$L$17)</f>
        <v>0</v>
      </c>
      <c r="V4332" s="53" t="n">
        <f aca="false">(Q4332/100)*(L4332*$L$17)</f>
        <v>0</v>
      </c>
      <c r="W4332" s="53" t="n">
        <f aca="false">(R4332/100)*(K4332*$K$17)+(R4332/100)*(L4332*$L$17)</f>
        <v>0</v>
      </c>
      <c r="X4332" s="53" t="n">
        <f aca="false">N4332+S4332</f>
        <v>642.6</v>
      </c>
      <c r="Y4332" s="53" t="n">
        <f aca="false">O4332+T4332</f>
        <v>0</v>
      </c>
      <c r="Z4332" s="53" t="n">
        <f aca="false">P4332+U4332</f>
        <v>0</v>
      </c>
      <c r="AA4332" s="53" t="n">
        <f aca="false">Q4332+V4332</f>
        <v>0</v>
      </c>
      <c r="AB4332" s="53" t="n">
        <f aca="false">R4332+W4332</f>
        <v>0</v>
      </c>
      <c r="AC4332" s="54" t="n">
        <f aca="false">ROUND(X4332+Y4332+Z4332+AA4332+AB4332,1)</f>
        <v>642.6</v>
      </c>
      <c r="AD4332" s="55" t="n">
        <f aca="false">(ROUND(AC4332-AC4318,1)/AC4318)</f>
        <v>0.303977272727273</v>
      </c>
      <c r="AE4332" s="46"/>
      <c r="AF4332" s="47"/>
    </row>
    <row r="4333" customFormat="false" ht="15" hidden="false" customHeight="false" outlineLevel="0" collapsed="false">
      <c r="A4333" s="56" t="s">
        <v>19</v>
      </c>
      <c r="B4333" s="57" t="s">
        <v>350</v>
      </c>
      <c r="C4333" s="40" t="s">
        <v>4</v>
      </c>
      <c r="D4333" s="41" t="n">
        <v>138</v>
      </c>
      <c r="E4333" s="41" t="n">
        <v>0</v>
      </c>
      <c r="F4333" s="41" t="n">
        <v>0</v>
      </c>
      <c r="G4333" s="41" t="n">
        <v>0</v>
      </c>
      <c r="H4333" s="41" t="n">
        <v>0</v>
      </c>
      <c r="I4333" s="42" t="n">
        <v>30</v>
      </c>
      <c r="J4333" s="42" t="n">
        <v>50</v>
      </c>
      <c r="K4333" s="42" t="n">
        <v>0</v>
      </c>
      <c r="L4333" s="42" t="n">
        <v>0</v>
      </c>
      <c r="M4333" s="42" t="n">
        <v>0</v>
      </c>
      <c r="N4333" s="43" t="n">
        <f aca="false">D4333*$D$3</f>
        <v>193.2</v>
      </c>
      <c r="O4333" s="43" t="n">
        <f aca="false">E4333*$E$3</f>
        <v>0</v>
      </c>
      <c r="P4333" s="43" t="n">
        <f aca="false">F4333*$F$3</f>
        <v>0</v>
      </c>
      <c r="Q4333" s="43" t="n">
        <f aca="false">G4333*$G$3</f>
        <v>0</v>
      </c>
      <c r="R4333" s="43" t="n">
        <f aca="false">H4333*$H$3</f>
        <v>0</v>
      </c>
      <c r="S4333" s="43" t="n">
        <f aca="false">(N4333/100)*(I4333*$I$3)+(N4333/100)*(J4333*$J$3)</f>
        <v>309.12</v>
      </c>
      <c r="T4333" s="43" t="n">
        <f aca="false">(O4333/100)*(K4333*$K$3)</f>
        <v>0</v>
      </c>
      <c r="U4333" s="43" t="n">
        <f aca="false">(P4333/100)*(K4333*$K$3)+(P4333/100)*(L4333*$L$3)</f>
        <v>0</v>
      </c>
      <c r="V4333" s="43" t="n">
        <f aca="false">(Q4333/100)*(L4333*$L$3)</f>
        <v>0</v>
      </c>
      <c r="W4333" s="43" t="n">
        <f aca="false">(R4333/100)*(K4333*$K$3)+(R4333/100)*(L4333*$L$3)</f>
        <v>0</v>
      </c>
      <c r="X4333" s="43" t="n">
        <f aca="false">N4333+S4333</f>
        <v>502.32</v>
      </c>
      <c r="Y4333" s="43" t="n">
        <f aca="false">O4333+T4333</f>
        <v>0</v>
      </c>
      <c r="Z4333" s="43" t="n">
        <f aca="false">P4333+U4333</f>
        <v>0</v>
      </c>
      <c r="AA4333" s="43" t="n">
        <f aca="false">Q4333+V4333</f>
        <v>0</v>
      </c>
      <c r="AB4333" s="43" t="n">
        <f aca="false">R4333+W4333</f>
        <v>0</v>
      </c>
      <c r="AC4333" s="44" t="n">
        <f aca="false">ROUND(X4333+Y4333+Z4333+AA4333+AB4333,1)</f>
        <v>502.3</v>
      </c>
      <c r="AD4333" s="45" t="n">
        <v>0</v>
      </c>
      <c r="AE4333" s="46"/>
      <c r="AF4333" s="47"/>
    </row>
    <row r="4334" customFormat="false" ht="15" hidden="false" customHeight="false" outlineLevel="0" collapsed="false">
      <c r="A4334" s="48" t="s">
        <v>29</v>
      </c>
      <c r="B4334" s="58" t="n">
        <v>10</v>
      </c>
      <c r="C4334" s="50" t="s">
        <v>5</v>
      </c>
      <c r="D4334" s="51" t="n">
        <v>138</v>
      </c>
      <c r="E4334" s="51" t="n">
        <v>0</v>
      </c>
      <c r="F4334" s="51" t="n">
        <v>0</v>
      </c>
      <c r="G4334" s="51" t="n">
        <v>0</v>
      </c>
      <c r="H4334" s="51" t="n">
        <v>0</v>
      </c>
      <c r="I4334" s="52" t="n">
        <v>45</v>
      </c>
      <c r="J4334" s="52" t="n">
        <v>65</v>
      </c>
      <c r="K4334" s="52" t="n">
        <v>0</v>
      </c>
      <c r="L4334" s="52" t="n">
        <v>0</v>
      </c>
      <c r="M4334" s="52" t="n">
        <v>0</v>
      </c>
      <c r="N4334" s="53" t="n">
        <f aca="false">D4334*$D$4</f>
        <v>186.3</v>
      </c>
      <c r="O4334" s="53" t="n">
        <f aca="false">E4334*$E$4</f>
        <v>0</v>
      </c>
      <c r="P4334" s="53" t="n">
        <f aca="false">F4334*$F$4</f>
        <v>0</v>
      </c>
      <c r="Q4334" s="53" t="n">
        <f aca="false">G4334*$G$4</f>
        <v>0</v>
      </c>
      <c r="R4334" s="53" t="n">
        <f aca="false">H4334*$H$4</f>
        <v>0</v>
      </c>
      <c r="S4334" s="53" t="n">
        <f aca="false">(N4334/100)*(I4334*$I$4)+(N4334/100)*(J4334*$J$4)</f>
        <v>409.86</v>
      </c>
      <c r="T4334" s="53" t="n">
        <f aca="false">(O4334/100)*(K4334*$K$4)</f>
        <v>0</v>
      </c>
      <c r="U4334" s="53" t="n">
        <f aca="false">(P4334/100)*(K4334*$K$4)+(P4334/100)*(L4334*$L$4)</f>
        <v>0</v>
      </c>
      <c r="V4334" s="53" t="n">
        <f aca="false">(Q4334/100)*(L4334*$L$4)</f>
        <v>0</v>
      </c>
      <c r="W4334" s="53" t="n">
        <f aca="false">(R4334/100)*(K4334*$K$4)+(R4334/100)*(L4334*$L$4)</f>
        <v>0</v>
      </c>
      <c r="X4334" s="53" t="n">
        <f aca="false">N4334+S4334</f>
        <v>596.16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0</v>
      </c>
      <c r="AC4334" s="54" t="n">
        <f aca="false">ROUND(X4334+Y4334+Z4334+AA4334+AB4334,1)</f>
        <v>596.2</v>
      </c>
      <c r="AD4334" s="55" t="n">
        <f aca="false">(ROUND(AC4334-AC4333,1)/AC4333)</f>
        <v>0.186940075652001</v>
      </c>
      <c r="AE4334" s="46"/>
      <c r="AF4334" s="47"/>
    </row>
    <row r="4335" customFormat="false" ht="15" hidden="false" customHeight="false" outlineLevel="0" collapsed="false">
      <c r="A4335" s="48" t="s">
        <v>30</v>
      </c>
      <c r="B4335" s="58" t="n">
        <v>18</v>
      </c>
      <c r="C4335" s="50" t="s">
        <v>6</v>
      </c>
      <c r="D4335" s="51" t="n">
        <v>138</v>
      </c>
      <c r="E4335" s="51" t="n">
        <v>0</v>
      </c>
      <c r="F4335" s="51" t="n">
        <v>0</v>
      </c>
      <c r="G4335" s="51" t="n">
        <v>0</v>
      </c>
      <c r="H4335" s="51" t="n">
        <v>0</v>
      </c>
      <c r="I4335" s="52" t="n">
        <v>30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D4335*$D$5</f>
        <v>193.2</v>
      </c>
      <c r="O4335" s="53" t="n">
        <f aca="false">E4335*$E$5</f>
        <v>0</v>
      </c>
      <c r="P4335" s="53" t="n">
        <f aca="false">F4335*$F$5</f>
        <v>0</v>
      </c>
      <c r="Q4335" s="53" t="n">
        <f aca="false">G4335*$G$5</f>
        <v>0</v>
      </c>
      <c r="R4335" s="53" t="n">
        <f aca="false">H4335*$H$5</f>
        <v>0</v>
      </c>
      <c r="S4335" s="53" t="n">
        <f aca="false">(N4335/100)*(I4335*$I$5)+(N4335/100)*(J4335*$J$5)</f>
        <v>309.12</v>
      </c>
      <c r="T4335" s="53" t="n">
        <f aca="false">(O4335/100)*(K4335*$K$5)</f>
        <v>0</v>
      </c>
      <c r="U4335" s="53" t="n">
        <f aca="false">(P4335/100)*(K4335*$K$5)+(P4335/100)*(L4335*$L$5)</f>
        <v>0</v>
      </c>
      <c r="V4335" s="53" t="n">
        <f aca="false">(Q4335/100)*(L4335*$L$5)</f>
        <v>0</v>
      </c>
      <c r="W4335" s="53" t="n">
        <f aca="false">(R4335/100)*(K4335*$K$5)+(R4335/100)*(L4335*$L$5)</f>
        <v>0</v>
      </c>
      <c r="X4335" s="53" t="n">
        <f aca="false">N4335+S4335</f>
        <v>502.32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0</v>
      </c>
      <c r="AC4335" s="54" t="n">
        <f aca="false">ROUND(X4335+Y4335+Z4335+AA4335+AB4335,1)</f>
        <v>502.3</v>
      </c>
      <c r="AD4335" s="55" t="n">
        <f aca="false">(ROUND(AC4335-AC4333,1)/AC4333)</f>
        <v>0</v>
      </c>
      <c r="AE4335" s="46"/>
      <c r="AF4335" s="47"/>
    </row>
    <row r="4336" customFormat="false" ht="15" hidden="false" customHeight="false" outlineLevel="0" collapsed="false">
      <c r="A4336" s="48" t="s">
        <v>31</v>
      </c>
      <c r="B4336" s="58" t="n">
        <v>0</v>
      </c>
      <c r="C4336" s="50" t="s">
        <v>7</v>
      </c>
      <c r="D4336" s="51" t="n">
        <v>138</v>
      </c>
      <c r="E4336" s="51" t="n">
        <v>0</v>
      </c>
      <c r="F4336" s="51" t="n">
        <v>0</v>
      </c>
      <c r="G4336" s="51" t="n">
        <v>0</v>
      </c>
      <c r="H4336" s="51" t="n">
        <v>0</v>
      </c>
      <c r="I4336" s="52" t="n">
        <v>30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D4336*$D$6</f>
        <v>193.2</v>
      </c>
      <c r="O4336" s="53" t="n">
        <f aca="false">E4336*$E$6</f>
        <v>0</v>
      </c>
      <c r="P4336" s="53" t="n">
        <f aca="false">F4336*$F$6</f>
        <v>0</v>
      </c>
      <c r="Q4336" s="53" t="n">
        <f aca="false">G4336*$G$6</f>
        <v>0</v>
      </c>
      <c r="R4336" s="53" t="n">
        <f aca="false">H4336*$H$6</f>
        <v>0</v>
      </c>
      <c r="S4336" s="53" t="n">
        <f aca="false">(N4336/100)*(I4336*$I$6)+(N4336/100)*(J4336*$J$6)</f>
        <v>309.12</v>
      </c>
      <c r="T4336" s="53" t="n">
        <f aca="false">(O4336/100)*(K4336*$K$6)</f>
        <v>0</v>
      </c>
      <c r="U4336" s="53" t="n">
        <f aca="false">(P4336/100)*(K4336*$K$6)+(P4336/100)*(L4336*$L$6)</f>
        <v>0</v>
      </c>
      <c r="V4336" s="53" t="n">
        <f aca="false">(Q4336/100)*(L4336*$L$6)</f>
        <v>0</v>
      </c>
      <c r="W4336" s="53" t="n">
        <f aca="false">(R4336/100)*(K4336*$K$6)+(R4336/100)*(L4336*$L$6)</f>
        <v>0</v>
      </c>
      <c r="X4336" s="53" t="n">
        <f aca="false">N4336+S4336</f>
        <v>502.32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0</v>
      </c>
      <c r="AC4336" s="54" t="n">
        <f aca="false">ROUND(X4336+Y4336+Z4336+AA4336+AB4336,1)</f>
        <v>502.3</v>
      </c>
      <c r="AD4336" s="55" t="n">
        <f aca="false">(ROUND(AC4336-AC4333,1)/AC4333)</f>
        <v>0</v>
      </c>
      <c r="AE4336" s="46"/>
      <c r="AF4336" s="47"/>
    </row>
    <row r="4337" customFormat="false" ht="15" hidden="false" customHeight="false" outlineLevel="0" collapsed="false">
      <c r="A4337" s="48" t="s">
        <v>32</v>
      </c>
      <c r="B4337" s="58" t="n">
        <v>0</v>
      </c>
      <c r="C4337" s="50" t="s">
        <v>8</v>
      </c>
      <c r="D4337" s="51" t="n">
        <v>138</v>
      </c>
      <c r="E4337" s="51" t="n">
        <v>0</v>
      </c>
      <c r="F4337" s="51" t="n">
        <v>0</v>
      </c>
      <c r="G4337" s="51" t="n">
        <v>0</v>
      </c>
      <c r="H4337" s="51" t="n">
        <v>0</v>
      </c>
      <c r="I4337" s="52" t="n">
        <v>30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D4337*$D$7</f>
        <v>193.2</v>
      </c>
      <c r="O4337" s="53" t="n">
        <f aca="false">E4337*$E$7</f>
        <v>0</v>
      </c>
      <c r="P4337" s="53" t="n">
        <f aca="false">F4337*$F$7</f>
        <v>0</v>
      </c>
      <c r="Q4337" s="53" t="n">
        <f aca="false">G4337*$G$7</f>
        <v>0</v>
      </c>
      <c r="R4337" s="53" t="n">
        <f aca="false">H4337*$H$7</f>
        <v>0</v>
      </c>
      <c r="S4337" s="53" t="n">
        <f aca="false">(N4337/100)*(I4337*$I$7)+(N4337/100)*(J4337*$J$7)</f>
        <v>309.12</v>
      </c>
      <c r="T4337" s="53" t="n">
        <f aca="false">(O4337/100)*(K4337*$K$7)</f>
        <v>0</v>
      </c>
      <c r="U4337" s="53" t="n">
        <f aca="false">(P4337/100)*(K4337*$K$7)+(P4337/100)*(L4337*$L$7)</f>
        <v>0</v>
      </c>
      <c r="V4337" s="53" t="n">
        <f aca="false">(Q4337/100)*(L4337*$L$7)</f>
        <v>0</v>
      </c>
      <c r="W4337" s="53" t="n">
        <f aca="false">(R4337/100)*(K4337*$K$7)+(R4337/100)*(L4337*$L$7)</f>
        <v>0</v>
      </c>
      <c r="X4337" s="53" t="n">
        <f aca="false">N4337+S4337</f>
        <v>502.32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0</v>
      </c>
      <c r="AC4337" s="54" t="n">
        <f aca="false">ROUND(X4337+Y4337+Z4337+AA4337+AB4337,1)</f>
        <v>502.3</v>
      </c>
      <c r="AD4337" s="55" t="n">
        <f aca="false">(ROUND(AC4337-AC4333,1)/AC4333)</f>
        <v>0</v>
      </c>
      <c r="AE4337" s="46"/>
      <c r="AF4337" s="47"/>
    </row>
    <row r="4338" customFormat="false" ht="15" hidden="false" customHeight="false" outlineLevel="0" collapsed="false">
      <c r="A4338" s="48" t="s">
        <v>33</v>
      </c>
      <c r="B4338" s="58"/>
      <c r="C4338" s="50" t="s">
        <v>9</v>
      </c>
      <c r="D4338" s="51" t="n">
        <v>138</v>
      </c>
      <c r="E4338" s="51" t="n">
        <v>0</v>
      </c>
      <c r="F4338" s="51" t="n">
        <v>0</v>
      </c>
      <c r="G4338" s="51" t="n">
        <v>0</v>
      </c>
      <c r="H4338" s="51" t="n">
        <v>0</v>
      </c>
      <c r="I4338" s="52" t="n">
        <v>30</v>
      </c>
      <c r="J4338" s="52" t="n">
        <v>50</v>
      </c>
      <c r="K4338" s="52" t="n">
        <v>0</v>
      </c>
      <c r="L4338" s="52" t="n">
        <v>0</v>
      </c>
      <c r="M4338" s="52" t="n">
        <v>0</v>
      </c>
      <c r="N4338" s="53" t="n">
        <f aca="false">D4338*$D$8</f>
        <v>193.2</v>
      </c>
      <c r="O4338" s="53" t="n">
        <f aca="false">E4338*$E$8</f>
        <v>0</v>
      </c>
      <c r="P4338" s="53" t="n">
        <f aca="false">F4338*$F$8</f>
        <v>0</v>
      </c>
      <c r="Q4338" s="53" t="n">
        <f aca="false">G4338*$G$8</f>
        <v>0</v>
      </c>
      <c r="R4338" s="53" t="n">
        <f aca="false">H4338*$H$8</f>
        <v>0</v>
      </c>
      <c r="S4338" s="53" t="n">
        <f aca="false">(N4338/100)*(I4338*$I$8)+(N4338/100)*(J4338*$J$8)</f>
        <v>309.12</v>
      </c>
      <c r="T4338" s="53" t="n">
        <f aca="false">(O4338/100)*(K4338*$K$8)</f>
        <v>0</v>
      </c>
      <c r="U4338" s="53" t="n">
        <f aca="false">(P4338/100)*(K4338*$K$8)+(P4338/100)*(L4338*$L$8)</f>
        <v>0</v>
      </c>
      <c r="V4338" s="53" t="n">
        <f aca="false">(Q4338/100)*(L4338*$L$8)</f>
        <v>0</v>
      </c>
      <c r="W4338" s="53" t="n">
        <f aca="false">(R4338/100)*(K4338*$K$8)+(R4338/100)*(L4338*$L$8)</f>
        <v>0</v>
      </c>
      <c r="X4338" s="53" t="n">
        <f aca="false">N4338+S4338</f>
        <v>502.32</v>
      </c>
      <c r="Y4338" s="53" t="n">
        <f aca="false">O4338+T4338</f>
        <v>0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502.3</v>
      </c>
      <c r="AD4338" s="55" t="n">
        <f aca="false">(ROUND(AC4338-AC4333,1)/AC4333)</f>
        <v>0</v>
      </c>
      <c r="AE4338" s="46"/>
      <c r="AF4338" s="47"/>
    </row>
    <row r="4339" customFormat="false" ht="15" hidden="false" customHeight="false" outlineLevel="0" collapsed="false">
      <c r="A4339" s="48" t="s">
        <v>34</v>
      </c>
      <c r="B4339" s="58"/>
      <c r="C4339" s="50" t="s">
        <v>10</v>
      </c>
      <c r="D4339" s="51" t="n">
        <v>69</v>
      </c>
      <c r="E4339" s="51" t="n">
        <v>150</v>
      </c>
      <c r="F4339" s="51" t="n">
        <v>0</v>
      </c>
      <c r="G4339" s="51" t="n">
        <v>0</v>
      </c>
      <c r="H4339" s="51" t="n">
        <v>0</v>
      </c>
      <c r="I4339" s="52" t="n">
        <v>30</v>
      </c>
      <c r="J4339" s="52" t="n">
        <v>50</v>
      </c>
      <c r="K4339" s="52" t="n">
        <v>85</v>
      </c>
      <c r="L4339" s="52" t="n">
        <v>0</v>
      </c>
      <c r="M4339" s="52" t="n">
        <v>0</v>
      </c>
      <c r="N4339" s="53" t="n">
        <f aca="false">D4339*$D$9</f>
        <v>93.15</v>
      </c>
      <c r="O4339" s="53" t="n">
        <f aca="false">E4339*$E$9</f>
        <v>202.5</v>
      </c>
      <c r="P4339" s="53" t="n">
        <f aca="false">F4339*$F$9</f>
        <v>0</v>
      </c>
      <c r="Q4339" s="53" t="n">
        <f aca="false">G4339*$G$9</f>
        <v>0</v>
      </c>
      <c r="R4339" s="53" t="n">
        <f aca="false">H4339*$H$9</f>
        <v>0</v>
      </c>
      <c r="S4339" s="53" t="n">
        <f aca="false">(N4339/100)*(I4339*$I$9)+(N4339/100)*(J4339*$J$9)</f>
        <v>74.52</v>
      </c>
      <c r="T4339" s="53" t="n">
        <f aca="false">(O4339/100)*(K4339*$K$9)</f>
        <v>240.975</v>
      </c>
      <c r="U4339" s="53" t="n">
        <f aca="false">(P4339/100)*(K4339*$K$9)+(P4339/100)*(L4339*$L$9)</f>
        <v>0</v>
      </c>
      <c r="V4339" s="53" t="n">
        <f aca="false">(Q4339/100)*(L4339*$L$9)</f>
        <v>0</v>
      </c>
      <c r="W4339" s="53" t="n">
        <f aca="false">(R4339/100)*(K4339*$K$9)+(R4339/100)*(L4339*$L$9)</f>
        <v>0</v>
      </c>
      <c r="X4339" s="53" t="n">
        <f aca="false">N4339+S4339</f>
        <v>167.67</v>
      </c>
      <c r="Y4339" s="53" t="n">
        <f aca="false">O4339+T4339</f>
        <v>443.475</v>
      </c>
      <c r="Z4339" s="53" t="n">
        <f aca="false">P4339+U4339</f>
        <v>0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611.1</v>
      </c>
      <c r="AD4339" s="55" t="n">
        <f aca="false">(ROUND(AC4339-AC4333,1)/AC4333)</f>
        <v>0.21660362333267</v>
      </c>
      <c r="AE4339" s="46"/>
      <c r="AF4339" s="47"/>
    </row>
    <row r="4340" customFormat="false" ht="15" hidden="false" customHeight="false" outlineLevel="0" collapsed="false">
      <c r="A4340" s="48" t="s">
        <v>35</v>
      </c>
      <c r="B4340" s="58"/>
      <c r="C4340" s="50" t="s">
        <v>11</v>
      </c>
      <c r="D4340" s="51" t="n">
        <v>69</v>
      </c>
      <c r="E4340" s="51" t="n">
        <v>0</v>
      </c>
      <c r="F4340" s="51" t="n">
        <v>150</v>
      </c>
      <c r="G4340" s="51" t="n">
        <v>0</v>
      </c>
      <c r="H4340" s="51" t="n">
        <v>0</v>
      </c>
      <c r="I4340" s="52" t="n">
        <v>30</v>
      </c>
      <c r="J4340" s="52" t="n">
        <v>50</v>
      </c>
      <c r="K4340" s="52" t="n">
        <v>42.5</v>
      </c>
      <c r="L4340" s="52" t="n">
        <v>42.5</v>
      </c>
      <c r="M4340" s="52" t="n">
        <v>0</v>
      </c>
      <c r="N4340" s="53" t="n">
        <f aca="false">D4340*$D$10</f>
        <v>93.15</v>
      </c>
      <c r="O4340" s="53" t="n">
        <f aca="false">E4340*$E$10</f>
        <v>0</v>
      </c>
      <c r="P4340" s="53" t="n">
        <f aca="false">F4340*$F$10</f>
        <v>202.5</v>
      </c>
      <c r="Q4340" s="53" t="n">
        <f aca="false">G4340*$G$10</f>
        <v>0</v>
      </c>
      <c r="R4340" s="53" t="n">
        <f aca="false">H4340*$H$10</f>
        <v>0</v>
      </c>
      <c r="S4340" s="53" t="n">
        <f aca="false">(N4340/100)*(I4340*$I$10)+(N4340/100)*(J4340*$J$10)</f>
        <v>74.52</v>
      </c>
      <c r="T4340" s="53" t="n">
        <f aca="false">(O4340/100)*(K4340*$J$10)</f>
        <v>0</v>
      </c>
      <c r="U4340" s="53" t="n">
        <f aca="false">(P4340/100)*(K4340*$K$10)+(P4340/100)*(L4340*$L$10)</f>
        <v>240.975</v>
      </c>
      <c r="V4340" s="53" t="n">
        <f aca="false">(Q4340/100)*(L4340*$L$10)</f>
        <v>0</v>
      </c>
      <c r="W4340" s="53" t="n">
        <f aca="false">(R4340/100)*(K4340*$K$10)+(R4340/100)*(L4340*$L$10)</f>
        <v>0</v>
      </c>
      <c r="X4340" s="53" t="n">
        <f aca="false">N4340+S4340</f>
        <v>167.67</v>
      </c>
      <c r="Y4340" s="53" t="n">
        <f aca="false">O4340+T4340</f>
        <v>0</v>
      </c>
      <c r="Z4340" s="53" t="n">
        <f aca="false">P4340+U4340</f>
        <v>443.475</v>
      </c>
      <c r="AA4340" s="53" t="n">
        <f aca="false">Q4340+V4340</f>
        <v>0</v>
      </c>
      <c r="AB4340" s="53" t="n">
        <f aca="false">R4340+W4340</f>
        <v>0</v>
      </c>
      <c r="AC4340" s="54" t="n">
        <f aca="false">ROUND(X4340+Y4340+Z4340+AA4340+AB4340,1)</f>
        <v>611.1</v>
      </c>
      <c r="AD4340" s="55" t="n">
        <f aca="false">(ROUND(AC4340-AC4333,1)/AC4333)</f>
        <v>0.21660362333267</v>
      </c>
      <c r="AE4340" s="46"/>
      <c r="AF4340" s="47"/>
    </row>
    <row r="4341" customFormat="false" ht="15" hidden="false" customHeight="false" outlineLevel="0" collapsed="false">
      <c r="A4341" s="48" t="s">
        <v>36</v>
      </c>
      <c r="B4341" s="58"/>
      <c r="C4341" s="50" t="s">
        <v>12</v>
      </c>
      <c r="D4341" s="51" t="n">
        <v>69</v>
      </c>
      <c r="E4341" s="51" t="n">
        <v>0</v>
      </c>
      <c r="F4341" s="51" t="n">
        <v>0</v>
      </c>
      <c r="G4341" s="51" t="n">
        <v>150</v>
      </c>
      <c r="H4341" s="51" t="n">
        <v>0</v>
      </c>
      <c r="I4341" s="52" t="n">
        <v>30</v>
      </c>
      <c r="J4341" s="52" t="n">
        <v>50</v>
      </c>
      <c r="K4341" s="52" t="n">
        <v>0</v>
      </c>
      <c r="L4341" s="52" t="n">
        <v>85</v>
      </c>
      <c r="M4341" s="52" t="n">
        <v>0</v>
      </c>
      <c r="N4341" s="53" t="n">
        <f aca="false">D4341*$D$11</f>
        <v>93.15</v>
      </c>
      <c r="O4341" s="53" t="n">
        <f aca="false">E4341*$E$11</f>
        <v>0</v>
      </c>
      <c r="P4341" s="53" t="n">
        <f aca="false">F4341*$F$11</f>
        <v>0</v>
      </c>
      <c r="Q4341" s="53" t="n">
        <f aca="false">G4341*$G$11</f>
        <v>202.5</v>
      </c>
      <c r="R4341" s="53" t="n">
        <f aca="false">H4341*$H$11</f>
        <v>0</v>
      </c>
      <c r="S4341" s="53" t="n">
        <f aca="false">(N4341/100)*(I4341*$I$11)+(N4341/100)*(J4341*$J$11)</f>
        <v>74.52</v>
      </c>
      <c r="T4341" s="53" t="n">
        <f aca="false">(O4341/100)*(K4341*$K$11)</f>
        <v>0</v>
      </c>
      <c r="U4341" s="53" t="n">
        <f aca="false">(P4341/100)*(K4341*$K$11)+(P4341/100)*(L4341*$L$11)</f>
        <v>0</v>
      </c>
      <c r="V4341" s="53" t="n">
        <f aca="false">(Q4341/100)*(L4341*$L$11)</f>
        <v>240.975</v>
      </c>
      <c r="W4341" s="53" t="n">
        <f aca="false">(R4341/100)*(K4341*$K$11)+(R4341/100)*(L4341*$L$11)</f>
        <v>0</v>
      </c>
      <c r="X4341" s="53" t="n">
        <f aca="false">N4341+S4341</f>
        <v>167.67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443.475</v>
      </c>
      <c r="AB4341" s="53" t="n">
        <f aca="false">R4341+W4341</f>
        <v>0</v>
      </c>
      <c r="AC4341" s="54" t="n">
        <f aca="false">ROUND(X4341+Y4341+Z4341+AA4341+AB4341,1)</f>
        <v>611.1</v>
      </c>
      <c r="AD4341" s="55" t="n">
        <f aca="false">(ROUND(AC4341-AC4333,1)/AC4333)</f>
        <v>0.21660362333267</v>
      </c>
      <c r="AE4341" s="46"/>
      <c r="AF4341" s="47"/>
    </row>
    <row r="4342" customFormat="false" ht="15" hidden="false" customHeight="false" outlineLevel="0" collapsed="false">
      <c r="A4342" s="48" t="s">
        <v>37</v>
      </c>
      <c r="B4342" s="58"/>
      <c r="C4342" s="50" t="s">
        <v>13</v>
      </c>
      <c r="D4342" s="51" t="n">
        <v>69</v>
      </c>
      <c r="E4342" s="51" t="n">
        <v>0</v>
      </c>
      <c r="F4342" s="51" t="n">
        <v>0</v>
      </c>
      <c r="G4342" s="51" t="n">
        <v>0</v>
      </c>
      <c r="H4342" s="51" t="n">
        <v>150</v>
      </c>
      <c r="I4342" s="52" t="n">
        <v>30</v>
      </c>
      <c r="J4342" s="52" t="n">
        <v>50</v>
      </c>
      <c r="K4342" s="52" t="n">
        <v>42.5</v>
      </c>
      <c r="L4342" s="52" t="n">
        <v>42.5</v>
      </c>
      <c r="M4342" s="52" t="n">
        <v>0</v>
      </c>
      <c r="N4342" s="53" t="n">
        <f aca="false">D4342*$D$12</f>
        <v>93.15</v>
      </c>
      <c r="O4342" s="53" t="n">
        <f aca="false">E4342*$E$12</f>
        <v>0</v>
      </c>
      <c r="P4342" s="53" t="n">
        <f aca="false">F4342*$F$12</f>
        <v>0</v>
      </c>
      <c r="Q4342" s="53" t="n">
        <f aca="false">G4342*$G$12</f>
        <v>0</v>
      </c>
      <c r="R4342" s="53" t="n">
        <f aca="false">H4342*$H$12</f>
        <v>202.5</v>
      </c>
      <c r="S4342" s="53" t="n">
        <f aca="false">(N4342/100)*(I4342*$I$12)+(N4342/100)*(J4342*$J$12)</f>
        <v>74.52</v>
      </c>
      <c r="T4342" s="53" t="n">
        <f aca="false">(O4342/100)*(K4342*$K$12)</f>
        <v>0</v>
      </c>
      <c r="U4342" s="53" t="n">
        <f aca="false">(P4342/100)*(K4342*$K$12)+(P4342/100)*(L4342*$L$12)</f>
        <v>0</v>
      </c>
      <c r="V4342" s="53" t="n">
        <f aca="false">(Q4342/100)*(L4342*$L$12)</f>
        <v>0</v>
      </c>
      <c r="W4342" s="53" t="n">
        <f aca="false">(R4342/100)*(K4342*$K$12)+(R4342/100)*(L4342*$L$12)</f>
        <v>240.975</v>
      </c>
      <c r="X4342" s="53" t="n">
        <f aca="false">N4342+S4342</f>
        <v>167.67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443.475</v>
      </c>
      <c r="AC4342" s="54" t="n">
        <f aca="false">ROUND(X4342+Y4342+Z4342+AA4342+AB4342,1)</f>
        <v>611.1</v>
      </c>
      <c r="AD4342" s="55" t="n">
        <f aca="false">(ROUND(AC4342-AC4333,1)/AC4333)</f>
        <v>0.21660362333267</v>
      </c>
      <c r="AE4342" s="46"/>
      <c r="AF4342" s="47"/>
    </row>
    <row r="4343" customFormat="false" ht="15" hidden="false" customHeight="false" outlineLevel="0" collapsed="false">
      <c r="A4343" s="48" t="s">
        <v>38</v>
      </c>
      <c r="B4343" s="58"/>
      <c r="C4343" s="50" t="s">
        <v>14</v>
      </c>
      <c r="D4343" s="51" t="n">
        <v>138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0</v>
      </c>
      <c r="J4343" s="52" t="n">
        <v>0</v>
      </c>
      <c r="K4343" s="52" t="n">
        <v>0</v>
      </c>
      <c r="L4343" s="52" t="n">
        <v>0</v>
      </c>
      <c r="M4343" s="52" t="n">
        <v>100</v>
      </c>
      <c r="N4343" s="53" t="n">
        <f aca="false">D4343*$D$13</f>
        <v>186.3</v>
      </c>
      <c r="O4343" s="53" t="n">
        <f aca="false">E4343*$E$13</f>
        <v>0</v>
      </c>
      <c r="P4343" s="53" t="n">
        <f aca="false">F4343*$F$13</f>
        <v>0</v>
      </c>
      <c r="Q4343" s="53" t="n">
        <f aca="false">G4343*$G$13</f>
        <v>0</v>
      </c>
      <c r="R4343" s="53" t="n">
        <f aca="false">H4343*$H$13</f>
        <v>0</v>
      </c>
      <c r="S4343" s="53" t="n">
        <f aca="false">(N4343/100)*(I4343*$I$13)+(N4343/100)*(J4343*$J$13)+(N4343/100)*(M4343*$M$13)</f>
        <v>372.6</v>
      </c>
      <c r="T4343" s="53" t="n">
        <f aca="false">(O4343/100)*(K4343*$K$13)+(O4343/100)*(M4343*$M$13)</f>
        <v>0</v>
      </c>
      <c r="U4343" s="53" t="n">
        <f aca="false">(P4343/100)*(K4343*$K$13)+(P4343/100)*(L4343*$L$13)+(P4343/100)*(M4343*$M$13)</f>
        <v>0</v>
      </c>
      <c r="V4343" s="53" t="n">
        <f aca="false">(Q4343/100)*(L4343*$L$13)+(Q4343/100)*(M4343*$M$13)</f>
        <v>0</v>
      </c>
      <c r="W4343" s="53" t="n">
        <f aca="false">(R4343/100)*(K4343*$K$13)+(R4343/100)*(L4343*$L$13)+(R4343/100)*(M4343*$M$13)</f>
        <v>0</v>
      </c>
      <c r="X4343" s="53" t="n">
        <f aca="false">N4343+S4343</f>
        <v>558.9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558.9</v>
      </c>
      <c r="AD4343" s="55" t="n">
        <f aca="false">(ROUND(AC4343-AC4333,1)/AC4333)</f>
        <v>0.112681664344018</v>
      </c>
      <c r="AE4343" s="46"/>
      <c r="AF4343" s="47"/>
    </row>
    <row r="4344" customFormat="false" ht="15" hidden="false" customHeight="false" outlineLevel="0" collapsed="false">
      <c r="A4344" s="48" t="s">
        <v>39</v>
      </c>
      <c r="B4344" s="58"/>
      <c r="C4344" s="50" t="s">
        <v>15</v>
      </c>
      <c r="D4344" s="51" t="n">
        <v>138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30</v>
      </c>
      <c r="J4344" s="52" t="n">
        <v>50</v>
      </c>
      <c r="K4344" s="52" t="n">
        <v>70</v>
      </c>
      <c r="L4344" s="52" t="n">
        <v>0</v>
      </c>
      <c r="M4344" s="52" t="n">
        <v>0</v>
      </c>
      <c r="N4344" s="53" t="n">
        <f aca="false">D4344*$D$14</f>
        <v>186.3</v>
      </c>
      <c r="O4344" s="53" t="n">
        <f aca="false">E4344*$E$14</f>
        <v>0</v>
      </c>
      <c r="P4344" s="53" t="n">
        <f aca="false">F4344*$F$14</f>
        <v>0</v>
      </c>
      <c r="Q4344" s="53" t="n">
        <f aca="false">G4344*$G$14</f>
        <v>0</v>
      </c>
      <c r="R4344" s="53" t="n">
        <f aca="false">H4344*$H$14</f>
        <v>0</v>
      </c>
      <c r="S4344" s="53" t="n">
        <f aca="false">(N4344/100)*(I4344*$I$14)+(N4344/100)*(J4344*$J$14)+(N4344/100)*(K4344*$K$14)</f>
        <v>409.86</v>
      </c>
      <c r="T4344" s="53" t="n">
        <f aca="false">(O4344/100)*(K4344*$K$14)</f>
        <v>0</v>
      </c>
      <c r="U4344" s="53" t="n">
        <f aca="false">(P4344/100)*(K4344*$K$14)+(P4344/100)*(L4344*$L$14)</f>
        <v>0</v>
      </c>
      <c r="V4344" s="53" t="n">
        <f aca="false">(Q4344/100)*(L4344*$L$14)</f>
        <v>0</v>
      </c>
      <c r="W4344" s="53" t="n">
        <f aca="false">(R4344/100)*(K4344*$L$14)+(R4344/100)*(L4344*$M$14)</f>
        <v>0</v>
      </c>
      <c r="X4344" s="53" t="n">
        <f aca="false">N4344+S4344</f>
        <v>596.16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596.2</v>
      </c>
      <c r="AD4344" s="55" t="n">
        <f aca="false">(ROUND(AC4344-AC4333,1)/AC4333)</f>
        <v>0.186940075652001</v>
      </c>
      <c r="AE4344" s="46"/>
      <c r="AF4344" s="47"/>
    </row>
    <row r="4345" customFormat="false" ht="15" hidden="false" customHeight="false" outlineLevel="0" collapsed="false">
      <c r="A4345" s="48"/>
      <c r="B4345" s="58"/>
      <c r="C4345" s="50" t="s">
        <v>16</v>
      </c>
      <c r="D4345" s="51" t="n">
        <v>138</v>
      </c>
      <c r="E4345" s="51" t="n">
        <v>0</v>
      </c>
      <c r="F4345" s="51" t="n">
        <v>0</v>
      </c>
      <c r="G4345" s="51" t="n">
        <v>0</v>
      </c>
      <c r="H4345" s="51" t="n">
        <v>0</v>
      </c>
      <c r="I4345" s="52" t="n">
        <v>30</v>
      </c>
      <c r="J4345" s="52" t="n">
        <v>50</v>
      </c>
      <c r="K4345" s="52" t="n">
        <v>0</v>
      </c>
      <c r="L4345" s="52" t="n">
        <v>70</v>
      </c>
      <c r="M4345" s="52" t="n">
        <v>0</v>
      </c>
      <c r="N4345" s="53" t="n">
        <f aca="false">D4345*$D$15</f>
        <v>186.3</v>
      </c>
      <c r="O4345" s="53" t="n">
        <f aca="false">E4345*$E$15</f>
        <v>0</v>
      </c>
      <c r="P4345" s="53" t="n">
        <f aca="false">F4345*$F$15</f>
        <v>0</v>
      </c>
      <c r="Q4345" s="53" t="n">
        <f aca="false">G4345*$G$15</f>
        <v>0</v>
      </c>
      <c r="R4345" s="53" t="n">
        <f aca="false">H4345*$H$15</f>
        <v>0</v>
      </c>
      <c r="S4345" s="53" t="n">
        <f aca="false">(N4345/100)*(I4345*$I$15)+(N4345/100)*(J4345*$J$15)+(N4345/100)*(L4345*$L$15)</f>
        <v>409.86</v>
      </c>
      <c r="T4345" s="53" t="n">
        <f aca="false">(O4345/100)*(K4345*$K$15)</f>
        <v>0</v>
      </c>
      <c r="U4345" s="53" t="n">
        <f aca="false">(P4345/100)*(K4345*$K$15)+(P4345/100)*(L4345*$L$15)</f>
        <v>0</v>
      </c>
      <c r="V4345" s="53" t="n">
        <f aca="false">(Q4345/100)*(L4345*$L$15)</f>
        <v>0</v>
      </c>
      <c r="W4345" s="53" t="n">
        <f aca="false">(R4345/100)*(K4345*$K$15)+(R4345/100)*(L4345*$L$15)</f>
        <v>0</v>
      </c>
      <c r="X4345" s="53" t="n">
        <f aca="false">N4345+S4345</f>
        <v>596.16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0</v>
      </c>
      <c r="AC4345" s="54" t="n">
        <f aca="false">ROUND(X4345+Y4345+Z4345+AA4345+AB4345,1)</f>
        <v>596.2</v>
      </c>
      <c r="AD4345" s="55" t="n">
        <f aca="false">(ROUND(AC4345-AC4333,1)/AC4333)</f>
        <v>0.186940075652001</v>
      </c>
      <c r="AE4345" s="46"/>
      <c r="AF4345" s="47"/>
    </row>
    <row r="4346" customFormat="false" ht="15" hidden="false" customHeight="false" outlineLevel="0" collapsed="false">
      <c r="A4346" s="48"/>
      <c r="B4346" s="58"/>
      <c r="C4346" s="50" t="s">
        <v>17</v>
      </c>
      <c r="D4346" s="51" t="n">
        <v>138</v>
      </c>
      <c r="E4346" s="51" t="n">
        <v>0</v>
      </c>
      <c r="F4346" s="51" t="n">
        <v>0</v>
      </c>
      <c r="G4346" s="51" t="n">
        <v>0</v>
      </c>
      <c r="H4346" s="51" t="n">
        <v>0</v>
      </c>
      <c r="I4346" s="52" t="n">
        <v>30</v>
      </c>
      <c r="J4346" s="52" t="n">
        <v>80</v>
      </c>
      <c r="K4346" s="52" t="n">
        <v>0</v>
      </c>
      <c r="L4346" s="52" t="n">
        <v>0</v>
      </c>
      <c r="M4346" s="52" t="n">
        <v>0</v>
      </c>
      <c r="N4346" s="53" t="n">
        <f aca="false">D4346*$D$16</f>
        <v>186.3</v>
      </c>
      <c r="O4346" s="53" t="n">
        <f aca="false">E4346*$E$16</f>
        <v>0</v>
      </c>
      <c r="P4346" s="53" t="n">
        <f aca="false">F4346*$F$16</f>
        <v>0</v>
      </c>
      <c r="Q4346" s="53" t="n">
        <f aca="false">G4346*$G$16</f>
        <v>0</v>
      </c>
      <c r="R4346" s="53" t="n">
        <f aca="false">H4346*$H$16</f>
        <v>0</v>
      </c>
      <c r="S4346" s="53" t="n">
        <f aca="false">(N4346/100)*(I4346*$I$16)+(N4346/100)*(J4346*$J$16)</f>
        <v>428.49</v>
      </c>
      <c r="T4346" s="53" t="n">
        <f aca="false">(O4346/100)*(K4346*$K$16)</f>
        <v>0</v>
      </c>
      <c r="U4346" s="53" t="n">
        <f aca="false">(P4346/100)*(K4346*$K$16)+(P4346/100)*(L4346*$L$16)</f>
        <v>0</v>
      </c>
      <c r="V4346" s="53" t="n">
        <f aca="false">(Q4346/100)*(L4346*$L$16)</f>
        <v>0</v>
      </c>
      <c r="W4346" s="53" t="n">
        <f aca="false">(R4346/100)*(K4346*$K$16)+(R4346/100)*(L4346*$L$16)</f>
        <v>0</v>
      </c>
      <c r="X4346" s="53" t="n">
        <f aca="false">N4346+S4346</f>
        <v>614.79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0</v>
      </c>
      <c r="AC4346" s="54" t="n">
        <f aca="false">ROUND(X4346+Y4346+Z4346+AA4346+AB4346,1)</f>
        <v>614.8</v>
      </c>
      <c r="AD4346" s="55" t="n">
        <f aca="false">(ROUND(AC4346-AC4333,1)/AC4333)</f>
        <v>0.223969739199681</v>
      </c>
      <c r="AE4346" s="46"/>
      <c r="AF4346" s="47"/>
    </row>
    <row r="4347" customFormat="false" ht="15" hidden="false" customHeight="false" outlineLevel="0" collapsed="false">
      <c r="A4347" s="48"/>
      <c r="B4347" s="58"/>
      <c r="C4347" s="50" t="s">
        <v>18</v>
      </c>
      <c r="D4347" s="51" t="n">
        <v>138</v>
      </c>
      <c r="E4347" s="51" t="n">
        <v>0</v>
      </c>
      <c r="F4347" s="51" t="n">
        <v>0</v>
      </c>
      <c r="G4347" s="51" t="n">
        <v>0</v>
      </c>
      <c r="H4347" s="51" t="n">
        <v>0</v>
      </c>
      <c r="I4347" s="52" t="n">
        <v>60</v>
      </c>
      <c r="J4347" s="52" t="n">
        <v>50</v>
      </c>
      <c r="K4347" s="52" t="n">
        <v>0</v>
      </c>
      <c r="L4347" s="52" t="n">
        <v>0</v>
      </c>
      <c r="M4347" s="52" t="n">
        <v>0</v>
      </c>
      <c r="N4347" s="53" t="n">
        <f aca="false">D4347*$D$17</f>
        <v>186.3</v>
      </c>
      <c r="O4347" s="53" t="n">
        <f aca="false">E4347*$E$17</f>
        <v>0</v>
      </c>
      <c r="P4347" s="53" t="n">
        <f aca="false">F4347*$F$17</f>
        <v>0</v>
      </c>
      <c r="Q4347" s="53" t="n">
        <f aca="false">G4347*$G$17</f>
        <v>0</v>
      </c>
      <c r="R4347" s="53" t="n">
        <f aca="false">H4347*$H$17</f>
        <v>0</v>
      </c>
      <c r="S4347" s="53" t="n">
        <f aca="false">(N4347/100)*(I4347*$I$17)+(N4347/100)*(J4347*$J$17)</f>
        <v>372.6</v>
      </c>
      <c r="T4347" s="53" t="n">
        <f aca="false">(O4347/100)*(K4347*$K$17)</f>
        <v>0</v>
      </c>
      <c r="U4347" s="53" t="n">
        <f aca="false">(P4347/100)*(K4347*$K$17)+(P4347/100)*(L4347*$L$17)</f>
        <v>0</v>
      </c>
      <c r="V4347" s="53" t="n">
        <f aca="false">(Q4347/100)*(L4347*$L$17)</f>
        <v>0</v>
      </c>
      <c r="W4347" s="53" t="n">
        <f aca="false">(R4347/100)*(K4347*$K$17)+(R4347/100)*(L4347*$L$17)</f>
        <v>0</v>
      </c>
      <c r="X4347" s="53" t="n">
        <f aca="false">N4347+S4347</f>
        <v>558.9</v>
      </c>
      <c r="Y4347" s="53" t="n">
        <f aca="false">O4347+T4347</f>
        <v>0</v>
      </c>
      <c r="Z4347" s="53" t="n">
        <f aca="false">P4347+U4347</f>
        <v>0</v>
      </c>
      <c r="AA4347" s="53" t="n">
        <f aca="false">Q4347+V4347</f>
        <v>0</v>
      </c>
      <c r="AB4347" s="53" t="n">
        <f aca="false">R4347+W4347</f>
        <v>0</v>
      </c>
      <c r="AC4347" s="54" t="n">
        <f aca="false">ROUND(X4347+Y4347+Z4347+AA4347+AB4347,1)</f>
        <v>558.9</v>
      </c>
      <c r="AD4347" s="55" t="n">
        <f aca="false">(ROUND(AC4347-AC4333,1)/AC4333)</f>
        <v>0.112681664344018</v>
      </c>
      <c r="AE4347" s="46"/>
      <c r="AF4347" s="47"/>
    </row>
    <row r="4348" customFormat="false" ht="15" hidden="false" customHeight="false" outlineLevel="0" collapsed="false">
      <c r="A4348" s="56" t="s">
        <v>19</v>
      </c>
      <c r="B4348" s="39" t="s">
        <v>351</v>
      </c>
      <c r="C4348" s="40" t="s">
        <v>4</v>
      </c>
      <c r="D4348" s="41" t="n">
        <v>230</v>
      </c>
      <c r="E4348" s="41" t="n">
        <v>0</v>
      </c>
      <c r="F4348" s="41" t="n">
        <v>0</v>
      </c>
      <c r="G4348" s="41" t="n">
        <v>0</v>
      </c>
      <c r="H4348" s="41" t="n">
        <v>0</v>
      </c>
      <c r="I4348" s="42" t="n">
        <v>20</v>
      </c>
      <c r="J4348" s="42" t="n">
        <v>20</v>
      </c>
      <c r="K4348" s="42" t="n">
        <v>0</v>
      </c>
      <c r="L4348" s="42" t="n">
        <v>0</v>
      </c>
      <c r="M4348" s="42" t="n">
        <v>0</v>
      </c>
      <c r="N4348" s="43" t="n">
        <f aca="false">D4348*$D$3</f>
        <v>322</v>
      </c>
      <c r="O4348" s="43" t="n">
        <f aca="false">E4348*$E$3</f>
        <v>0</v>
      </c>
      <c r="P4348" s="43" t="n">
        <f aca="false">F4348*$F$3</f>
        <v>0</v>
      </c>
      <c r="Q4348" s="43" t="n">
        <f aca="false">G4348*$G$3</f>
        <v>0</v>
      </c>
      <c r="R4348" s="43" t="n">
        <f aca="false">H4348*$H$3</f>
        <v>0</v>
      </c>
      <c r="S4348" s="43" t="n">
        <f aca="false">(N4348/100)*(I4348*$I$3)+(N4348/100)*(J4348*$J$3)</f>
        <v>257.6</v>
      </c>
      <c r="T4348" s="43" t="n">
        <f aca="false">(O4348/100)*(K4348*$K$3)</f>
        <v>0</v>
      </c>
      <c r="U4348" s="43" t="n">
        <f aca="false">(P4348/100)*(K4348*$K$3)+(P4348/100)*(L4348*$L$3)</f>
        <v>0</v>
      </c>
      <c r="V4348" s="43" t="n">
        <f aca="false">(Q4348/100)*(L4348*$L$3)</f>
        <v>0</v>
      </c>
      <c r="W4348" s="43" t="n">
        <f aca="false">(R4348/100)*(K4348*$K$3)+(R4348/100)*(L4348*$L$3)</f>
        <v>0</v>
      </c>
      <c r="X4348" s="43" t="n">
        <f aca="false">N4348+S4348</f>
        <v>579.6</v>
      </c>
      <c r="Y4348" s="43" t="n">
        <f aca="false">O4348+T4348</f>
        <v>0</v>
      </c>
      <c r="Z4348" s="43" t="n">
        <f aca="false">P4348+U4348</f>
        <v>0</v>
      </c>
      <c r="AA4348" s="43" t="n">
        <f aca="false">Q4348+V4348</f>
        <v>0</v>
      </c>
      <c r="AB4348" s="43" t="n">
        <f aca="false">R4348+W4348</f>
        <v>0</v>
      </c>
      <c r="AC4348" s="44" t="n">
        <f aca="false">ROUND(X4348+Y4348+Z4348+AA4348+AB4348,1)</f>
        <v>579.6</v>
      </c>
      <c r="AD4348" s="45" t="n">
        <v>0</v>
      </c>
      <c r="AE4348" s="46" t="s">
        <v>28</v>
      </c>
      <c r="AF4348" s="47"/>
    </row>
    <row r="4349" customFormat="false" ht="15" hidden="false" customHeight="false" outlineLevel="0" collapsed="false">
      <c r="A4349" s="48" t="s">
        <v>29</v>
      </c>
      <c r="B4349" s="49" t="n">
        <v>25</v>
      </c>
      <c r="C4349" s="50" t="s">
        <v>5</v>
      </c>
      <c r="D4349" s="51" t="n">
        <v>230</v>
      </c>
      <c r="E4349" s="51" t="n">
        <v>0</v>
      </c>
      <c r="F4349" s="51" t="n">
        <v>0</v>
      </c>
      <c r="G4349" s="51" t="n">
        <v>0</v>
      </c>
      <c r="H4349" s="51" t="n">
        <v>0</v>
      </c>
      <c r="I4349" s="52" t="n">
        <v>25</v>
      </c>
      <c r="J4349" s="52" t="n">
        <v>25</v>
      </c>
      <c r="K4349" s="52" t="n">
        <v>0</v>
      </c>
      <c r="L4349" s="52" t="n">
        <v>0</v>
      </c>
      <c r="M4349" s="52" t="n">
        <v>0</v>
      </c>
      <c r="N4349" s="53" t="n">
        <f aca="false">D4349*$D$4</f>
        <v>310.5</v>
      </c>
      <c r="O4349" s="53" t="n">
        <f aca="false">E4349*$E$4</f>
        <v>0</v>
      </c>
      <c r="P4349" s="53" t="n">
        <f aca="false">F4349*$F$4</f>
        <v>0</v>
      </c>
      <c r="Q4349" s="53" t="n">
        <f aca="false">G4349*$G$4</f>
        <v>0</v>
      </c>
      <c r="R4349" s="53" t="n">
        <f aca="false">H4349*$H$4</f>
        <v>0</v>
      </c>
      <c r="S4349" s="53" t="n">
        <f aca="false">(N4349/100)*(I4349*$I$4)+(N4349/100)*(J4349*$J$4)</f>
        <v>310.5</v>
      </c>
      <c r="T4349" s="53" t="n">
        <f aca="false">(O4349/100)*(K4349*$K$4)</f>
        <v>0</v>
      </c>
      <c r="U4349" s="53" t="n">
        <f aca="false">(P4349/100)*(K4349*$K$4)+(P4349/100)*(L4349*$L$4)</f>
        <v>0</v>
      </c>
      <c r="V4349" s="53" t="n">
        <f aca="false">(Q4349/100)*(L4349*$L$4)</f>
        <v>0</v>
      </c>
      <c r="W4349" s="53" t="n">
        <f aca="false">(R4349/100)*(K4349*$K$4)+(R4349/100)*(L4349*$L$4)</f>
        <v>0</v>
      </c>
      <c r="X4349" s="53" t="n">
        <f aca="false">N4349+S4349</f>
        <v>621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0</v>
      </c>
      <c r="AC4349" s="54" t="n">
        <f aca="false">ROUND(X4349+Y4349+Z4349+AA4349+AB4349,1)</f>
        <v>621</v>
      </c>
      <c r="AD4349" s="55" t="n">
        <f aca="false">(ROUND(AC4349-AC4348,1)/AC4348)</f>
        <v>0.0714285714285714</v>
      </c>
      <c r="AE4349" s="46"/>
      <c r="AF4349" s="47"/>
    </row>
    <row r="4350" customFormat="false" ht="15" hidden="false" customHeight="false" outlineLevel="0" collapsed="false">
      <c r="A4350" s="48" t="s">
        <v>30</v>
      </c>
      <c r="B4350" s="49" t="n">
        <v>25</v>
      </c>
      <c r="C4350" s="50" t="s">
        <v>6</v>
      </c>
      <c r="D4350" s="51" t="n">
        <v>230</v>
      </c>
      <c r="E4350" s="51" t="n">
        <v>0</v>
      </c>
      <c r="F4350" s="51" t="n">
        <v>0</v>
      </c>
      <c r="G4350" s="51" t="n">
        <v>0</v>
      </c>
      <c r="H4350" s="51" t="n">
        <v>0</v>
      </c>
      <c r="I4350" s="52" t="n">
        <v>20</v>
      </c>
      <c r="J4350" s="52" t="n">
        <v>20</v>
      </c>
      <c r="K4350" s="52" t="n">
        <v>0</v>
      </c>
      <c r="L4350" s="52" t="n">
        <v>0</v>
      </c>
      <c r="M4350" s="52" t="n">
        <v>0</v>
      </c>
      <c r="N4350" s="53" t="n">
        <f aca="false">D4350*$D$5</f>
        <v>322</v>
      </c>
      <c r="O4350" s="53" t="n">
        <f aca="false">E4350*$E$5</f>
        <v>0</v>
      </c>
      <c r="P4350" s="53" t="n">
        <f aca="false">F4350*$F$5</f>
        <v>0</v>
      </c>
      <c r="Q4350" s="53" t="n">
        <f aca="false">G4350*$G$5</f>
        <v>0</v>
      </c>
      <c r="R4350" s="53" t="n">
        <f aca="false">H4350*$H$5</f>
        <v>0</v>
      </c>
      <c r="S4350" s="53" t="n">
        <f aca="false">(N4350/100)*(I4350*$I$5)+(N4350/100)*(J4350*$J$5)</f>
        <v>257.6</v>
      </c>
      <c r="T4350" s="53" t="n">
        <f aca="false">(O4350/100)*(K4350*$K$5)</f>
        <v>0</v>
      </c>
      <c r="U4350" s="53" t="n">
        <f aca="false">(P4350/100)*(K4350*$K$5)+(P4350/100)*(L4350*$L$5)</f>
        <v>0</v>
      </c>
      <c r="V4350" s="53" t="n">
        <f aca="false">(Q4350/100)*(L4350*$L$5)</f>
        <v>0</v>
      </c>
      <c r="W4350" s="53" t="n">
        <f aca="false">(R4350/100)*(K4350*$K$5)+(R4350/100)*(L4350*$L$5)</f>
        <v>0</v>
      </c>
      <c r="X4350" s="53" t="n">
        <f aca="false">N4350+S4350</f>
        <v>579.6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0</v>
      </c>
      <c r="AC4350" s="54" t="n">
        <f aca="false">ROUND(X4350+Y4350+Z4350+AA4350+AB4350,1)</f>
        <v>579.6</v>
      </c>
      <c r="AD4350" s="55" t="n">
        <f aca="false">(ROUND(AC4350-AC4348,1)/AC4348)</f>
        <v>0</v>
      </c>
      <c r="AE4350" s="46"/>
      <c r="AF4350" s="47"/>
    </row>
    <row r="4351" customFormat="false" ht="15" hidden="false" customHeight="false" outlineLevel="0" collapsed="false">
      <c r="A4351" s="48" t="s">
        <v>31</v>
      </c>
      <c r="B4351" s="49" t="n">
        <v>0</v>
      </c>
      <c r="C4351" s="50" t="s">
        <v>7</v>
      </c>
      <c r="D4351" s="51" t="n">
        <v>230</v>
      </c>
      <c r="E4351" s="51" t="n">
        <v>0</v>
      </c>
      <c r="F4351" s="51" t="n">
        <v>0</v>
      </c>
      <c r="G4351" s="51" t="n">
        <v>0</v>
      </c>
      <c r="H4351" s="51" t="n">
        <v>0</v>
      </c>
      <c r="I4351" s="52" t="n">
        <v>20</v>
      </c>
      <c r="J4351" s="52" t="n">
        <v>20</v>
      </c>
      <c r="K4351" s="52" t="n">
        <v>0</v>
      </c>
      <c r="L4351" s="52" t="n">
        <v>0</v>
      </c>
      <c r="M4351" s="52" t="n">
        <v>0</v>
      </c>
      <c r="N4351" s="53" t="n">
        <f aca="false">D4351*$D$6</f>
        <v>322</v>
      </c>
      <c r="O4351" s="53" t="n">
        <f aca="false">E4351*$E$6</f>
        <v>0</v>
      </c>
      <c r="P4351" s="53" t="n">
        <f aca="false">F4351*$F$6</f>
        <v>0</v>
      </c>
      <c r="Q4351" s="53" t="n">
        <f aca="false">G4351*$G$6</f>
        <v>0</v>
      </c>
      <c r="R4351" s="53" t="n">
        <f aca="false">H4351*$H$6</f>
        <v>0</v>
      </c>
      <c r="S4351" s="53" t="n">
        <f aca="false">(N4351/100)*(I4351*$I$6)+(N4351/100)*(J4351*$J$6)</f>
        <v>257.6</v>
      </c>
      <c r="T4351" s="53" t="n">
        <f aca="false">(O4351/100)*(K4351*$K$6)</f>
        <v>0</v>
      </c>
      <c r="U4351" s="53" t="n">
        <f aca="false">(P4351/100)*(K4351*$K$6)+(P4351/100)*(L4351*$L$6)</f>
        <v>0</v>
      </c>
      <c r="V4351" s="53" t="n">
        <f aca="false">(Q4351/100)*(L4351*$L$6)</f>
        <v>0</v>
      </c>
      <c r="W4351" s="53" t="n">
        <f aca="false">(R4351/100)*(K4351*$K$6)+(R4351/100)*(L4351*$L$6)</f>
        <v>0</v>
      </c>
      <c r="X4351" s="53" t="n">
        <f aca="false">N4351+S4351</f>
        <v>579.6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0</v>
      </c>
      <c r="AC4351" s="54" t="n">
        <f aca="false">ROUND(X4351+Y4351+Z4351+AA4351+AB4351,1)</f>
        <v>579.6</v>
      </c>
      <c r="AD4351" s="55" t="n">
        <f aca="false">(ROUND(AC4351-AC4348,1)/AC4348)</f>
        <v>0</v>
      </c>
      <c r="AE4351" s="46"/>
      <c r="AF4351" s="47"/>
    </row>
    <row r="4352" customFormat="false" ht="15" hidden="false" customHeight="false" outlineLevel="0" collapsed="false">
      <c r="A4352" s="48" t="s">
        <v>32</v>
      </c>
      <c r="B4352" s="49" t="n">
        <v>0</v>
      </c>
      <c r="C4352" s="50" t="s">
        <v>8</v>
      </c>
      <c r="D4352" s="51" t="n">
        <v>230</v>
      </c>
      <c r="E4352" s="51" t="n">
        <v>0</v>
      </c>
      <c r="F4352" s="51" t="n">
        <v>0</v>
      </c>
      <c r="G4352" s="51" t="n">
        <v>0</v>
      </c>
      <c r="H4352" s="51" t="n">
        <v>0</v>
      </c>
      <c r="I4352" s="52" t="n">
        <v>20</v>
      </c>
      <c r="J4352" s="52" t="n">
        <v>20</v>
      </c>
      <c r="K4352" s="52" t="n">
        <v>0</v>
      </c>
      <c r="L4352" s="52" t="n">
        <v>0</v>
      </c>
      <c r="M4352" s="52" t="n">
        <v>0</v>
      </c>
      <c r="N4352" s="53" t="n">
        <f aca="false">D4352*$D$7</f>
        <v>322</v>
      </c>
      <c r="O4352" s="53" t="n">
        <f aca="false">E4352*$E$7</f>
        <v>0</v>
      </c>
      <c r="P4352" s="53" t="n">
        <f aca="false">F4352*$F$7</f>
        <v>0</v>
      </c>
      <c r="Q4352" s="53" t="n">
        <f aca="false">G4352*$G$7</f>
        <v>0</v>
      </c>
      <c r="R4352" s="53" t="n">
        <f aca="false">H4352*$H$7</f>
        <v>0</v>
      </c>
      <c r="S4352" s="53" t="n">
        <f aca="false">(N4352/100)*(I4352*$I$7)+(N4352/100)*(J4352*$J$7)</f>
        <v>257.6</v>
      </c>
      <c r="T4352" s="53" t="n">
        <f aca="false">(O4352/100)*(K4352*$K$7)</f>
        <v>0</v>
      </c>
      <c r="U4352" s="53" t="n">
        <f aca="false">(P4352/100)*(K4352*$K$7)+(P4352/100)*(L4352*$L$7)</f>
        <v>0</v>
      </c>
      <c r="V4352" s="53" t="n">
        <f aca="false">(Q4352/100)*(L4352*$L$7)</f>
        <v>0</v>
      </c>
      <c r="W4352" s="53" t="n">
        <f aca="false">(R4352/100)*(K4352*$K$7)+(R4352/100)*(L4352*$L$7)</f>
        <v>0</v>
      </c>
      <c r="X4352" s="53" t="n">
        <f aca="false">N4352+S4352</f>
        <v>579.6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0</v>
      </c>
      <c r="AC4352" s="54" t="n">
        <f aca="false">ROUND(X4352+Y4352+Z4352+AA4352+AB4352,1)</f>
        <v>579.6</v>
      </c>
      <c r="AD4352" s="55" t="n">
        <f aca="false">(ROUND(AC4352-AC4348,1)/AC4348)</f>
        <v>0</v>
      </c>
      <c r="AE4352" s="46"/>
      <c r="AF4352" s="47"/>
    </row>
    <row r="4353" customFormat="false" ht="15" hidden="false" customHeight="false" outlineLevel="0" collapsed="false">
      <c r="A4353" s="48" t="s">
        <v>33</v>
      </c>
      <c r="B4353" s="49"/>
      <c r="C4353" s="50" t="s">
        <v>9</v>
      </c>
      <c r="D4353" s="51" t="n">
        <v>230</v>
      </c>
      <c r="E4353" s="51" t="n">
        <v>0</v>
      </c>
      <c r="F4353" s="51" t="n">
        <v>0</v>
      </c>
      <c r="G4353" s="51" t="n">
        <v>0</v>
      </c>
      <c r="H4353" s="51" t="n">
        <v>0</v>
      </c>
      <c r="I4353" s="52" t="n">
        <v>20</v>
      </c>
      <c r="J4353" s="52" t="n">
        <v>20</v>
      </c>
      <c r="K4353" s="52" t="n">
        <v>0</v>
      </c>
      <c r="L4353" s="52" t="n">
        <v>0</v>
      </c>
      <c r="M4353" s="52" t="n">
        <v>0</v>
      </c>
      <c r="N4353" s="53" t="n">
        <f aca="false">D4353*$D$8</f>
        <v>322</v>
      </c>
      <c r="O4353" s="53" t="n">
        <f aca="false">E4353*$E$8</f>
        <v>0</v>
      </c>
      <c r="P4353" s="53" t="n">
        <f aca="false">F4353*$F$8</f>
        <v>0</v>
      </c>
      <c r="Q4353" s="53" t="n">
        <f aca="false">G4353*$G$8</f>
        <v>0</v>
      </c>
      <c r="R4353" s="53" t="n">
        <f aca="false">H4353*$H$8</f>
        <v>0</v>
      </c>
      <c r="S4353" s="53" t="n">
        <f aca="false">(N4353/100)*(I4353*$I$8)+(N4353/100)*(J4353*$J$8)</f>
        <v>257.6</v>
      </c>
      <c r="T4353" s="53" t="n">
        <f aca="false">(O4353/100)*(K4353*$K$8)</f>
        <v>0</v>
      </c>
      <c r="U4353" s="53" t="n">
        <f aca="false">(P4353/100)*(K4353*$K$8)+(P4353/100)*(L4353*$L$8)</f>
        <v>0</v>
      </c>
      <c r="V4353" s="53" t="n">
        <f aca="false">(Q4353/100)*(L4353*$L$8)</f>
        <v>0</v>
      </c>
      <c r="W4353" s="53" t="n">
        <f aca="false">(R4353/100)*(K4353*$K$8)+(R4353/100)*(L4353*$L$8)</f>
        <v>0</v>
      </c>
      <c r="X4353" s="53" t="n">
        <f aca="false">N4353+S4353</f>
        <v>579.6</v>
      </c>
      <c r="Y4353" s="53" t="n">
        <f aca="false">O4353+T4353</f>
        <v>0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579.6</v>
      </c>
      <c r="AD4353" s="55" t="n">
        <f aca="false">(ROUND(AC4353-AC4348,1)/AC4348)</f>
        <v>0</v>
      </c>
      <c r="AE4353" s="46"/>
      <c r="AF4353" s="47"/>
    </row>
    <row r="4354" customFormat="false" ht="15" hidden="false" customHeight="false" outlineLevel="0" collapsed="false">
      <c r="A4354" s="48" t="s">
        <v>34</v>
      </c>
      <c r="B4354" s="49"/>
      <c r="C4354" s="50" t="s">
        <v>10</v>
      </c>
      <c r="D4354" s="51" t="n">
        <v>120</v>
      </c>
      <c r="E4354" s="51" t="n">
        <v>180</v>
      </c>
      <c r="F4354" s="51" t="n">
        <v>0</v>
      </c>
      <c r="G4354" s="51" t="n">
        <v>0</v>
      </c>
      <c r="H4354" s="51" t="n">
        <v>0</v>
      </c>
      <c r="I4354" s="52" t="n">
        <v>20</v>
      </c>
      <c r="J4354" s="52" t="n">
        <v>20</v>
      </c>
      <c r="K4354" s="52" t="n">
        <v>40</v>
      </c>
      <c r="L4354" s="52" t="n">
        <v>0</v>
      </c>
      <c r="M4354" s="52" t="n">
        <v>0</v>
      </c>
      <c r="N4354" s="53" t="n">
        <f aca="false">D4354*$D$9</f>
        <v>162</v>
      </c>
      <c r="O4354" s="53" t="n">
        <f aca="false">E4354*$E$9</f>
        <v>243</v>
      </c>
      <c r="P4354" s="53" t="n">
        <f aca="false">F4354*$F$9</f>
        <v>0</v>
      </c>
      <c r="Q4354" s="53" t="n">
        <f aca="false">G4354*$G$9</f>
        <v>0</v>
      </c>
      <c r="R4354" s="53" t="n">
        <f aca="false">H4354*$H$9</f>
        <v>0</v>
      </c>
      <c r="S4354" s="53" t="n">
        <f aca="false">(N4354/100)*(I4354*$I$9)+(N4354/100)*(J4354*$J$9)</f>
        <v>64.8</v>
      </c>
      <c r="T4354" s="53" t="n">
        <f aca="false">(O4354/100)*(K4354*$K$9)</f>
        <v>136.08</v>
      </c>
      <c r="U4354" s="53" t="n">
        <f aca="false">(P4354/100)*(K4354*$K$9)+(P4354/100)*(L4354*$L$9)</f>
        <v>0</v>
      </c>
      <c r="V4354" s="53" t="n">
        <f aca="false">(Q4354/100)*(L4354*$L$9)</f>
        <v>0</v>
      </c>
      <c r="W4354" s="53" t="n">
        <f aca="false">(R4354/100)*(K4354*$K$9)+(R4354/100)*(L4354*$L$9)</f>
        <v>0</v>
      </c>
      <c r="X4354" s="53" t="n">
        <f aca="false">N4354+S4354</f>
        <v>226.8</v>
      </c>
      <c r="Y4354" s="53" t="n">
        <f aca="false">O4354+T4354</f>
        <v>379.08</v>
      </c>
      <c r="Z4354" s="53" t="n">
        <f aca="false">P4354+U4354</f>
        <v>0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605.9</v>
      </c>
      <c r="AD4354" s="55" t="n">
        <f aca="false">(ROUND(AC4354-AC4348,1)/AC4348)</f>
        <v>0.045376121463078</v>
      </c>
      <c r="AE4354" s="46"/>
      <c r="AF4354" s="47"/>
    </row>
    <row r="4355" customFormat="false" ht="15" hidden="false" customHeight="false" outlineLevel="0" collapsed="false">
      <c r="A4355" s="48" t="s">
        <v>35</v>
      </c>
      <c r="B4355" s="49"/>
      <c r="C4355" s="50" t="s">
        <v>11</v>
      </c>
      <c r="D4355" s="51" t="n">
        <v>120</v>
      </c>
      <c r="E4355" s="51" t="n">
        <v>0</v>
      </c>
      <c r="F4355" s="51" t="n">
        <v>180</v>
      </c>
      <c r="G4355" s="51" t="n">
        <v>0</v>
      </c>
      <c r="H4355" s="51" t="n">
        <v>0</v>
      </c>
      <c r="I4355" s="52" t="n">
        <v>20</v>
      </c>
      <c r="J4355" s="52" t="n">
        <v>20</v>
      </c>
      <c r="K4355" s="52" t="n">
        <v>20</v>
      </c>
      <c r="L4355" s="52" t="n">
        <v>20</v>
      </c>
      <c r="M4355" s="52" t="n">
        <v>0</v>
      </c>
      <c r="N4355" s="53" t="n">
        <f aca="false">D4355*$D$10</f>
        <v>162</v>
      </c>
      <c r="O4355" s="53" t="n">
        <f aca="false">E4355*$E$10</f>
        <v>0</v>
      </c>
      <c r="P4355" s="53" t="n">
        <f aca="false">F4355*$F$10</f>
        <v>243</v>
      </c>
      <c r="Q4355" s="53" t="n">
        <f aca="false">G4355*$G$10</f>
        <v>0</v>
      </c>
      <c r="R4355" s="53" t="n">
        <f aca="false">H4355*$H$10</f>
        <v>0</v>
      </c>
      <c r="S4355" s="53" t="n">
        <f aca="false">(N4355/100)*(I4355*$I$10)+(N4355/100)*(J4355*$J$10)</f>
        <v>64.8</v>
      </c>
      <c r="T4355" s="53" t="n">
        <f aca="false">(O4355/100)*(K4355*$J$10)</f>
        <v>0</v>
      </c>
      <c r="U4355" s="53" t="n">
        <f aca="false">(P4355/100)*(K4355*$K$10)+(P4355/100)*(L4355*$L$10)</f>
        <v>136.08</v>
      </c>
      <c r="V4355" s="53" t="n">
        <f aca="false">(Q4355/100)*(L4355*$L$10)</f>
        <v>0</v>
      </c>
      <c r="W4355" s="53" t="n">
        <f aca="false">(R4355/100)*(K4355*$K$10)+(R4355/100)*(L4355*$L$10)</f>
        <v>0</v>
      </c>
      <c r="X4355" s="53" t="n">
        <f aca="false">N4355+S4355</f>
        <v>226.8</v>
      </c>
      <c r="Y4355" s="53" t="n">
        <f aca="false">O4355+T4355</f>
        <v>0</v>
      </c>
      <c r="Z4355" s="53" t="n">
        <f aca="false">P4355+U4355</f>
        <v>379.08</v>
      </c>
      <c r="AA4355" s="53" t="n">
        <f aca="false">Q4355+V4355</f>
        <v>0</v>
      </c>
      <c r="AB4355" s="53" t="n">
        <f aca="false">R4355+W4355</f>
        <v>0</v>
      </c>
      <c r="AC4355" s="54" t="n">
        <f aca="false">ROUND(X4355+Y4355+Z4355+AA4355+AB4355,1)</f>
        <v>605.9</v>
      </c>
      <c r="AD4355" s="55" t="n">
        <f aca="false">(ROUND(AC4355-AC4348,1)/AC4348)</f>
        <v>0.045376121463078</v>
      </c>
      <c r="AE4355" s="46"/>
      <c r="AF4355" s="47"/>
    </row>
    <row r="4356" customFormat="false" ht="15" hidden="false" customHeight="false" outlineLevel="0" collapsed="false">
      <c r="A4356" s="48" t="s">
        <v>36</v>
      </c>
      <c r="B4356" s="49"/>
      <c r="C4356" s="50" t="s">
        <v>12</v>
      </c>
      <c r="D4356" s="51" t="n">
        <v>120</v>
      </c>
      <c r="E4356" s="51" t="n">
        <v>0</v>
      </c>
      <c r="F4356" s="51" t="n">
        <v>0</v>
      </c>
      <c r="G4356" s="51" t="n">
        <v>180</v>
      </c>
      <c r="H4356" s="51" t="n">
        <v>0</v>
      </c>
      <c r="I4356" s="52" t="n">
        <v>20</v>
      </c>
      <c r="J4356" s="52" t="n">
        <v>20</v>
      </c>
      <c r="K4356" s="52" t="n">
        <v>0</v>
      </c>
      <c r="L4356" s="52" t="n">
        <v>40</v>
      </c>
      <c r="M4356" s="52" t="n">
        <v>0</v>
      </c>
      <c r="N4356" s="53" t="n">
        <f aca="false">D4356*$D$11</f>
        <v>162</v>
      </c>
      <c r="O4356" s="53" t="n">
        <f aca="false">E4356*$E$11</f>
        <v>0</v>
      </c>
      <c r="P4356" s="53" t="n">
        <f aca="false">F4356*$F$11</f>
        <v>0</v>
      </c>
      <c r="Q4356" s="53" t="n">
        <f aca="false">G4356*$G$11</f>
        <v>243</v>
      </c>
      <c r="R4356" s="53" t="n">
        <f aca="false">H4356*$H$11</f>
        <v>0</v>
      </c>
      <c r="S4356" s="53" t="n">
        <f aca="false">(N4356/100)*(I4356*$I$11)+(N4356/100)*(J4356*$J$11)</f>
        <v>64.8</v>
      </c>
      <c r="T4356" s="53" t="n">
        <f aca="false">(O4356/100)*(K4356*$K$11)</f>
        <v>0</v>
      </c>
      <c r="U4356" s="53" t="n">
        <f aca="false">(P4356/100)*(K4356*$K$11)+(P4356/100)*(L4356*$L$11)</f>
        <v>0</v>
      </c>
      <c r="V4356" s="53" t="n">
        <f aca="false">(Q4356/100)*(L4356*$L$11)</f>
        <v>136.08</v>
      </c>
      <c r="W4356" s="53" t="n">
        <f aca="false">(R4356/100)*(K4356*$K$11)+(R4356/100)*(L4356*$L$11)</f>
        <v>0</v>
      </c>
      <c r="X4356" s="53" t="n">
        <f aca="false">N4356+S4356</f>
        <v>226.8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379.08</v>
      </c>
      <c r="AB4356" s="53" t="n">
        <f aca="false">R4356+W4356</f>
        <v>0</v>
      </c>
      <c r="AC4356" s="54" t="n">
        <f aca="false">ROUND(X4356+Y4356+Z4356+AA4356+AB4356,1)</f>
        <v>605.9</v>
      </c>
      <c r="AD4356" s="55" t="n">
        <f aca="false">(ROUND(AC4356-AC4348,1)/AC4348)</f>
        <v>0.045376121463078</v>
      </c>
      <c r="AE4356" s="46"/>
      <c r="AF4356" s="47"/>
    </row>
    <row r="4357" customFormat="false" ht="15" hidden="false" customHeight="false" outlineLevel="0" collapsed="false">
      <c r="A4357" s="48" t="s">
        <v>37</v>
      </c>
      <c r="B4357" s="49"/>
      <c r="C4357" s="50" t="s">
        <v>13</v>
      </c>
      <c r="D4357" s="51" t="n">
        <v>120</v>
      </c>
      <c r="E4357" s="51" t="n">
        <v>0</v>
      </c>
      <c r="F4357" s="51" t="n">
        <v>0</v>
      </c>
      <c r="G4357" s="51" t="n">
        <v>0</v>
      </c>
      <c r="H4357" s="51" t="n">
        <v>180</v>
      </c>
      <c r="I4357" s="52" t="n">
        <v>20</v>
      </c>
      <c r="J4357" s="52" t="n">
        <v>20</v>
      </c>
      <c r="K4357" s="52" t="n">
        <v>20</v>
      </c>
      <c r="L4357" s="52" t="n">
        <v>20</v>
      </c>
      <c r="M4357" s="52" t="n">
        <v>0</v>
      </c>
      <c r="N4357" s="53" t="n">
        <f aca="false">D4357*$D$12</f>
        <v>162</v>
      </c>
      <c r="O4357" s="53" t="n">
        <f aca="false">E4357*$E$12</f>
        <v>0</v>
      </c>
      <c r="P4357" s="53" t="n">
        <f aca="false">F4357*$F$12</f>
        <v>0</v>
      </c>
      <c r="Q4357" s="53" t="n">
        <f aca="false">G4357*$G$12</f>
        <v>0</v>
      </c>
      <c r="R4357" s="53" t="n">
        <f aca="false">H4357*$H$12</f>
        <v>243</v>
      </c>
      <c r="S4357" s="53" t="n">
        <f aca="false">(N4357/100)*(I4357*$I$12)+(N4357/100)*(J4357*$J$12)</f>
        <v>64.8</v>
      </c>
      <c r="T4357" s="53" t="n">
        <f aca="false">(O4357/100)*(K4357*$K$12)</f>
        <v>0</v>
      </c>
      <c r="U4357" s="53" t="n">
        <f aca="false">(P4357/100)*(K4357*$K$12)+(P4357/100)*(L4357*$L$12)</f>
        <v>0</v>
      </c>
      <c r="V4357" s="53" t="n">
        <f aca="false">(Q4357/100)*(L4357*$L$12)</f>
        <v>0</v>
      </c>
      <c r="W4357" s="53" t="n">
        <f aca="false">(R4357/100)*(K4357*$K$12)+(R4357/100)*(L4357*$L$12)</f>
        <v>136.08</v>
      </c>
      <c r="X4357" s="53" t="n">
        <f aca="false">N4357+S4357</f>
        <v>226.8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379.08</v>
      </c>
      <c r="AC4357" s="54" t="n">
        <f aca="false">ROUND(X4357+Y4357+Z4357+AA4357+AB4357,1)</f>
        <v>605.9</v>
      </c>
      <c r="AD4357" s="55" t="n">
        <f aca="false">(ROUND(AC4357-AC4348,1)/AC4348)</f>
        <v>0.045376121463078</v>
      </c>
      <c r="AE4357" s="46"/>
      <c r="AF4357" s="47"/>
    </row>
    <row r="4358" customFormat="false" ht="15" hidden="false" customHeight="false" outlineLevel="0" collapsed="false">
      <c r="A4358" s="48" t="s">
        <v>38</v>
      </c>
      <c r="B4358" s="49"/>
      <c r="C4358" s="50" t="s">
        <v>14</v>
      </c>
      <c r="D4358" s="51" t="n">
        <v>230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0</v>
      </c>
      <c r="J4358" s="52" t="n">
        <v>0</v>
      </c>
      <c r="K4358" s="52" t="n">
        <v>0</v>
      </c>
      <c r="L4358" s="52" t="n">
        <v>0</v>
      </c>
      <c r="M4358" s="52" t="n">
        <v>50</v>
      </c>
      <c r="N4358" s="53" t="n">
        <f aca="false">D4358*$D$13</f>
        <v>310.5</v>
      </c>
      <c r="O4358" s="53" t="n">
        <f aca="false">E4358*$E$13</f>
        <v>0</v>
      </c>
      <c r="P4358" s="53" t="n">
        <f aca="false">F4358*$F$13</f>
        <v>0</v>
      </c>
      <c r="Q4358" s="53" t="n">
        <f aca="false">G4358*$G$13</f>
        <v>0</v>
      </c>
      <c r="R4358" s="53" t="n">
        <f aca="false">H4358*$H$13</f>
        <v>0</v>
      </c>
      <c r="S4358" s="53" t="n">
        <f aca="false">(N4358/100)*(I4358*$I$13)+(N4358/100)*(J4358*$J$13)+(N4358/100)*(M4358*$M$13)</f>
        <v>310.5</v>
      </c>
      <c r="T4358" s="53" t="n">
        <f aca="false">(O4358/100)*(K4358*$K$13)+(O4358/100)*(M4358*$M$13)</f>
        <v>0</v>
      </c>
      <c r="U4358" s="53" t="n">
        <f aca="false">(P4358/100)*(K4358*$K$13)+(P4358/100)*(L4358*$L$13)+(P4358/100)*(M4358*$M$13)</f>
        <v>0</v>
      </c>
      <c r="V4358" s="53" t="n">
        <f aca="false">(Q4358/100)*(L4358*$L$13)+(Q4358/100)*(M4358*$M$13)</f>
        <v>0</v>
      </c>
      <c r="W4358" s="53" t="n">
        <f aca="false">(R4358/100)*(K4358*$K$13)+(R4358/100)*(L4358*$L$13)+(R4358/100)*(M4358*$M$13)</f>
        <v>0</v>
      </c>
      <c r="X4358" s="53" t="n">
        <f aca="false">N4358+S4358</f>
        <v>621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621</v>
      </c>
      <c r="AD4358" s="55" t="n">
        <f aca="false">(ROUND(AC4358-AC4348,1)/AC4348)</f>
        <v>0.0714285714285714</v>
      </c>
      <c r="AE4358" s="46"/>
      <c r="AF4358" s="47"/>
    </row>
    <row r="4359" customFormat="false" ht="15" hidden="false" customHeight="false" outlineLevel="0" collapsed="false">
      <c r="A4359" s="48" t="s">
        <v>39</v>
      </c>
      <c r="B4359" s="49"/>
      <c r="C4359" s="50" t="s">
        <v>15</v>
      </c>
      <c r="D4359" s="51" t="n">
        <v>230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20</v>
      </c>
      <c r="J4359" s="52" t="n">
        <v>20</v>
      </c>
      <c r="K4359" s="52" t="n">
        <v>30</v>
      </c>
      <c r="L4359" s="52" t="n">
        <v>0</v>
      </c>
      <c r="M4359" s="52" t="n">
        <v>0</v>
      </c>
      <c r="N4359" s="53" t="n">
        <f aca="false">D4359*$D$14</f>
        <v>310.5</v>
      </c>
      <c r="O4359" s="53" t="n">
        <f aca="false">E4359*$E$14</f>
        <v>0</v>
      </c>
      <c r="P4359" s="53" t="n">
        <f aca="false">F4359*$F$14</f>
        <v>0</v>
      </c>
      <c r="Q4359" s="53" t="n">
        <f aca="false">G4359*$G$14</f>
        <v>0</v>
      </c>
      <c r="R4359" s="53" t="n">
        <f aca="false">H4359*$H$14</f>
        <v>0</v>
      </c>
      <c r="S4359" s="53" t="n">
        <f aca="false">(N4359/100)*(I4359*$I$14)+(N4359/100)*(J4359*$J$14)+(N4359/100)*(K4359*$K$14)</f>
        <v>310.5</v>
      </c>
      <c r="T4359" s="53" t="n">
        <f aca="false">(O4359/100)*(K4359*$K$14)</f>
        <v>0</v>
      </c>
      <c r="U4359" s="53" t="n">
        <f aca="false">(P4359/100)*(K4359*$K$14)+(P4359/100)*(L4359*$L$14)</f>
        <v>0</v>
      </c>
      <c r="V4359" s="53" t="n">
        <f aca="false">(Q4359/100)*(L4359*$L$14)</f>
        <v>0</v>
      </c>
      <c r="W4359" s="53" t="n">
        <f aca="false">(R4359/100)*(K4359*$L$14)+(R4359/100)*(L4359*$M$14)</f>
        <v>0</v>
      </c>
      <c r="X4359" s="53" t="n">
        <f aca="false">N4359+S4359</f>
        <v>621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621</v>
      </c>
      <c r="AD4359" s="55" t="n">
        <f aca="false">(ROUND(AC4359-AC4348,1)/AC4348)</f>
        <v>0.0714285714285714</v>
      </c>
      <c r="AE4359" s="46"/>
      <c r="AF4359" s="47"/>
    </row>
    <row r="4360" customFormat="false" ht="15" hidden="false" customHeight="false" outlineLevel="0" collapsed="false">
      <c r="A4360" s="48"/>
      <c r="B4360" s="49"/>
      <c r="C4360" s="50" t="s">
        <v>16</v>
      </c>
      <c r="D4360" s="51" t="n">
        <v>230</v>
      </c>
      <c r="E4360" s="51" t="n">
        <v>0</v>
      </c>
      <c r="F4360" s="51" t="n">
        <v>0</v>
      </c>
      <c r="G4360" s="51" t="n">
        <v>0</v>
      </c>
      <c r="H4360" s="51" t="n">
        <v>0</v>
      </c>
      <c r="I4360" s="52" t="n">
        <v>20</v>
      </c>
      <c r="J4360" s="52" t="n">
        <v>20</v>
      </c>
      <c r="K4360" s="52" t="n">
        <v>0</v>
      </c>
      <c r="L4360" s="52" t="n">
        <v>30</v>
      </c>
      <c r="M4360" s="52" t="n">
        <v>0</v>
      </c>
      <c r="N4360" s="53" t="n">
        <f aca="false">D4360*$D$15</f>
        <v>310.5</v>
      </c>
      <c r="O4360" s="53" t="n">
        <f aca="false">E4360*$E$15</f>
        <v>0</v>
      </c>
      <c r="P4360" s="53" t="n">
        <f aca="false">F4360*$F$15</f>
        <v>0</v>
      </c>
      <c r="Q4360" s="53" t="n">
        <f aca="false">G4360*$G$15</f>
        <v>0</v>
      </c>
      <c r="R4360" s="53" t="n">
        <f aca="false">H4360*$H$15</f>
        <v>0</v>
      </c>
      <c r="S4360" s="53" t="n">
        <f aca="false">(N4360/100)*(I4360*$I$15)+(N4360/100)*(J4360*$J$15)+(N4360/100)*(L4360*$L$15)</f>
        <v>310.5</v>
      </c>
      <c r="T4360" s="53" t="n">
        <f aca="false">(O4360/100)*(K4360*$K$15)</f>
        <v>0</v>
      </c>
      <c r="U4360" s="53" t="n">
        <f aca="false">(P4360/100)*(K4360*$K$15)+(P4360/100)*(L4360*$L$15)</f>
        <v>0</v>
      </c>
      <c r="V4360" s="53" t="n">
        <f aca="false">(Q4360/100)*(L4360*$L$15)</f>
        <v>0</v>
      </c>
      <c r="W4360" s="53" t="n">
        <f aca="false">(R4360/100)*(K4360*$K$15)+(R4360/100)*(L4360*$L$15)</f>
        <v>0</v>
      </c>
      <c r="X4360" s="53" t="n">
        <f aca="false">N4360+S4360</f>
        <v>621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0</v>
      </c>
      <c r="AC4360" s="54" t="n">
        <f aca="false">ROUND(X4360+Y4360+Z4360+AA4360+AB4360,1)</f>
        <v>621</v>
      </c>
      <c r="AD4360" s="55" t="n">
        <f aca="false">(ROUND(AC4360-AC4348,1)/AC4348)</f>
        <v>0.0714285714285714</v>
      </c>
      <c r="AE4360" s="46"/>
      <c r="AF4360" s="47"/>
    </row>
    <row r="4361" customFormat="false" ht="15" hidden="false" customHeight="false" outlineLevel="0" collapsed="false">
      <c r="A4361" s="48"/>
      <c r="B4361" s="49"/>
      <c r="C4361" s="50" t="s">
        <v>17</v>
      </c>
      <c r="D4361" s="51" t="n">
        <v>230</v>
      </c>
      <c r="E4361" s="51" t="n">
        <v>0</v>
      </c>
      <c r="F4361" s="51" t="n">
        <v>0</v>
      </c>
      <c r="G4361" s="51" t="n">
        <v>0</v>
      </c>
      <c r="H4361" s="51" t="n">
        <v>0</v>
      </c>
      <c r="I4361" s="52" t="n">
        <v>20</v>
      </c>
      <c r="J4361" s="52" t="n">
        <v>30</v>
      </c>
      <c r="K4361" s="52" t="n">
        <v>0</v>
      </c>
      <c r="L4361" s="52" t="n">
        <v>0</v>
      </c>
      <c r="M4361" s="52" t="n">
        <v>0</v>
      </c>
      <c r="N4361" s="53" t="n">
        <f aca="false">D4361*$D$16</f>
        <v>310.5</v>
      </c>
      <c r="O4361" s="53" t="n">
        <f aca="false">E4361*$E$16</f>
        <v>0</v>
      </c>
      <c r="P4361" s="53" t="n">
        <f aca="false">F4361*$F$16</f>
        <v>0</v>
      </c>
      <c r="Q4361" s="53" t="n">
        <f aca="false">G4361*$G$16</f>
        <v>0</v>
      </c>
      <c r="R4361" s="53" t="n">
        <f aca="false">H4361*$H$16</f>
        <v>0</v>
      </c>
      <c r="S4361" s="53" t="n">
        <f aca="false">(N4361/100)*(I4361*$I$16)+(N4361/100)*(J4361*$J$16)</f>
        <v>294.975</v>
      </c>
      <c r="T4361" s="53" t="n">
        <f aca="false">(O4361/100)*(K4361*$K$16)</f>
        <v>0</v>
      </c>
      <c r="U4361" s="53" t="n">
        <f aca="false">(P4361/100)*(K4361*$K$16)+(P4361/100)*(L4361*$L$16)</f>
        <v>0</v>
      </c>
      <c r="V4361" s="53" t="n">
        <f aca="false">(Q4361/100)*(L4361*$L$16)</f>
        <v>0</v>
      </c>
      <c r="W4361" s="53" t="n">
        <f aca="false">(R4361/100)*(K4361*$K$16)+(R4361/100)*(L4361*$L$16)</f>
        <v>0</v>
      </c>
      <c r="X4361" s="53" t="n">
        <f aca="false">N4361+S4361</f>
        <v>605.475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0</v>
      </c>
      <c r="AC4361" s="54" t="n">
        <f aca="false">ROUND(X4361+Y4361+Z4361+AA4361+AB4361,1)</f>
        <v>605.5</v>
      </c>
      <c r="AD4361" s="55" t="n">
        <f aca="false">(ROUND(AC4361-AC4348,1)/AC4348)</f>
        <v>0.0446859903381642</v>
      </c>
      <c r="AE4361" s="46"/>
      <c r="AF4361" s="47"/>
    </row>
    <row r="4362" customFormat="false" ht="15" hidden="false" customHeight="false" outlineLevel="0" collapsed="false">
      <c r="A4362" s="48"/>
      <c r="B4362" s="49"/>
      <c r="C4362" s="50" t="s">
        <v>18</v>
      </c>
      <c r="D4362" s="51" t="n">
        <v>230</v>
      </c>
      <c r="E4362" s="51" t="n">
        <v>0</v>
      </c>
      <c r="F4362" s="51" t="n">
        <v>0</v>
      </c>
      <c r="G4362" s="51" t="n">
        <v>0</v>
      </c>
      <c r="H4362" s="51" t="n">
        <v>0</v>
      </c>
      <c r="I4362" s="52" t="n">
        <v>30</v>
      </c>
      <c r="J4362" s="52" t="n">
        <v>20</v>
      </c>
      <c r="K4362" s="52" t="n">
        <v>0</v>
      </c>
      <c r="L4362" s="52" t="n">
        <v>0</v>
      </c>
      <c r="M4362" s="52" t="n">
        <v>0</v>
      </c>
      <c r="N4362" s="53" t="n">
        <f aca="false">D4362*$D$17</f>
        <v>310.5</v>
      </c>
      <c r="O4362" s="53" t="n">
        <f aca="false">E4362*$E$17</f>
        <v>0</v>
      </c>
      <c r="P4362" s="53" t="n">
        <f aca="false">F4362*$F$17</f>
        <v>0</v>
      </c>
      <c r="Q4362" s="53" t="n">
        <f aca="false">G4362*$G$17</f>
        <v>0</v>
      </c>
      <c r="R4362" s="53" t="n">
        <f aca="false">H4362*$H$17</f>
        <v>0</v>
      </c>
      <c r="S4362" s="53" t="n">
        <f aca="false">(N4362/100)*(I4362*$I$17)+(N4362/100)*(J4362*$J$17)</f>
        <v>294.975</v>
      </c>
      <c r="T4362" s="53" t="n">
        <f aca="false">(O4362/100)*(K4362*$K$17)</f>
        <v>0</v>
      </c>
      <c r="U4362" s="53" t="n">
        <f aca="false">(P4362/100)*(K4362*$K$17)+(P4362/100)*(L4362*$L$17)</f>
        <v>0</v>
      </c>
      <c r="V4362" s="53" t="n">
        <f aca="false">(Q4362/100)*(L4362*$L$17)</f>
        <v>0</v>
      </c>
      <c r="W4362" s="53" t="n">
        <f aca="false">(R4362/100)*(K4362*$K$17)+(R4362/100)*(L4362*$L$17)</f>
        <v>0</v>
      </c>
      <c r="X4362" s="53" t="n">
        <f aca="false">N4362+S4362</f>
        <v>605.475</v>
      </c>
      <c r="Y4362" s="53" t="n">
        <f aca="false">O4362+T4362</f>
        <v>0</v>
      </c>
      <c r="Z4362" s="53" t="n">
        <f aca="false">P4362+U4362</f>
        <v>0</v>
      </c>
      <c r="AA4362" s="53" t="n">
        <f aca="false">Q4362+V4362</f>
        <v>0</v>
      </c>
      <c r="AB4362" s="53" t="n">
        <f aca="false">R4362+W4362</f>
        <v>0</v>
      </c>
      <c r="AC4362" s="54" t="n">
        <f aca="false">ROUND(X4362+Y4362+Z4362+AA4362+AB4362,1)</f>
        <v>605.5</v>
      </c>
      <c r="AD4362" s="55" t="n">
        <f aca="false">(ROUND(AC4362-AC4348,1)/AC4348)</f>
        <v>0.0446859903381642</v>
      </c>
      <c r="AE4362" s="46"/>
      <c r="AF4362" s="47"/>
    </row>
    <row r="4363" customFormat="false" ht="15" hidden="false" customHeight="false" outlineLevel="0" collapsed="false">
      <c r="A4363" s="56" t="s">
        <v>19</v>
      </c>
      <c r="B4363" s="60" t="s">
        <v>352</v>
      </c>
      <c r="C4363" s="40" t="s">
        <v>50</v>
      </c>
      <c r="D4363" s="41" t="n">
        <v>125</v>
      </c>
      <c r="E4363" s="41" t="n">
        <v>0</v>
      </c>
      <c r="F4363" s="41" t="n">
        <v>0</v>
      </c>
      <c r="G4363" s="41" t="n">
        <v>0</v>
      </c>
      <c r="H4363" s="41" t="n">
        <v>0</v>
      </c>
      <c r="I4363" s="42" t="n">
        <v>30</v>
      </c>
      <c r="J4363" s="42" t="n">
        <v>20</v>
      </c>
      <c r="K4363" s="42" t="n">
        <v>0</v>
      </c>
      <c r="L4363" s="42" t="n">
        <v>40</v>
      </c>
      <c r="M4363" s="42" t="n">
        <v>0</v>
      </c>
      <c r="N4363" s="43" t="n">
        <f aca="false">D4363*$D$3</f>
        <v>175</v>
      </c>
      <c r="O4363" s="43" t="n">
        <f aca="false">E4363*$E$3</f>
        <v>0</v>
      </c>
      <c r="P4363" s="43" t="n">
        <f aca="false">F4363*$F$3</f>
        <v>0</v>
      </c>
      <c r="Q4363" s="43" t="n">
        <f aca="false">G4363*$G$3</f>
        <v>0</v>
      </c>
      <c r="R4363" s="43" t="n">
        <f aca="false">H4363*$H$3</f>
        <v>0</v>
      </c>
      <c r="S4363" s="43" t="n">
        <f aca="false">(N4363/100)*(I4363*$I$3)+(N4363/100)*(J4363*$J$3)+(N4363/100)*(L4363*$L$3)</f>
        <v>315</v>
      </c>
      <c r="T4363" s="43" t="n">
        <f aca="false">(O4363/100)*(K4363*$K$3)</f>
        <v>0</v>
      </c>
      <c r="U4363" s="43" t="n">
        <f aca="false">(P4363/100)*(K4363*$K$3)+(P4363/100)*(L4363*$L$3)</f>
        <v>0</v>
      </c>
      <c r="V4363" s="43" t="n">
        <f aca="false">(Q4363/100)*(L4363*$L$3)</f>
        <v>0</v>
      </c>
      <c r="W4363" s="43" t="n">
        <f aca="false">(R4363/100)*(K4363*$K$3)+(R4363/100)*(L4363*$L$3)</f>
        <v>0</v>
      </c>
      <c r="X4363" s="43" t="n">
        <f aca="false">N4363+S4363</f>
        <v>490</v>
      </c>
      <c r="Y4363" s="43" t="n">
        <f aca="false">O4363+T4363</f>
        <v>0</v>
      </c>
      <c r="Z4363" s="43" t="n">
        <f aca="false">P4363+U4363</f>
        <v>0</v>
      </c>
      <c r="AA4363" s="43" t="n">
        <f aca="false">Q4363+V4363</f>
        <v>0</v>
      </c>
      <c r="AB4363" s="43" t="n">
        <f aca="false">R4363+W4363</f>
        <v>0</v>
      </c>
      <c r="AC4363" s="44" t="n">
        <f aca="false">ROUND(X4363+Y4363+Z4363+AA4363+AB4363,1)</f>
        <v>490</v>
      </c>
      <c r="AD4363" s="45" t="s">
        <v>16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61" t="n">
        <v>12</v>
      </c>
      <c r="C4364" s="50" t="s">
        <v>5</v>
      </c>
      <c r="D4364" s="51" t="n">
        <v>125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50</v>
      </c>
      <c r="J4364" s="52" t="n">
        <v>40</v>
      </c>
      <c r="K4364" s="52" t="n">
        <v>0</v>
      </c>
      <c r="L4364" s="52" t="n">
        <v>40</v>
      </c>
      <c r="M4364" s="52" t="n">
        <v>0</v>
      </c>
      <c r="N4364" s="53" t="n">
        <f aca="false">D4364*$D$4</f>
        <v>168.75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(N4364/100)*(I4364*$I$4)+(N4364/100)*(J4364*$J$4)+(N4364/100)*(L4364*$L$4)</f>
        <v>438.75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607.5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607.5</v>
      </c>
      <c r="AD4364" s="55" t="n">
        <f aca="false">(ROUND(AC4364-AC4363,1)/AC4363)</f>
        <v>0.239795918367347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61" t="n">
        <v>12</v>
      </c>
      <c r="C4365" s="50" t="s">
        <v>6</v>
      </c>
      <c r="D4365" s="51" t="n">
        <v>125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30</v>
      </c>
      <c r="J4365" s="52" t="n">
        <v>20</v>
      </c>
      <c r="K4365" s="52" t="n">
        <v>0</v>
      </c>
      <c r="L4365" s="52" t="n">
        <v>40</v>
      </c>
      <c r="M4365" s="52" t="n">
        <v>0</v>
      </c>
      <c r="N4365" s="53" t="n">
        <f aca="false">D4365*$D$5</f>
        <v>175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(N4365/100)*(I4365*$I$5)+(N4365/100)*(J4365*$J$5)+(N4365/100)*(L4365*$L$5)</f>
        <v>315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490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490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61" t="n">
        <v>0</v>
      </c>
      <c r="C4366" s="50" t="s">
        <v>7</v>
      </c>
      <c r="D4366" s="51" t="n">
        <v>125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30</v>
      </c>
      <c r="J4366" s="52" t="n">
        <v>20</v>
      </c>
      <c r="K4366" s="52" t="n">
        <v>0</v>
      </c>
      <c r="L4366" s="52" t="n">
        <v>40</v>
      </c>
      <c r="M4366" s="52" t="n">
        <v>0</v>
      </c>
      <c r="N4366" s="53" t="n">
        <f aca="false">D4366*$D$6</f>
        <v>175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(N4366/100)*(I4366*$I$6)+(N4366/100)*(J4366*$J$6)+(N4366/100)*(L4366*$L$6)</f>
        <v>315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490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490</v>
      </c>
      <c r="AD4366" s="55" t="n">
        <f aca="false">(ROUND(AC4366-AC4363,1)/AC4363)</f>
        <v>0</v>
      </c>
      <c r="AE4366" s="46"/>
      <c r="AF4366" s="47"/>
    </row>
    <row r="4367" customFormat="false" ht="15" hidden="false" customHeight="false" outlineLevel="0" collapsed="false">
      <c r="A4367" s="48" t="s">
        <v>32</v>
      </c>
      <c r="B4367" s="61" t="n">
        <v>10</v>
      </c>
      <c r="C4367" s="50" t="s">
        <v>8</v>
      </c>
      <c r="D4367" s="51" t="n">
        <v>125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30</v>
      </c>
      <c r="J4367" s="52" t="n">
        <v>20</v>
      </c>
      <c r="K4367" s="52" t="n">
        <v>0</v>
      </c>
      <c r="L4367" s="52" t="n">
        <v>40</v>
      </c>
      <c r="M4367" s="52" t="n">
        <v>0</v>
      </c>
      <c r="N4367" s="53" t="n">
        <f aca="false">D4367*$D$7</f>
        <v>175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(N4367/100)*(I4367*$I$7)+(N4367/100)*(J4367*$J$7)+(N4367/100)*(L4367*$L$7)</f>
        <v>315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490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490</v>
      </c>
      <c r="AD4367" s="55" t="n">
        <f aca="false">(ROUND(AC4367-AC4363,1)/AC4363)</f>
        <v>0</v>
      </c>
      <c r="AE4367" s="46"/>
      <c r="AF4367" s="47"/>
    </row>
    <row r="4368" customFormat="false" ht="15" hidden="false" customHeight="false" outlineLevel="0" collapsed="false">
      <c r="A4368" s="48" t="s">
        <v>33</v>
      </c>
      <c r="B4368" s="61"/>
      <c r="C4368" s="50" t="s">
        <v>9</v>
      </c>
      <c r="D4368" s="51" t="n">
        <v>125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30</v>
      </c>
      <c r="J4368" s="52" t="n">
        <v>20</v>
      </c>
      <c r="K4368" s="52" t="n">
        <v>0</v>
      </c>
      <c r="L4368" s="52" t="n">
        <v>40</v>
      </c>
      <c r="M4368" s="52" t="n">
        <v>0</v>
      </c>
      <c r="N4368" s="53" t="n">
        <f aca="false">D4368*$D$8</f>
        <v>175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(N4368/100)*(I4368*$I$8)+(N4368/100)*(J4368*$J$8)+(N4368/100)*(L4368*$L$8)</f>
        <v>315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490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490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61"/>
      <c r="C4369" s="50" t="s">
        <v>10</v>
      </c>
      <c r="D4369" s="51" t="n">
        <v>63</v>
      </c>
      <c r="E4369" s="51" t="n">
        <v>135</v>
      </c>
      <c r="F4369" s="51" t="n">
        <v>0</v>
      </c>
      <c r="G4369" s="51" t="n">
        <v>0</v>
      </c>
      <c r="H4369" s="51" t="n">
        <v>0</v>
      </c>
      <c r="I4369" s="52" t="n">
        <v>30</v>
      </c>
      <c r="J4369" s="52" t="n">
        <v>20</v>
      </c>
      <c r="K4369" s="52" t="n">
        <v>114</v>
      </c>
      <c r="L4369" s="52" t="n">
        <v>0</v>
      </c>
      <c r="M4369" s="52" t="n">
        <v>0</v>
      </c>
      <c r="N4369" s="53" t="n">
        <f aca="false">D4369*$D$9</f>
        <v>85.05</v>
      </c>
      <c r="O4369" s="53" t="n">
        <f aca="false">E4369*$E$9</f>
        <v>182.25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(N4369/100)*(I4369*$I$9)+(N4369/100)*(J4369*$J$9)+(N4369/100)*(L4369*$L$9)</f>
        <v>42.525</v>
      </c>
      <c r="T4369" s="53" t="n">
        <f aca="false">(O4369/100)*(K4369*$K$9)</f>
        <v>290.871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127.575</v>
      </c>
      <c r="Y4369" s="53" t="n">
        <f aca="false">O4369+T4369</f>
        <v>473.121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600.7</v>
      </c>
      <c r="AD4369" s="55" t="n">
        <f aca="false">(ROUND(AC4369-AC4363,1)/AC4363)</f>
        <v>0.225918367346939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61"/>
      <c r="C4370" s="50" t="s">
        <v>11</v>
      </c>
      <c r="D4370" s="51" t="n">
        <v>63</v>
      </c>
      <c r="E4370" s="51" t="n">
        <v>0</v>
      </c>
      <c r="F4370" s="51" t="n">
        <v>135</v>
      </c>
      <c r="G4370" s="51" t="n">
        <v>0</v>
      </c>
      <c r="H4370" s="51" t="n">
        <v>0</v>
      </c>
      <c r="I4370" s="52" t="n">
        <v>30</v>
      </c>
      <c r="J4370" s="52" t="n">
        <v>20</v>
      </c>
      <c r="K4370" s="52" t="n">
        <v>46</v>
      </c>
      <c r="L4370" s="52" t="n">
        <v>46</v>
      </c>
      <c r="M4370" s="52" t="n">
        <v>0</v>
      </c>
      <c r="N4370" s="53" t="n">
        <f aca="false">D4370*$D$10</f>
        <v>85.05</v>
      </c>
      <c r="O4370" s="53" t="n">
        <f aca="false">E4370*$E$10</f>
        <v>0</v>
      </c>
      <c r="P4370" s="53" t="n">
        <f aca="false">F4370*$F$10</f>
        <v>182.25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(N4370/100)*(I4370*$I$10)+(N4370/100)*(J4370*$J$10)+(N4370/100)*(L4370*$L$10)</f>
        <v>97.2972</v>
      </c>
      <c r="T4370" s="53" t="n">
        <f aca="false">(O4370/100)*(K4370*$J$10)</f>
        <v>0</v>
      </c>
      <c r="U4370" s="53" t="n">
        <f aca="false">(P4370/100)*(K4370*$K$10)+(P4370/100)*(L4370*$L$10)</f>
        <v>234.738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182.3472</v>
      </c>
      <c r="Y4370" s="53" t="n">
        <f aca="false">O4370+T4370</f>
        <v>0</v>
      </c>
      <c r="Z4370" s="53" t="n">
        <f aca="false">P4370+U4370</f>
        <v>416.988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599.3</v>
      </c>
      <c r="AD4370" s="55" t="n">
        <f aca="false">(ROUND(AC4370-AC4363,1)/AC4363)</f>
        <v>0.223061224489796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61"/>
      <c r="C4371" s="50" t="s">
        <v>12</v>
      </c>
      <c r="D4371" s="51" t="n">
        <v>63</v>
      </c>
      <c r="E4371" s="51" t="n">
        <v>0</v>
      </c>
      <c r="F4371" s="51" t="n">
        <v>0</v>
      </c>
      <c r="G4371" s="51" t="n">
        <v>135</v>
      </c>
      <c r="H4371" s="51" t="n">
        <v>0</v>
      </c>
      <c r="I4371" s="52" t="n">
        <v>30</v>
      </c>
      <c r="J4371" s="52" t="n">
        <v>20</v>
      </c>
      <c r="K4371" s="52" t="n">
        <v>0</v>
      </c>
      <c r="L4371" s="52" t="n">
        <v>78</v>
      </c>
      <c r="M4371" s="52" t="n">
        <v>0</v>
      </c>
      <c r="N4371" s="53" t="n">
        <f aca="false">D4371*$D$11</f>
        <v>85.05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182.25</v>
      </c>
      <c r="R4371" s="53" t="n">
        <f aca="false">H4371*$H$11</f>
        <v>0</v>
      </c>
      <c r="S4371" s="53" t="n">
        <f aca="false">(N4371/100)*(I4371*$I$11)+(N4371/100)*(J4371*$J$11)+(N4371/100)*(L4371*$L$11)</f>
        <v>135.3996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199.017</v>
      </c>
      <c r="W4371" s="53" t="n">
        <f aca="false">(R4371/100)*(K4371*$K$11)+(R4371/100)*(L4371*$L$11)</f>
        <v>0</v>
      </c>
      <c r="X4371" s="53" t="n">
        <f aca="false">N4371+S4371</f>
        <v>220.4496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381.267</v>
      </c>
      <c r="AB4371" s="53" t="n">
        <f aca="false">R4371+W4371</f>
        <v>0</v>
      </c>
      <c r="AC4371" s="54" t="n">
        <f aca="false">ROUND(X4371+Y4371+Z4371+AA4371+AB4371,1)</f>
        <v>601.7</v>
      </c>
      <c r="AD4371" s="55" t="n">
        <f aca="false">(ROUND(AC4371-AC4363,1)/AC4363)</f>
        <v>0.227959183673469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61"/>
      <c r="C4372" s="50" t="s">
        <v>13</v>
      </c>
      <c r="D4372" s="51" t="n">
        <v>63</v>
      </c>
      <c r="E4372" s="51" t="n">
        <v>0</v>
      </c>
      <c r="F4372" s="51" t="n">
        <v>0</v>
      </c>
      <c r="G4372" s="51" t="n">
        <v>0</v>
      </c>
      <c r="H4372" s="51" t="n">
        <v>135</v>
      </c>
      <c r="I4372" s="52" t="n">
        <v>30</v>
      </c>
      <c r="J4372" s="52" t="n">
        <v>20</v>
      </c>
      <c r="K4372" s="52" t="n">
        <v>46</v>
      </c>
      <c r="L4372" s="52" t="n">
        <v>46</v>
      </c>
      <c r="M4372" s="52" t="n">
        <v>0</v>
      </c>
      <c r="N4372" s="53" t="n">
        <f aca="false">D4372*$D$12</f>
        <v>85.05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182.25</v>
      </c>
      <c r="S4372" s="53" t="n">
        <f aca="false">(N4372/100)*(I4372*$I$12)+(N4372/100)*(J4372*$J$12)+(N4372/100)*(L4372*$L$12)</f>
        <v>97.2972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234.738</v>
      </c>
      <c r="X4372" s="53" t="n">
        <f aca="false">N4372+S4372</f>
        <v>182.3472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416.988</v>
      </c>
      <c r="AC4372" s="54" t="n">
        <f aca="false">ROUND(X4372+Y4372+Z4372+AA4372+AB4372,1)</f>
        <v>599.3</v>
      </c>
      <c r="AD4372" s="55" t="n">
        <f aca="false">(ROUND(AC4372-AC4363,1)/AC4363)</f>
        <v>0.223061224489796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61"/>
      <c r="C4373" s="50" t="s">
        <v>14</v>
      </c>
      <c r="D4373" s="51" t="n">
        <v>125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115</v>
      </c>
      <c r="N4373" s="53" t="n">
        <f aca="false">D4373*$D$13</f>
        <v>168.75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(N4373/100)*(I4373*$I$13)+(N4373/100)*(J4373*$J$13)+(N4373/100)*(M4373*$M$13)+(N4373/100)*(L4373*$L$13)</f>
        <v>388.125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556.875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556.9</v>
      </c>
      <c r="AD4373" s="55" t="n">
        <f aca="false">(ROUND(AC4373-AC4363,1)/AC4363)</f>
        <v>0.136530612244898</v>
      </c>
      <c r="AE4373" s="46"/>
      <c r="AF4373" s="15"/>
    </row>
    <row r="4374" customFormat="false" ht="15" hidden="false" customHeight="false" outlineLevel="0" collapsed="false">
      <c r="A4374" s="48" t="s">
        <v>39</v>
      </c>
      <c r="B4374" s="61"/>
      <c r="C4374" s="50" t="s">
        <v>15</v>
      </c>
      <c r="D4374" s="51" t="n">
        <v>130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30</v>
      </c>
      <c r="J4374" s="52" t="n">
        <v>20</v>
      </c>
      <c r="K4374" s="52" t="n">
        <v>83</v>
      </c>
      <c r="L4374" s="52" t="n">
        <v>0</v>
      </c>
      <c r="M4374" s="52" t="n">
        <v>0</v>
      </c>
      <c r="N4374" s="53" t="n">
        <f aca="false">D4374*$D$14</f>
        <v>175.5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379.08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554.58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554.6</v>
      </c>
      <c r="AD4374" s="55" t="n">
        <f aca="false">(ROUND(AC4374-AC4363,1)/AC4363)</f>
        <v>0.131836734693878</v>
      </c>
      <c r="AE4374" s="46"/>
      <c r="AF4374" s="47"/>
    </row>
    <row r="4375" customFormat="false" ht="15" hidden="false" customHeight="false" outlineLevel="0" collapsed="false">
      <c r="A4375" s="48"/>
      <c r="B4375" s="61"/>
      <c r="C4375" s="50" t="s">
        <v>16</v>
      </c>
      <c r="D4375" s="51" t="n">
        <v>130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30</v>
      </c>
      <c r="J4375" s="52" t="n">
        <v>20</v>
      </c>
      <c r="K4375" s="52" t="n">
        <v>0</v>
      </c>
      <c r="L4375" s="52" t="n">
        <v>83</v>
      </c>
      <c r="M4375" s="52" t="n">
        <v>0</v>
      </c>
      <c r="N4375" s="53" t="n">
        <f aca="false">D4375*$D$15</f>
        <v>175.5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379.08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554.58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554.6</v>
      </c>
      <c r="AD4375" s="55" t="n">
        <f aca="false">(ROUND(AC4375-AC4363,1)/AC4363)</f>
        <v>0.131836734693878</v>
      </c>
      <c r="AE4375" s="46"/>
      <c r="AF4375" s="47"/>
    </row>
    <row r="4376" customFormat="false" ht="15" hidden="false" customHeight="false" outlineLevel="0" collapsed="false">
      <c r="A4376" s="48"/>
      <c r="B4376" s="61"/>
      <c r="C4376" s="50" t="s">
        <v>17</v>
      </c>
      <c r="D4376" s="51" t="n">
        <v>125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30</v>
      </c>
      <c r="J4376" s="52" t="n">
        <v>50</v>
      </c>
      <c r="K4376" s="52" t="n">
        <v>0</v>
      </c>
      <c r="L4376" s="52" t="n">
        <v>40</v>
      </c>
      <c r="M4376" s="52" t="n">
        <v>0</v>
      </c>
      <c r="N4376" s="53" t="n">
        <f aca="false">D4376*$D$16</f>
        <v>168.75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(N4376/100)*(I4376*$I$16)+(N4376/100)*(J4376*$J$16)+(N4376/100)*(L4376*$L$16)</f>
        <v>329.0625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497.8125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497.8</v>
      </c>
      <c r="AD4376" s="55" t="n">
        <f aca="false">(ROUND(AC4376-AC4363,1)/AC4363)</f>
        <v>0.0159183673469388</v>
      </c>
      <c r="AE4376" s="46"/>
      <c r="AF4376" s="47"/>
    </row>
    <row r="4377" customFormat="false" ht="15" hidden="false" customHeight="false" outlineLevel="0" collapsed="false">
      <c r="A4377" s="48"/>
      <c r="B4377" s="61"/>
      <c r="C4377" s="50" t="s">
        <v>18</v>
      </c>
      <c r="D4377" s="51" t="n">
        <v>125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65</v>
      </c>
      <c r="J4377" s="52" t="n">
        <v>20</v>
      </c>
      <c r="K4377" s="52" t="n">
        <v>0</v>
      </c>
      <c r="L4377" s="52" t="n">
        <v>40</v>
      </c>
      <c r="M4377" s="52" t="n">
        <v>0</v>
      </c>
      <c r="N4377" s="53" t="n">
        <f aca="false">D4377*$D$17</f>
        <v>168.75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(N4377/100)*(I4377*$I$17)+(N4377/100)*(J4377*$J$17)+(N4377/100)*(L4377*$L$17)</f>
        <v>375.46875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544.21875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544.2</v>
      </c>
      <c r="AD4377" s="55" t="n">
        <f aca="false">(ROUND(AC4377-AC4363,1)/AC4363)</f>
        <v>0.110612244897959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62" t="s">
        <v>353</v>
      </c>
      <c r="C4378" s="40" t="s">
        <v>50</v>
      </c>
      <c r="D4378" s="41" t="n">
        <v>136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60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190.4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304.64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495.04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495</v>
      </c>
      <c r="AD4378" s="45"/>
      <c r="AE4378" s="46"/>
      <c r="AF4378" s="47"/>
    </row>
    <row r="4379" customFormat="false" ht="15" hidden="false" customHeight="false" outlineLevel="0" collapsed="false">
      <c r="A4379" s="48" t="s">
        <v>29</v>
      </c>
      <c r="B4379" s="63" t="n">
        <v>12</v>
      </c>
      <c r="C4379" s="50" t="s">
        <v>5</v>
      </c>
      <c r="D4379" s="51" t="n">
        <v>136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75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183.6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403.92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587.52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587.5</v>
      </c>
      <c r="AD4379" s="55" t="n">
        <f aca="false">(ROUND(AC4379-AC4378,1)/AC4378)</f>
        <v>0.186868686868687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63" t="n">
        <v>26</v>
      </c>
      <c r="C4380" s="50" t="s">
        <v>6</v>
      </c>
      <c r="D4380" s="51" t="n">
        <v>136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60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190.4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304.64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495.04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495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63" t="n">
        <v>0</v>
      </c>
      <c r="C4381" s="50" t="s">
        <v>7</v>
      </c>
      <c r="D4381" s="51" t="n">
        <v>136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60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190.4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304.64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495.04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495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63" t="n">
        <v>0</v>
      </c>
      <c r="C4382" s="50" t="s">
        <v>8</v>
      </c>
      <c r="D4382" s="51" t="n">
        <v>136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60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190.4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304.64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495.04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495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63"/>
      <c r="C4383" s="50" t="s">
        <v>9</v>
      </c>
      <c r="D4383" s="51" t="n">
        <v>136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60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190.4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304.64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495.04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495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63"/>
      <c r="C4384" s="50" t="s">
        <v>10</v>
      </c>
      <c r="D4384" s="51" t="n">
        <v>68</v>
      </c>
      <c r="E4384" s="51" t="n">
        <v>150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60</v>
      </c>
      <c r="K4384" s="52" t="n">
        <v>85</v>
      </c>
      <c r="L4384" s="52" t="n">
        <v>0</v>
      </c>
      <c r="M4384" s="52" t="n">
        <v>0</v>
      </c>
      <c r="N4384" s="53" t="n">
        <f aca="false">D4384*$D$9</f>
        <v>91.8</v>
      </c>
      <c r="O4384" s="53" t="n">
        <f aca="false">E4384*$E$9</f>
        <v>202.5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73.44</v>
      </c>
      <c r="T4384" s="53" t="n">
        <f aca="false">(O4384/100)*(K4384*$K$9)</f>
        <v>240.975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165.24</v>
      </c>
      <c r="Y4384" s="53" t="n">
        <f aca="false">O4384+T4384</f>
        <v>443.475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608.7</v>
      </c>
      <c r="AD4384" s="55" t="n">
        <f aca="false">(ROUND(AC4384-AC4378,1)/AC4378)</f>
        <v>0.22969696969697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63"/>
      <c r="C4385" s="50" t="s">
        <v>11</v>
      </c>
      <c r="D4385" s="51" t="n">
        <v>68</v>
      </c>
      <c r="E4385" s="51" t="n">
        <v>0</v>
      </c>
      <c r="F4385" s="51" t="n">
        <v>150</v>
      </c>
      <c r="G4385" s="51" t="n">
        <v>0</v>
      </c>
      <c r="H4385" s="51" t="n">
        <v>0</v>
      </c>
      <c r="I4385" s="52" t="n">
        <v>20</v>
      </c>
      <c r="J4385" s="52" t="n">
        <v>60</v>
      </c>
      <c r="K4385" s="52" t="n">
        <v>42.5</v>
      </c>
      <c r="L4385" s="52" t="n">
        <v>42.5</v>
      </c>
      <c r="M4385" s="52" t="n">
        <v>0</v>
      </c>
      <c r="N4385" s="53" t="n">
        <f aca="false">D4385*$D$10</f>
        <v>91.8</v>
      </c>
      <c r="O4385" s="53" t="n">
        <f aca="false">E4385*$E$10</f>
        <v>0</v>
      </c>
      <c r="P4385" s="53" t="n">
        <f aca="false">F4385*$F$10</f>
        <v>202.5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73.44</v>
      </c>
      <c r="T4385" s="53" t="n">
        <f aca="false">(O4385/100)*(K4385*$J$10)</f>
        <v>0</v>
      </c>
      <c r="U4385" s="53" t="n">
        <f aca="false">(P4385/100)*(K4385*$K$10)+(P4385/100)*(L4385*$L$10)</f>
        <v>240.975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165.24</v>
      </c>
      <c r="Y4385" s="53" t="n">
        <f aca="false">O4385+T4385</f>
        <v>0</v>
      </c>
      <c r="Z4385" s="53" t="n">
        <f aca="false">P4385+U4385</f>
        <v>443.475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608.7</v>
      </c>
      <c r="AD4385" s="55" t="n">
        <f aca="false">(ROUND(AC4385-AC4378,1)/AC4378)</f>
        <v>0.22969696969697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63"/>
      <c r="C4386" s="50" t="s">
        <v>12</v>
      </c>
      <c r="D4386" s="51" t="n">
        <v>68</v>
      </c>
      <c r="E4386" s="51" t="n">
        <v>0</v>
      </c>
      <c r="F4386" s="51" t="n">
        <v>0</v>
      </c>
      <c r="G4386" s="51" t="n">
        <v>150</v>
      </c>
      <c r="H4386" s="51" t="n">
        <v>0</v>
      </c>
      <c r="I4386" s="52" t="n">
        <v>20</v>
      </c>
      <c r="J4386" s="52" t="n">
        <v>60</v>
      </c>
      <c r="K4386" s="52" t="n">
        <v>0</v>
      </c>
      <c r="L4386" s="52" t="n">
        <v>85</v>
      </c>
      <c r="M4386" s="52" t="n">
        <v>0</v>
      </c>
      <c r="N4386" s="53" t="n">
        <f aca="false">D4386*$D$11</f>
        <v>91.8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202.5</v>
      </c>
      <c r="R4386" s="53" t="n">
        <f aca="false">H4386*$H$11</f>
        <v>0</v>
      </c>
      <c r="S4386" s="53" t="n">
        <f aca="false">(N4386/100)*(I4386*$I$11)+(N4386/100)*(J4386*$J$11)</f>
        <v>73.44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240.975</v>
      </c>
      <c r="W4386" s="53" t="n">
        <f aca="false">(R4386/100)*(K4386*$K$11)+(R4386/100)*(L4386*$L$11)</f>
        <v>0</v>
      </c>
      <c r="X4386" s="53" t="n">
        <f aca="false">N4386+S4386</f>
        <v>165.24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443.475</v>
      </c>
      <c r="AB4386" s="53" t="n">
        <f aca="false">R4386+W4386</f>
        <v>0</v>
      </c>
      <c r="AC4386" s="54" t="n">
        <f aca="false">ROUND(X4386+Y4386+Z4386+AA4386+AB4386,1)</f>
        <v>608.7</v>
      </c>
      <c r="AD4386" s="55" t="n">
        <f aca="false">(ROUND(AC4386-AC4378,1)/AC4378)</f>
        <v>0.22969696969697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63"/>
      <c r="C4387" s="50" t="s">
        <v>13</v>
      </c>
      <c r="D4387" s="51" t="n">
        <v>68</v>
      </c>
      <c r="E4387" s="51" t="n">
        <v>0</v>
      </c>
      <c r="F4387" s="51" t="n">
        <v>0</v>
      </c>
      <c r="G4387" s="51" t="n">
        <v>0</v>
      </c>
      <c r="H4387" s="51" t="n">
        <v>150</v>
      </c>
      <c r="I4387" s="52" t="n">
        <v>20</v>
      </c>
      <c r="J4387" s="52" t="n">
        <v>60</v>
      </c>
      <c r="K4387" s="52" t="n">
        <v>42.5</v>
      </c>
      <c r="L4387" s="52" t="n">
        <v>42.5</v>
      </c>
      <c r="M4387" s="52" t="n">
        <v>0</v>
      </c>
      <c r="N4387" s="53" t="n">
        <f aca="false">D4387*$D$12</f>
        <v>91.8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202.5</v>
      </c>
      <c r="S4387" s="53" t="n">
        <f aca="false">(N4387/100)*(I4387*$I$12)+(N4387/100)*(J4387*$J$12)</f>
        <v>73.44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240.975</v>
      </c>
      <c r="X4387" s="53" t="n">
        <f aca="false">N4387+S4387</f>
        <v>165.24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443.475</v>
      </c>
      <c r="AC4387" s="54" t="n">
        <f aca="false">ROUND(X4387+Y4387+Z4387+AA4387+AB4387,1)</f>
        <v>608.7</v>
      </c>
      <c r="AD4387" s="55" t="n">
        <f aca="false">(ROUND(AC4387-AC4378,1)/AC4378)</f>
        <v>0.22969696969697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63"/>
      <c r="C4388" s="50" t="s">
        <v>14</v>
      </c>
      <c r="D4388" s="51" t="n">
        <v>136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110</v>
      </c>
      <c r="N4388" s="53" t="n">
        <f aca="false">D4388*$D$13</f>
        <v>183.6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403.92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587.52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587.5</v>
      </c>
      <c r="AD4388" s="55" t="n">
        <f aca="false">(ROUND(AC4388-AC4378,1)/AC4378)</f>
        <v>0.186868686868687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63"/>
      <c r="C4389" s="50" t="s">
        <v>15</v>
      </c>
      <c r="D4389" s="51" t="n">
        <v>136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60</v>
      </c>
      <c r="K4389" s="52" t="n">
        <v>70</v>
      </c>
      <c r="L4389" s="52" t="n">
        <v>0</v>
      </c>
      <c r="M4389" s="52" t="n">
        <v>0</v>
      </c>
      <c r="N4389" s="53" t="n">
        <f aca="false">D4389*$D$14</f>
        <v>183.6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403.92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587.52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587.5</v>
      </c>
      <c r="AD4389" s="55" t="n">
        <f aca="false">(ROUND(AC4389-AC4378,1)/AC4378)</f>
        <v>0.186868686868687</v>
      </c>
      <c r="AE4389" s="46"/>
      <c r="AF4389" s="47"/>
    </row>
    <row r="4390" customFormat="false" ht="15" hidden="false" customHeight="false" outlineLevel="0" collapsed="false">
      <c r="A4390" s="48"/>
      <c r="B4390" s="63"/>
      <c r="C4390" s="50" t="s">
        <v>16</v>
      </c>
      <c r="D4390" s="51" t="n">
        <v>136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60</v>
      </c>
      <c r="K4390" s="52" t="n">
        <v>0</v>
      </c>
      <c r="L4390" s="52" t="n">
        <v>70</v>
      </c>
      <c r="M4390" s="52" t="n">
        <v>0</v>
      </c>
      <c r="N4390" s="53" t="n">
        <f aca="false">D4390*$D$15</f>
        <v>183.6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403.92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587.52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587.5</v>
      </c>
      <c r="AD4390" s="55" t="n">
        <f aca="false">(ROUND(AC4390-AC4378,1)/AC4378)</f>
        <v>0.186868686868687</v>
      </c>
      <c r="AE4390" s="46"/>
      <c r="AF4390" s="47"/>
    </row>
    <row r="4391" customFormat="false" ht="15" hidden="false" customHeight="false" outlineLevel="0" collapsed="false">
      <c r="A4391" s="48"/>
      <c r="B4391" s="63"/>
      <c r="C4391" s="50" t="s">
        <v>17</v>
      </c>
      <c r="D4391" s="51" t="n">
        <v>136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90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183.6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449.82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633.42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633.4</v>
      </c>
      <c r="AD4391" s="55" t="n">
        <f aca="false">(ROUND(AC4391-AC4378,1)/AC4378)</f>
        <v>0.27959595959596</v>
      </c>
      <c r="AE4391" s="37"/>
      <c r="AF4391" s="47"/>
    </row>
    <row r="4392" customFormat="false" ht="15" hidden="false" customHeight="false" outlineLevel="0" collapsed="false">
      <c r="A4392" s="48"/>
      <c r="B4392" s="63"/>
      <c r="C4392" s="50" t="s">
        <v>18</v>
      </c>
      <c r="D4392" s="51" t="n">
        <v>136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55</v>
      </c>
      <c r="J4392" s="52" t="n">
        <v>60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183.6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362.61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546.21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546.2</v>
      </c>
      <c r="AD4392" s="55" t="n">
        <f aca="false">(ROUND(AC4392-AC4378,1)/AC4378)</f>
        <v>0.103434343434343</v>
      </c>
      <c r="AE4392" s="46"/>
      <c r="AF4392" s="47"/>
    </row>
    <row r="4393" customFormat="false" ht="15" hidden="false" customHeight="false" outlineLevel="0" collapsed="false">
      <c r="A4393" s="56" t="s">
        <v>19</v>
      </c>
      <c r="B4393" s="60" t="s">
        <v>354</v>
      </c>
      <c r="C4393" s="40" t="s">
        <v>53</v>
      </c>
      <c r="D4393" s="41" t="n">
        <v>120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60</v>
      </c>
      <c r="J4393" s="42" t="n">
        <v>30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168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302.4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470.4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470.4</v>
      </c>
      <c r="AD4393" s="45"/>
      <c r="AE4393" s="46"/>
      <c r="AF4393" s="47"/>
    </row>
    <row r="4394" customFormat="false" ht="15" hidden="false" customHeight="false" outlineLevel="0" collapsed="false">
      <c r="A4394" s="48" t="s">
        <v>29</v>
      </c>
      <c r="B4394" s="61" t="n">
        <v>25</v>
      </c>
      <c r="C4394" s="50" t="s">
        <v>5</v>
      </c>
      <c r="D4394" s="51" t="n">
        <v>120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75</v>
      </c>
      <c r="J4394" s="52" t="n">
        <v>45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162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388.8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550.8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550.8</v>
      </c>
      <c r="AD4394" s="55" t="n">
        <f aca="false">(ROUND(AC4394-AC4393,1)/AC4393)</f>
        <v>0.170918367346939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61" t="n">
        <v>25</v>
      </c>
      <c r="C4395" s="50" t="s">
        <v>6</v>
      </c>
      <c r="D4395" s="51" t="n">
        <v>120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60</v>
      </c>
      <c r="J4395" s="52" t="n">
        <v>30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168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302.4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470.4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470.4</v>
      </c>
      <c r="AD4395" s="55" t="n">
        <f aca="false">(ROUND(AC4395-AC4393,1)/AC4393)</f>
        <v>0</v>
      </c>
      <c r="AE4395" s="46"/>
      <c r="AF4395" s="47"/>
    </row>
    <row r="4396" customFormat="false" ht="15" hidden="false" customHeight="false" outlineLevel="0" collapsed="false">
      <c r="A4396" s="48" t="s">
        <v>31</v>
      </c>
      <c r="B4396" s="61" t="n">
        <v>0</v>
      </c>
      <c r="C4396" s="50" t="s">
        <v>7</v>
      </c>
      <c r="D4396" s="51" t="n">
        <v>120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60</v>
      </c>
      <c r="J4396" s="52" t="n">
        <v>30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168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302.4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470.4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470.4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61" t="n">
        <v>0</v>
      </c>
      <c r="C4397" s="50" t="s">
        <v>8</v>
      </c>
      <c r="D4397" s="51" t="n">
        <v>120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60</v>
      </c>
      <c r="J4397" s="52" t="n">
        <v>30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168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302.4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470.4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470.4</v>
      </c>
      <c r="AD4397" s="55" t="n">
        <f aca="false">(ROUND(AC4397-AC4393,1)/AC4393)</f>
        <v>0</v>
      </c>
      <c r="AE4397" s="46"/>
      <c r="AF4397" s="47"/>
    </row>
    <row r="4398" customFormat="false" ht="15" hidden="false" customHeight="false" outlineLevel="0" collapsed="false">
      <c r="A4398" s="48" t="s">
        <v>33</v>
      </c>
      <c r="B4398" s="61"/>
      <c r="C4398" s="50" t="s">
        <v>9</v>
      </c>
      <c r="D4398" s="51" t="n">
        <v>120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60</v>
      </c>
      <c r="J4398" s="52" t="n">
        <v>30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168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302.4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470.4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470.4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61"/>
      <c r="C4399" s="50" t="s">
        <v>10</v>
      </c>
      <c r="D4399" s="51" t="n">
        <v>60</v>
      </c>
      <c r="E4399" s="51" t="n">
        <v>120</v>
      </c>
      <c r="F4399" s="51" t="n">
        <v>0</v>
      </c>
      <c r="G4399" s="51" t="n">
        <v>0</v>
      </c>
      <c r="H4399" s="51" t="n">
        <v>0</v>
      </c>
      <c r="I4399" s="52" t="n">
        <v>60</v>
      </c>
      <c r="J4399" s="52" t="n">
        <v>30</v>
      </c>
      <c r="K4399" s="52" t="n">
        <v>95</v>
      </c>
      <c r="L4399" s="52" t="n">
        <v>0</v>
      </c>
      <c r="M4399" s="52" t="n">
        <v>0</v>
      </c>
      <c r="N4399" s="53" t="n">
        <f aca="false">D4399*$D$9</f>
        <v>81</v>
      </c>
      <c r="O4399" s="53" t="n">
        <f aca="false">E4399*$E$9</f>
        <v>162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72.9</v>
      </c>
      <c r="T4399" s="53" t="n">
        <f aca="false">(O4399/100)*(K4399*$K$9)</f>
        <v>215.46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153.9</v>
      </c>
      <c r="Y4399" s="53" t="n">
        <f aca="false">O4399+T4399</f>
        <v>377.46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531.4</v>
      </c>
      <c r="AD4399" s="55" t="n">
        <f aca="false">(ROUND(AC4399-AC4393,1)/AC4393)</f>
        <v>0.129676870748299</v>
      </c>
      <c r="AE4399" s="46"/>
      <c r="AF4399" s="47"/>
    </row>
    <row r="4400" customFormat="false" ht="15" hidden="false" customHeight="false" outlineLevel="0" collapsed="false">
      <c r="A4400" s="48" t="s">
        <v>35</v>
      </c>
      <c r="B4400" s="61"/>
      <c r="C4400" s="50" t="s">
        <v>11</v>
      </c>
      <c r="D4400" s="51" t="n">
        <v>60</v>
      </c>
      <c r="E4400" s="51" t="n">
        <v>0</v>
      </c>
      <c r="F4400" s="51" t="n">
        <v>120</v>
      </c>
      <c r="G4400" s="51" t="n">
        <v>0</v>
      </c>
      <c r="H4400" s="51" t="n">
        <v>0</v>
      </c>
      <c r="I4400" s="52" t="n">
        <v>60</v>
      </c>
      <c r="J4400" s="52" t="n">
        <v>30</v>
      </c>
      <c r="K4400" s="52" t="n">
        <v>47.5</v>
      </c>
      <c r="L4400" s="52" t="n">
        <v>47.5</v>
      </c>
      <c r="M4400" s="52" t="n">
        <v>0</v>
      </c>
      <c r="N4400" s="53" t="n">
        <f aca="false">D4400*$D$10</f>
        <v>81</v>
      </c>
      <c r="O4400" s="53" t="n">
        <f aca="false">E4400*$E$10</f>
        <v>0</v>
      </c>
      <c r="P4400" s="53" t="n">
        <f aca="false">F4400*$F$10</f>
        <v>162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72.9</v>
      </c>
      <c r="T4400" s="53" t="n">
        <f aca="false">(O4400/100)*(K4400*$J$10)</f>
        <v>0</v>
      </c>
      <c r="U4400" s="53" t="n">
        <f aca="false">(P4400/100)*(K4400*$K$10)+(P4400/100)*(L4400*$L$10)</f>
        <v>215.46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153.9</v>
      </c>
      <c r="Y4400" s="53" t="n">
        <f aca="false">O4400+T4400</f>
        <v>0</v>
      </c>
      <c r="Z4400" s="53" t="n">
        <f aca="false">P4400+U4400</f>
        <v>377.46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531.4</v>
      </c>
      <c r="AD4400" s="55" t="n">
        <f aca="false">(ROUND(AC4400-AC4393,1)/AC4393)</f>
        <v>0.129676870748299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61"/>
      <c r="C4401" s="50" t="s">
        <v>12</v>
      </c>
      <c r="D4401" s="51" t="n">
        <v>60</v>
      </c>
      <c r="E4401" s="51" t="n">
        <v>0</v>
      </c>
      <c r="F4401" s="51" t="n">
        <v>0</v>
      </c>
      <c r="G4401" s="51" t="n">
        <v>120</v>
      </c>
      <c r="H4401" s="51" t="n">
        <v>0</v>
      </c>
      <c r="I4401" s="52" t="n">
        <v>60</v>
      </c>
      <c r="J4401" s="52" t="n">
        <v>30</v>
      </c>
      <c r="K4401" s="52" t="n">
        <v>0</v>
      </c>
      <c r="L4401" s="52" t="n">
        <v>95</v>
      </c>
      <c r="M4401" s="52" t="n">
        <v>0</v>
      </c>
      <c r="N4401" s="53" t="n">
        <f aca="false">D4401*$D$11</f>
        <v>81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162</v>
      </c>
      <c r="R4401" s="53" t="n">
        <f aca="false">H4401*$H$11</f>
        <v>0</v>
      </c>
      <c r="S4401" s="53" t="n">
        <f aca="false">(N4401/100)*(I4401*$I$11)+(N4401/100)*(J4401*$J$11)</f>
        <v>72.9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215.46</v>
      </c>
      <c r="W4401" s="53" t="n">
        <f aca="false">(R4401/100)*(K4401*$K$11)+(R4401/100)*(L4401*$L$11)</f>
        <v>0</v>
      </c>
      <c r="X4401" s="53" t="n">
        <f aca="false">N4401+S4401</f>
        <v>153.9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377.46</v>
      </c>
      <c r="AB4401" s="53" t="n">
        <f aca="false">R4401+W4401</f>
        <v>0</v>
      </c>
      <c r="AC4401" s="54" t="n">
        <f aca="false">ROUND(X4401+Y4401+Z4401+AA4401+AB4401,1)</f>
        <v>531.4</v>
      </c>
      <c r="AD4401" s="55" t="n">
        <f aca="false">(ROUND(AC4401-AC4393,1)/AC4393)</f>
        <v>0.129676870748299</v>
      </c>
      <c r="AE4401" s="46"/>
      <c r="AF4401" s="47"/>
    </row>
    <row r="4402" customFormat="false" ht="15" hidden="false" customHeight="false" outlineLevel="0" collapsed="false">
      <c r="A4402" s="48" t="s">
        <v>37</v>
      </c>
      <c r="B4402" s="61"/>
      <c r="C4402" s="50" t="s">
        <v>13</v>
      </c>
      <c r="D4402" s="51" t="n">
        <v>60</v>
      </c>
      <c r="E4402" s="51" t="n">
        <v>0</v>
      </c>
      <c r="F4402" s="51" t="n">
        <v>0</v>
      </c>
      <c r="G4402" s="51" t="n">
        <v>0</v>
      </c>
      <c r="H4402" s="51" t="n">
        <v>120</v>
      </c>
      <c r="I4402" s="52" t="n">
        <v>60</v>
      </c>
      <c r="J4402" s="52" t="n">
        <v>30</v>
      </c>
      <c r="K4402" s="52" t="n">
        <v>47.5</v>
      </c>
      <c r="L4402" s="52" t="n">
        <v>47.5</v>
      </c>
      <c r="M4402" s="52" t="n">
        <v>0</v>
      </c>
      <c r="N4402" s="53" t="n">
        <f aca="false">D4402*$D$12</f>
        <v>81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162</v>
      </c>
      <c r="S4402" s="53" t="n">
        <f aca="false">(N4402/100)*(I4402*$I$12)+(N4402/100)*(J4402*$J$12)</f>
        <v>72.9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215.46</v>
      </c>
      <c r="X4402" s="53" t="n">
        <f aca="false">N4402+S4402</f>
        <v>153.9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377.46</v>
      </c>
      <c r="AC4402" s="54" t="n">
        <f aca="false">ROUND(X4402+Y4402+Z4402+AA4402+AB4402,1)</f>
        <v>531.4</v>
      </c>
      <c r="AD4402" s="55" t="n">
        <f aca="false">(ROUND(AC4402-AC4393,1)/AC4393)</f>
        <v>0.129676870748299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61"/>
      <c r="C4403" s="50" t="s">
        <v>14</v>
      </c>
      <c r="D4403" s="51" t="n">
        <v>120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120</v>
      </c>
      <c r="N4403" s="53" t="n">
        <f aca="false">D4403*$D$13</f>
        <v>162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388.8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550.8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550.8</v>
      </c>
      <c r="AD4403" s="55" t="n">
        <f aca="false">(ROUND(AC4403-AC4393,1)/AC4393)</f>
        <v>0.170918367346939</v>
      </c>
      <c r="AE4403" s="46"/>
      <c r="AF4403" s="15"/>
    </row>
    <row r="4404" customFormat="false" ht="15" hidden="false" customHeight="false" outlineLevel="0" collapsed="false">
      <c r="A4404" s="48" t="s">
        <v>39</v>
      </c>
      <c r="B4404" s="61"/>
      <c r="C4404" s="50" t="s">
        <v>15</v>
      </c>
      <c r="D4404" s="51" t="n">
        <v>120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60</v>
      </c>
      <c r="J4404" s="52" t="n">
        <v>30</v>
      </c>
      <c r="K4404" s="52" t="n">
        <v>75</v>
      </c>
      <c r="L4404" s="52" t="n">
        <v>0</v>
      </c>
      <c r="M4404" s="52" t="n">
        <v>0</v>
      </c>
      <c r="N4404" s="53" t="n">
        <f aca="false">D4404*$D$14</f>
        <v>162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388.8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550.8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550.8</v>
      </c>
      <c r="AD4404" s="55" t="n">
        <f aca="false">(ROUND(AC4404-AC4393,1)/AC4393)</f>
        <v>0.170918367346939</v>
      </c>
      <c r="AE4404" s="46"/>
      <c r="AF4404" s="47"/>
    </row>
    <row r="4405" customFormat="false" ht="15" hidden="false" customHeight="false" outlineLevel="0" collapsed="false">
      <c r="A4405" s="48"/>
      <c r="B4405" s="61"/>
      <c r="C4405" s="50" t="s">
        <v>16</v>
      </c>
      <c r="D4405" s="51" t="n">
        <v>120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60</v>
      </c>
      <c r="J4405" s="52" t="n">
        <v>30</v>
      </c>
      <c r="K4405" s="52" t="n">
        <v>0</v>
      </c>
      <c r="L4405" s="52" t="n">
        <v>75</v>
      </c>
      <c r="M4405" s="52" t="n">
        <v>0</v>
      </c>
      <c r="N4405" s="53" t="n">
        <f aca="false">D4405*$D$15</f>
        <v>162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388.8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550.8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550.8</v>
      </c>
      <c r="AD4405" s="55" t="n">
        <f aca="false">(ROUND(AC4405-AC4393,1)/AC4393)</f>
        <v>0.170918367346939</v>
      </c>
      <c r="AE4405" s="46"/>
      <c r="AF4405" s="47"/>
    </row>
    <row r="4406" customFormat="false" ht="15" hidden="false" customHeight="false" outlineLevel="0" collapsed="false">
      <c r="A4406" s="48"/>
      <c r="B4406" s="61"/>
      <c r="C4406" s="50" t="s">
        <v>17</v>
      </c>
      <c r="D4406" s="51" t="n">
        <v>120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60</v>
      </c>
      <c r="J4406" s="52" t="n">
        <v>65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162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360.45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522.45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522.5</v>
      </c>
      <c r="AD4406" s="55" t="n">
        <f aca="false">(ROUND(AC4406-AC4393,1)/AC4393)</f>
        <v>0.110756802721088</v>
      </c>
      <c r="AE4406" s="46"/>
      <c r="AF4406" s="47"/>
    </row>
    <row r="4407" customFormat="false" ht="15" hidden="false" customHeight="false" outlineLevel="0" collapsed="false">
      <c r="A4407" s="48"/>
      <c r="B4407" s="61"/>
      <c r="C4407" s="50" t="s">
        <v>18</v>
      </c>
      <c r="D4407" s="51" t="n">
        <v>120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95</v>
      </c>
      <c r="J4407" s="52" t="n">
        <v>30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162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433.35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595.35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595.4</v>
      </c>
      <c r="AD4407" s="55" t="n">
        <f aca="false">(ROUND(AC4407-AC4393,1)/AC4393)</f>
        <v>0.265731292517007</v>
      </c>
      <c r="AE4407" s="46"/>
      <c r="AF4407" s="47"/>
    </row>
    <row r="4408" customFormat="false" ht="15" hidden="false" customHeight="false" outlineLevel="0" collapsed="false">
      <c r="A4408" s="56" t="s">
        <v>19</v>
      </c>
      <c r="B4408" s="62" t="s">
        <v>355</v>
      </c>
      <c r="C4408" s="40" t="s">
        <v>50</v>
      </c>
      <c r="D4408" s="41" t="n">
        <v>150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50</v>
      </c>
      <c r="J4408" s="42" t="n">
        <v>20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210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294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504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504</v>
      </c>
      <c r="AD4408" s="45"/>
      <c r="AE4408" s="46"/>
      <c r="AF4408" s="47"/>
    </row>
    <row r="4409" customFormat="false" ht="15" hidden="false" customHeight="false" outlineLevel="0" collapsed="false">
      <c r="A4409" s="48" t="s">
        <v>29</v>
      </c>
      <c r="B4409" s="63" t="n">
        <v>32</v>
      </c>
      <c r="C4409" s="50" t="s">
        <v>5</v>
      </c>
      <c r="D4409" s="51" t="n">
        <v>150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60</v>
      </c>
      <c r="J4409" s="52" t="n">
        <v>35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202.5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384.75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587.25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587.3</v>
      </c>
      <c r="AD4409" s="55" t="n">
        <f aca="false">(ROUND(AC4409-AC4408,1)/AC4408)</f>
        <v>0.165277777777778</v>
      </c>
      <c r="AE4409" s="46"/>
      <c r="AF4409" s="47"/>
    </row>
    <row r="4410" customFormat="false" ht="15" hidden="false" customHeight="false" outlineLevel="0" collapsed="false">
      <c r="A4410" s="48" t="s">
        <v>30</v>
      </c>
      <c r="B4410" s="63" t="n">
        <v>18</v>
      </c>
      <c r="C4410" s="50" t="s">
        <v>6</v>
      </c>
      <c r="D4410" s="51" t="n">
        <v>150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50</v>
      </c>
      <c r="J4410" s="52" t="n">
        <v>20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210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294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504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504</v>
      </c>
      <c r="AD4410" s="55" t="n">
        <f aca="false">(ROUND(AC4410-AC4408,1)/AC4408)</f>
        <v>0</v>
      </c>
      <c r="AE4410" s="46"/>
      <c r="AF4410" s="47"/>
    </row>
    <row r="4411" customFormat="false" ht="15" hidden="false" customHeight="false" outlineLevel="0" collapsed="false">
      <c r="A4411" s="48" t="s">
        <v>31</v>
      </c>
      <c r="B4411" s="63" t="n">
        <v>0</v>
      </c>
      <c r="C4411" s="50" t="s">
        <v>7</v>
      </c>
      <c r="D4411" s="51" t="n">
        <v>150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50</v>
      </c>
      <c r="J4411" s="52" t="n">
        <v>20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210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294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504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504</v>
      </c>
      <c r="AD4411" s="55" t="n">
        <f aca="false">(ROUND(AC4411-AC4408,1)/AC4408)</f>
        <v>0</v>
      </c>
      <c r="AE4411" s="46"/>
      <c r="AF4411" s="47"/>
    </row>
    <row r="4412" customFormat="false" ht="15" hidden="false" customHeight="false" outlineLevel="0" collapsed="false">
      <c r="A4412" s="48" t="s">
        <v>32</v>
      </c>
      <c r="B4412" s="63" t="n">
        <v>0</v>
      </c>
      <c r="C4412" s="50" t="s">
        <v>8</v>
      </c>
      <c r="D4412" s="51" t="n">
        <v>150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50</v>
      </c>
      <c r="J4412" s="52" t="n">
        <v>20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210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294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504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504</v>
      </c>
      <c r="AD4412" s="55" t="n">
        <f aca="false">(ROUND(AC4412-AC4408,1)/AC4408)</f>
        <v>0</v>
      </c>
      <c r="AE4412" s="46"/>
      <c r="AF4412" s="47"/>
    </row>
    <row r="4413" customFormat="false" ht="15" hidden="false" customHeight="false" outlineLevel="0" collapsed="false">
      <c r="A4413" s="48" t="s">
        <v>33</v>
      </c>
      <c r="B4413" s="63"/>
      <c r="C4413" s="50" t="s">
        <v>9</v>
      </c>
      <c r="D4413" s="51" t="n">
        <v>150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50</v>
      </c>
      <c r="J4413" s="52" t="n">
        <v>20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210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294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504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504</v>
      </c>
      <c r="AD4413" s="55" t="n">
        <f aca="false">(ROUND(AC4413-AC4408,1)/AC4408)</f>
        <v>0</v>
      </c>
      <c r="AE4413" s="46"/>
      <c r="AF4413" s="47"/>
    </row>
    <row r="4414" customFormat="false" ht="15" hidden="false" customHeight="false" outlineLevel="0" collapsed="false">
      <c r="A4414" s="48" t="s">
        <v>34</v>
      </c>
      <c r="B4414" s="63"/>
      <c r="C4414" s="50" t="s">
        <v>10</v>
      </c>
      <c r="D4414" s="51" t="n">
        <v>75</v>
      </c>
      <c r="E4414" s="51" t="n">
        <v>160</v>
      </c>
      <c r="F4414" s="51" t="n">
        <v>0</v>
      </c>
      <c r="G4414" s="51" t="n">
        <v>0</v>
      </c>
      <c r="H4414" s="51" t="n">
        <v>0</v>
      </c>
      <c r="I4414" s="52" t="n">
        <v>50</v>
      </c>
      <c r="J4414" s="52" t="n">
        <v>20</v>
      </c>
      <c r="K4414" s="52" t="n">
        <v>75</v>
      </c>
      <c r="L4414" s="52" t="n">
        <v>0</v>
      </c>
      <c r="M4414" s="52" t="n">
        <v>0</v>
      </c>
      <c r="N4414" s="53" t="n">
        <f aca="false">D4414*$D$9</f>
        <v>101.25</v>
      </c>
      <c r="O4414" s="53" t="n">
        <f aca="false">E4414*$E$9</f>
        <v>216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70.875</v>
      </c>
      <c r="T4414" s="53" t="n">
        <f aca="false">(O4414/100)*(K4414*$K$9)</f>
        <v>226.8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172.125</v>
      </c>
      <c r="Y4414" s="53" t="n">
        <f aca="false">O4414+T4414</f>
        <v>442.8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614.9</v>
      </c>
      <c r="AD4414" s="55" t="n">
        <f aca="false">(ROUND(AC4414-AC4408,1)/AC4408)</f>
        <v>0.220039682539683</v>
      </c>
      <c r="AE4414" s="46"/>
      <c r="AF4414" s="47"/>
    </row>
    <row r="4415" customFormat="false" ht="15" hidden="false" customHeight="false" outlineLevel="0" collapsed="false">
      <c r="A4415" s="48" t="s">
        <v>35</v>
      </c>
      <c r="B4415" s="63"/>
      <c r="C4415" s="50" t="s">
        <v>11</v>
      </c>
      <c r="D4415" s="51" t="n">
        <v>75</v>
      </c>
      <c r="E4415" s="51" t="n">
        <v>0</v>
      </c>
      <c r="F4415" s="51" t="n">
        <v>160</v>
      </c>
      <c r="G4415" s="51" t="n">
        <v>0</v>
      </c>
      <c r="H4415" s="51" t="n">
        <v>0</v>
      </c>
      <c r="I4415" s="52" t="n">
        <v>50</v>
      </c>
      <c r="J4415" s="52" t="n">
        <v>20</v>
      </c>
      <c r="K4415" s="52" t="n">
        <v>37.5</v>
      </c>
      <c r="L4415" s="52" t="n">
        <v>37.5</v>
      </c>
      <c r="M4415" s="52" t="n">
        <v>0</v>
      </c>
      <c r="N4415" s="53" t="n">
        <f aca="false">D4415*$D$10</f>
        <v>101.25</v>
      </c>
      <c r="O4415" s="53" t="n">
        <f aca="false">E4415*$E$10</f>
        <v>0</v>
      </c>
      <c r="P4415" s="53" t="n">
        <f aca="false">F4415*$F$10</f>
        <v>216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70.875</v>
      </c>
      <c r="T4415" s="53" t="n">
        <f aca="false">(O4415/100)*(K4415*$J$10)</f>
        <v>0</v>
      </c>
      <c r="U4415" s="53" t="n">
        <f aca="false">(P4415/100)*(K4415*$K$10)+(P4415/100)*(L4415*$L$10)</f>
        <v>226.8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172.125</v>
      </c>
      <c r="Y4415" s="53" t="n">
        <f aca="false">O4415+T4415</f>
        <v>0</v>
      </c>
      <c r="Z4415" s="53" t="n">
        <f aca="false">P4415+U4415</f>
        <v>442.8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614.9</v>
      </c>
      <c r="AD4415" s="55" t="n">
        <f aca="false">(ROUND(AC4415-AC4408,1)/AC4408)</f>
        <v>0.220039682539683</v>
      </c>
      <c r="AE4415" s="46"/>
      <c r="AF4415" s="47"/>
    </row>
    <row r="4416" customFormat="false" ht="15" hidden="false" customHeight="false" outlineLevel="0" collapsed="false">
      <c r="A4416" s="48" t="s">
        <v>36</v>
      </c>
      <c r="B4416" s="63"/>
      <c r="C4416" s="50" t="s">
        <v>12</v>
      </c>
      <c r="D4416" s="51" t="n">
        <v>75</v>
      </c>
      <c r="E4416" s="51" t="n">
        <v>0</v>
      </c>
      <c r="F4416" s="51" t="n">
        <v>0</v>
      </c>
      <c r="G4416" s="51" t="n">
        <v>160</v>
      </c>
      <c r="H4416" s="51" t="n">
        <v>0</v>
      </c>
      <c r="I4416" s="52" t="n">
        <v>50</v>
      </c>
      <c r="J4416" s="52" t="n">
        <v>20</v>
      </c>
      <c r="K4416" s="52" t="n">
        <v>0</v>
      </c>
      <c r="L4416" s="52" t="n">
        <v>75</v>
      </c>
      <c r="M4416" s="52" t="n">
        <v>0</v>
      </c>
      <c r="N4416" s="53" t="n">
        <f aca="false">D4416*$D$11</f>
        <v>101.25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216</v>
      </c>
      <c r="R4416" s="53" t="n">
        <f aca="false">H4416*$H$11</f>
        <v>0</v>
      </c>
      <c r="S4416" s="53" t="n">
        <f aca="false">(N4416/100)*(I4416*$I$11)+(N4416/100)*(J4416*$J$11)</f>
        <v>70.875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226.8</v>
      </c>
      <c r="W4416" s="53" t="n">
        <f aca="false">(R4416/100)*(K4416*$K$11)+(R4416/100)*(L4416*$L$11)</f>
        <v>0</v>
      </c>
      <c r="X4416" s="53" t="n">
        <f aca="false">N4416+S4416</f>
        <v>172.125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442.8</v>
      </c>
      <c r="AB4416" s="53" t="n">
        <f aca="false">R4416+W4416</f>
        <v>0</v>
      </c>
      <c r="AC4416" s="54" t="n">
        <f aca="false">ROUND(X4416+Y4416+Z4416+AA4416+AB4416,1)</f>
        <v>614.9</v>
      </c>
      <c r="AD4416" s="55" t="n">
        <f aca="false">(ROUND(AC4416-AC4408,1)/AC4408)</f>
        <v>0.220039682539683</v>
      </c>
      <c r="AE4416" s="46"/>
      <c r="AF4416" s="47"/>
    </row>
    <row r="4417" customFormat="false" ht="15" hidden="false" customHeight="false" outlineLevel="0" collapsed="false">
      <c r="A4417" s="48" t="s">
        <v>37</v>
      </c>
      <c r="B4417" s="63"/>
      <c r="C4417" s="50" t="s">
        <v>13</v>
      </c>
      <c r="D4417" s="51" t="n">
        <v>75</v>
      </c>
      <c r="E4417" s="51" t="n">
        <v>0</v>
      </c>
      <c r="F4417" s="51" t="n">
        <v>0</v>
      </c>
      <c r="G4417" s="51" t="n">
        <v>0</v>
      </c>
      <c r="H4417" s="51" t="n">
        <v>160</v>
      </c>
      <c r="I4417" s="52" t="n">
        <v>50</v>
      </c>
      <c r="J4417" s="52" t="n">
        <v>20</v>
      </c>
      <c r="K4417" s="52" t="n">
        <v>37.5</v>
      </c>
      <c r="L4417" s="52" t="n">
        <v>37.5</v>
      </c>
      <c r="M4417" s="52" t="n">
        <v>0</v>
      </c>
      <c r="N4417" s="53" t="n">
        <f aca="false">D4417*$D$12</f>
        <v>101.25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216</v>
      </c>
      <c r="S4417" s="53" t="n">
        <f aca="false">(N4417/100)*(I4417*$I$12)+(N4417/100)*(J4417*$J$12)</f>
        <v>70.875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226.8</v>
      </c>
      <c r="X4417" s="53" t="n">
        <f aca="false">N4417+S4417</f>
        <v>172.125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442.8</v>
      </c>
      <c r="AC4417" s="54" t="n">
        <f aca="false">ROUND(X4417+Y4417+Z4417+AA4417+AB4417,1)</f>
        <v>614.9</v>
      </c>
      <c r="AD4417" s="55" t="n">
        <f aca="false">(ROUND(AC4417-AC4408,1)/AC4408)</f>
        <v>0.220039682539683</v>
      </c>
      <c r="AE4417" s="46"/>
      <c r="AF4417" s="47"/>
    </row>
    <row r="4418" customFormat="false" ht="15" hidden="false" customHeight="false" outlineLevel="0" collapsed="false">
      <c r="A4418" s="48" t="s">
        <v>38</v>
      </c>
      <c r="B4418" s="63"/>
      <c r="C4418" s="50" t="s">
        <v>14</v>
      </c>
      <c r="D4418" s="51" t="n">
        <v>150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100</v>
      </c>
      <c r="N4418" s="53" t="n">
        <f aca="false">D4418*$D$13</f>
        <v>202.5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405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607.5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607.5</v>
      </c>
      <c r="AD4418" s="55" t="n">
        <f aca="false">(ROUND(AC4418-AC4408,1)/AC4408)</f>
        <v>0.205357142857143</v>
      </c>
      <c r="AE4418" s="37"/>
      <c r="AF4418" s="47"/>
    </row>
    <row r="4419" customFormat="false" ht="15" hidden="false" customHeight="false" outlineLevel="0" collapsed="false">
      <c r="A4419" s="48" t="s">
        <v>39</v>
      </c>
      <c r="B4419" s="63"/>
      <c r="C4419" s="50" t="s">
        <v>15</v>
      </c>
      <c r="D4419" s="51" t="n">
        <v>150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50</v>
      </c>
      <c r="J4419" s="52" t="n">
        <v>20</v>
      </c>
      <c r="K4419" s="52" t="n">
        <v>65</v>
      </c>
      <c r="L4419" s="52" t="n">
        <v>0</v>
      </c>
      <c r="M4419" s="52" t="n">
        <v>0</v>
      </c>
      <c r="N4419" s="53" t="n">
        <f aca="false">D4419*$D$14</f>
        <v>202.5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405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607.5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607.5</v>
      </c>
      <c r="AD4419" s="55" t="n">
        <f aca="false">(ROUND(AC4419-AC4408,1)/AC4408)</f>
        <v>0.205357142857143</v>
      </c>
      <c r="AE4419" s="46"/>
      <c r="AF4419" s="47"/>
    </row>
    <row r="4420" customFormat="false" ht="15" hidden="false" customHeight="false" outlineLevel="0" collapsed="false">
      <c r="A4420" s="48"/>
      <c r="B4420" s="63"/>
      <c r="C4420" s="50" t="s">
        <v>16</v>
      </c>
      <c r="D4420" s="51" t="n">
        <v>150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50</v>
      </c>
      <c r="J4420" s="52" t="n">
        <v>20</v>
      </c>
      <c r="K4420" s="52" t="n">
        <v>0</v>
      </c>
      <c r="L4420" s="52" t="n">
        <v>65</v>
      </c>
      <c r="M4420" s="52" t="n">
        <v>0</v>
      </c>
      <c r="N4420" s="53" t="n">
        <f aca="false">D4420*$D$15</f>
        <v>202.5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405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607.5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607.5</v>
      </c>
      <c r="AD4420" s="55" t="n">
        <f aca="false">(ROUND(AC4420-AC4408,1)/AC4408)</f>
        <v>0.205357142857143</v>
      </c>
      <c r="AE4420" s="46"/>
      <c r="AF4420" s="47"/>
    </row>
    <row r="4421" customFormat="false" ht="15" hidden="false" customHeight="false" outlineLevel="0" collapsed="false">
      <c r="A4421" s="48"/>
      <c r="B4421" s="63"/>
      <c r="C4421" s="50" t="s">
        <v>17</v>
      </c>
      <c r="D4421" s="51" t="n">
        <v>150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50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202.5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354.375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556.875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556.9</v>
      </c>
      <c r="AD4421" s="55" t="n">
        <f aca="false">(ROUND(AC4421-AC4408,1)/AC4408)</f>
        <v>0.104960317460317</v>
      </c>
      <c r="AE4421" s="46"/>
      <c r="AF4421" s="47"/>
    </row>
    <row r="4422" customFormat="false" ht="15" hidden="false" customHeight="false" outlineLevel="0" collapsed="false">
      <c r="A4422" s="48"/>
      <c r="B4422" s="63"/>
      <c r="C4422" s="50" t="s">
        <v>18</v>
      </c>
      <c r="D4422" s="51" t="n">
        <v>150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75</v>
      </c>
      <c r="J4422" s="52" t="n">
        <v>20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202.5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420.1875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622.6875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622.7</v>
      </c>
      <c r="AD4422" s="55" t="n">
        <f aca="false">(ROUND(AC4422-AC4408,1)/AC4408)</f>
        <v>0.235515873015873</v>
      </c>
      <c r="AE4422" s="46"/>
      <c r="AF4422" s="47"/>
    </row>
    <row r="4423" customFormat="false" ht="15" hidden="false" customHeight="false" outlineLevel="0" collapsed="false">
      <c r="A4423" s="56" t="s">
        <v>19</v>
      </c>
      <c r="B4423" s="60" t="s">
        <v>356</v>
      </c>
      <c r="C4423" s="40" t="s">
        <v>50</v>
      </c>
      <c r="D4423" s="41" t="n">
        <v>124</v>
      </c>
      <c r="E4423" s="41" t="n">
        <v>0</v>
      </c>
      <c r="F4423" s="41" t="n">
        <v>0</v>
      </c>
      <c r="G4423" s="41" t="n">
        <v>0</v>
      </c>
      <c r="H4423" s="41" t="n">
        <v>80</v>
      </c>
      <c r="I4423" s="42" t="n">
        <v>40</v>
      </c>
      <c r="J4423" s="42" t="n">
        <v>20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173.6</v>
      </c>
      <c r="O4423" s="43" t="n">
        <f aca="false">E4423*$E$3</f>
        <v>0</v>
      </c>
      <c r="P4423" s="43" t="n">
        <f aca="false">F4423*$F$3</f>
        <v>0</v>
      </c>
      <c r="Q4423" s="43" t="n">
        <f aca="false">G4423*$G$3</f>
        <v>0</v>
      </c>
      <c r="R4423" s="43" t="n">
        <f aca="false">H4423*$H$3</f>
        <v>112</v>
      </c>
      <c r="S4423" s="43" t="n">
        <f aca="false">(N4423/100)*(I4423*$I$3)+(N4423/100)*(J4423*$J$3)</f>
        <v>208.32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381.92</v>
      </c>
      <c r="Y4423" s="43" t="n">
        <f aca="false">O4423+T4423</f>
        <v>0</v>
      </c>
      <c r="Z4423" s="43" t="n">
        <f aca="false">P4423+U4423</f>
        <v>0</v>
      </c>
      <c r="AA4423" s="43" t="n">
        <f aca="false">Q4423+V4423</f>
        <v>0</v>
      </c>
      <c r="AB4423" s="43" t="n">
        <f aca="false">R4423+W4423</f>
        <v>112</v>
      </c>
      <c r="AC4423" s="44" t="n">
        <f aca="false">ROUND(X4423+Y4423+Z4423+AA4423+AB4423,1)</f>
        <v>493.9</v>
      </c>
      <c r="AD4423" s="45"/>
      <c r="AE4423" s="46"/>
      <c r="AF4423" s="47"/>
    </row>
    <row r="4424" customFormat="false" ht="15" hidden="false" customHeight="false" outlineLevel="0" collapsed="false">
      <c r="A4424" s="48" t="s">
        <v>29</v>
      </c>
      <c r="B4424" s="61" t="n">
        <v>15</v>
      </c>
      <c r="C4424" s="50" t="s">
        <v>5</v>
      </c>
      <c r="D4424" s="51" t="n">
        <v>124</v>
      </c>
      <c r="E4424" s="51" t="n">
        <v>0</v>
      </c>
      <c r="F4424" s="51" t="n">
        <v>0</v>
      </c>
      <c r="G4424" s="51" t="n">
        <v>0</v>
      </c>
      <c r="H4424" s="51" t="n">
        <v>80</v>
      </c>
      <c r="I4424" s="52" t="n">
        <v>55</v>
      </c>
      <c r="J4424" s="52" t="n">
        <v>40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167.4</v>
      </c>
      <c r="O4424" s="53" t="n">
        <f aca="false">E4424*$E$4</f>
        <v>0</v>
      </c>
      <c r="P4424" s="53" t="n">
        <f aca="false">F4424*$F$4</f>
        <v>0</v>
      </c>
      <c r="Q4424" s="53" t="n">
        <f aca="false">G4424*$G$4</f>
        <v>0</v>
      </c>
      <c r="R4424" s="53" t="n">
        <f aca="false">H4424*$H$4</f>
        <v>108</v>
      </c>
      <c r="S4424" s="53" t="n">
        <f aca="false">(N4424/100)*(I4424*$I$4)+(N4424/100)*(J4424*$J$4)</f>
        <v>318.06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485.46</v>
      </c>
      <c r="Y4424" s="53" t="n">
        <f aca="false">O4424+T4424</f>
        <v>0</v>
      </c>
      <c r="Z4424" s="53" t="n">
        <f aca="false">P4424+U4424</f>
        <v>0</v>
      </c>
      <c r="AA4424" s="53" t="n">
        <f aca="false">Q4424+V4424</f>
        <v>0</v>
      </c>
      <c r="AB4424" s="53" t="n">
        <f aca="false">R4424+W4424</f>
        <v>108</v>
      </c>
      <c r="AC4424" s="54" t="n">
        <f aca="false">ROUND(X4424+Y4424+Z4424+AA4424+AB4424,1)</f>
        <v>593.5</v>
      </c>
      <c r="AD4424" s="55" t="n">
        <f aca="false">(ROUND(AC4424-AC4423,1)/AC4423)</f>
        <v>0.201660255112371</v>
      </c>
      <c r="AE4424" s="46"/>
      <c r="AF4424" s="47"/>
    </row>
    <row r="4425" customFormat="false" ht="15" hidden="false" customHeight="false" outlineLevel="0" collapsed="false">
      <c r="A4425" s="48" t="s">
        <v>30</v>
      </c>
      <c r="B4425" s="61" t="n">
        <v>0</v>
      </c>
      <c r="C4425" s="50" t="s">
        <v>6</v>
      </c>
      <c r="D4425" s="51" t="n">
        <v>124</v>
      </c>
      <c r="E4425" s="51" t="n">
        <v>0</v>
      </c>
      <c r="F4425" s="51" t="n">
        <v>0</v>
      </c>
      <c r="G4425" s="51" t="n">
        <v>0</v>
      </c>
      <c r="H4425" s="51" t="n">
        <v>80</v>
      </c>
      <c r="I4425" s="52" t="n">
        <v>40</v>
      </c>
      <c r="J4425" s="52" t="n">
        <v>20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173.6</v>
      </c>
      <c r="O4425" s="53" t="n">
        <f aca="false">E4425*$E$5</f>
        <v>0</v>
      </c>
      <c r="P4425" s="53" t="n">
        <f aca="false">F4425*$F$5</f>
        <v>0</v>
      </c>
      <c r="Q4425" s="53" t="n">
        <f aca="false">G4425*$G$5</f>
        <v>0</v>
      </c>
      <c r="R4425" s="53" t="n">
        <f aca="false">H4425*$H$5</f>
        <v>112</v>
      </c>
      <c r="S4425" s="53" t="n">
        <f aca="false">(N4425/100)*(I4425*$I$5)+(N4425/100)*(J4425*$J$5)</f>
        <v>208.32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381.92</v>
      </c>
      <c r="Y4425" s="53" t="n">
        <f aca="false">O4425+T4425</f>
        <v>0</v>
      </c>
      <c r="Z4425" s="53" t="n">
        <f aca="false">P4425+U4425</f>
        <v>0</v>
      </c>
      <c r="AA4425" s="53" t="n">
        <f aca="false">Q4425+V4425</f>
        <v>0</v>
      </c>
      <c r="AB4425" s="53" t="n">
        <f aca="false">R4425+W4425</f>
        <v>112</v>
      </c>
      <c r="AC4425" s="54" t="n">
        <f aca="false">ROUND(X4425+Y4425+Z4425+AA4425+AB4425,1)</f>
        <v>493.9</v>
      </c>
      <c r="AD4425" s="55" t="n">
        <f aca="false">(ROUND(AC4425-AC4423,1)/AC4423)</f>
        <v>0</v>
      </c>
      <c r="AE4425" s="46"/>
      <c r="AF4425" s="47"/>
    </row>
    <row r="4426" customFormat="false" ht="15" hidden="false" customHeight="false" outlineLevel="0" collapsed="false">
      <c r="A4426" s="48" t="s">
        <v>31</v>
      </c>
      <c r="B4426" s="61" t="n">
        <v>20</v>
      </c>
      <c r="C4426" s="50" t="s">
        <v>7</v>
      </c>
      <c r="D4426" s="51" t="n">
        <v>124</v>
      </c>
      <c r="E4426" s="51" t="n">
        <v>0</v>
      </c>
      <c r="F4426" s="51" t="n">
        <v>0</v>
      </c>
      <c r="G4426" s="51" t="n">
        <v>0</v>
      </c>
      <c r="H4426" s="51" t="n">
        <v>80</v>
      </c>
      <c r="I4426" s="52" t="n">
        <v>40</v>
      </c>
      <c r="J4426" s="52" t="n">
        <v>20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173.6</v>
      </c>
      <c r="O4426" s="53" t="n">
        <f aca="false">E4426*$E$6</f>
        <v>0</v>
      </c>
      <c r="P4426" s="53" t="n">
        <f aca="false">F4426*$F$6</f>
        <v>0</v>
      </c>
      <c r="Q4426" s="53" t="n">
        <f aca="false">G4426*$G$6</f>
        <v>0</v>
      </c>
      <c r="R4426" s="53" t="n">
        <f aca="false">H4426*$H$6</f>
        <v>112</v>
      </c>
      <c r="S4426" s="53" t="n">
        <f aca="false">(N4426/100)*(I4426*$I$6)+(N4426/100)*(J4426*$J$6)</f>
        <v>208.32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381.92</v>
      </c>
      <c r="Y4426" s="53" t="n">
        <f aca="false">O4426+T4426</f>
        <v>0</v>
      </c>
      <c r="Z4426" s="53" t="n">
        <f aca="false">P4426+U4426</f>
        <v>0</v>
      </c>
      <c r="AA4426" s="53" t="n">
        <f aca="false">Q4426+V4426</f>
        <v>0</v>
      </c>
      <c r="AB4426" s="53" t="n">
        <f aca="false">R4426+W4426</f>
        <v>112</v>
      </c>
      <c r="AC4426" s="54" t="n">
        <f aca="false">ROUND(X4426+Y4426+Z4426+AA4426+AB4426,1)</f>
        <v>493.9</v>
      </c>
      <c r="AD4426" s="55" t="n">
        <f aca="false">(ROUND(AC4426-AC4423,1)/AC4423)</f>
        <v>0</v>
      </c>
      <c r="AE4426" s="46"/>
      <c r="AF4426" s="15"/>
    </row>
    <row r="4427" customFormat="false" ht="15" hidden="false" customHeight="false" outlineLevel="0" collapsed="false">
      <c r="A4427" s="48" t="s">
        <v>32</v>
      </c>
      <c r="B4427" s="61" t="n">
        <v>20</v>
      </c>
      <c r="C4427" s="50" t="s">
        <v>8</v>
      </c>
      <c r="D4427" s="51" t="n">
        <v>124</v>
      </c>
      <c r="E4427" s="51" t="n">
        <v>0</v>
      </c>
      <c r="F4427" s="51" t="n">
        <v>0</v>
      </c>
      <c r="G4427" s="51" t="n">
        <v>0</v>
      </c>
      <c r="H4427" s="51" t="n">
        <v>80</v>
      </c>
      <c r="I4427" s="52" t="n">
        <v>40</v>
      </c>
      <c r="J4427" s="52" t="n">
        <v>20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173.6</v>
      </c>
      <c r="O4427" s="53" t="n">
        <f aca="false">E4427*$E$7</f>
        <v>0</v>
      </c>
      <c r="P4427" s="53" t="n">
        <f aca="false">F4427*$F$7</f>
        <v>0</v>
      </c>
      <c r="Q4427" s="53" t="n">
        <f aca="false">G4427*$G$7</f>
        <v>0</v>
      </c>
      <c r="R4427" s="53" t="n">
        <f aca="false">H4427*$H$7</f>
        <v>112</v>
      </c>
      <c r="S4427" s="53" t="n">
        <f aca="false">(N4427/100)*(I4427*$I$7)+(N4427/100)*(J4427*$J$7)</f>
        <v>208.32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381.92</v>
      </c>
      <c r="Y4427" s="53" t="n">
        <f aca="false">O4427+T4427</f>
        <v>0</v>
      </c>
      <c r="Z4427" s="53" t="n">
        <f aca="false">P4427+U4427</f>
        <v>0</v>
      </c>
      <c r="AA4427" s="53" t="n">
        <f aca="false">Q4427+V4427</f>
        <v>0</v>
      </c>
      <c r="AB4427" s="53" t="n">
        <f aca="false">R4427+W4427</f>
        <v>112</v>
      </c>
      <c r="AC4427" s="54" t="n">
        <f aca="false">ROUND(X4427+Y4427+Z4427+AA4427+AB4427,1)</f>
        <v>493.9</v>
      </c>
      <c r="AD4427" s="55" t="n">
        <f aca="false">(ROUND(AC4427-AC4423,1)/AC4423)</f>
        <v>0</v>
      </c>
      <c r="AE4427" s="46"/>
      <c r="AF4427" s="47"/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124</v>
      </c>
      <c r="E4428" s="51" t="n">
        <v>0</v>
      </c>
      <c r="F4428" s="51" t="n">
        <v>0</v>
      </c>
      <c r="G4428" s="51" t="n">
        <v>0</v>
      </c>
      <c r="H4428" s="51" t="n">
        <v>80</v>
      </c>
      <c r="I4428" s="52" t="n">
        <v>40</v>
      </c>
      <c r="J4428" s="52" t="n">
        <v>20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173.6</v>
      </c>
      <c r="O4428" s="53" t="n">
        <f aca="false">E4428*$E$8</f>
        <v>0</v>
      </c>
      <c r="P4428" s="53" t="n">
        <f aca="false">F4428*$F$8</f>
        <v>0</v>
      </c>
      <c r="Q4428" s="53" t="n">
        <f aca="false">G4428*$G$8</f>
        <v>0</v>
      </c>
      <c r="R4428" s="53" t="n">
        <f aca="false">H4428*$H$8</f>
        <v>112</v>
      </c>
      <c r="S4428" s="53" t="n">
        <f aca="false">(N4428/100)*(I4428*$I$8)+(N4428/100)*(J4428*$J$8)</f>
        <v>208.32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381.92</v>
      </c>
      <c r="Y4428" s="53" t="n">
        <f aca="false">O4428+T4428</f>
        <v>0</v>
      </c>
      <c r="Z4428" s="53" t="n">
        <f aca="false">P4428+U4428</f>
        <v>0</v>
      </c>
      <c r="AA4428" s="53" t="n">
        <f aca="false">Q4428+V4428</f>
        <v>0</v>
      </c>
      <c r="AB4428" s="53" t="n">
        <f aca="false">R4428+W4428</f>
        <v>112</v>
      </c>
      <c r="AC4428" s="54" t="n">
        <f aca="false">ROUND(X4428+Y4428+Z4428+AA4428+AB4428,1)</f>
        <v>493.9</v>
      </c>
      <c r="AD4428" s="55" t="n">
        <f aca="false">(ROUND(AC4428-AC4423,1)/AC4423)</f>
        <v>0</v>
      </c>
      <c r="AE4428" s="46"/>
      <c r="AF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62</v>
      </c>
      <c r="E4429" s="51" t="n">
        <v>168</v>
      </c>
      <c r="F4429" s="51" t="n">
        <v>0</v>
      </c>
      <c r="G4429" s="51" t="n">
        <v>0</v>
      </c>
      <c r="H4429" s="51" t="n">
        <v>0</v>
      </c>
      <c r="I4429" s="52" t="n">
        <v>40</v>
      </c>
      <c r="J4429" s="52" t="n">
        <v>20</v>
      </c>
      <c r="K4429" s="52" t="n">
        <v>80</v>
      </c>
      <c r="L4429" s="52" t="n">
        <v>0</v>
      </c>
      <c r="M4429" s="52" t="n">
        <v>0</v>
      </c>
      <c r="N4429" s="53" t="n">
        <f aca="false">D4429*$D$9</f>
        <v>83.7</v>
      </c>
      <c r="O4429" s="53" t="n">
        <f aca="false">E4429*$E$9</f>
        <v>226.8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50.22</v>
      </c>
      <c r="T4429" s="53" t="n">
        <f aca="false">(O4429/100)*(K4429*$K$9)</f>
        <v>254.016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133.92</v>
      </c>
      <c r="Y4429" s="53" t="n">
        <f aca="false">O4429+T4429</f>
        <v>480.816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614.7</v>
      </c>
      <c r="AD4429" s="55" t="n">
        <f aca="false">(ROUND(AC4429-AC4423,1)/AC4423)</f>
        <v>0.244583923871229</v>
      </c>
      <c r="AE4429" s="46"/>
      <c r="AF4429" s="47"/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62</v>
      </c>
      <c r="E4430" s="51" t="n">
        <v>0</v>
      </c>
      <c r="F4430" s="51" t="n">
        <v>168</v>
      </c>
      <c r="G4430" s="51" t="n">
        <v>0</v>
      </c>
      <c r="H4430" s="51" t="n">
        <v>0</v>
      </c>
      <c r="I4430" s="52" t="n">
        <v>40</v>
      </c>
      <c r="J4430" s="52" t="n">
        <v>20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83.7</v>
      </c>
      <c r="O4430" s="53" t="n">
        <f aca="false">E4430*$E$10</f>
        <v>0</v>
      </c>
      <c r="P4430" s="53" t="n">
        <f aca="false">F4430*$F$10</f>
        <v>226.8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50.22</v>
      </c>
      <c r="T4430" s="53" t="n">
        <f aca="false">(O4430/100)*(K4430*$J$10)</f>
        <v>0</v>
      </c>
      <c r="U4430" s="53" t="n">
        <f aca="false">(P4430/100)*(K4430*$K$10)+(P4430/100)*(L4430*$L$10)</f>
        <v>254.016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133.92</v>
      </c>
      <c r="Y4430" s="53" t="n">
        <f aca="false">O4430+T4430</f>
        <v>0</v>
      </c>
      <c r="Z4430" s="53" t="n">
        <f aca="false">P4430+U4430</f>
        <v>480.816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614.7</v>
      </c>
      <c r="AD4430" s="55" t="n">
        <f aca="false">(ROUND(AC4430-AC4423,1)/AC4423)</f>
        <v>0.244583923871229</v>
      </c>
      <c r="AE4430" s="46"/>
      <c r="AF4430" s="47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62</v>
      </c>
      <c r="E4431" s="51" t="n">
        <v>0</v>
      </c>
      <c r="F4431" s="51" t="n">
        <v>0</v>
      </c>
      <c r="G4431" s="51" t="n">
        <v>168</v>
      </c>
      <c r="H4431" s="51" t="n">
        <v>0</v>
      </c>
      <c r="I4431" s="52" t="n">
        <v>40</v>
      </c>
      <c r="J4431" s="52" t="n">
        <v>20</v>
      </c>
      <c r="K4431" s="52" t="n">
        <v>0</v>
      </c>
      <c r="L4431" s="52" t="n">
        <v>80</v>
      </c>
      <c r="M4431" s="52" t="n">
        <v>0</v>
      </c>
      <c r="N4431" s="53" t="n">
        <f aca="false">D4431*$D$11</f>
        <v>83.7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226.8</v>
      </c>
      <c r="R4431" s="53" t="n">
        <f aca="false">H4431*$H$11</f>
        <v>0</v>
      </c>
      <c r="S4431" s="53" t="n">
        <f aca="false">(N4431/100)*(I4431*$I$11)+(N4431/100)*(J4431*$J$11)</f>
        <v>50.22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254.016</v>
      </c>
      <c r="W4431" s="53" t="n">
        <f aca="false">(R4431/100)*(K4431*$K$11)+(R4431/100)*(L4431*$L$11)</f>
        <v>0</v>
      </c>
      <c r="X4431" s="53" t="n">
        <f aca="false">N4431+S4431</f>
        <v>133.92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480.816</v>
      </c>
      <c r="AB4431" s="53" t="n">
        <f aca="false">R4431+W4431</f>
        <v>0</v>
      </c>
      <c r="AC4431" s="54" t="n">
        <f aca="false">ROUND(X4431+Y4431+Z4431+AA4431+AB4431,1)</f>
        <v>614.7</v>
      </c>
      <c r="AD4431" s="55" t="n">
        <f aca="false">(ROUND(AC4431-AC4423,1)/AC4423)</f>
        <v>0.244583923871229</v>
      </c>
      <c r="AE4431" s="46"/>
      <c r="AF4431" s="47"/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62</v>
      </c>
      <c r="E4432" s="51" t="n">
        <v>0</v>
      </c>
      <c r="F4432" s="51" t="n">
        <v>0</v>
      </c>
      <c r="G4432" s="51" t="n">
        <v>0</v>
      </c>
      <c r="H4432" s="51" t="n">
        <v>168</v>
      </c>
      <c r="I4432" s="52" t="n">
        <v>40</v>
      </c>
      <c r="J4432" s="52" t="n">
        <v>20</v>
      </c>
      <c r="K4432" s="52" t="n">
        <v>45</v>
      </c>
      <c r="L4432" s="52" t="n">
        <v>45</v>
      </c>
      <c r="M4432" s="52" t="n">
        <v>0</v>
      </c>
      <c r="N4432" s="53" t="n">
        <f aca="false">D4432*$D$12</f>
        <v>83.7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226.8</v>
      </c>
      <c r="S4432" s="53" t="n">
        <f aca="false">(N4432/100)*(I4432*$I$12)+(N4432/100)*(J4432*$J$12)</f>
        <v>50.22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285.768</v>
      </c>
      <c r="X4432" s="53" t="n">
        <f aca="false">N4432+S4432</f>
        <v>133.92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512.568</v>
      </c>
      <c r="AC4432" s="54" t="n">
        <f aca="false">ROUND(X4432+Y4432+Z4432+AA4432+AB4432,1)</f>
        <v>646.5</v>
      </c>
      <c r="AD4432" s="55" t="n">
        <f aca="false">(ROUND(AC4432-AC4423,1)/AC4423)</f>
        <v>0.308969427009516</v>
      </c>
      <c r="AE4432" s="46"/>
      <c r="AF4432" s="47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124</v>
      </c>
      <c r="E4433" s="51" t="n">
        <v>0</v>
      </c>
      <c r="F4433" s="51" t="n">
        <v>0</v>
      </c>
      <c r="G4433" s="51" t="n">
        <v>0</v>
      </c>
      <c r="H4433" s="51" t="n">
        <v>80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60</v>
      </c>
      <c r="N4433" s="53" t="n">
        <f aca="false">D4433*$D$13</f>
        <v>167.4</v>
      </c>
      <c r="O4433" s="53" t="n">
        <f aca="false">E4433*$E$13</f>
        <v>0</v>
      </c>
      <c r="P4433" s="53" t="n">
        <f aca="false">F4433*$F$13</f>
        <v>0</v>
      </c>
      <c r="Q4433" s="53" t="n">
        <f aca="false">G4433*$G$13</f>
        <v>0</v>
      </c>
      <c r="R4433" s="53" t="n">
        <f aca="false">H4433*$H$13</f>
        <v>108</v>
      </c>
      <c r="S4433" s="53" t="n">
        <f aca="false">(N4433/100)*(I4433*$I$13)+(N4433/100)*(J4433*$J$13)+(N4433/100)*(M4433*$M$13)</f>
        <v>200.88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0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129.6</v>
      </c>
      <c r="X4433" s="53" t="n">
        <f aca="false">N4433+S4433</f>
        <v>368.28</v>
      </c>
      <c r="Y4433" s="53" t="n">
        <f aca="false">O4433+T4433</f>
        <v>0</v>
      </c>
      <c r="Z4433" s="53" t="n">
        <f aca="false">P4433+U4433</f>
        <v>0</v>
      </c>
      <c r="AA4433" s="53" t="n">
        <f aca="false">Q4433+V4433</f>
        <v>0</v>
      </c>
      <c r="AB4433" s="53" t="n">
        <f aca="false">R4433+W4433</f>
        <v>237.6</v>
      </c>
      <c r="AC4433" s="54" t="n">
        <f aca="false">ROUND(X4433+Y4433+Z4433+AA4433+AB4433,1)</f>
        <v>605.9</v>
      </c>
      <c r="AD4433" s="55" t="n">
        <f aca="false">(ROUND(AC4433-AC4423,1)/AC4423)</f>
        <v>0.22676655193359</v>
      </c>
      <c r="AE4433" s="37"/>
      <c r="AF4433" s="47"/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140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40</v>
      </c>
      <c r="J4434" s="52" t="n">
        <v>20</v>
      </c>
      <c r="K4434" s="52" t="n">
        <v>75</v>
      </c>
      <c r="L4434" s="52" t="n">
        <v>0</v>
      </c>
      <c r="M4434" s="52" t="n">
        <v>0</v>
      </c>
      <c r="N4434" s="53" t="n">
        <f aca="false">D4434*$D$14</f>
        <v>189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396.9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585.9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585.9</v>
      </c>
      <c r="AD4434" s="55" t="n">
        <f aca="false">(ROUND(AC4434-AC4423,1)/AC4423)</f>
        <v>0.186272524802592</v>
      </c>
      <c r="AE4434" s="46"/>
      <c r="AF4434" s="47"/>
    </row>
    <row r="4435" s="74" customFormat="true" ht="15" hidden="false" customHeight="false" outlineLevel="0" collapsed="false">
      <c r="A4435" s="48"/>
      <c r="B4435" s="61"/>
      <c r="C4435" s="50" t="s">
        <v>16</v>
      </c>
      <c r="D4435" s="51" t="n">
        <v>140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40</v>
      </c>
      <c r="J4435" s="52" t="n">
        <v>20</v>
      </c>
      <c r="K4435" s="52" t="n">
        <v>0</v>
      </c>
      <c r="L4435" s="52" t="n">
        <v>75</v>
      </c>
      <c r="M4435" s="52" t="n">
        <v>0</v>
      </c>
      <c r="N4435" s="53" t="n">
        <f aca="false">D4435*$D$15</f>
        <v>189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396.9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585.9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585.9</v>
      </c>
      <c r="AD4435" s="55" t="n">
        <f aca="false">(ROUND(AC4435-AC4423,1)/AC4423)</f>
        <v>0.186272524802592</v>
      </c>
      <c r="AE4435" s="46"/>
      <c r="AF4435" s="47"/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124</v>
      </c>
      <c r="E4436" s="51" t="n">
        <v>0</v>
      </c>
      <c r="F4436" s="51" t="n">
        <v>0</v>
      </c>
      <c r="G4436" s="51" t="n">
        <v>0</v>
      </c>
      <c r="H4436" s="51" t="n">
        <v>80</v>
      </c>
      <c r="I4436" s="52" t="n">
        <v>40</v>
      </c>
      <c r="J4436" s="52" t="n">
        <v>50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167.4</v>
      </c>
      <c r="O4436" s="53" t="n">
        <f aca="false">E4436*$E$16</f>
        <v>0</v>
      </c>
      <c r="P4436" s="53" t="n">
        <f aca="false">F4436*$F$16</f>
        <v>0</v>
      </c>
      <c r="Q4436" s="53" t="n">
        <f aca="false">G4436*$G$16</f>
        <v>0</v>
      </c>
      <c r="R4436" s="53" t="n">
        <f aca="false">H4436*$H$16</f>
        <v>108</v>
      </c>
      <c r="S4436" s="53" t="n">
        <f aca="false">(N4436/100)*(I4436*$I$16)+(N4436/100)*(J4436*$J$16)</f>
        <v>276.21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443.61</v>
      </c>
      <c r="Y4436" s="53" t="n">
        <f aca="false">O4436+T4436</f>
        <v>0</v>
      </c>
      <c r="Z4436" s="53" t="n">
        <f aca="false">P4436+U4436</f>
        <v>0</v>
      </c>
      <c r="AA4436" s="53" t="n">
        <f aca="false">Q4436+V4436</f>
        <v>0</v>
      </c>
      <c r="AB4436" s="53" t="n">
        <f aca="false">R4436+W4436</f>
        <v>108</v>
      </c>
      <c r="AC4436" s="54" t="n">
        <f aca="false">ROUND(X4436+Y4436+Z4436+AA4436+AB4436,1)</f>
        <v>551.6</v>
      </c>
      <c r="AD4436" s="55" t="n">
        <f aca="false">(ROUND(AC4436-AC4423,1)/AC4423)</f>
        <v>0.11682526827293</v>
      </c>
      <c r="AE4436" s="46"/>
      <c r="AF4436" s="47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124</v>
      </c>
      <c r="E4437" s="51" t="n">
        <v>0</v>
      </c>
      <c r="F4437" s="51" t="n">
        <v>0</v>
      </c>
      <c r="G4437" s="51" t="n">
        <v>0</v>
      </c>
      <c r="H4437" s="51" t="n">
        <v>80</v>
      </c>
      <c r="I4437" s="52" t="n">
        <v>75</v>
      </c>
      <c r="J4437" s="52" t="n">
        <v>20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167.4</v>
      </c>
      <c r="O4437" s="53" t="n">
        <f aca="false">E4437*$E$17</f>
        <v>0</v>
      </c>
      <c r="P4437" s="53" t="n">
        <f aca="false">F4437*$F$17</f>
        <v>0</v>
      </c>
      <c r="Q4437" s="53" t="n">
        <f aca="false">G4437*$G$17</f>
        <v>0</v>
      </c>
      <c r="R4437" s="53" t="n">
        <f aca="false">H4437*$H$17</f>
        <v>108</v>
      </c>
      <c r="S4437" s="53" t="n">
        <f aca="false">(N4437/100)*(I4437*$I$17)+(N4437/100)*(J4437*$J$17)</f>
        <v>347.355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514.755</v>
      </c>
      <c r="Y4437" s="53" t="n">
        <f aca="false">O4437+T4437</f>
        <v>0</v>
      </c>
      <c r="Z4437" s="53" t="n">
        <f aca="false">P4437+U4437</f>
        <v>0</v>
      </c>
      <c r="AA4437" s="53" t="n">
        <f aca="false">Q4437+V4437</f>
        <v>0</v>
      </c>
      <c r="AB4437" s="53" t="n">
        <f aca="false">R4437+W4437</f>
        <v>108</v>
      </c>
      <c r="AC4437" s="54" t="n">
        <f aca="false">ROUND(X4437+Y4437+Z4437+AA4437+AB4437,1)</f>
        <v>622.8</v>
      </c>
      <c r="AD4437" s="55" t="n">
        <f aca="false">(ROUND(AC4437-AC4423,1)/AC4423)</f>
        <v>0.260984004859283</v>
      </c>
      <c r="AE4437" s="46"/>
      <c r="AF4437" s="47"/>
    </row>
    <row r="4438" customFormat="false" ht="15" hidden="false" customHeight="false" outlineLevel="0" collapsed="false">
      <c r="A4438" s="56" t="s">
        <v>19</v>
      </c>
      <c r="B4438" s="62" t="s">
        <v>357</v>
      </c>
      <c r="C4438" s="40" t="s">
        <v>50</v>
      </c>
      <c r="D4438" s="41" t="n">
        <v>128</v>
      </c>
      <c r="E4438" s="41" t="n">
        <v>0</v>
      </c>
      <c r="F4438" s="41" t="n">
        <v>0</v>
      </c>
      <c r="G4438" s="41" t="n">
        <v>75</v>
      </c>
      <c r="H4438" s="41" t="n">
        <v>0</v>
      </c>
      <c r="I4438" s="42" t="n">
        <v>40</v>
      </c>
      <c r="J4438" s="42" t="n">
        <v>20</v>
      </c>
      <c r="K4438" s="42" t="n">
        <v>0</v>
      </c>
      <c r="L4438" s="42" t="n">
        <v>0</v>
      </c>
      <c r="M4438" s="42" t="n">
        <v>0</v>
      </c>
      <c r="N4438" s="43" t="n">
        <f aca="false">D4438*$D$3</f>
        <v>179.2</v>
      </c>
      <c r="O4438" s="43" t="n">
        <f aca="false">E4438*$E$3</f>
        <v>0</v>
      </c>
      <c r="P4438" s="43" t="n">
        <f aca="false">F4438*$F$3</f>
        <v>0</v>
      </c>
      <c r="Q4438" s="43" t="n">
        <f aca="false">G4438*$G$3</f>
        <v>105</v>
      </c>
      <c r="R4438" s="43" t="n">
        <f aca="false">H4438*$H$3</f>
        <v>0</v>
      </c>
      <c r="S4438" s="43" t="n">
        <f aca="false">(N4438/100)*(I4438*$I$3)+(N4438/100)*(J4438*$J$3)</f>
        <v>215.04</v>
      </c>
      <c r="T4438" s="43" t="n">
        <f aca="false">(O4438/100)*(K4438*$K$3)</f>
        <v>0</v>
      </c>
      <c r="U4438" s="43" t="n">
        <f aca="false">(P4438/100)*(K4438*$K$3)+(P4438/100)*(L4438*$L$3)</f>
        <v>0</v>
      </c>
      <c r="V4438" s="43" t="n">
        <f aca="false">(Q4438/100)*(L4438*$L$3)</f>
        <v>0</v>
      </c>
      <c r="W4438" s="43" t="n">
        <f aca="false">(R4438/100)*(K4438*$K$3)+(R4438/100)*(L4438*$L$3)</f>
        <v>0</v>
      </c>
      <c r="X4438" s="43" t="n">
        <f aca="false">N4438+S4438</f>
        <v>394.24</v>
      </c>
      <c r="Y4438" s="43" t="n">
        <f aca="false">O4438+T4438</f>
        <v>0</v>
      </c>
      <c r="Z4438" s="43" t="n">
        <f aca="false">P4438+U4438</f>
        <v>0</v>
      </c>
      <c r="AA4438" s="43" t="n">
        <f aca="false">Q4438+V4438</f>
        <v>105</v>
      </c>
      <c r="AB4438" s="43" t="n">
        <f aca="false">R4438+W4438</f>
        <v>0</v>
      </c>
      <c r="AC4438" s="44" t="n">
        <f aca="false">ROUND(X4438+Y4438+Z4438+AA4438+AB4438,1)</f>
        <v>499.2</v>
      </c>
      <c r="AD4438" s="45"/>
      <c r="AE4438" s="46"/>
      <c r="AF4438" s="15"/>
    </row>
    <row r="4439" customFormat="false" ht="15" hidden="false" customHeight="false" outlineLevel="0" collapsed="false">
      <c r="A4439" s="48" t="s">
        <v>29</v>
      </c>
      <c r="B4439" s="63" t="n">
        <v>36</v>
      </c>
      <c r="C4439" s="50" t="s">
        <v>5</v>
      </c>
      <c r="D4439" s="51" t="n">
        <v>128</v>
      </c>
      <c r="E4439" s="51" t="n">
        <v>0</v>
      </c>
      <c r="F4439" s="51" t="n">
        <v>0</v>
      </c>
      <c r="G4439" s="51" t="n">
        <v>75</v>
      </c>
      <c r="H4439" s="51" t="n">
        <v>0</v>
      </c>
      <c r="I4439" s="52" t="n">
        <v>55</v>
      </c>
      <c r="J4439" s="52" t="n">
        <v>40</v>
      </c>
      <c r="K4439" s="52" t="n">
        <v>0</v>
      </c>
      <c r="L4439" s="52" t="n">
        <v>0</v>
      </c>
      <c r="M4439" s="52" t="n">
        <v>0</v>
      </c>
      <c r="N4439" s="53" t="n">
        <f aca="false">D4439*$D$4</f>
        <v>172.8</v>
      </c>
      <c r="O4439" s="53" t="n">
        <f aca="false">E4439*$E$4</f>
        <v>0</v>
      </c>
      <c r="P4439" s="53" t="n">
        <f aca="false">F4439*$F$4</f>
        <v>0</v>
      </c>
      <c r="Q4439" s="53" t="n">
        <f aca="false">G4439*$G$4</f>
        <v>101.25</v>
      </c>
      <c r="R4439" s="53" t="n">
        <f aca="false">H4439*$H$4</f>
        <v>0</v>
      </c>
      <c r="S4439" s="53" t="n">
        <f aca="false">(N4439/100)*(I4439*$I$4)+(N4439/100)*(J4439*$J$4)</f>
        <v>328.32</v>
      </c>
      <c r="T4439" s="53" t="n">
        <f aca="false">(O4439/100)*(K4439*$K$4)</f>
        <v>0</v>
      </c>
      <c r="U4439" s="53" t="n">
        <f aca="false">(P4439/100)*(K4439*$K$4)+(P4439/100)*(L4439*$L$4)</f>
        <v>0</v>
      </c>
      <c r="V4439" s="53" t="n">
        <f aca="false">(Q4439/100)*(L4439*$L$4)</f>
        <v>0</v>
      </c>
      <c r="W4439" s="53" t="n">
        <f aca="false">(R4439/100)*(K4439*$K$4)+(R4439/100)*(L4439*$L$4)</f>
        <v>0</v>
      </c>
      <c r="X4439" s="53" t="n">
        <f aca="false">N4439+S4439</f>
        <v>501.12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101.25</v>
      </c>
      <c r="AB4439" s="53" t="n">
        <f aca="false">R4439+W4439</f>
        <v>0</v>
      </c>
      <c r="AC4439" s="54" t="n">
        <f aca="false">ROUND(X4439+Y4439+Z4439+AA4439+AB4439,1)</f>
        <v>602.4</v>
      </c>
      <c r="AD4439" s="55" t="n">
        <f aca="false">(ROUND(AC4439-AC4438,1)/AC4438)</f>
        <v>0.206730769230769</v>
      </c>
      <c r="AE4439" s="46"/>
      <c r="AF4439" s="47"/>
    </row>
    <row r="4440" customFormat="false" ht="15" hidden="false" customHeight="false" outlineLevel="0" collapsed="false">
      <c r="A4440" s="48" t="s">
        <v>30</v>
      </c>
      <c r="B4440" s="63" t="n">
        <v>12</v>
      </c>
      <c r="C4440" s="50" t="s">
        <v>6</v>
      </c>
      <c r="D4440" s="51" t="n">
        <v>128</v>
      </c>
      <c r="E4440" s="51" t="n">
        <v>0</v>
      </c>
      <c r="F4440" s="51" t="n">
        <v>0</v>
      </c>
      <c r="G4440" s="51" t="n">
        <v>75</v>
      </c>
      <c r="H4440" s="51" t="n">
        <v>0</v>
      </c>
      <c r="I4440" s="52" t="n">
        <v>40</v>
      </c>
      <c r="J4440" s="52" t="n">
        <v>20</v>
      </c>
      <c r="K4440" s="52" t="n">
        <v>0</v>
      </c>
      <c r="L4440" s="52" t="n">
        <v>0</v>
      </c>
      <c r="M4440" s="52" t="n">
        <v>0</v>
      </c>
      <c r="N4440" s="53" t="n">
        <f aca="false">D4440*$D$5</f>
        <v>179.2</v>
      </c>
      <c r="O4440" s="53" t="n">
        <f aca="false">E4440*$E$5</f>
        <v>0</v>
      </c>
      <c r="P4440" s="53" t="n">
        <f aca="false">F4440*$F$5</f>
        <v>0</v>
      </c>
      <c r="Q4440" s="53" t="n">
        <f aca="false">G4440*$G$5</f>
        <v>105</v>
      </c>
      <c r="R4440" s="53" t="n">
        <f aca="false">H4440*$H$5</f>
        <v>0</v>
      </c>
      <c r="S4440" s="53" t="n">
        <f aca="false">(N4440/100)*(I4440*$I$5)+(N4440/100)*(J4440*$J$5)</f>
        <v>215.04</v>
      </c>
      <c r="T4440" s="53" t="n">
        <f aca="false">(O4440/100)*(K4440*$K$5)</f>
        <v>0</v>
      </c>
      <c r="U4440" s="53" t="n">
        <f aca="false">(P4440/100)*(K4440*$K$5)+(P4440/100)*(L4440*$L$5)</f>
        <v>0</v>
      </c>
      <c r="V4440" s="53" t="n">
        <f aca="false">(Q4440/100)*(L4440*$L$5)</f>
        <v>0</v>
      </c>
      <c r="W4440" s="53" t="n">
        <f aca="false">(R4440/100)*(K4440*$K$5)+(R4440/100)*(L4440*$L$5)</f>
        <v>0</v>
      </c>
      <c r="X4440" s="53" t="n">
        <f aca="false">N4440+S4440</f>
        <v>394.24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105</v>
      </c>
      <c r="AB4440" s="53" t="n">
        <f aca="false">R4440+W4440</f>
        <v>0</v>
      </c>
      <c r="AC4440" s="54" t="n">
        <f aca="false">ROUND(X4440+Y4440+Z4440+AA4440+AB4440,1)</f>
        <v>499.2</v>
      </c>
      <c r="AD4440" s="55" t="n">
        <f aca="false">(ROUND(AC4440-AC4438,1)/AC4438)</f>
        <v>0</v>
      </c>
      <c r="AE4440" s="46"/>
      <c r="AF4440" s="47"/>
    </row>
    <row r="4441" customFormat="false" ht="15" hidden="false" customHeight="false" outlineLevel="0" collapsed="false">
      <c r="A4441" s="48" t="s">
        <v>31</v>
      </c>
      <c r="B4441" s="63" t="n">
        <v>0</v>
      </c>
      <c r="C4441" s="50" t="s">
        <v>7</v>
      </c>
      <c r="D4441" s="51" t="n">
        <v>128</v>
      </c>
      <c r="E4441" s="51" t="n">
        <v>0</v>
      </c>
      <c r="F4441" s="51" t="n">
        <v>0</v>
      </c>
      <c r="G4441" s="51" t="n">
        <v>75</v>
      </c>
      <c r="H4441" s="51" t="n">
        <v>0</v>
      </c>
      <c r="I4441" s="52" t="n">
        <v>40</v>
      </c>
      <c r="J4441" s="52" t="n">
        <v>20</v>
      </c>
      <c r="K4441" s="52" t="n">
        <v>0</v>
      </c>
      <c r="L4441" s="52" t="n">
        <v>0</v>
      </c>
      <c r="M4441" s="52" t="n">
        <v>0</v>
      </c>
      <c r="N4441" s="53" t="n">
        <f aca="false">D4441*$D$6</f>
        <v>179.2</v>
      </c>
      <c r="O4441" s="53" t="n">
        <f aca="false">E4441*$E$6</f>
        <v>0</v>
      </c>
      <c r="P4441" s="53" t="n">
        <f aca="false">F4441*$F$6</f>
        <v>0</v>
      </c>
      <c r="Q4441" s="53" t="n">
        <f aca="false">G4441*$G$6</f>
        <v>105</v>
      </c>
      <c r="R4441" s="53" t="n">
        <f aca="false">H4441*$H$6</f>
        <v>0</v>
      </c>
      <c r="S4441" s="53" t="n">
        <f aca="false">(N4441/100)*(I4441*$I$6)+(N4441/100)*(J4441*$J$6)</f>
        <v>215.04</v>
      </c>
      <c r="T4441" s="53" t="n">
        <f aca="false">(O4441/100)*(K4441*$K$6)</f>
        <v>0</v>
      </c>
      <c r="U4441" s="53" t="n">
        <f aca="false">(P4441/100)*(K4441*$K$6)+(P4441/100)*(L4441*$L$6)</f>
        <v>0</v>
      </c>
      <c r="V4441" s="53" t="n">
        <f aca="false">(Q4441/100)*(L4441*$L$6)</f>
        <v>0</v>
      </c>
      <c r="W4441" s="53" t="n">
        <f aca="false">(R4441/100)*(K4441*$K$6)+(R4441/100)*(L4441*$L$6)</f>
        <v>0</v>
      </c>
      <c r="X4441" s="53" t="n">
        <f aca="false">N4441+S4441</f>
        <v>394.24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105</v>
      </c>
      <c r="AB4441" s="53" t="n">
        <f aca="false">R4441+W4441</f>
        <v>0</v>
      </c>
      <c r="AC4441" s="54" t="n">
        <f aca="false">ROUND(X4441+Y4441+Z4441+AA4441+AB4441,1)</f>
        <v>499.2</v>
      </c>
      <c r="AD4441" s="55" t="n">
        <f aca="false">(ROUND(AC4441-AC4438,1)/AC4438)</f>
        <v>0</v>
      </c>
      <c r="AE4441" s="46"/>
      <c r="AF4441" s="47"/>
    </row>
    <row r="4442" customFormat="false" ht="15" hidden="false" customHeight="false" outlineLevel="0" collapsed="false">
      <c r="A4442" s="48" t="s">
        <v>32</v>
      </c>
      <c r="B4442" s="63" t="n">
        <v>40</v>
      </c>
      <c r="C4442" s="50" t="s">
        <v>8</v>
      </c>
      <c r="D4442" s="51" t="n">
        <v>128</v>
      </c>
      <c r="E4442" s="51" t="n">
        <v>0</v>
      </c>
      <c r="F4442" s="51" t="n">
        <v>0</v>
      </c>
      <c r="G4442" s="51" t="n">
        <v>75</v>
      </c>
      <c r="H4442" s="51" t="n">
        <v>0</v>
      </c>
      <c r="I4442" s="52" t="n">
        <v>40</v>
      </c>
      <c r="J4442" s="52" t="n">
        <v>20</v>
      </c>
      <c r="K4442" s="52" t="n">
        <v>0</v>
      </c>
      <c r="L4442" s="52" t="n">
        <v>0</v>
      </c>
      <c r="M4442" s="52" t="n">
        <v>0</v>
      </c>
      <c r="N4442" s="53" t="n">
        <f aca="false">D4442*$D$7</f>
        <v>179.2</v>
      </c>
      <c r="O4442" s="53" t="n">
        <f aca="false">E4442*$E$7</f>
        <v>0</v>
      </c>
      <c r="P4442" s="53" t="n">
        <f aca="false">F4442*$F$7</f>
        <v>0</v>
      </c>
      <c r="Q4442" s="53" t="n">
        <f aca="false">G4442*$G$7</f>
        <v>105</v>
      </c>
      <c r="R4442" s="53" t="n">
        <f aca="false">H4442*$H$7</f>
        <v>0</v>
      </c>
      <c r="S4442" s="53" t="n">
        <f aca="false">(N4442/100)*(I4442*$I$7)+(N4442/100)*(J4442*$J$7)</f>
        <v>215.04</v>
      </c>
      <c r="T4442" s="53" t="n">
        <f aca="false">(O4442/100)*(K4442*$K$7)</f>
        <v>0</v>
      </c>
      <c r="U4442" s="53" t="n">
        <f aca="false">(P4442/100)*(K4442*$K$7)+(P4442/100)*(L4442*$L$7)</f>
        <v>0</v>
      </c>
      <c r="V4442" s="53" t="n">
        <f aca="false">(Q4442/100)*(L4442*$L$7)</f>
        <v>0</v>
      </c>
      <c r="W4442" s="53" t="n">
        <f aca="false">(R4442/100)*(K4442*$K$7)+(R4442/100)*(L4442*$L$7)</f>
        <v>0</v>
      </c>
      <c r="X4442" s="53" t="n">
        <f aca="false">N4442+S4442</f>
        <v>394.24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105</v>
      </c>
      <c r="AB4442" s="53" t="n">
        <f aca="false">R4442+W4442</f>
        <v>0</v>
      </c>
      <c r="AC4442" s="54" t="n">
        <f aca="false">ROUND(X4442+Y4442+Z4442+AA4442+AB4442,1)</f>
        <v>499.2</v>
      </c>
      <c r="AD4442" s="55" t="n">
        <f aca="false">(ROUND(AC4442-AC4438,1)/AC4438)</f>
        <v>0</v>
      </c>
      <c r="AE4442" s="46"/>
      <c r="AF4442" s="47"/>
    </row>
    <row r="4443" customFormat="false" ht="15" hidden="false" customHeight="false" outlineLevel="0" collapsed="false">
      <c r="A4443" s="48" t="s">
        <v>33</v>
      </c>
      <c r="B4443" s="63"/>
      <c r="C4443" s="50" t="s">
        <v>9</v>
      </c>
      <c r="D4443" s="51" t="n">
        <v>128</v>
      </c>
      <c r="E4443" s="51" t="n">
        <v>0</v>
      </c>
      <c r="F4443" s="51" t="n">
        <v>0</v>
      </c>
      <c r="G4443" s="51" t="n">
        <v>75</v>
      </c>
      <c r="H4443" s="51" t="n">
        <v>0</v>
      </c>
      <c r="I4443" s="52" t="n">
        <v>40</v>
      </c>
      <c r="J4443" s="52" t="n">
        <v>20</v>
      </c>
      <c r="K4443" s="52" t="n">
        <v>0</v>
      </c>
      <c r="L4443" s="52" t="n">
        <v>0</v>
      </c>
      <c r="M4443" s="52" t="n">
        <v>0</v>
      </c>
      <c r="N4443" s="53" t="n">
        <f aca="false">D4443*$D$8</f>
        <v>179.2</v>
      </c>
      <c r="O4443" s="53" t="n">
        <f aca="false">E4443*$E$8</f>
        <v>0</v>
      </c>
      <c r="P4443" s="53" t="n">
        <f aca="false">F4443*$F$8</f>
        <v>0</v>
      </c>
      <c r="Q4443" s="53" t="n">
        <f aca="false">G4443*$G$8</f>
        <v>105</v>
      </c>
      <c r="R4443" s="53" t="n">
        <f aca="false">H4443*$H$8</f>
        <v>0</v>
      </c>
      <c r="S4443" s="53" t="n">
        <f aca="false">(N4443/100)*(I4443*$I$8)+(N4443/100)*(J4443*$J$8)</f>
        <v>215.04</v>
      </c>
      <c r="T4443" s="53" t="n">
        <f aca="false">(O4443/100)*(K4443*$K$8)</f>
        <v>0</v>
      </c>
      <c r="U4443" s="53" t="n">
        <f aca="false">(P4443/100)*(K4443*$K$8)+(P4443/100)*(L4443*$L$8)</f>
        <v>0</v>
      </c>
      <c r="V4443" s="53" t="n">
        <f aca="false">(Q4443/100)*(L4443*$L$8)</f>
        <v>0</v>
      </c>
      <c r="W4443" s="53" t="n">
        <f aca="false">(R4443/100)*(K4443*$K$8)+(R4443/100)*(L4443*$L$8)</f>
        <v>0</v>
      </c>
      <c r="X4443" s="53" t="n">
        <f aca="false">N4443+S4443</f>
        <v>394.24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105</v>
      </c>
      <c r="AB4443" s="53" t="n">
        <f aca="false">R4443+W4443</f>
        <v>0</v>
      </c>
      <c r="AC4443" s="54" t="n">
        <f aca="false">ROUND(X4443+Y4443+Z4443+AA4443+AB4443,1)</f>
        <v>499.2</v>
      </c>
      <c r="AD4443" s="55" t="n">
        <f aca="false">(ROUND(AC4443-AC4438,1)/AC4438)</f>
        <v>0</v>
      </c>
      <c r="AE4443" s="46"/>
      <c r="AF4443" s="47"/>
    </row>
    <row r="4444" customFormat="false" ht="15" hidden="false" customHeight="false" outlineLevel="0" collapsed="false">
      <c r="A4444" s="48" t="s">
        <v>34</v>
      </c>
      <c r="B4444" s="63"/>
      <c r="C4444" s="50" t="s">
        <v>10</v>
      </c>
      <c r="D4444" s="51" t="n">
        <v>64</v>
      </c>
      <c r="E4444" s="51" t="n">
        <v>170</v>
      </c>
      <c r="F4444" s="51" t="n">
        <v>0</v>
      </c>
      <c r="G4444" s="51" t="n">
        <v>0</v>
      </c>
      <c r="H4444" s="51" t="n">
        <v>0</v>
      </c>
      <c r="I4444" s="52" t="n">
        <v>40</v>
      </c>
      <c r="J4444" s="52" t="n">
        <v>20</v>
      </c>
      <c r="K4444" s="52" t="n">
        <v>80</v>
      </c>
      <c r="L4444" s="52" t="n">
        <v>0</v>
      </c>
      <c r="M4444" s="52" t="n">
        <v>0</v>
      </c>
      <c r="N4444" s="53" t="n">
        <f aca="false">D4444*$D$9</f>
        <v>86.4</v>
      </c>
      <c r="O4444" s="53" t="n">
        <f aca="false">E4444*$E$9</f>
        <v>229.5</v>
      </c>
      <c r="P4444" s="53" t="n">
        <f aca="false">F4444*$F$9</f>
        <v>0</v>
      </c>
      <c r="Q4444" s="53" t="n">
        <f aca="false">G4444*$G$9</f>
        <v>0</v>
      </c>
      <c r="R4444" s="53" t="n">
        <f aca="false">H4444*$H$9</f>
        <v>0</v>
      </c>
      <c r="S4444" s="53" t="n">
        <f aca="false">(N4444/100)*(I4444*$I$9)+(N4444/100)*(J4444*$J$9)</f>
        <v>51.84</v>
      </c>
      <c r="T4444" s="53" t="n">
        <f aca="false">(O4444/100)*(K4444*$K$9)</f>
        <v>257.04</v>
      </c>
      <c r="U4444" s="53" t="n">
        <f aca="false">(P4444/100)*(K4444*$K$9)+(P4444/100)*(L4444*$L$9)</f>
        <v>0</v>
      </c>
      <c r="V4444" s="53" t="n">
        <f aca="false">(Q4444/100)*(L4444*$L$9)</f>
        <v>0</v>
      </c>
      <c r="W4444" s="53" t="n">
        <f aca="false">(R4444/100)*(K4444*$K$9)+(R4444/100)*(L4444*$L$9)</f>
        <v>0</v>
      </c>
      <c r="X4444" s="53" t="n">
        <f aca="false">N4444+S4444</f>
        <v>138.24</v>
      </c>
      <c r="Y4444" s="53" t="n">
        <f aca="false">O4444+T4444</f>
        <v>486.54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624.8</v>
      </c>
      <c r="AD4444" s="55" t="n">
        <f aca="false">(ROUND(AC4444-AC4438,1)/AC4438)</f>
        <v>0.251602564102564</v>
      </c>
      <c r="AE4444" s="46"/>
      <c r="AF4444" s="47"/>
    </row>
    <row r="4445" customFormat="false" ht="15" hidden="false" customHeight="false" outlineLevel="0" collapsed="false">
      <c r="A4445" s="48" t="s">
        <v>35</v>
      </c>
      <c r="B4445" s="63"/>
      <c r="C4445" s="50" t="s">
        <v>11</v>
      </c>
      <c r="D4445" s="51" t="n">
        <v>64</v>
      </c>
      <c r="E4445" s="51" t="n">
        <v>0</v>
      </c>
      <c r="F4445" s="51" t="n">
        <v>170</v>
      </c>
      <c r="G4445" s="51" t="n">
        <v>0</v>
      </c>
      <c r="H4445" s="51" t="n">
        <v>0</v>
      </c>
      <c r="I4445" s="52" t="n">
        <v>40</v>
      </c>
      <c r="J4445" s="52" t="n">
        <v>20</v>
      </c>
      <c r="K4445" s="52" t="n">
        <v>40</v>
      </c>
      <c r="L4445" s="52" t="n">
        <v>40</v>
      </c>
      <c r="M4445" s="52" t="n">
        <v>0</v>
      </c>
      <c r="N4445" s="53" t="n">
        <f aca="false">D4445*$D$10</f>
        <v>86.4</v>
      </c>
      <c r="O4445" s="53" t="n">
        <f aca="false">E4445*$E$10</f>
        <v>0</v>
      </c>
      <c r="P4445" s="53" t="n">
        <f aca="false">F4445*$F$10</f>
        <v>229.5</v>
      </c>
      <c r="Q4445" s="53" t="n">
        <f aca="false">G4445*$G$10</f>
        <v>0</v>
      </c>
      <c r="R4445" s="53" t="n">
        <f aca="false">H4445*$H$10</f>
        <v>0</v>
      </c>
      <c r="S4445" s="53" t="n">
        <f aca="false">(N4445/100)*(I4445*$I$10)+(N4445/100)*(J4445*$J$10)</f>
        <v>51.84</v>
      </c>
      <c r="T4445" s="53" t="n">
        <f aca="false">(O4445/100)*(K4445*$J$10)</f>
        <v>0</v>
      </c>
      <c r="U4445" s="53" t="n">
        <f aca="false">(P4445/100)*(K4445*$K$10)+(P4445/100)*(L4445*$L$10)</f>
        <v>257.04</v>
      </c>
      <c r="V4445" s="53" t="n">
        <f aca="false">(Q4445/100)*(L4445*$L$10)</f>
        <v>0</v>
      </c>
      <c r="W4445" s="53" t="n">
        <f aca="false">(R4445/100)*(K4445*$K$10)+(R4445/100)*(L4445*$L$10)</f>
        <v>0</v>
      </c>
      <c r="X4445" s="53" t="n">
        <f aca="false">N4445+S4445</f>
        <v>138.24</v>
      </c>
      <c r="Y4445" s="53" t="n">
        <f aca="false">O4445+T4445</f>
        <v>0</v>
      </c>
      <c r="Z4445" s="53" t="n">
        <f aca="false">P4445+U4445</f>
        <v>486.54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624.8</v>
      </c>
      <c r="AD4445" s="55" t="n">
        <f aca="false">(ROUND(AC4445-AC4438,1)/AC4438)</f>
        <v>0.251602564102564</v>
      </c>
      <c r="AE4445" s="46"/>
      <c r="AF4445" s="47"/>
    </row>
    <row r="4446" customFormat="false" ht="15" hidden="false" customHeight="false" outlineLevel="0" collapsed="false">
      <c r="A4446" s="48" t="s">
        <v>36</v>
      </c>
      <c r="B4446" s="63"/>
      <c r="C4446" s="50" t="s">
        <v>12</v>
      </c>
      <c r="D4446" s="51" t="n">
        <v>64</v>
      </c>
      <c r="E4446" s="51" t="n">
        <v>0</v>
      </c>
      <c r="F4446" s="51" t="n">
        <v>0</v>
      </c>
      <c r="G4446" s="51" t="n">
        <v>170</v>
      </c>
      <c r="H4446" s="51" t="n">
        <v>0</v>
      </c>
      <c r="I4446" s="52" t="n">
        <v>40</v>
      </c>
      <c r="J4446" s="52" t="n">
        <v>20</v>
      </c>
      <c r="K4446" s="52" t="n">
        <v>0</v>
      </c>
      <c r="L4446" s="52" t="n">
        <v>90</v>
      </c>
      <c r="M4446" s="52" t="n">
        <v>0</v>
      </c>
      <c r="N4446" s="53" t="n">
        <f aca="false">D4446*$D$11</f>
        <v>86.4</v>
      </c>
      <c r="O4446" s="53" t="n">
        <f aca="false">E4446*$E$11</f>
        <v>0</v>
      </c>
      <c r="P4446" s="53" t="n">
        <f aca="false">F4446*$F$11</f>
        <v>0</v>
      </c>
      <c r="Q4446" s="53" t="n">
        <f aca="false">G4446*$G$11</f>
        <v>229.5</v>
      </c>
      <c r="R4446" s="53" t="n">
        <f aca="false">H4446*$H$11</f>
        <v>0</v>
      </c>
      <c r="S4446" s="53" t="n">
        <f aca="false">(N4446/100)*(I4446*$I$11)+(N4446/100)*(J4446*$J$11)</f>
        <v>51.84</v>
      </c>
      <c r="T4446" s="53" t="n">
        <f aca="false">(O4446/100)*(K4446*$K$11)</f>
        <v>0</v>
      </c>
      <c r="U4446" s="53" t="n">
        <f aca="false">(P4446/100)*(K4446*$K$11)+(P4446/100)*(L4446*$L$11)</f>
        <v>0</v>
      </c>
      <c r="V4446" s="53" t="n">
        <f aca="false">(Q4446/100)*(L4446*$L$11)</f>
        <v>289.17</v>
      </c>
      <c r="W4446" s="53" t="n">
        <f aca="false">(R4446/100)*(K4446*$K$11)+(R4446/100)*(L4446*$L$11)</f>
        <v>0</v>
      </c>
      <c r="X4446" s="53" t="n">
        <f aca="false">N4446+S4446</f>
        <v>138.24</v>
      </c>
      <c r="Y4446" s="53" t="n">
        <f aca="false">O4446+T4446</f>
        <v>0</v>
      </c>
      <c r="Z4446" s="53" t="n">
        <f aca="false">P4446+U4446</f>
        <v>0</v>
      </c>
      <c r="AA4446" s="53" t="n">
        <f aca="false">Q4446+V4446</f>
        <v>518.67</v>
      </c>
      <c r="AB4446" s="53" t="n">
        <f aca="false">R4446+W4446</f>
        <v>0</v>
      </c>
      <c r="AC4446" s="54" t="n">
        <f aca="false">ROUND(X4446+Y4446+Z4446+AA4446+AB4446,1)</f>
        <v>656.9</v>
      </c>
      <c r="AD4446" s="55" t="n">
        <f aca="false">(ROUND(AC4446-AC4438,1)/AC4438)</f>
        <v>0.315905448717949</v>
      </c>
      <c r="AE4446" s="46"/>
      <c r="AF4446" s="47"/>
    </row>
    <row r="4447" customFormat="false" ht="15" hidden="false" customHeight="false" outlineLevel="0" collapsed="false">
      <c r="A4447" s="48" t="s">
        <v>37</v>
      </c>
      <c r="B4447" s="63"/>
      <c r="C4447" s="50" t="s">
        <v>13</v>
      </c>
      <c r="D4447" s="51" t="n">
        <v>64</v>
      </c>
      <c r="E4447" s="51" t="n">
        <v>0</v>
      </c>
      <c r="F4447" s="51" t="n">
        <v>0</v>
      </c>
      <c r="G4447" s="51" t="n">
        <v>0</v>
      </c>
      <c r="H4447" s="51" t="n">
        <v>170</v>
      </c>
      <c r="I4447" s="52" t="n">
        <v>40</v>
      </c>
      <c r="J4447" s="52" t="n">
        <v>20</v>
      </c>
      <c r="K4447" s="52" t="n">
        <v>40</v>
      </c>
      <c r="L4447" s="52" t="n">
        <v>40</v>
      </c>
      <c r="M4447" s="52" t="n">
        <v>0</v>
      </c>
      <c r="N4447" s="53" t="n">
        <f aca="false">D4447*$D$12</f>
        <v>86.4</v>
      </c>
      <c r="O4447" s="53" t="n">
        <f aca="false">E4447*$E$12</f>
        <v>0</v>
      </c>
      <c r="P4447" s="53" t="n">
        <f aca="false">F4447*$F$12</f>
        <v>0</v>
      </c>
      <c r="Q4447" s="53" t="n">
        <f aca="false">G4447*$G$12</f>
        <v>0</v>
      </c>
      <c r="R4447" s="53" t="n">
        <f aca="false">H4447*$H$12</f>
        <v>229.5</v>
      </c>
      <c r="S4447" s="53" t="n">
        <f aca="false">(N4447/100)*(I4447*$I$12)+(N4447/100)*(J4447*$J$12)</f>
        <v>51.84</v>
      </c>
      <c r="T4447" s="53" t="n">
        <f aca="false">(O4447/100)*(K4447*$K$12)</f>
        <v>0</v>
      </c>
      <c r="U4447" s="53" t="n">
        <f aca="false">(P4447/100)*(K4447*$K$12)+(P4447/100)*(L4447*$L$12)</f>
        <v>0</v>
      </c>
      <c r="V4447" s="53" t="n">
        <f aca="false">(Q4447/100)*(L4447*$L$12)</f>
        <v>0</v>
      </c>
      <c r="W4447" s="53" t="n">
        <f aca="false">(R4447/100)*(K4447*$K$12)+(R4447/100)*(L4447*$L$12)</f>
        <v>257.04</v>
      </c>
      <c r="X4447" s="53" t="n">
        <f aca="false">N4447+S4447</f>
        <v>138.24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0</v>
      </c>
      <c r="AB4447" s="53" t="n">
        <f aca="false">R4447+W4447</f>
        <v>486.54</v>
      </c>
      <c r="AC4447" s="54" t="n">
        <f aca="false">ROUND(X4447+Y4447+Z4447+AA4447+AB4447,1)</f>
        <v>624.8</v>
      </c>
      <c r="AD4447" s="55" t="n">
        <f aca="false">(ROUND(AC4447-AC4438,1)/AC4438)</f>
        <v>0.251602564102564</v>
      </c>
      <c r="AE4447" s="46"/>
      <c r="AF4447" s="47"/>
    </row>
    <row r="4448" customFormat="false" ht="15" hidden="false" customHeight="false" outlineLevel="0" collapsed="false">
      <c r="A4448" s="48" t="s">
        <v>38</v>
      </c>
      <c r="B4448" s="63"/>
      <c r="C4448" s="50" t="s">
        <v>14</v>
      </c>
      <c r="D4448" s="51" t="n">
        <v>128</v>
      </c>
      <c r="E4448" s="51" t="n">
        <v>0</v>
      </c>
      <c r="F4448" s="51" t="n">
        <v>0</v>
      </c>
      <c r="G4448" s="51" t="n">
        <v>75</v>
      </c>
      <c r="H4448" s="51" t="n">
        <v>0</v>
      </c>
      <c r="I4448" s="52" t="n">
        <v>0</v>
      </c>
      <c r="J4448" s="52" t="n">
        <v>0</v>
      </c>
      <c r="K4448" s="52" t="n">
        <v>0</v>
      </c>
      <c r="L4448" s="52" t="n">
        <v>0</v>
      </c>
      <c r="M4448" s="52" t="n">
        <v>69</v>
      </c>
      <c r="N4448" s="53" t="n">
        <f aca="false">D4448*$D$13</f>
        <v>172.8</v>
      </c>
      <c r="O4448" s="53" t="n">
        <f aca="false">E4448*$E$13</f>
        <v>0</v>
      </c>
      <c r="P4448" s="53" t="n">
        <f aca="false">F4448*$F$13</f>
        <v>0</v>
      </c>
      <c r="Q4448" s="53" t="n">
        <f aca="false">G4448*$G$13</f>
        <v>101.25</v>
      </c>
      <c r="R4448" s="53" t="n">
        <f aca="false">H4448*$H$13</f>
        <v>0</v>
      </c>
      <c r="S4448" s="53" t="n">
        <f aca="false">(N4448/100)*(I4448*$I$13)+(N4448/100)*(J4448*$J$13)+(N4448/100)*(M4448*$M$13)</f>
        <v>238.464</v>
      </c>
      <c r="T4448" s="53" t="n">
        <f aca="false">(O4448/100)*(K4448*$K$13)+(O4448/100)*(M4448*$M$13)</f>
        <v>0</v>
      </c>
      <c r="U4448" s="53" t="n">
        <f aca="false">(P4448/100)*(K4448*$K$13)+(P4448/100)*(L4448*$L$13)+(P4448/100)*(M4448*$M$13)</f>
        <v>0</v>
      </c>
      <c r="V4448" s="53" t="n">
        <f aca="false">(Q4448/100)*(L4448*$L$13)+(Q4448/100)*(M4448*$M$13)</f>
        <v>139.725</v>
      </c>
      <c r="W4448" s="53" t="n">
        <f aca="false">(R4448/100)*(K4448*$K$13)+(R4448/100)*(L4448*$L$13)+(R4448/100)*(M4448*$M$13)</f>
        <v>0</v>
      </c>
      <c r="X4448" s="53" t="n">
        <f aca="false">N4448+S4448</f>
        <v>411.264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240.975</v>
      </c>
      <c r="AB4448" s="53" t="n">
        <f aca="false">R4448+W4448</f>
        <v>0</v>
      </c>
      <c r="AC4448" s="54" t="n">
        <f aca="false">ROUND(X4448+Y4448+Z4448+AA4448+AB4448,1)</f>
        <v>652.2</v>
      </c>
      <c r="AD4448" s="55" t="n">
        <f aca="false">(ROUND(AC4448-AC4438,1)/AC4438)</f>
        <v>0.306490384615385</v>
      </c>
      <c r="AE4448" s="46"/>
      <c r="AF4448" s="47"/>
    </row>
    <row r="4449" customFormat="false" ht="15" hidden="false" customHeight="false" outlineLevel="0" collapsed="false">
      <c r="A4449" s="48" t="s">
        <v>39</v>
      </c>
      <c r="B4449" s="63"/>
      <c r="C4449" s="50" t="s">
        <v>15</v>
      </c>
      <c r="D4449" s="51" t="n">
        <v>140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40</v>
      </c>
      <c r="J4449" s="52" t="n">
        <v>20</v>
      </c>
      <c r="K4449" s="52" t="n">
        <v>80</v>
      </c>
      <c r="L4449" s="52" t="n">
        <v>0</v>
      </c>
      <c r="M4449" s="52" t="n">
        <v>0</v>
      </c>
      <c r="N4449" s="53" t="n">
        <f aca="false">D4449*$D$14</f>
        <v>189</v>
      </c>
      <c r="O4449" s="53" t="n">
        <f aca="false">E4449*$E$14</f>
        <v>0</v>
      </c>
      <c r="P4449" s="53" t="n">
        <f aca="false">F4449*$F$14</f>
        <v>0</v>
      </c>
      <c r="Q4449" s="53" t="n">
        <f aca="false">G4449*$G$14</f>
        <v>0</v>
      </c>
      <c r="R4449" s="53" t="n">
        <f aca="false">H4449*$H$14</f>
        <v>0</v>
      </c>
      <c r="S4449" s="53" t="n">
        <f aca="false">(N4449/100)*(I4449*$I$14)+(N4449/100)*(J4449*$J$14)+(N4449/100)*(K4449*$K$14)</f>
        <v>415.8</v>
      </c>
      <c r="T4449" s="53" t="n">
        <f aca="false">(O4449/100)*(K4449*$K$14)</f>
        <v>0</v>
      </c>
      <c r="U4449" s="53" t="n">
        <f aca="false">(P4449/100)*(K4449*$K$14)+(P4449/100)*(L4449*$L$14)</f>
        <v>0</v>
      </c>
      <c r="V4449" s="53" t="n">
        <f aca="false">(Q4449/100)*(L4449*$L$14)</f>
        <v>0</v>
      </c>
      <c r="W4449" s="53" t="n">
        <f aca="false">(R4449/100)*(K4449*$L$14)+(R4449/100)*(L4449*$M$14)</f>
        <v>0</v>
      </c>
      <c r="X4449" s="53" t="n">
        <f aca="false">N4449+S4449</f>
        <v>604.8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604.8</v>
      </c>
      <c r="AD4449" s="55" t="n">
        <f aca="false">(ROUND(AC4449-AC4438,1)/AC4438)</f>
        <v>0.211538461538462</v>
      </c>
      <c r="AE4449" s="46"/>
      <c r="AF4449" s="47"/>
    </row>
    <row r="4450" customFormat="false" ht="15" hidden="false" customHeight="false" outlineLevel="0" collapsed="false">
      <c r="A4450" s="48"/>
      <c r="B4450" s="63"/>
      <c r="C4450" s="50" t="s">
        <v>16</v>
      </c>
      <c r="D4450" s="51" t="n">
        <v>140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40</v>
      </c>
      <c r="J4450" s="52" t="n">
        <v>20</v>
      </c>
      <c r="K4450" s="52" t="n">
        <v>0</v>
      </c>
      <c r="L4450" s="52" t="n">
        <v>80</v>
      </c>
      <c r="M4450" s="52" t="n">
        <v>0</v>
      </c>
      <c r="N4450" s="53" t="n">
        <f aca="false">D4450*$D$15</f>
        <v>189</v>
      </c>
      <c r="O4450" s="53" t="n">
        <f aca="false">E4450*$E$15</f>
        <v>0</v>
      </c>
      <c r="P4450" s="53" t="n">
        <f aca="false">F4450*$F$15</f>
        <v>0</v>
      </c>
      <c r="Q4450" s="53" t="n">
        <f aca="false">G4450*$G$15</f>
        <v>0</v>
      </c>
      <c r="R4450" s="53" t="n">
        <f aca="false">H4450*$H$15</f>
        <v>0</v>
      </c>
      <c r="S4450" s="53" t="n">
        <f aca="false">(N4450/100)*(I4450*$I$15)+(N4450/100)*(J4450*$J$15)+(N4450/100)*(L4450*$L$15)</f>
        <v>415.8</v>
      </c>
      <c r="T4450" s="53" t="n">
        <f aca="false">(O4450/100)*(K4450*$K$15)</f>
        <v>0</v>
      </c>
      <c r="U4450" s="53" t="n">
        <f aca="false">(P4450/100)*(K4450*$K$15)+(P4450/100)*(L4450*$L$15)</f>
        <v>0</v>
      </c>
      <c r="V4450" s="53" t="n">
        <f aca="false">(Q4450/100)*(L4450*$L$15)</f>
        <v>0</v>
      </c>
      <c r="W4450" s="53" t="n">
        <f aca="false">(R4450/100)*(K4450*$K$15)+(R4450/100)*(L4450*$L$15)</f>
        <v>0</v>
      </c>
      <c r="X4450" s="53" t="n">
        <f aca="false">N4450+S4450</f>
        <v>604.8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604.8</v>
      </c>
      <c r="AD4450" s="55" t="n">
        <f aca="false">(ROUND(AC4450-AC4438,1)/AC4438)</f>
        <v>0.211538461538462</v>
      </c>
      <c r="AE4450" s="46"/>
      <c r="AF4450" s="75"/>
    </row>
    <row r="4451" customFormat="false" ht="15" hidden="false" customHeight="false" outlineLevel="0" collapsed="false">
      <c r="A4451" s="48"/>
      <c r="B4451" s="63"/>
      <c r="C4451" s="50" t="s">
        <v>17</v>
      </c>
      <c r="D4451" s="51" t="n">
        <v>128</v>
      </c>
      <c r="E4451" s="51" t="n">
        <v>0</v>
      </c>
      <c r="F4451" s="51" t="n">
        <v>0</v>
      </c>
      <c r="G4451" s="51" t="n">
        <v>75</v>
      </c>
      <c r="H4451" s="51" t="n">
        <v>0</v>
      </c>
      <c r="I4451" s="52" t="n">
        <v>40</v>
      </c>
      <c r="J4451" s="52" t="n">
        <v>50</v>
      </c>
      <c r="K4451" s="52" t="n">
        <v>0</v>
      </c>
      <c r="L4451" s="52" t="n">
        <v>0</v>
      </c>
      <c r="M4451" s="52" t="n">
        <v>0</v>
      </c>
      <c r="N4451" s="53" t="n">
        <f aca="false">D4451*$D$16</f>
        <v>172.8</v>
      </c>
      <c r="O4451" s="53" t="n">
        <f aca="false">E4451*$E$16</f>
        <v>0</v>
      </c>
      <c r="P4451" s="53" t="n">
        <f aca="false">F4451*$F$16</f>
        <v>0</v>
      </c>
      <c r="Q4451" s="53" t="n">
        <f aca="false">G4451*$G$16</f>
        <v>101.25</v>
      </c>
      <c r="R4451" s="53" t="n">
        <f aca="false">H4451*$H$16</f>
        <v>0</v>
      </c>
      <c r="S4451" s="53" t="n">
        <f aca="false">(N4451/100)*(I4451*$I$16)+(N4451/100)*(J4451*$J$16)</f>
        <v>285.12</v>
      </c>
      <c r="T4451" s="53" t="n">
        <f aca="false">(O4451/100)*(K4451*$K$16)</f>
        <v>0</v>
      </c>
      <c r="U4451" s="53" t="n">
        <f aca="false">(P4451/100)*(K4451*$K$16)+(P4451/100)*(L4451*$L$16)</f>
        <v>0</v>
      </c>
      <c r="V4451" s="53" t="n">
        <f aca="false">(Q4451/100)*(L4451*$L$16)</f>
        <v>0</v>
      </c>
      <c r="W4451" s="53" t="n">
        <f aca="false">(R4451/100)*(K4451*$K$16)+(R4451/100)*(L4451*$L$16)</f>
        <v>0</v>
      </c>
      <c r="X4451" s="53" t="n">
        <f aca="false">N4451+S4451</f>
        <v>457.92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101.25</v>
      </c>
      <c r="AB4451" s="53" t="n">
        <f aca="false">R4451+W4451</f>
        <v>0</v>
      </c>
      <c r="AC4451" s="54" t="n">
        <f aca="false">ROUND(X4451+Y4451+Z4451+AA4451+AB4451,1)</f>
        <v>559.2</v>
      </c>
      <c r="AD4451" s="55" t="n">
        <f aca="false">(ROUND(AC4451-AC4438,1)/AC4438)</f>
        <v>0.120192307692308</v>
      </c>
      <c r="AE4451" s="46"/>
      <c r="AF4451" s="47"/>
    </row>
    <row r="4452" customFormat="false" ht="15" hidden="false" customHeight="false" outlineLevel="0" collapsed="false">
      <c r="A4452" s="48"/>
      <c r="B4452" s="63"/>
      <c r="C4452" s="50" t="s">
        <v>18</v>
      </c>
      <c r="D4452" s="51" t="n">
        <v>128</v>
      </c>
      <c r="E4452" s="51" t="n">
        <v>0</v>
      </c>
      <c r="F4452" s="51" t="n">
        <v>0</v>
      </c>
      <c r="G4452" s="51" t="n">
        <v>75</v>
      </c>
      <c r="H4452" s="51" t="n">
        <v>0</v>
      </c>
      <c r="I4452" s="52" t="n">
        <v>75</v>
      </c>
      <c r="J4452" s="52" t="n">
        <v>20</v>
      </c>
      <c r="K4452" s="52" t="n">
        <v>0</v>
      </c>
      <c r="L4452" s="52" t="n">
        <v>0</v>
      </c>
      <c r="M4452" s="52" t="n">
        <v>0</v>
      </c>
      <c r="N4452" s="53" t="n">
        <f aca="false">D4452*$D$17</f>
        <v>172.8</v>
      </c>
      <c r="O4452" s="53" t="n">
        <f aca="false">E4452*$E$17</f>
        <v>0</v>
      </c>
      <c r="P4452" s="53" t="n">
        <f aca="false">F4452*$F$17</f>
        <v>0</v>
      </c>
      <c r="Q4452" s="53" t="n">
        <f aca="false">G4452*$G$17</f>
        <v>101.25</v>
      </c>
      <c r="R4452" s="53" t="n">
        <f aca="false">H4452*$H$17</f>
        <v>0</v>
      </c>
      <c r="S4452" s="53" t="n">
        <f aca="false">(N4452/100)*(I4452*$I$17)+(N4452/100)*(J4452*$J$17)</f>
        <v>358.56</v>
      </c>
      <c r="T4452" s="53" t="n">
        <f aca="false">(O4452/100)*(K4452*$K$17)</f>
        <v>0</v>
      </c>
      <c r="U4452" s="53" t="n">
        <f aca="false">(P4452/100)*(K4452*$K$17)+(P4452/100)*(L4452*$L$17)</f>
        <v>0</v>
      </c>
      <c r="V4452" s="53" t="n">
        <f aca="false">(Q4452/100)*(L4452*$L$17)</f>
        <v>0</v>
      </c>
      <c r="W4452" s="53" t="n">
        <f aca="false">(R4452/100)*(K4452*$K$17)+(R4452/100)*(L4452*$L$17)</f>
        <v>0</v>
      </c>
      <c r="X4452" s="53" t="n">
        <f aca="false">N4452+S4452</f>
        <v>531.36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101.25</v>
      </c>
      <c r="AB4452" s="53" t="n">
        <f aca="false">R4452+W4452</f>
        <v>0</v>
      </c>
      <c r="AC4452" s="54" t="n">
        <f aca="false">ROUND(X4452+Y4452+Z4452+AA4452+AB4452,1)</f>
        <v>632.6</v>
      </c>
      <c r="AD4452" s="55" t="n">
        <f aca="false">(ROUND(AC4452-AC4438,1)/AC4438)</f>
        <v>0.267227564102564</v>
      </c>
      <c r="AE4452" s="46"/>
      <c r="AF4452" s="47"/>
    </row>
    <row r="4453" customFormat="false" ht="15" hidden="false" customHeight="false" outlineLevel="0" collapsed="false">
      <c r="A4453" s="56" t="s">
        <v>19</v>
      </c>
      <c r="B4453" s="60" t="s">
        <v>358</v>
      </c>
      <c r="C4453" s="40" t="s">
        <v>61</v>
      </c>
      <c r="D4453" s="41" t="n">
        <v>160</v>
      </c>
      <c r="E4453" s="41" t="n">
        <v>0</v>
      </c>
      <c r="F4453" s="41" t="n">
        <v>0</v>
      </c>
      <c r="G4453" s="41" t="n">
        <v>0</v>
      </c>
      <c r="H4453" s="41" t="n">
        <v>0</v>
      </c>
      <c r="I4453" s="42" t="n">
        <v>30</v>
      </c>
      <c r="J4453" s="42" t="n">
        <v>30</v>
      </c>
      <c r="K4453" s="42" t="n">
        <v>0</v>
      </c>
      <c r="L4453" s="42" t="n">
        <v>0</v>
      </c>
      <c r="M4453" s="42" t="n">
        <v>0</v>
      </c>
      <c r="N4453" s="43" t="n">
        <f aca="false">D4453*$D$3</f>
        <v>224</v>
      </c>
      <c r="O4453" s="43" t="n">
        <f aca="false">E4453*$E$3</f>
        <v>0</v>
      </c>
      <c r="P4453" s="43" t="n">
        <f aca="false">F4453*$F$3</f>
        <v>0</v>
      </c>
      <c r="Q4453" s="43" t="n">
        <f aca="false">G4453*$G$3</f>
        <v>0</v>
      </c>
      <c r="R4453" s="43" t="n">
        <f aca="false">H4453*$H$3</f>
        <v>0</v>
      </c>
      <c r="S4453" s="43" t="n">
        <f aca="false">(N4453/100)*(I4453*$I$3)+(N4453/100)*(J4453*$J$3)</f>
        <v>268.8</v>
      </c>
      <c r="T4453" s="43" t="n">
        <f aca="false">(O4453/100)*(K4453*$K$3)</f>
        <v>0</v>
      </c>
      <c r="U4453" s="43" t="n">
        <f aca="false">(P4453/100)*(K4453*$K$3)+(P4453/100)*(L4453*$L$3)</f>
        <v>0</v>
      </c>
      <c r="V4453" s="43" t="n">
        <f aca="false">(Q4453/100)*(L4453*$L$3)</f>
        <v>0</v>
      </c>
      <c r="W4453" s="43" t="n">
        <f aca="false">(R4453/100)*(K4453*$K$3)+(R4453/100)*(L4453*$L$3)</f>
        <v>0</v>
      </c>
      <c r="X4453" s="43" t="n">
        <f aca="false">N4453+S4453</f>
        <v>492.8</v>
      </c>
      <c r="Y4453" s="43" t="n">
        <f aca="false">O4453+T4453</f>
        <v>0</v>
      </c>
      <c r="Z4453" s="43" t="n">
        <f aca="false">P4453+U4453</f>
        <v>0</v>
      </c>
      <c r="AA4453" s="43" t="n">
        <f aca="false">Q4453+V4453</f>
        <v>0</v>
      </c>
      <c r="AB4453" s="43" t="n">
        <f aca="false">R4453+W4453</f>
        <v>0</v>
      </c>
      <c r="AC4453" s="44" t="n">
        <f aca="false">ROUND(X4453+Y4453+Z4453+AA4453+AB4453,1)</f>
        <v>492.8</v>
      </c>
      <c r="AD4453" s="45"/>
      <c r="AE4453" s="46"/>
      <c r="AF4453" s="47"/>
    </row>
    <row r="4454" customFormat="false" ht="15" hidden="false" customHeight="false" outlineLevel="0" collapsed="false">
      <c r="A4454" s="48" t="s">
        <v>29</v>
      </c>
      <c r="B4454" s="61" t="n">
        <v>25</v>
      </c>
      <c r="C4454" s="50" t="s">
        <v>5</v>
      </c>
      <c r="D4454" s="51" t="n">
        <v>160</v>
      </c>
      <c r="E4454" s="51" t="n">
        <v>0</v>
      </c>
      <c r="F4454" s="51" t="n">
        <v>0</v>
      </c>
      <c r="G4454" s="51" t="n">
        <v>0</v>
      </c>
      <c r="H4454" s="51" t="n">
        <v>0</v>
      </c>
      <c r="I4454" s="52" t="n">
        <v>45</v>
      </c>
      <c r="J4454" s="52" t="n">
        <v>45</v>
      </c>
      <c r="K4454" s="52" t="n">
        <v>0</v>
      </c>
      <c r="L4454" s="52" t="n">
        <v>0</v>
      </c>
      <c r="M4454" s="52" t="n">
        <v>0</v>
      </c>
      <c r="N4454" s="53" t="n">
        <f aca="false">D4454*$D$4</f>
        <v>216</v>
      </c>
      <c r="O4454" s="53" t="n">
        <f aca="false">E4454*$E$4</f>
        <v>0</v>
      </c>
      <c r="P4454" s="53" t="n">
        <f aca="false">F4454*$F$4</f>
        <v>0</v>
      </c>
      <c r="Q4454" s="53" t="n">
        <f aca="false">G4454*$G$4</f>
        <v>0</v>
      </c>
      <c r="R4454" s="53" t="n">
        <f aca="false">H4454*$H$4</f>
        <v>0</v>
      </c>
      <c r="S4454" s="53" t="n">
        <f aca="false">(N4454/100)*(I4454*$I$4)+(N4454/100)*(J4454*$J$4)</f>
        <v>388.8</v>
      </c>
      <c r="T4454" s="53" t="n">
        <f aca="false">(O4454/100)*(K4454*$K$4)</f>
        <v>0</v>
      </c>
      <c r="U4454" s="53" t="n">
        <f aca="false">(P4454/100)*(K4454*$K$4)+(P4454/100)*(L4454*$L$4)</f>
        <v>0</v>
      </c>
      <c r="V4454" s="53" t="n">
        <f aca="false">(Q4454/100)*(L4454*$L$4)</f>
        <v>0</v>
      </c>
      <c r="W4454" s="53" t="n">
        <f aca="false">(R4454/100)*(K4454*$K$4)+(R4454/100)*(L4454*$L$4)</f>
        <v>0</v>
      </c>
      <c r="X4454" s="53" t="n">
        <f aca="false">N4454+S4454</f>
        <v>604.8</v>
      </c>
      <c r="Y4454" s="53" t="n">
        <f aca="false">O4454+T4454</f>
        <v>0</v>
      </c>
      <c r="Z4454" s="53" t="n">
        <f aca="false">P4454+U4454</f>
        <v>0</v>
      </c>
      <c r="AA4454" s="53" t="n">
        <f aca="false">Q4454+V4454</f>
        <v>0</v>
      </c>
      <c r="AB4454" s="53" t="n">
        <f aca="false">R4454+W4454</f>
        <v>0</v>
      </c>
      <c r="AC4454" s="54" t="n">
        <f aca="false">ROUND(X4454+Y4454+Z4454+AA4454+AB4454,1)</f>
        <v>604.8</v>
      </c>
      <c r="AD4454" s="55" t="n">
        <f aca="false">(ROUND(AC4454-AC4453,1)/AC4453)</f>
        <v>0.227272727272727</v>
      </c>
      <c r="AE4454" s="46"/>
      <c r="AF4454" s="47"/>
    </row>
    <row r="4455" customFormat="false" ht="15" hidden="false" customHeight="false" outlineLevel="0" collapsed="false">
      <c r="A4455" s="48" t="s">
        <v>30</v>
      </c>
      <c r="B4455" s="61" t="n">
        <v>25</v>
      </c>
      <c r="C4455" s="50" t="s">
        <v>6</v>
      </c>
      <c r="D4455" s="51" t="n">
        <v>160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30</v>
      </c>
      <c r="J4455" s="52" t="n">
        <v>30</v>
      </c>
      <c r="K4455" s="52" t="n">
        <v>0</v>
      </c>
      <c r="L4455" s="52" t="n">
        <v>0</v>
      </c>
      <c r="M4455" s="52" t="n">
        <v>0</v>
      </c>
      <c r="N4455" s="53" t="n">
        <f aca="false">D4455*$D$5</f>
        <v>224</v>
      </c>
      <c r="O4455" s="53" t="n">
        <f aca="false">E4455*$E$5</f>
        <v>0</v>
      </c>
      <c r="P4455" s="53" t="n">
        <f aca="false">F4455*$F$5</f>
        <v>0</v>
      </c>
      <c r="Q4455" s="53" t="n">
        <f aca="false">G4455*$G$5</f>
        <v>0</v>
      </c>
      <c r="R4455" s="53" t="n">
        <f aca="false">H4455*$H$5</f>
        <v>0</v>
      </c>
      <c r="S4455" s="53" t="n">
        <f aca="false">(N4455/100)*(I4455*$I$5)+(N4455/100)*(J4455*$J$5)</f>
        <v>268.8</v>
      </c>
      <c r="T4455" s="53" t="n">
        <f aca="false">(O4455/100)*(K4455*$K$5)</f>
        <v>0</v>
      </c>
      <c r="U4455" s="53" t="n">
        <f aca="false">(P4455/100)*(K4455*$K$5)+(P4455/100)*(L4455*$L$5)</f>
        <v>0</v>
      </c>
      <c r="V4455" s="53" t="n">
        <f aca="false">(Q4455/100)*(L4455*$L$5)</f>
        <v>0</v>
      </c>
      <c r="W4455" s="53" t="n">
        <f aca="false">(R4455/100)*(K4455*$K$5)+(R4455/100)*(L4455*$L$5)</f>
        <v>0</v>
      </c>
      <c r="X4455" s="53" t="n">
        <f aca="false">N4455+S4455</f>
        <v>492.8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492.8</v>
      </c>
      <c r="AD4455" s="55" t="n">
        <f aca="false">(ROUND(AC4455-AC4453,1)/AC4453)</f>
        <v>0</v>
      </c>
      <c r="AE4455" s="46"/>
      <c r="AF4455" s="47"/>
    </row>
    <row r="4456" customFormat="false" ht="15" hidden="false" customHeight="false" outlineLevel="0" collapsed="false">
      <c r="A4456" s="48" t="s">
        <v>31</v>
      </c>
      <c r="B4456" s="61" t="n">
        <v>0</v>
      </c>
      <c r="C4456" s="50" t="s">
        <v>7</v>
      </c>
      <c r="D4456" s="51" t="n">
        <v>160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30</v>
      </c>
      <c r="J4456" s="52" t="n">
        <v>30</v>
      </c>
      <c r="K4456" s="52" t="n">
        <v>0</v>
      </c>
      <c r="L4456" s="52" t="n">
        <v>0</v>
      </c>
      <c r="M4456" s="52" t="n">
        <v>0</v>
      </c>
      <c r="N4456" s="53" t="n">
        <f aca="false">D4456*$D$6</f>
        <v>224</v>
      </c>
      <c r="O4456" s="53" t="n">
        <f aca="false">E4456*$E$6</f>
        <v>0</v>
      </c>
      <c r="P4456" s="53" t="n">
        <f aca="false">F4456*$F$6</f>
        <v>0</v>
      </c>
      <c r="Q4456" s="53" t="n">
        <f aca="false">G4456*$G$6</f>
        <v>0</v>
      </c>
      <c r="R4456" s="53" t="n">
        <f aca="false">H4456*$H$6</f>
        <v>0</v>
      </c>
      <c r="S4456" s="53" t="n">
        <f aca="false">(N4456/100)*(I4456*$I$6)+(N4456/100)*(J4456*$J$6)</f>
        <v>268.8</v>
      </c>
      <c r="T4456" s="53" t="n">
        <f aca="false">(O4456/100)*(K4456*$K$6)</f>
        <v>0</v>
      </c>
      <c r="U4456" s="53" t="n">
        <f aca="false">(P4456/100)*(K4456*$K$6)+(P4456/100)*(L4456*$L$6)</f>
        <v>0</v>
      </c>
      <c r="V4456" s="53" t="n">
        <f aca="false">(Q4456/100)*(L4456*$L$6)</f>
        <v>0</v>
      </c>
      <c r="W4456" s="53" t="n">
        <f aca="false">(R4456/100)*(K4456*$K$6)+(R4456/100)*(L4456*$L$6)</f>
        <v>0</v>
      </c>
      <c r="X4456" s="53" t="n">
        <f aca="false">N4456+S4456</f>
        <v>492.8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492.8</v>
      </c>
      <c r="AD4456" s="55" t="n">
        <f aca="false">(ROUND(AC4456-AC4453,1)/AC4453)</f>
        <v>0</v>
      </c>
      <c r="AE4456" s="46"/>
      <c r="AF4456" s="47"/>
    </row>
    <row r="4457" customFormat="false" ht="15" hidden="false" customHeight="false" outlineLevel="0" collapsed="false">
      <c r="A4457" s="48" t="s">
        <v>32</v>
      </c>
      <c r="B4457" s="61" t="n">
        <v>0</v>
      </c>
      <c r="C4457" s="50" t="s">
        <v>8</v>
      </c>
      <c r="D4457" s="51" t="n">
        <v>160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30</v>
      </c>
      <c r="J4457" s="52" t="n">
        <v>30</v>
      </c>
      <c r="K4457" s="52" t="n">
        <v>0</v>
      </c>
      <c r="L4457" s="52" t="n">
        <v>0</v>
      </c>
      <c r="M4457" s="52" t="n">
        <v>0</v>
      </c>
      <c r="N4457" s="53" t="n">
        <f aca="false">D4457*$D$7</f>
        <v>224</v>
      </c>
      <c r="O4457" s="53" t="n">
        <f aca="false">E4457*$E$7</f>
        <v>0</v>
      </c>
      <c r="P4457" s="53" t="n">
        <f aca="false">F4457*$F$7</f>
        <v>0</v>
      </c>
      <c r="Q4457" s="53" t="n">
        <f aca="false">G4457*$G$7</f>
        <v>0</v>
      </c>
      <c r="R4457" s="53" t="n">
        <f aca="false">H4457*$H$7</f>
        <v>0</v>
      </c>
      <c r="S4457" s="53" t="n">
        <f aca="false">(N4457/100)*(I4457*$I$7)+(N4457/100)*(J4457*$J$7)</f>
        <v>268.8</v>
      </c>
      <c r="T4457" s="53" t="n">
        <f aca="false">(O4457/100)*(K4457*$K$7)</f>
        <v>0</v>
      </c>
      <c r="U4457" s="53" t="n">
        <f aca="false">(P4457/100)*(K4457*$K$7)+(P4457/100)*(L4457*$L$7)</f>
        <v>0</v>
      </c>
      <c r="V4457" s="53" t="n">
        <f aca="false">(Q4457/100)*(L4457*$L$7)</f>
        <v>0</v>
      </c>
      <c r="W4457" s="53" t="n">
        <f aca="false">(R4457/100)*(K4457*$K$7)+(R4457/100)*(L4457*$L$7)</f>
        <v>0</v>
      </c>
      <c r="X4457" s="53" t="n">
        <f aca="false">N4457+S4457</f>
        <v>492.8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492.8</v>
      </c>
      <c r="AD4457" s="55" t="n">
        <f aca="false">(ROUND(AC4457-AC4453,1)/AC4453)</f>
        <v>0</v>
      </c>
      <c r="AE4457" s="46"/>
      <c r="AF4457" s="47"/>
    </row>
    <row r="4458" customFormat="false" ht="15" hidden="false" customHeight="false" outlineLevel="0" collapsed="false">
      <c r="A4458" s="48" t="s">
        <v>33</v>
      </c>
      <c r="B4458" s="61"/>
      <c r="C4458" s="50" t="s">
        <v>9</v>
      </c>
      <c r="D4458" s="51" t="n">
        <v>160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30</v>
      </c>
      <c r="J4458" s="52" t="n">
        <v>30</v>
      </c>
      <c r="K4458" s="52" t="n">
        <v>0</v>
      </c>
      <c r="L4458" s="52" t="n">
        <v>0</v>
      </c>
      <c r="M4458" s="52" t="n">
        <v>0</v>
      </c>
      <c r="N4458" s="53" t="n">
        <f aca="false">D4458*$D$8</f>
        <v>224</v>
      </c>
      <c r="O4458" s="53" t="n">
        <f aca="false">E4458*$E$8</f>
        <v>0</v>
      </c>
      <c r="P4458" s="53" t="n">
        <f aca="false">F4458*$F$8</f>
        <v>0</v>
      </c>
      <c r="Q4458" s="53" t="n">
        <f aca="false">G4458*$G$8</f>
        <v>0</v>
      </c>
      <c r="R4458" s="53" t="n">
        <f aca="false">H4458*$H$8</f>
        <v>0</v>
      </c>
      <c r="S4458" s="53" t="n">
        <f aca="false">(N4458/100)*(I4458*$I$8)+(N4458/100)*(J4458*$J$8)</f>
        <v>268.8</v>
      </c>
      <c r="T4458" s="53" t="n">
        <f aca="false">(O4458/100)*(K4458*$K$8)</f>
        <v>0</v>
      </c>
      <c r="U4458" s="53" t="n">
        <f aca="false">(P4458/100)*(K4458*$K$8)+(P4458/100)*(L4458*$L$8)</f>
        <v>0</v>
      </c>
      <c r="V4458" s="53" t="n">
        <f aca="false">(Q4458/100)*(L4458*$L$8)</f>
        <v>0</v>
      </c>
      <c r="W4458" s="53" t="n">
        <f aca="false">(R4458/100)*(K4458*$K$8)+(R4458/100)*(L4458*$L$8)</f>
        <v>0</v>
      </c>
      <c r="X4458" s="53" t="n">
        <f aca="false">N4458+S4458</f>
        <v>492.8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492.8</v>
      </c>
      <c r="AD4458" s="55" t="n">
        <f aca="false">(ROUND(AC4458-AC4453,1)/AC4453)</f>
        <v>0</v>
      </c>
      <c r="AE4458" s="46"/>
      <c r="AF4458" s="47"/>
    </row>
    <row r="4459" customFormat="false" ht="15" hidden="false" customHeight="false" outlineLevel="0" collapsed="false">
      <c r="A4459" s="48" t="s">
        <v>34</v>
      </c>
      <c r="B4459" s="61"/>
      <c r="C4459" s="50" t="s">
        <v>10</v>
      </c>
      <c r="D4459" s="51" t="n">
        <v>80</v>
      </c>
      <c r="E4459" s="51" t="n">
        <v>175</v>
      </c>
      <c r="F4459" s="51" t="n">
        <v>0</v>
      </c>
      <c r="G4459" s="51" t="n">
        <v>0</v>
      </c>
      <c r="H4459" s="51" t="n">
        <v>0</v>
      </c>
      <c r="I4459" s="52" t="n">
        <v>30</v>
      </c>
      <c r="J4459" s="52" t="n">
        <v>30</v>
      </c>
      <c r="K4459" s="52" t="n">
        <v>65</v>
      </c>
      <c r="L4459" s="52" t="n">
        <v>0</v>
      </c>
      <c r="M4459" s="52" t="n">
        <v>0</v>
      </c>
      <c r="N4459" s="53" t="n">
        <f aca="false">D4459*$D$9</f>
        <v>108</v>
      </c>
      <c r="O4459" s="53" t="n">
        <f aca="false">E4459*$E$9</f>
        <v>236.25</v>
      </c>
      <c r="P4459" s="53" t="n">
        <f aca="false">F4459*$F$9</f>
        <v>0</v>
      </c>
      <c r="Q4459" s="53" t="n">
        <f aca="false">G4459*$G$9</f>
        <v>0</v>
      </c>
      <c r="R4459" s="53" t="n">
        <f aca="false">H4459*$H$9</f>
        <v>0</v>
      </c>
      <c r="S4459" s="53" t="n">
        <f aca="false">(N4459/100)*(I4459*$I$9)+(N4459/100)*(J4459*$J$9)</f>
        <v>64.8</v>
      </c>
      <c r="T4459" s="53" t="n">
        <f aca="false">(O4459/100)*(K4459*$K$9)</f>
        <v>214.9875</v>
      </c>
      <c r="U4459" s="53" t="n">
        <f aca="false">(P4459/100)*(K4459*$K$9)+(P4459/100)*(L4459*$L$9)</f>
        <v>0</v>
      </c>
      <c r="V4459" s="53" t="n">
        <f aca="false">(Q4459/100)*(L4459*$L$9)</f>
        <v>0</v>
      </c>
      <c r="W4459" s="53" t="n">
        <f aca="false">(R4459/100)*(K4459*$K$9)+(R4459/100)*(L4459*$L$9)</f>
        <v>0</v>
      </c>
      <c r="X4459" s="53" t="n">
        <f aca="false">N4459+S4459</f>
        <v>172.8</v>
      </c>
      <c r="Y4459" s="53" t="n">
        <f aca="false">O4459+T4459</f>
        <v>451.2375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624</v>
      </c>
      <c r="AD4459" s="55" t="n">
        <f aca="false">(ROUND(AC4459-AC4453,1)/AC4453)</f>
        <v>0.266233766233766</v>
      </c>
      <c r="AE4459" s="46"/>
      <c r="AF4459" s="47"/>
    </row>
    <row r="4460" customFormat="false" ht="15" hidden="false" customHeight="false" outlineLevel="0" collapsed="false">
      <c r="A4460" s="48" t="s">
        <v>35</v>
      </c>
      <c r="B4460" s="61"/>
      <c r="C4460" s="50" t="s">
        <v>11</v>
      </c>
      <c r="D4460" s="51" t="n">
        <v>80</v>
      </c>
      <c r="E4460" s="51" t="n">
        <v>0</v>
      </c>
      <c r="F4460" s="51" t="n">
        <v>175</v>
      </c>
      <c r="G4460" s="51" t="n">
        <v>0</v>
      </c>
      <c r="H4460" s="51" t="n">
        <v>0</v>
      </c>
      <c r="I4460" s="52" t="n">
        <v>30</v>
      </c>
      <c r="J4460" s="52" t="n">
        <v>30</v>
      </c>
      <c r="K4460" s="52" t="n">
        <v>32.5</v>
      </c>
      <c r="L4460" s="52" t="n">
        <v>32.5</v>
      </c>
      <c r="M4460" s="52" t="n">
        <v>0</v>
      </c>
      <c r="N4460" s="53" t="n">
        <f aca="false">D4460*$D$10</f>
        <v>108</v>
      </c>
      <c r="O4460" s="53" t="n">
        <f aca="false">E4460*$E$10</f>
        <v>0</v>
      </c>
      <c r="P4460" s="53" t="n">
        <f aca="false">F4460*$F$10</f>
        <v>236.25</v>
      </c>
      <c r="Q4460" s="53" t="n">
        <f aca="false">G4460*$G$10</f>
        <v>0</v>
      </c>
      <c r="R4460" s="53" t="n">
        <f aca="false">H4460*$H$10</f>
        <v>0</v>
      </c>
      <c r="S4460" s="53" t="n">
        <f aca="false">(N4460/100)*(I4460*$I$10)+(N4460/100)*(J4460*$J$10)</f>
        <v>64.8</v>
      </c>
      <c r="T4460" s="53" t="n">
        <f aca="false">(O4460/100)*(K4460*$J$10)</f>
        <v>0</v>
      </c>
      <c r="U4460" s="53" t="n">
        <f aca="false">(P4460/100)*(K4460*$K$10)+(P4460/100)*(L4460*$L$10)</f>
        <v>214.9875</v>
      </c>
      <c r="V4460" s="53" t="n">
        <f aca="false">(Q4460/100)*(L4460*$L$10)</f>
        <v>0</v>
      </c>
      <c r="W4460" s="53" t="n">
        <f aca="false">(R4460/100)*(K4460*$K$10)+(R4460/100)*(L4460*$L$10)</f>
        <v>0</v>
      </c>
      <c r="X4460" s="53" t="n">
        <f aca="false">N4460+S4460</f>
        <v>172.8</v>
      </c>
      <c r="Y4460" s="53" t="n">
        <f aca="false">O4460+T4460</f>
        <v>0</v>
      </c>
      <c r="Z4460" s="53" t="n">
        <f aca="false">P4460+U4460</f>
        <v>451.2375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624</v>
      </c>
      <c r="AD4460" s="55" t="n">
        <f aca="false">(ROUND(AC4460-AC4453,1)/AC4453)</f>
        <v>0.266233766233766</v>
      </c>
      <c r="AE4460" s="46"/>
      <c r="AF4460" s="47"/>
    </row>
    <row r="4461" customFormat="false" ht="15" hidden="false" customHeight="false" outlineLevel="0" collapsed="false">
      <c r="A4461" s="48" t="s">
        <v>36</v>
      </c>
      <c r="B4461" s="61"/>
      <c r="C4461" s="50" t="s">
        <v>12</v>
      </c>
      <c r="D4461" s="51" t="n">
        <v>80</v>
      </c>
      <c r="E4461" s="51" t="n">
        <v>0</v>
      </c>
      <c r="F4461" s="51" t="n">
        <v>0</v>
      </c>
      <c r="G4461" s="51" t="n">
        <v>175</v>
      </c>
      <c r="H4461" s="51" t="n">
        <v>0</v>
      </c>
      <c r="I4461" s="52" t="n">
        <v>30</v>
      </c>
      <c r="J4461" s="52" t="n">
        <v>30</v>
      </c>
      <c r="K4461" s="52" t="n">
        <v>0</v>
      </c>
      <c r="L4461" s="52" t="n">
        <v>65</v>
      </c>
      <c r="M4461" s="52" t="n">
        <v>0</v>
      </c>
      <c r="N4461" s="53" t="n">
        <f aca="false">D4461*$D$11</f>
        <v>108</v>
      </c>
      <c r="O4461" s="53" t="n">
        <f aca="false">E4461*$E$11</f>
        <v>0</v>
      </c>
      <c r="P4461" s="53" t="n">
        <f aca="false">F4461*$F$11</f>
        <v>0</v>
      </c>
      <c r="Q4461" s="53" t="n">
        <f aca="false">G4461*$G$11</f>
        <v>236.25</v>
      </c>
      <c r="R4461" s="53" t="n">
        <f aca="false">H4461*$H$11</f>
        <v>0</v>
      </c>
      <c r="S4461" s="53" t="n">
        <f aca="false">(N4461/100)*(I4461*$I$11)+(N4461/100)*(J4461*$J$11)</f>
        <v>64.8</v>
      </c>
      <c r="T4461" s="53" t="n">
        <f aca="false">(O4461/100)*(K4461*$K$11)</f>
        <v>0</v>
      </c>
      <c r="U4461" s="53" t="n">
        <f aca="false">(P4461/100)*(K4461*$K$11)+(P4461/100)*(L4461*$L$11)</f>
        <v>0</v>
      </c>
      <c r="V4461" s="53" t="n">
        <f aca="false">(Q4461/100)*(L4461*$L$11)</f>
        <v>214.9875</v>
      </c>
      <c r="W4461" s="53" t="n">
        <f aca="false">(R4461/100)*(K4461*$K$11)+(R4461/100)*(L4461*$L$11)</f>
        <v>0</v>
      </c>
      <c r="X4461" s="53" t="n">
        <f aca="false">N4461+S4461</f>
        <v>172.8</v>
      </c>
      <c r="Y4461" s="53" t="n">
        <f aca="false">O4461+T4461</f>
        <v>0</v>
      </c>
      <c r="Z4461" s="53" t="n">
        <f aca="false">P4461+U4461</f>
        <v>0</v>
      </c>
      <c r="AA4461" s="53" t="n">
        <f aca="false">Q4461+V4461</f>
        <v>451.2375</v>
      </c>
      <c r="AB4461" s="53" t="n">
        <f aca="false">R4461+W4461</f>
        <v>0</v>
      </c>
      <c r="AC4461" s="54" t="n">
        <f aca="false">ROUND(X4461+Y4461+Z4461+AA4461+AB4461,1)</f>
        <v>624</v>
      </c>
      <c r="AD4461" s="55" t="n">
        <f aca="false">(ROUND(AC4461-AC4453,1)/AC4453)</f>
        <v>0.266233766233766</v>
      </c>
      <c r="AE4461" s="46"/>
      <c r="AF4461" s="47"/>
    </row>
    <row r="4462" customFormat="false" ht="15" hidden="false" customHeight="false" outlineLevel="0" collapsed="false">
      <c r="A4462" s="48" t="s">
        <v>37</v>
      </c>
      <c r="B4462" s="61"/>
      <c r="C4462" s="50" t="s">
        <v>13</v>
      </c>
      <c r="D4462" s="51" t="n">
        <v>80</v>
      </c>
      <c r="E4462" s="51" t="n">
        <v>0</v>
      </c>
      <c r="F4462" s="51" t="n">
        <v>0</v>
      </c>
      <c r="G4462" s="51" t="n">
        <v>0</v>
      </c>
      <c r="H4462" s="51" t="n">
        <v>175</v>
      </c>
      <c r="I4462" s="52" t="n">
        <v>30</v>
      </c>
      <c r="J4462" s="52" t="n">
        <v>30</v>
      </c>
      <c r="K4462" s="52" t="n">
        <v>32.5</v>
      </c>
      <c r="L4462" s="52" t="n">
        <v>32.5</v>
      </c>
      <c r="M4462" s="52" t="n">
        <v>0</v>
      </c>
      <c r="N4462" s="53" t="n">
        <f aca="false">D4462*$D$12</f>
        <v>108</v>
      </c>
      <c r="O4462" s="53" t="n">
        <f aca="false">E4462*$E$12</f>
        <v>0</v>
      </c>
      <c r="P4462" s="53" t="n">
        <f aca="false">F4462*$F$12</f>
        <v>0</v>
      </c>
      <c r="Q4462" s="53" t="n">
        <f aca="false">G4462*$G$12</f>
        <v>0</v>
      </c>
      <c r="R4462" s="53" t="n">
        <f aca="false">H4462*$H$12</f>
        <v>236.25</v>
      </c>
      <c r="S4462" s="53" t="n">
        <f aca="false">(N4462/100)*(I4462*$I$12)+(N4462/100)*(J4462*$J$12)</f>
        <v>64.8</v>
      </c>
      <c r="T4462" s="53" t="n">
        <f aca="false">(O4462/100)*(K4462*$K$12)</f>
        <v>0</v>
      </c>
      <c r="U4462" s="53" t="n">
        <f aca="false">(P4462/100)*(K4462*$K$12)+(P4462/100)*(L4462*$L$12)</f>
        <v>0</v>
      </c>
      <c r="V4462" s="53" t="n">
        <f aca="false">(Q4462/100)*(L4462*$L$12)</f>
        <v>0</v>
      </c>
      <c r="W4462" s="53" t="n">
        <f aca="false">(R4462/100)*(K4462*$K$12)+(R4462/100)*(L4462*$L$12)</f>
        <v>214.9875</v>
      </c>
      <c r="X4462" s="53" t="n">
        <f aca="false">N4462+S4462</f>
        <v>172.8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0</v>
      </c>
      <c r="AB4462" s="53" t="n">
        <f aca="false">R4462+W4462</f>
        <v>451.2375</v>
      </c>
      <c r="AC4462" s="54" t="n">
        <f aca="false">ROUND(X4462+Y4462+Z4462+AA4462+AB4462,1)</f>
        <v>624</v>
      </c>
      <c r="AD4462" s="55" t="n">
        <f aca="false">(ROUND(AC4462-AC4453,1)/AC4453)</f>
        <v>0.266233766233766</v>
      </c>
      <c r="AE4462" s="46"/>
      <c r="AF4462" s="47"/>
    </row>
    <row r="4463" customFormat="false" ht="15" hidden="false" customHeight="false" outlineLevel="0" collapsed="false">
      <c r="A4463" s="48" t="s">
        <v>38</v>
      </c>
      <c r="B4463" s="61"/>
      <c r="C4463" s="50" t="s">
        <v>14</v>
      </c>
      <c r="D4463" s="51" t="n">
        <v>160</v>
      </c>
      <c r="E4463" s="51" t="n">
        <v>0</v>
      </c>
      <c r="F4463" s="51" t="n">
        <v>0</v>
      </c>
      <c r="G4463" s="51" t="n">
        <v>0</v>
      </c>
      <c r="H4463" s="51" t="n">
        <v>0</v>
      </c>
      <c r="I4463" s="52" t="n">
        <v>0</v>
      </c>
      <c r="J4463" s="52" t="n">
        <v>0</v>
      </c>
      <c r="K4463" s="52" t="n">
        <v>0</v>
      </c>
      <c r="L4463" s="52" t="n">
        <v>0</v>
      </c>
      <c r="M4463" s="52" t="n">
        <v>85</v>
      </c>
      <c r="N4463" s="53" t="n">
        <f aca="false">D4463*$D$13</f>
        <v>216</v>
      </c>
      <c r="O4463" s="53" t="n">
        <f aca="false">E4463*$E$13</f>
        <v>0</v>
      </c>
      <c r="P4463" s="53" t="n">
        <f aca="false">F4463*$F$13</f>
        <v>0</v>
      </c>
      <c r="Q4463" s="53" t="n">
        <f aca="false">G4463*$G$13</f>
        <v>0</v>
      </c>
      <c r="R4463" s="53" t="n">
        <f aca="false">H4463*$H$13</f>
        <v>0</v>
      </c>
      <c r="S4463" s="53" t="n">
        <f aca="false">(N4463/100)*(I4463*$I$13)+(N4463/100)*(J4463*$J$13)+(N4463/100)*(M4463*$M$13)</f>
        <v>367.2</v>
      </c>
      <c r="T4463" s="53" t="n">
        <f aca="false">(O4463/100)*(K4463*$K$13)+(O4463/100)*(M4463*$M$13)</f>
        <v>0</v>
      </c>
      <c r="U4463" s="53" t="n">
        <f aca="false">(P4463/100)*(K4463*$K$13)+(P4463/100)*(L4463*$L$13)+(P4463/100)*(M4463*$M$13)</f>
        <v>0</v>
      </c>
      <c r="V4463" s="53" t="n">
        <f aca="false">(Q4463/100)*(L4463*$L$13)+(Q4463/100)*(M4463*$M$13)</f>
        <v>0</v>
      </c>
      <c r="W4463" s="53" t="n">
        <f aca="false">(R4463/100)*(K4463*$K$13)+(R4463/100)*(L4463*$L$13)+(R4463/100)*(M4463*$M$13)</f>
        <v>0</v>
      </c>
      <c r="X4463" s="53" t="n">
        <f aca="false">N4463+S4463</f>
        <v>583.2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0</v>
      </c>
      <c r="AC4463" s="54" t="n">
        <f aca="false">ROUND(X4463+Y4463+Z4463+AA4463+AB4463,1)</f>
        <v>583.2</v>
      </c>
      <c r="AD4463" s="55" t="n">
        <f aca="false">(ROUND(AC4463-AC4453,1)/AC4453)</f>
        <v>0.183441558441558</v>
      </c>
      <c r="AE4463" s="46"/>
      <c r="AF4463" s="47"/>
    </row>
    <row r="4464" customFormat="false" ht="15" hidden="false" customHeight="false" outlineLevel="0" collapsed="false">
      <c r="A4464" s="48" t="s">
        <v>39</v>
      </c>
      <c r="B4464" s="61"/>
      <c r="C4464" s="50" t="s">
        <v>15</v>
      </c>
      <c r="D4464" s="51" t="n">
        <v>160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30</v>
      </c>
      <c r="J4464" s="52" t="n">
        <v>30</v>
      </c>
      <c r="K4464" s="52" t="n">
        <v>55</v>
      </c>
      <c r="L4464" s="52" t="n">
        <v>0</v>
      </c>
      <c r="M4464" s="52" t="n">
        <v>0</v>
      </c>
      <c r="N4464" s="53" t="n">
        <f aca="false">D4464*$D$14</f>
        <v>216</v>
      </c>
      <c r="O4464" s="53" t="n">
        <f aca="false">E4464*$E$14</f>
        <v>0</v>
      </c>
      <c r="P4464" s="53" t="n">
        <f aca="false">F4464*$F$14</f>
        <v>0</v>
      </c>
      <c r="Q4464" s="53" t="n">
        <f aca="false">G4464*$G$14</f>
        <v>0</v>
      </c>
      <c r="R4464" s="53" t="n">
        <f aca="false">H4464*$H$14</f>
        <v>0</v>
      </c>
      <c r="S4464" s="53" t="n">
        <f aca="false">(N4464/100)*(I4464*$I$14)+(N4464/100)*(J4464*$J$14)+(N4464/100)*(K4464*$K$14)</f>
        <v>367.2</v>
      </c>
      <c r="T4464" s="53" t="n">
        <f aca="false">(O4464/100)*(K4464*$K$14)</f>
        <v>0</v>
      </c>
      <c r="U4464" s="53" t="n">
        <f aca="false">(P4464/100)*(K4464*$K$14)+(P4464/100)*(L4464*$L$14)</f>
        <v>0</v>
      </c>
      <c r="V4464" s="53" t="n">
        <f aca="false">(Q4464/100)*(L4464*$L$14)</f>
        <v>0</v>
      </c>
      <c r="W4464" s="53" t="n">
        <f aca="false">(R4464/100)*(K4464*$L$14)+(R4464/100)*(L4464*$M$14)</f>
        <v>0</v>
      </c>
      <c r="X4464" s="53" t="n">
        <f aca="false">N4464+S4464</f>
        <v>583.2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583.2</v>
      </c>
      <c r="AD4464" s="55" t="n">
        <f aca="false">(ROUND(AC4464-AC4453,1)/AC4453)</f>
        <v>0.183441558441558</v>
      </c>
      <c r="AE4464" s="46"/>
      <c r="AF4464" s="15"/>
    </row>
    <row r="4465" customFormat="false" ht="15" hidden="false" customHeight="false" outlineLevel="0" collapsed="false">
      <c r="A4465" s="48"/>
      <c r="B4465" s="61"/>
      <c r="C4465" s="50" t="s">
        <v>16</v>
      </c>
      <c r="D4465" s="51" t="n">
        <v>160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30</v>
      </c>
      <c r="J4465" s="52" t="n">
        <v>30</v>
      </c>
      <c r="K4465" s="52" t="n">
        <v>0</v>
      </c>
      <c r="L4465" s="52" t="n">
        <v>55</v>
      </c>
      <c r="M4465" s="52" t="n">
        <v>0</v>
      </c>
      <c r="N4465" s="53" t="n">
        <f aca="false">D4465*$D$15</f>
        <v>216</v>
      </c>
      <c r="O4465" s="53" t="n">
        <f aca="false">E4465*$E$15</f>
        <v>0</v>
      </c>
      <c r="P4465" s="53" t="n">
        <f aca="false">F4465*$F$15</f>
        <v>0</v>
      </c>
      <c r="Q4465" s="53" t="n">
        <f aca="false">G4465*$G$15</f>
        <v>0</v>
      </c>
      <c r="R4465" s="53" t="n">
        <f aca="false">H4465*$H$15</f>
        <v>0</v>
      </c>
      <c r="S4465" s="53" t="n">
        <f aca="false">(N4465/100)*(I4465*$I$15)+(N4465/100)*(J4465*$J$15)+(N4465/100)*(L4465*$L$15)</f>
        <v>367.2</v>
      </c>
      <c r="T4465" s="53" t="n">
        <f aca="false">(O4465/100)*(K4465*$K$15)</f>
        <v>0</v>
      </c>
      <c r="U4465" s="53" t="n">
        <f aca="false">(P4465/100)*(K4465*$K$15)+(P4465/100)*(L4465*$L$15)</f>
        <v>0</v>
      </c>
      <c r="V4465" s="53" t="n">
        <f aca="false">(Q4465/100)*(L4465*$L$15)</f>
        <v>0</v>
      </c>
      <c r="W4465" s="53" t="n">
        <f aca="false">(R4465/100)*(K4465*$K$15)+(R4465/100)*(L4465*$L$15)</f>
        <v>0</v>
      </c>
      <c r="X4465" s="53" t="n">
        <f aca="false">N4465+S4465</f>
        <v>583.2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583.2</v>
      </c>
      <c r="AD4465" s="55" t="n">
        <f aca="false">(ROUND(AC4465-AC4453,1)/AC4453)</f>
        <v>0.183441558441558</v>
      </c>
      <c r="AE4465" s="46"/>
      <c r="AF4465" s="47"/>
    </row>
    <row r="4466" customFormat="false" ht="15" hidden="false" customHeight="false" outlineLevel="0" collapsed="false">
      <c r="A4466" s="48"/>
      <c r="B4466" s="61"/>
      <c r="C4466" s="50" t="s">
        <v>17</v>
      </c>
      <c r="D4466" s="51" t="n">
        <v>160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30</v>
      </c>
      <c r="J4466" s="52" t="n">
        <v>50</v>
      </c>
      <c r="K4466" s="52" t="n">
        <v>0</v>
      </c>
      <c r="L4466" s="52" t="n">
        <v>0</v>
      </c>
      <c r="M4466" s="52" t="n">
        <v>0</v>
      </c>
      <c r="N4466" s="53" t="n">
        <f aca="false">D4466*$D$16</f>
        <v>216</v>
      </c>
      <c r="O4466" s="53" t="n">
        <f aca="false">E4466*$E$16</f>
        <v>0</v>
      </c>
      <c r="P4466" s="53" t="n">
        <f aca="false">F4466*$F$16</f>
        <v>0</v>
      </c>
      <c r="Q4466" s="53" t="n">
        <f aca="false">G4466*$G$16</f>
        <v>0</v>
      </c>
      <c r="R4466" s="53" t="n">
        <f aca="false">H4466*$H$16</f>
        <v>0</v>
      </c>
      <c r="S4466" s="53" t="n">
        <f aca="false">(N4466/100)*(I4466*$I$16)+(N4466/100)*(J4466*$J$16)</f>
        <v>334.8</v>
      </c>
      <c r="T4466" s="53" t="n">
        <f aca="false">(O4466/100)*(K4466*$K$16)</f>
        <v>0</v>
      </c>
      <c r="U4466" s="53" t="n">
        <f aca="false">(P4466/100)*(K4466*$K$16)+(P4466/100)*(L4466*$L$16)</f>
        <v>0</v>
      </c>
      <c r="V4466" s="53" t="n">
        <f aca="false">(Q4466/100)*(L4466*$L$16)</f>
        <v>0</v>
      </c>
      <c r="W4466" s="53" t="n">
        <f aca="false">(R4466/100)*(K4466*$K$16)+(R4466/100)*(L4466*$L$16)</f>
        <v>0</v>
      </c>
      <c r="X4466" s="53" t="n">
        <f aca="false">N4466+S4466</f>
        <v>550.8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550.8</v>
      </c>
      <c r="AD4466" s="55" t="n">
        <f aca="false">(ROUND(AC4466-AC4453,1)/AC4453)</f>
        <v>0.117694805194805</v>
      </c>
      <c r="AE4466" s="46"/>
      <c r="AF4466" s="47"/>
    </row>
    <row r="4467" customFormat="false" ht="15" hidden="false" customHeight="false" outlineLevel="0" collapsed="false">
      <c r="A4467" s="48"/>
      <c r="B4467" s="61"/>
      <c r="C4467" s="50" t="s">
        <v>18</v>
      </c>
      <c r="D4467" s="51" t="n">
        <v>160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30</v>
      </c>
      <c r="K4467" s="52" t="n">
        <v>0</v>
      </c>
      <c r="L4467" s="52" t="n">
        <v>0</v>
      </c>
      <c r="M4467" s="52" t="n">
        <v>0</v>
      </c>
      <c r="N4467" s="53" t="n">
        <f aca="false">D4467*$D$17</f>
        <v>216</v>
      </c>
      <c r="O4467" s="53" t="n">
        <f aca="false">E4467*$E$17</f>
        <v>0</v>
      </c>
      <c r="P4467" s="53" t="n">
        <f aca="false">F4467*$F$17</f>
        <v>0</v>
      </c>
      <c r="Q4467" s="53" t="n">
        <f aca="false">G4467*$G$17</f>
        <v>0</v>
      </c>
      <c r="R4467" s="53" t="n">
        <f aca="false">H4467*$H$17</f>
        <v>0</v>
      </c>
      <c r="S4467" s="53" t="n">
        <f aca="false">(N4467/100)*(I4467*$I$17)+(N4467/100)*(J4467*$J$17)</f>
        <v>334.8</v>
      </c>
      <c r="T4467" s="53" t="n">
        <f aca="false">(O4467/100)*(K4467*$K$17)</f>
        <v>0</v>
      </c>
      <c r="U4467" s="53" t="n">
        <f aca="false">(P4467/100)*(K4467*$K$17)+(P4467/100)*(L4467*$L$17)</f>
        <v>0</v>
      </c>
      <c r="V4467" s="53" t="n">
        <f aca="false">(Q4467/100)*(L4467*$L$17)</f>
        <v>0</v>
      </c>
      <c r="W4467" s="53" t="n">
        <f aca="false">(R4467/100)*(K4467*$K$17)+(R4467/100)*(L4467*$L$17)</f>
        <v>0</v>
      </c>
      <c r="X4467" s="53" t="n">
        <f aca="false">N4467+S4467</f>
        <v>550.8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550.8</v>
      </c>
      <c r="AD4467" s="55" t="n">
        <f aca="false">(ROUND(AC4467-AC4453,1)/AC4453)</f>
        <v>0.117694805194805</v>
      </c>
      <c r="AE4467" s="46"/>
      <c r="AF4467" s="47"/>
    </row>
    <row r="4468" customFormat="false" ht="15" hidden="false" customHeight="false" outlineLevel="0" collapsed="false">
      <c r="A4468" s="56" t="s">
        <v>19</v>
      </c>
      <c r="B4468" s="62" t="s">
        <v>359</v>
      </c>
      <c r="C4468" s="40" t="s">
        <v>61</v>
      </c>
      <c r="D4468" s="41" t="n">
        <v>85</v>
      </c>
      <c r="E4468" s="41" t="n">
        <v>60</v>
      </c>
      <c r="F4468" s="41" t="n">
        <v>0</v>
      </c>
      <c r="G4468" s="41" t="n">
        <v>0</v>
      </c>
      <c r="H4468" s="41" t="n">
        <v>0</v>
      </c>
      <c r="I4468" s="42" t="n">
        <v>40</v>
      </c>
      <c r="J4468" s="42" t="n">
        <v>40</v>
      </c>
      <c r="K4468" s="42" t="n">
        <v>60</v>
      </c>
      <c r="L4468" s="42" t="n">
        <v>0</v>
      </c>
      <c r="M4468" s="42" t="n">
        <v>0</v>
      </c>
      <c r="N4468" s="43" t="n">
        <f aca="false">D4468*$D$3</f>
        <v>119</v>
      </c>
      <c r="O4468" s="43" t="n">
        <f aca="false">E4468*$E$3</f>
        <v>84</v>
      </c>
      <c r="P4468" s="43" t="n">
        <f aca="false">F4468*$F$3</f>
        <v>0</v>
      </c>
      <c r="Q4468" s="43" t="n">
        <f aca="false">G4468*$G$3</f>
        <v>0</v>
      </c>
      <c r="R4468" s="43" t="n">
        <f aca="false">H4468*$H$3</f>
        <v>0</v>
      </c>
      <c r="S4468" s="43" t="n">
        <f aca="false">(N4468/100)*(I4468*$I$3)+(N4468/100)*(J4468*$J$3)</f>
        <v>190.4</v>
      </c>
      <c r="T4468" s="43" t="n">
        <f aca="false">(O4468/100)*(K4468*$K$3)</f>
        <v>100.8</v>
      </c>
      <c r="U4468" s="43" t="n">
        <f aca="false">(P4468/100)*(K4468*$K$3)+(P4468/100)*(L4468*$L$3)</f>
        <v>0</v>
      </c>
      <c r="V4468" s="43" t="n">
        <f aca="false">(Q4468/100)*(L4468*$L$3)</f>
        <v>0</v>
      </c>
      <c r="W4468" s="43" t="n">
        <f aca="false">(R4468/100)*(K4468*$K$3)+(R4468/100)*(L4468*$L$3)</f>
        <v>0</v>
      </c>
      <c r="X4468" s="43" t="n">
        <f aca="false">N4468+S4468</f>
        <v>309.4</v>
      </c>
      <c r="Y4468" s="43" t="n">
        <f aca="false">O4468+T4468</f>
        <v>184.8</v>
      </c>
      <c r="Z4468" s="43" t="n">
        <f aca="false">P4468+U4468</f>
        <v>0</v>
      </c>
      <c r="AA4468" s="43" t="n">
        <f aca="false">Q4468+V4468</f>
        <v>0</v>
      </c>
      <c r="AB4468" s="43" t="n">
        <f aca="false">R4468+W4468</f>
        <v>0</v>
      </c>
      <c r="AC4468" s="44" t="n">
        <f aca="false">ROUND(X4468+Y4468+Z4468+AA4468+AB4468,1)</f>
        <v>494.2</v>
      </c>
      <c r="AD4468" s="45"/>
      <c r="AE4468" s="46"/>
      <c r="AF4468" s="47"/>
    </row>
    <row r="4469" customFormat="false" ht="15" hidden="false" customHeight="false" outlineLevel="0" collapsed="false">
      <c r="A4469" s="48" t="s">
        <v>29</v>
      </c>
      <c r="B4469" s="63" t="n">
        <v>18</v>
      </c>
      <c r="C4469" s="50" t="s">
        <v>5</v>
      </c>
      <c r="D4469" s="51" t="n">
        <v>85</v>
      </c>
      <c r="E4469" s="51" t="n">
        <v>60</v>
      </c>
      <c r="F4469" s="51" t="n">
        <v>0</v>
      </c>
      <c r="G4469" s="51" t="n">
        <v>0</v>
      </c>
      <c r="H4469" s="51" t="n">
        <v>0</v>
      </c>
      <c r="I4469" s="52" t="n">
        <v>75</v>
      </c>
      <c r="J4469" s="52" t="n">
        <v>75</v>
      </c>
      <c r="K4469" s="52" t="n">
        <v>60</v>
      </c>
      <c r="L4469" s="52" t="n">
        <v>0</v>
      </c>
      <c r="M4469" s="52" t="n">
        <v>0</v>
      </c>
      <c r="N4469" s="53" t="n">
        <f aca="false">D4469*$D$4</f>
        <v>114.75</v>
      </c>
      <c r="O4469" s="53" t="n">
        <f aca="false">E4469*$E$4</f>
        <v>81</v>
      </c>
      <c r="P4469" s="53" t="n">
        <f aca="false">F4469*$F$4</f>
        <v>0</v>
      </c>
      <c r="Q4469" s="53" t="n">
        <f aca="false">G4469*$G$4</f>
        <v>0</v>
      </c>
      <c r="R4469" s="53" t="n">
        <f aca="false">H4469*$H$4</f>
        <v>0</v>
      </c>
      <c r="S4469" s="53" t="n">
        <f aca="false">(N4469/100)*(I4469*$I$4)+(N4469/100)*(J4469*$J$4)</f>
        <v>344.25</v>
      </c>
      <c r="T4469" s="53" t="n">
        <f aca="false">(O4469/100)*(K4469*$K$4)</f>
        <v>97.2</v>
      </c>
      <c r="U4469" s="53" t="n">
        <f aca="false">(P4469/100)*(K4469*$K$4)+(P4469/100)*(L4469*$L$4)</f>
        <v>0</v>
      </c>
      <c r="V4469" s="53" t="n">
        <f aca="false">(Q4469/100)*(L4469*$L$4)</f>
        <v>0</v>
      </c>
      <c r="W4469" s="53" t="n">
        <f aca="false">(R4469/100)*(K4469*$K$4)+(R4469/100)*(L4469*$L$4)</f>
        <v>0</v>
      </c>
      <c r="X4469" s="53" t="n">
        <f aca="false">N4469+S4469</f>
        <v>459</v>
      </c>
      <c r="Y4469" s="53" t="n">
        <f aca="false">O4469+T4469</f>
        <v>178.2</v>
      </c>
      <c r="Z4469" s="53" t="n">
        <f aca="false">P4469+U4469</f>
        <v>0</v>
      </c>
      <c r="AA4469" s="53" t="n">
        <f aca="false">Q4469+V4469</f>
        <v>0</v>
      </c>
      <c r="AB4469" s="53" t="n">
        <f aca="false">R4469+W4469</f>
        <v>0</v>
      </c>
      <c r="AC4469" s="54" t="n">
        <f aca="false">ROUND(X4469+Y4469+Z4469+AA4469+AB4469,1)</f>
        <v>637.2</v>
      </c>
      <c r="AD4469" s="55" t="n">
        <f aca="false">(ROUND(AC4469-AC4468,1)/AC4468)</f>
        <v>0.289356535815459</v>
      </c>
      <c r="AE4469" s="46"/>
      <c r="AF4469" s="47"/>
    </row>
    <row r="4470" customFormat="false" ht="15" hidden="false" customHeight="false" outlineLevel="0" collapsed="false">
      <c r="A4470" s="48" t="s">
        <v>30</v>
      </c>
      <c r="B4470" s="63" t="n">
        <v>16</v>
      </c>
      <c r="C4470" s="50" t="s">
        <v>6</v>
      </c>
      <c r="D4470" s="51" t="n">
        <v>85</v>
      </c>
      <c r="E4470" s="51" t="n">
        <v>60</v>
      </c>
      <c r="F4470" s="51" t="n">
        <v>0</v>
      </c>
      <c r="G4470" s="51" t="n">
        <v>0</v>
      </c>
      <c r="H4470" s="51" t="n">
        <v>0</v>
      </c>
      <c r="I4470" s="52" t="n">
        <v>40</v>
      </c>
      <c r="J4470" s="52" t="n">
        <v>40</v>
      </c>
      <c r="K4470" s="52" t="n">
        <v>60</v>
      </c>
      <c r="L4470" s="52" t="n">
        <v>0</v>
      </c>
      <c r="M4470" s="52" t="n">
        <v>0</v>
      </c>
      <c r="N4470" s="53" t="n">
        <f aca="false">D4470*$D$5</f>
        <v>119</v>
      </c>
      <c r="O4470" s="53" t="n">
        <f aca="false">E4470*$E$5</f>
        <v>84</v>
      </c>
      <c r="P4470" s="53" t="n">
        <f aca="false">F4470*$F$5</f>
        <v>0</v>
      </c>
      <c r="Q4470" s="53" t="n">
        <f aca="false">G4470*$G$5</f>
        <v>0</v>
      </c>
      <c r="R4470" s="53" t="n">
        <f aca="false">H4470*$H$5</f>
        <v>0</v>
      </c>
      <c r="S4470" s="53" t="n">
        <f aca="false">(N4470/100)*(I4470*$I$5)+(N4470/100)*(J4470*$J$5)</f>
        <v>190.4</v>
      </c>
      <c r="T4470" s="53" t="n">
        <f aca="false">(O4470/100)*(K4470*$K$5)</f>
        <v>100.8</v>
      </c>
      <c r="U4470" s="53" t="n">
        <f aca="false">(P4470/100)*(K4470*$K$5)+(P4470/100)*(L4470*$L$5)</f>
        <v>0</v>
      </c>
      <c r="V4470" s="53" t="n">
        <f aca="false">(Q4470/100)*(L4470*$L$5)</f>
        <v>0</v>
      </c>
      <c r="W4470" s="53" t="n">
        <f aca="false">(R4470/100)*(K4470*$K$5)+(R4470/100)*(L4470*$L$5)</f>
        <v>0</v>
      </c>
      <c r="X4470" s="53" t="n">
        <f aca="false">N4470+S4470</f>
        <v>309.4</v>
      </c>
      <c r="Y4470" s="53" t="n">
        <f aca="false">O4470+T4470</f>
        <v>184.8</v>
      </c>
      <c r="Z4470" s="53" t="n">
        <f aca="false">P4470+U4470</f>
        <v>0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494.2</v>
      </c>
      <c r="AD4470" s="55" t="n">
        <f aca="false">(ROUND(AC4470-AC4468,1)/AC4468)</f>
        <v>0</v>
      </c>
      <c r="AE4470" s="46"/>
      <c r="AF4470" s="47"/>
    </row>
    <row r="4471" customFormat="false" ht="15" hidden="false" customHeight="false" outlineLevel="0" collapsed="false">
      <c r="A4471" s="48" t="s">
        <v>31</v>
      </c>
      <c r="B4471" s="63" t="n">
        <v>32</v>
      </c>
      <c r="C4471" s="50" t="s">
        <v>7</v>
      </c>
      <c r="D4471" s="51" t="n">
        <v>85</v>
      </c>
      <c r="E4471" s="51" t="n">
        <v>60</v>
      </c>
      <c r="F4471" s="51" t="n">
        <v>0</v>
      </c>
      <c r="G4471" s="51" t="n">
        <v>0</v>
      </c>
      <c r="H4471" s="51" t="n">
        <v>0</v>
      </c>
      <c r="I4471" s="52" t="n">
        <v>40</v>
      </c>
      <c r="J4471" s="52" t="n">
        <v>40</v>
      </c>
      <c r="K4471" s="52" t="n">
        <v>60</v>
      </c>
      <c r="L4471" s="52" t="n">
        <v>0</v>
      </c>
      <c r="M4471" s="52" t="n">
        <v>0</v>
      </c>
      <c r="N4471" s="53" t="n">
        <f aca="false">D4471*$D$6</f>
        <v>119</v>
      </c>
      <c r="O4471" s="53" t="n">
        <f aca="false">E4471*$E$6</f>
        <v>84</v>
      </c>
      <c r="P4471" s="53" t="n">
        <f aca="false">F4471*$F$6</f>
        <v>0</v>
      </c>
      <c r="Q4471" s="53" t="n">
        <f aca="false">G4471*$G$6</f>
        <v>0</v>
      </c>
      <c r="R4471" s="53" t="n">
        <f aca="false">H4471*$H$6</f>
        <v>0</v>
      </c>
      <c r="S4471" s="53" t="n">
        <f aca="false">(N4471/100)*(I4471*$I$6)+(N4471/100)*(J4471*$J$6)</f>
        <v>190.4</v>
      </c>
      <c r="T4471" s="53" t="n">
        <f aca="false">(O4471/100)*(K4471*$K$6)</f>
        <v>100.8</v>
      </c>
      <c r="U4471" s="53" t="n">
        <f aca="false">(P4471/100)*(K4471*$K$6)+(P4471/100)*(L4471*$L$6)</f>
        <v>0</v>
      </c>
      <c r="V4471" s="53" t="n">
        <f aca="false">(Q4471/100)*(L4471*$L$6)</f>
        <v>0</v>
      </c>
      <c r="W4471" s="53" t="n">
        <f aca="false">(R4471/100)*(K4471*$K$6)+(R4471/100)*(L4471*$L$6)</f>
        <v>0</v>
      </c>
      <c r="X4471" s="53" t="n">
        <f aca="false">N4471+S4471</f>
        <v>309.4</v>
      </c>
      <c r="Y4471" s="53" t="n">
        <f aca="false">O4471+T4471</f>
        <v>184.8</v>
      </c>
      <c r="Z4471" s="53" t="n">
        <f aca="false">P4471+U4471</f>
        <v>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494.2</v>
      </c>
      <c r="AD4471" s="55" t="n">
        <f aca="false">(ROUND(AC4471-AC4468,1)/AC4468)</f>
        <v>0</v>
      </c>
      <c r="AE4471" s="37"/>
      <c r="AF4471" s="47"/>
    </row>
    <row r="4472" customFormat="false" ht="15" hidden="false" customHeight="false" outlineLevel="0" collapsed="false">
      <c r="A4472" s="48" t="s">
        <v>32</v>
      </c>
      <c r="B4472" s="63" t="n">
        <v>0</v>
      </c>
      <c r="C4472" s="50" t="s">
        <v>8</v>
      </c>
      <c r="D4472" s="51" t="n">
        <v>85</v>
      </c>
      <c r="E4472" s="51" t="n">
        <v>60</v>
      </c>
      <c r="F4472" s="51" t="n">
        <v>0</v>
      </c>
      <c r="G4472" s="51" t="n">
        <v>0</v>
      </c>
      <c r="H4472" s="51" t="n">
        <v>0</v>
      </c>
      <c r="I4472" s="52" t="n">
        <v>40</v>
      </c>
      <c r="J4472" s="52" t="n">
        <v>40</v>
      </c>
      <c r="K4472" s="52" t="n">
        <v>60</v>
      </c>
      <c r="L4472" s="52" t="n">
        <v>0</v>
      </c>
      <c r="M4472" s="52" t="n">
        <v>0</v>
      </c>
      <c r="N4472" s="53" t="n">
        <f aca="false">D4472*$D$7</f>
        <v>119</v>
      </c>
      <c r="O4472" s="53" t="n">
        <f aca="false">E4472*$E$7</f>
        <v>84</v>
      </c>
      <c r="P4472" s="53" t="n">
        <f aca="false">F4472*$F$7</f>
        <v>0</v>
      </c>
      <c r="Q4472" s="53" t="n">
        <f aca="false">G4472*$G$7</f>
        <v>0</v>
      </c>
      <c r="R4472" s="53" t="n">
        <f aca="false">H4472*$H$7</f>
        <v>0</v>
      </c>
      <c r="S4472" s="53" t="n">
        <f aca="false">(N4472/100)*(I4472*$I$7)+(N4472/100)*(J4472*$J$7)</f>
        <v>190.4</v>
      </c>
      <c r="T4472" s="53" t="n">
        <f aca="false">(O4472/100)*(K4472*$K$7)</f>
        <v>100.8</v>
      </c>
      <c r="U4472" s="53" t="n">
        <f aca="false">(P4472/100)*(K4472*$K$7)+(P4472/100)*(L4472*$L$7)</f>
        <v>0</v>
      </c>
      <c r="V4472" s="53" t="n">
        <f aca="false">(Q4472/100)*(L4472*$L$7)</f>
        <v>0</v>
      </c>
      <c r="W4472" s="53" t="n">
        <f aca="false">(R4472/100)*(K4472*$K$7)+(R4472/100)*(L4472*$L$7)</f>
        <v>0</v>
      </c>
      <c r="X4472" s="53" t="n">
        <f aca="false">N4472+S4472</f>
        <v>309.4</v>
      </c>
      <c r="Y4472" s="53" t="n">
        <f aca="false">O4472+T4472</f>
        <v>184.8</v>
      </c>
      <c r="Z4472" s="53" t="n">
        <f aca="false">P4472+U4472</f>
        <v>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494.2</v>
      </c>
      <c r="AD4472" s="55" t="n">
        <f aca="false">(ROUND(AC4472-AC4468,1)/AC4468)</f>
        <v>0</v>
      </c>
      <c r="AE4472" s="46"/>
      <c r="AF4472" s="47"/>
    </row>
    <row r="4473" customFormat="false" ht="15" hidden="false" customHeight="false" outlineLevel="0" collapsed="false">
      <c r="A4473" s="48" t="s">
        <v>33</v>
      </c>
      <c r="B4473" s="63"/>
      <c r="C4473" s="50" t="s">
        <v>9</v>
      </c>
      <c r="D4473" s="51" t="n">
        <v>85</v>
      </c>
      <c r="E4473" s="51" t="n">
        <v>60</v>
      </c>
      <c r="F4473" s="51" t="n">
        <v>0</v>
      </c>
      <c r="G4473" s="51" t="n">
        <v>0</v>
      </c>
      <c r="H4473" s="51" t="n">
        <v>0</v>
      </c>
      <c r="I4473" s="52" t="n">
        <v>40</v>
      </c>
      <c r="J4473" s="52" t="n">
        <v>40</v>
      </c>
      <c r="K4473" s="52" t="n">
        <v>60</v>
      </c>
      <c r="L4473" s="52" t="n">
        <v>0</v>
      </c>
      <c r="M4473" s="52" t="n">
        <v>0</v>
      </c>
      <c r="N4473" s="53" t="n">
        <f aca="false">D4473*$D$8</f>
        <v>119</v>
      </c>
      <c r="O4473" s="53" t="n">
        <f aca="false">E4473*$E$8</f>
        <v>84</v>
      </c>
      <c r="P4473" s="53" t="n">
        <f aca="false">F4473*$F$8</f>
        <v>0</v>
      </c>
      <c r="Q4473" s="53" t="n">
        <f aca="false">G4473*$G$8</f>
        <v>0</v>
      </c>
      <c r="R4473" s="53" t="n">
        <f aca="false">H4473*$H$8</f>
        <v>0</v>
      </c>
      <c r="S4473" s="53" t="n">
        <f aca="false">(N4473/100)*(I4473*$I$8)+(N4473/100)*(J4473*$J$8)</f>
        <v>190.4</v>
      </c>
      <c r="T4473" s="53" t="n">
        <f aca="false">(O4473/100)*(K4473*$K$8)</f>
        <v>100.8</v>
      </c>
      <c r="U4473" s="53" t="n">
        <f aca="false">(P4473/100)*(K4473*$K$8)+(P4473/100)*(L4473*$L$8)</f>
        <v>0</v>
      </c>
      <c r="V4473" s="53" t="n">
        <f aca="false">(Q4473/100)*(L4473*$L$8)</f>
        <v>0</v>
      </c>
      <c r="W4473" s="53" t="n">
        <f aca="false">(R4473/100)*(K4473*$K$8)+(R4473/100)*(L4473*$L$8)</f>
        <v>0</v>
      </c>
      <c r="X4473" s="53" t="n">
        <f aca="false">N4473+S4473</f>
        <v>309.4</v>
      </c>
      <c r="Y4473" s="53" t="n">
        <f aca="false">O4473+T4473</f>
        <v>184.8</v>
      </c>
      <c r="Z4473" s="53" t="n">
        <f aca="false">P4473+U4473</f>
        <v>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494.2</v>
      </c>
      <c r="AD4473" s="55" t="n">
        <f aca="false">(ROUND(AC4473-AC4468,1)/AC4468)</f>
        <v>0</v>
      </c>
      <c r="AE4473" s="46"/>
      <c r="AF4473" s="47"/>
    </row>
    <row r="4474" customFormat="false" ht="15" hidden="false" customHeight="false" outlineLevel="0" collapsed="false">
      <c r="A4474" s="48" t="s">
        <v>34</v>
      </c>
      <c r="B4474" s="63"/>
      <c r="C4474" s="50" t="s">
        <v>10</v>
      </c>
      <c r="D4474" s="51" t="n">
        <v>42</v>
      </c>
      <c r="E4474" s="51" t="n">
        <v>140</v>
      </c>
      <c r="F4474" s="51" t="n">
        <v>0</v>
      </c>
      <c r="G4474" s="51" t="n">
        <v>0</v>
      </c>
      <c r="H4474" s="51" t="n">
        <v>0</v>
      </c>
      <c r="I4474" s="52" t="n">
        <v>40</v>
      </c>
      <c r="J4474" s="52" t="n">
        <v>40</v>
      </c>
      <c r="K4474" s="52" t="n">
        <v>120</v>
      </c>
      <c r="L4474" s="52" t="n">
        <v>0</v>
      </c>
      <c r="M4474" s="52" t="n">
        <v>0</v>
      </c>
      <c r="N4474" s="53" t="n">
        <f aca="false">D4474*$D$9</f>
        <v>56.7</v>
      </c>
      <c r="O4474" s="53" t="n">
        <f aca="false">E4474*$E$9</f>
        <v>189</v>
      </c>
      <c r="P4474" s="53" t="n">
        <f aca="false">F4474*$F$9</f>
        <v>0</v>
      </c>
      <c r="Q4474" s="53" t="n">
        <f aca="false">G4474*$G$9</f>
        <v>0</v>
      </c>
      <c r="R4474" s="53" t="n">
        <f aca="false">H4474*$H$9</f>
        <v>0</v>
      </c>
      <c r="S4474" s="53" t="n">
        <f aca="false">(N4474/100)*(I4474*$I$9)+(N4474/100)*(J4474*$J$9)</f>
        <v>45.36</v>
      </c>
      <c r="T4474" s="53" t="n">
        <f aca="false">(O4474/100)*(K4474*$K$9)</f>
        <v>317.52</v>
      </c>
      <c r="U4474" s="53" t="n">
        <f aca="false">(P4474/100)*(K4474*$K$9)+(P4474/100)*(L4474*$L$9)</f>
        <v>0</v>
      </c>
      <c r="V4474" s="53" t="n">
        <f aca="false">(Q4474/100)*(L4474*$L$9)</f>
        <v>0</v>
      </c>
      <c r="W4474" s="53" t="n">
        <f aca="false">(R4474/100)*(K4474*$K$9)+(R4474/100)*(L4474*$L$9)</f>
        <v>0</v>
      </c>
      <c r="X4474" s="53" t="n">
        <f aca="false">N4474+S4474</f>
        <v>102.06</v>
      </c>
      <c r="Y4474" s="53" t="n">
        <f aca="false">O4474+T4474</f>
        <v>506.52</v>
      </c>
      <c r="Z4474" s="53" t="n">
        <f aca="false">P4474+U4474</f>
        <v>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608.6</v>
      </c>
      <c r="AD4474" s="55" t="n">
        <f aca="false">(ROUND(AC4474-AC4468,1)/AC4468)</f>
        <v>0.231485228652367</v>
      </c>
      <c r="AE4474" s="46"/>
      <c r="AF4474" s="47"/>
    </row>
    <row r="4475" customFormat="false" ht="15" hidden="false" customHeight="false" outlineLevel="0" collapsed="false">
      <c r="A4475" s="48" t="s">
        <v>35</v>
      </c>
      <c r="B4475" s="63"/>
      <c r="C4475" s="50" t="s">
        <v>11</v>
      </c>
      <c r="D4475" s="51" t="n">
        <v>42</v>
      </c>
      <c r="E4475" s="51" t="n">
        <v>0</v>
      </c>
      <c r="F4475" s="51" t="n">
        <v>140</v>
      </c>
      <c r="G4475" s="51" t="n">
        <v>0</v>
      </c>
      <c r="H4475" s="51" t="n">
        <v>0</v>
      </c>
      <c r="I4475" s="52" t="n">
        <v>40</v>
      </c>
      <c r="J4475" s="52" t="n">
        <v>40</v>
      </c>
      <c r="K4475" s="52" t="n">
        <v>55</v>
      </c>
      <c r="L4475" s="52" t="n">
        <v>55</v>
      </c>
      <c r="M4475" s="52" t="n">
        <v>0</v>
      </c>
      <c r="N4475" s="53" t="n">
        <f aca="false">D4475*$D$10</f>
        <v>56.7</v>
      </c>
      <c r="O4475" s="53" t="n">
        <f aca="false">E4475*$E$10</f>
        <v>0</v>
      </c>
      <c r="P4475" s="53" t="n">
        <f aca="false">F4475*$F$10</f>
        <v>189</v>
      </c>
      <c r="Q4475" s="53" t="n">
        <f aca="false">G4475*$G$10</f>
        <v>0</v>
      </c>
      <c r="R4475" s="53" t="n">
        <f aca="false">H4475*$H$10</f>
        <v>0</v>
      </c>
      <c r="S4475" s="53" t="n">
        <f aca="false">(N4475/100)*(I4475*$I$10)+(N4475/100)*(J4475*$J$10)</f>
        <v>45.36</v>
      </c>
      <c r="T4475" s="53" t="n">
        <f aca="false">(O4475/100)*(K4475*$J$10)</f>
        <v>0</v>
      </c>
      <c r="U4475" s="53" t="n">
        <f aca="false">(P4475/100)*(K4475*$K$10)+(P4475/100)*(L4475*$L$10)</f>
        <v>291.06</v>
      </c>
      <c r="V4475" s="53" t="n">
        <f aca="false">(Q4475/100)*(L4475*$L$10)</f>
        <v>0</v>
      </c>
      <c r="W4475" s="53" t="n">
        <f aca="false">(R4475/100)*(K4475*$K$10)+(R4475/100)*(L4475*$L$10)</f>
        <v>0</v>
      </c>
      <c r="X4475" s="53" t="n">
        <f aca="false">N4475+S4475</f>
        <v>102.06</v>
      </c>
      <c r="Y4475" s="53" t="n">
        <f aca="false">O4475+T4475</f>
        <v>0</v>
      </c>
      <c r="Z4475" s="53" t="n">
        <f aca="false">P4475+U4475</f>
        <v>480.06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582.1</v>
      </c>
      <c r="AD4475" s="55" t="n">
        <f aca="false">(ROUND(AC4475-AC4468,1)/AC4468)</f>
        <v>0.177863213273978</v>
      </c>
      <c r="AE4475" s="46"/>
      <c r="AF4475" s="47"/>
    </row>
    <row r="4476" customFormat="false" ht="15" hidden="false" customHeight="false" outlineLevel="0" collapsed="false">
      <c r="A4476" s="48" t="s">
        <v>36</v>
      </c>
      <c r="B4476" s="63"/>
      <c r="C4476" s="50" t="s">
        <v>12</v>
      </c>
      <c r="D4476" s="51" t="n">
        <v>42</v>
      </c>
      <c r="E4476" s="51" t="n">
        <v>0</v>
      </c>
      <c r="F4476" s="51" t="n">
        <v>0</v>
      </c>
      <c r="G4476" s="51" t="n">
        <v>140</v>
      </c>
      <c r="H4476" s="51" t="n">
        <v>0</v>
      </c>
      <c r="I4476" s="52" t="n">
        <v>40</v>
      </c>
      <c r="J4476" s="52" t="n">
        <v>40</v>
      </c>
      <c r="K4476" s="52" t="n">
        <v>0</v>
      </c>
      <c r="L4476" s="52" t="n">
        <v>110</v>
      </c>
      <c r="M4476" s="52" t="n">
        <v>0</v>
      </c>
      <c r="N4476" s="53" t="n">
        <f aca="false">D4476*$D$11</f>
        <v>56.7</v>
      </c>
      <c r="O4476" s="53" t="n">
        <f aca="false">E4476*$E$11</f>
        <v>0</v>
      </c>
      <c r="P4476" s="53" t="n">
        <f aca="false">F4476*$F$11</f>
        <v>0</v>
      </c>
      <c r="Q4476" s="53" t="n">
        <f aca="false">G4476*$G$11</f>
        <v>189</v>
      </c>
      <c r="R4476" s="53" t="n">
        <f aca="false">H4476*$H$11</f>
        <v>0</v>
      </c>
      <c r="S4476" s="53" t="n">
        <f aca="false">(N4476/100)*(I4476*$I$11)+(N4476/100)*(J4476*$J$11)</f>
        <v>45.36</v>
      </c>
      <c r="T4476" s="53" t="n">
        <f aca="false">(O4476/100)*(K4476*$K$11)</f>
        <v>0</v>
      </c>
      <c r="U4476" s="53" t="n">
        <f aca="false">(P4476/100)*(K4476*$K$11)+(P4476/100)*(L4476*$L$11)</f>
        <v>0</v>
      </c>
      <c r="V4476" s="53" t="n">
        <f aca="false">(Q4476/100)*(L4476*$L$11)</f>
        <v>291.06</v>
      </c>
      <c r="W4476" s="53" t="n">
        <f aca="false">(R4476/100)*(K4476*$K$11)+(R4476/100)*(L4476*$L$11)</f>
        <v>0</v>
      </c>
      <c r="X4476" s="53" t="n">
        <f aca="false">N4476+S4476</f>
        <v>102.06</v>
      </c>
      <c r="Y4476" s="53" t="n">
        <f aca="false">O4476+T4476</f>
        <v>0</v>
      </c>
      <c r="Z4476" s="53" t="n">
        <f aca="false">P4476+U4476</f>
        <v>0</v>
      </c>
      <c r="AA4476" s="53" t="n">
        <f aca="false">Q4476+V4476</f>
        <v>480.06</v>
      </c>
      <c r="AB4476" s="53" t="n">
        <f aca="false">R4476+W4476</f>
        <v>0</v>
      </c>
      <c r="AC4476" s="54" t="n">
        <f aca="false">ROUND(X4476+Y4476+Z4476+AA4476+AB4476,1)</f>
        <v>582.1</v>
      </c>
      <c r="AD4476" s="55" t="n">
        <f aca="false">(ROUND(AC4476-AC4468,1)/AC4468)</f>
        <v>0.177863213273978</v>
      </c>
      <c r="AE4476" s="46"/>
      <c r="AF4476" s="47"/>
    </row>
    <row r="4477" customFormat="false" ht="15" hidden="false" customHeight="false" outlineLevel="0" collapsed="false">
      <c r="A4477" s="48" t="s">
        <v>37</v>
      </c>
      <c r="B4477" s="63"/>
      <c r="C4477" s="50" t="s">
        <v>13</v>
      </c>
      <c r="D4477" s="51" t="n">
        <v>42</v>
      </c>
      <c r="E4477" s="51" t="n">
        <v>0</v>
      </c>
      <c r="F4477" s="51" t="n">
        <v>0</v>
      </c>
      <c r="G4477" s="51" t="n">
        <v>0</v>
      </c>
      <c r="H4477" s="51" t="n">
        <v>140</v>
      </c>
      <c r="I4477" s="52" t="n">
        <v>40</v>
      </c>
      <c r="J4477" s="52" t="n">
        <v>40</v>
      </c>
      <c r="K4477" s="52" t="n">
        <v>55</v>
      </c>
      <c r="L4477" s="52" t="n">
        <v>55</v>
      </c>
      <c r="M4477" s="52" t="n">
        <v>0</v>
      </c>
      <c r="N4477" s="53" t="n">
        <f aca="false">D4477*$D$12</f>
        <v>56.7</v>
      </c>
      <c r="O4477" s="53" t="n">
        <f aca="false">E4477*$E$12</f>
        <v>0</v>
      </c>
      <c r="P4477" s="53" t="n">
        <f aca="false">F4477*$F$12</f>
        <v>0</v>
      </c>
      <c r="Q4477" s="53" t="n">
        <f aca="false">G4477*$G$12</f>
        <v>0</v>
      </c>
      <c r="R4477" s="53" t="n">
        <f aca="false">H4477*$H$12</f>
        <v>189</v>
      </c>
      <c r="S4477" s="53" t="n">
        <f aca="false">(N4477/100)*(I4477*$I$12)+(N4477/100)*(J4477*$J$12)</f>
        <v>45.36</v>
      </c>
      <c r="T4477" s="53" t="n">
        <f aca="false">(O4477/100)*(K4477*$K$12)</f>
        <v>0</v>
      </c>
      <c r="U4477" s="53" t="n">
        <f aca="false">(P4477/100)*(K4477*$K$12)+(P4477/100)*(L4477*$L$12)</f>
        <v>0</v>
      </c>
      <c r="V4477" s="53" t="n">
        <f aca="false">(Q4477/100)*(L4477*$L$12)</f>
        <v>0</v>
      </c>
      <c r="W4477" s="53" t="n">
        <f aca="false">(R4477/100)*(K4477*$K$12)+(R4477/100)*(L4477*$L$12)</f>
        <v>291.06</v>
      </c>
      <c r="X4477" s="53" t="n">
        <f aca="false">N4477+S4477</f>
        <v>102.06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0</v>
      </c>
      <c r="AB4477" s="53" t="n">
        <f aca="false">R4477+W4477</f>
        <v>480.06</v>
      </c>
      <c r="AC4477" s="54" t="n">
        <f aca="false">ROUND(X4477+Y4477+Z4477+AA4477+AB4477,1)</f>
        <v>582.1</v>
      </c>
      <c r="AD4477" s="55" t="n">
        <f aca="false">(ROUND(AC4477-AC4468,1)/AC4468)</f>
        <v>0.177863213273978</v>
      </c>
      <c r="AE4477" s="46"/>
      <c r="AF4477" s="47"/>
    </row>
    <row r="4478" customFormat="false" ht="15" hidden="false" customHeight="false" outlineLevel="0" collapsed="false">
      <c r="A4478" s="48" t="s">
        <v>38</v>
      </c>
      <c r="B4478" s="63"/>
      <c r="C4478" s="50" t="s">
        <v>14</v>
      </c>
      <c r="D4478" s="51" t="n">
        <v>85</v>
      </c>
      <c r="E4478" s="51" t="n">
        <v>60</v>
      </c>
      <c r="F4478" s="51" t="n">
        <v>0</v>
      </c>
      <c r="G4478" s="51" t="n">
        <v>0</v>
      </c>
      <c r="H4478" s="51" t="n">
        <v>0</v>
      </c>
      <c r="I4478" s="52" t="n">
        <v>0</v>
      </c>
      <c r="J4478" s="52" t="n">
        <v>0</v>
      </c>
      <c r="K4478" s="52" t="n">
        <v>0</v>
      </c>
      <c r="L4478" s="52" t="n">
        <v>0</v>
      </c>
      <c r="M4478" s="52" t="n">
        <v>112</v>
      </c>
      <c r="N4478" s="53" t="n">
        <f aca="false">D4478*$D$13</f>
        <v>114.75</v>
      </c>
      <c r="O4478" s="53" t="n">
        <f aca="false">E4478*$E$13</f>
        <v>81</v>
      </c>
      <c r="P4478" s="53" t="n">
        <f aca="false">F4478*$F$13</f>
        <v>0</v>
      </c>
      <c r="Q4478" s="53" t="n">
        <f aca="false">G4478*$G$13</f>
        <v>0</v>
      </c>
      <c r="R4478" s="53" t="n">
        <f aca="false">H4478*$H$13</f>
        <v>0</v>
      </c>
      <c r="S4478" s="53" t="n">
        <f aca="false">(N4478/100)*(I4478*$I$13)+(N4478/100)*(J4478*$J$13)+(N4478/100)*(M4478*$M$13)</f>
        <v>257.04</v>
      </c>
      <c r="T4478" s="53" t="n">
        <f aca="false">(O4478/100)*(K4478*$K$13)+(O4478/100)*(M4478*$M$13)</f>
        <v>181.44</v>
      </c>
      <c r="U4478" s="53" t="n">
        <f aca="false">(P4478/100)*(K4478*$K$13)+(P4478/100)*(L4478*$L$13)+(P4478/100)*(M4478*$M$13)</f>
        <v>0</v>
      </c>
      <c r="V4478" s="53" t="n">
        <f aca="false">(Q4478/100)*(L4478*$L$13)+(Q4478/100)*(M4478*$M$13)</f>
        <v>0</v>
      </c>
      <c r="W4478" s="53" t="n">
        <f aca="false">(R4478/100)*(K4478*$K$13)+(R4478/100)*(L4478*$L$13)+(R4478/100)*(M4478*$M$13)</f>
        <v>0</v>
      </c>
      <c r="X4478" s="53" t="n">
        <f aca="false">N4478+S4478</f>
        <v>371.79</v>
      </c>
      <c r="Y4478" s="53" t="n">
        <f aca="false">O4478+T4478</f>
        <v>262.44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0</v>
      </c>
      <c r="AC4478" s="54" t="n">
        <f aca="false">ROUND(X4478+Y4478+Z4478+AA4478+AB4478,1)</f>
        <v>634.2</v>
      </c>
      <c r="AD4478" s="55" t="n">
        <f aca="false">(ROUND(AC4478-AC4468,1)/AC4468)</f>
        <v>0.28328611898017</v>
      </c>
      <c r="AE4478" s="46"/>
      <c r="AF4478" s="47"/>
    </row>
    <row r="4479" customFormat="false" ht="15" hidden="false" customHeight="false" outlineLevel="0" collapsed="false">
      <c r="A4479" s="48" t="s">
        <v>39</v>
      </c>
      <c r="B4479" s="63"/>
      <c r="C4479" s="50" t="s">
        <v>15</v>
      </c>
      <c r="D4479" s="51" t="n">
        <v>110</v>
      </c>
      <c r="E4479" s="51" t="n">
        <v>0</v>
      </c>
      <c r="F4479" s="51" t="n">
        <v>0</v>
      </c>
      <c r="G4479" s="51" t="n">
        <v>0</v>
      </c>
      <c r="H4479" s="51" t="n">
        <v>0</v>
      </c>
      <c r="I4479" s="52" t="n">
        <v>40</v>
      </c>
      <c r="J4479" s="52" t="n">
        <v>40</v>
      </c>
      <c r="K4479" s="52" t="n">
        <v>100</v>
      </c>
      <c r="L4479" s="52" t="n">
        <v>0</v>
      </c>
      <c r="M4479" s="52" t="n">
        <v>0</v>
      </c>
      <c r="N4479" s="53" t="n">
        <f aca="false">D4479*$D$14</f>
        <v>148.5</v>
      </c>
      <c r="O4479" s="53" t="n">
        <f aca="false">E4479*$E$14</f>
        <v>0</v>
      </c>
      <c r="P4479" s="53" t="n">
        <f aca="false">F4479*$F$14</f>
        <v>0</v>
      </c>
      <c r="Q4479" s="53" t="n">
        <f aca="false">G4479*$G$14</f>
        <v>0</v>
      </c>
      <c r="R4479" s="53" t="n">
        <f aca="false">H4479*$H$14</f>
        <v>0</v>
      </c>
      <c r="S4479" s="53" t="n">
        <f aca="false">(N4479/100)*(I4479*$I$14)+(N4479/100)*(J4479*$J$14)+(N4479/100)*(K4479*$K$14)</f>
        <v>415.8</v>
      </c>
      <c r="T4479" s="53" t="n">
        <f aca="false">(O4479/100)*(K4479*$K$14)</f>
        <v>0</v>
      </c>
      <c r="U4479" s="53" t="n">
        <f aca="false">(P4479/100)*(K4479*$K$14)+(P4479/100)*(L4479*$L$14)</f>
        <v>0</v>
      </c>
      <c r="V4479" s="53" t="n">
        <f aca="false">(Q4479/100)*(L4479*$L$14)</f>
        <v>0</v>
      </c>
      <c r="W4479" s="53" t="n">
        <f aca="false">(R4479/100)*(K4479*$L$14)+(R4479/100)*(L4479*$M$14)</f>
        <v>0</v>
      </c>
      <c r="X4479" s="53" t="n">
        <f aca="false">N4479+S4479</f>
        <v>564.3</v>
      </c>
      <c r="Y4479" s="53" t="n">
        <f aca="false">O4479+T4479</f>
        <v>0</v>
      </c>
      <c r="Z4479" s="53" t="n">
        <f aca="false">P4479+U4479</f>
        <v>0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564.3</v>
      </c>
      <c r="AD4479" s="55" t="n">
        <f aca="false">(ROUND(AC4479-AC4468,1)/AC4468)</f>
        <v>0.141845406717928</v>
      </c>
      <c r="AE4479" s="46"/>
      <c r="AF4479" s="47"/>
    </row>
    <row r="4480" customFormat="false" ht="15" hidden="false" customHeight="false" outlineLevel="0" collapsed="false">
      <c r="A4480" s="48"/>
      <c r="B4480" s="63"/>
      <c r="C4480" s="50" t="s">
        <v>16</v>
      </c>
      <c r="D4480" s="51" t="n">
        <v>110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40</v>
      </c>
      <c r="J4480" s="52" t="n">
        <v>40</v>
      </c>
      <c r="K4480" s="52" t="n">
        <v>0</v>
      </c>
      <c r="L4480" s="52" t="n">
        <v>100</v>
      </c>
      <c r="M4480" s="52" t="n">
        <v>0</v>
      </c>
      <c r="N4480" s="53" t="n">
        <f aca="false">D4480*$D$15</f>
        <v>148.5</v>
      </c>
      <c r="O4480" s="53" t="n">
        <f aca="false">E4480*$E$15</f>
        <v>0</v>
      </c>
      <c r="P4480" s="53" t="n">
        <f aca="false">F4480*$F$15</f>
        <v>0</v>
      </c>
      <c r="Q4480" s="53" t="n">
        <f aca="false">G4480*$G$15</f>
        <v>0</v>
      </c>
      <c r="R4480" s="53" t="n">
        <f aca="false">H4480*$H$15</f>
        <v>0</v>
      </c>
      <c r="S4480" s="53" t="n">
        <f aca="false">(N4480/100)*(I4480*$I$15)+(N4480/100)*(J4480*$J$15)+(N4480/100)*(L4480*$L$15)</f>
        <v>415.8</v>
      </c>
      <c r="T4480" s="53" t="n">
        <f aca="false">(O4480/100)*(K4480*$K$15)</f>
        <v>0</v>
      </c>
      <c r="U4480" s="53" t="n">
        <f aca="false">(P4480/100)*(K4480*$K$15)+(P4480/100)*(L4480*$L$15)</f>
        <v>0</v>
      </c>
      <c r="V4480" s="53" t="n">
        <f aca="false">(Q4480/100)*(L4480*$L$15)</f>
        <v>0</v>
      </c>
      <c r="W4480" s="53" t="n">
        <f aca="false">(R4480/100)*(K4480*$K$15)+(R4480/100)*(L4480*$L$15)</f>
        <v>0</v>
      </c>
      <c r="X4480" s="53" t="n">
        <f aca="false">N4480+S4480</f>
        <v>564.3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564.3</v>
      </c>
      <c r="AD4480" s="55" t="n">
        <f aca="false">(ROUND(AC4480-AC4468,1)/AC4468)</f>
        <v>0.141845406717928</v>
      </c>
      <c r="AE4480" s="46"/>
      <c r="AF4480" s="47"/>
    </row>
    <row r="4481" customFormat="false" ht="15" hidden="false" customHeight="false" outlineLevel="0" collapsed="false">
      <c r="A4481" s="48"/>
      <c r="B4481" s="63"/>
      <c r="C4481" s="50" t="s">
        <v>17</v>
      </c>
      <c r="D4481" s="51" t="n">
        <v>85</v>
      </c>
      <c r="E4481" s="51" t="n">
        <v>60</v>
      </c>
      <c r="F4481" s="51" t="n">
        <v>0</v>
      </c>
      <c r="G4481" s="51" t="n">
        <v>0</v>
      </c>
      <c r="H4481" s="51" t="n">
        <v>0</v>
      </c>
      <c r="I4481" s="52" t="n">
        <v>40</v>
      </c>
      <c r="J4481" s="52" t="n">
        <v>85</v>
      </c>
      <c r="K4481" s="52" t="n">
        <v>60</v>
      </c>
      <c r="L4481" s="52" t="n">
        <v>0</v>
      </c>
      <c r="M4481" s="52" t="n">
        <v>0</v>
      </c>
      <c r="N4481" s="53" t="n">
        <f aca="false">D4481*$D$16</f>
        <v>114.75</v>
      </c>
      <c r="O4481" s="53" t="n">
        <f aca="false">E4481*$E$16</f>
        <v>81</v>
      </c>
      <c r="P4481" s="53" t="n">
        <f aca="false">F4481*$F$16</f>
        <v>0</v>
      </c>
      <c r="Q4481" s="53" t="n">
        <f aca="false">G4481*$G$16</f>
        <v>0</v>
      </c>
      <c r="R4481" s="53" t="n">
        <f aca="false">H4481*$H$16</f>
        <v>0</v>
      </c>
      <c r="S4481" s="53" t="n">
        <f aca="false">(N4481/100)*(I4481*$I$16)+(N4481/100)*(J4481*$J$16)</f>
        <v>289.74375</v>
      </c>
      <c r="T4481" s="53" t="n">
        <f aca="false">(O4481/100)*(K4481*$K$16)</f>
        <v>48.6</v>
      </c>
      <c r="U4481" s="53" t="n">
        <f aca="false">(P4481/100)*(K4481*$K$16)+(P4481/100)*(L4481*$L$16)</f>
        <v>0</v>
      </c>
      <c r="V4481" s="53" t="n">
        <f aca="false">(Q4481/100)*(L4481*$L$16)</f>
        <v>0</v>
      </c>
      <c r="W4481" s="53" t="n">
        <f aca="false">(R4481/100)*(K4481*$K$16)+(R4481/100)*(L4481*$L$16)</f>
        <v>0</v>
      </c>
      <c r="X4481" s="53" t="n">
        <f aca="false">N4481+S4481</f>
        <v>404.49375</v>
      </c>
      <c r="Y4481" s="53" t="n">
        <f aca="false">O4481+T4481</f>
        <v>129.6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534.1</v>
      </c>
      <c r="AD4481" s="55" t="n">
        <f aca="false">(ROUND(AC4481-AC4468,1)/AC4468)</f>
        <v>0.0807365439093484</v>
      </c>
      <c r="AE4481" s="46"/>
      <c r="AF4481" s="47"/>
    </row>
    <row r="4482" customFormat="false" ht="15" hidden="false" customHeight="false" outlineLevel="0" collapsed="false">
      <c r="A4482" s="48"/>
      <c r="B4482" s="63"/>
      <c r="C4482" s="50" t="s">
        <v>18</v>
      </c>
      <c r="D4482" s="51" t="n">
        <v>85</v>
      </c>
      <c r="E4482" s="51" t="n">
        <v>60</v>
      </c>
      <c r="F4482" s="51" t="n">
        <v>0</v>
      </c>
      <c r="G4482" s="51" t="n">
        <v>0</v>
      </c>
      <c r="H4482" s="51" t="n">
        <v>0</v>
      </c>
      <c r="I4482" s="52" t="n">
        <v>85</v>
      </c>
      <c r="J4482" s="52" t="n">
        <v>40</v>
      </c>
      <c r="K4482" s="52" t="n">
        <v>60</v>
      </c>
      <c r="L4482" s="52" t="n">
        <v>0</v>
      </c>
      <c r="M4482" s="52" t="n">
        <v>0</v>
      </c>
      <c r="N4482" s="53" t="n">
        <f aca="false">D4482*$D$17</f>
        <v>114.75</v>
      </c>
      <c r="O4482" s="53" t="n">
        <f aca="false">E4482*$E$17</f>
        <v>81</v>
      </c>
      <c r="P4482" s="53" t="n">
        <f aca="false">F4482*$F$17</f>
        <v>0</v>
      </c>
      <c r="Q4482" s="53" t="n">
        <f aca="false">G4482*$G$17</f>
        <v>0</v>
      </c>
      <c r="R4482" s="53" t="n">
        <f aca="false">H4482*$H$17</f>
        <v>0</v>
      </c>
      <c r="S4482" s="53" t="n">
        <f aca="false">(N4482/100)*(I4482*$I$17)+(N4482/100)*(J4482*$J$17)</f>
        <v>289.74375</v>
      </c>
      <c r="T4482" s="53" t="n">
        <f aca="false">(O4482/100)*(K4482*$K$17)</f>
        <v>48.6</v>
      </c>
      <c r="U4482" s="53" t="n">
        <f aca="false">(P4482/100)*(K4482*$K$17)+(P4482/100)*(L4482*$L$17)</f>
        <v>0</v>
      </c>
      <c r="V4482" s="53" t="n">
        <f aca="false">(Q4482/100)*(L4482*$L$17)</f>
        <v>0</v>
      </c>
      <c r="W4482" s="53" t="n">
        <f aca="false">(R4482/100)*(K4482*$K$17)+(R4482/100)*(L4482*$L$17)</f>
        <v>0</v>
      </c>
      <c r="X4482" s="53" t="n">
        <f aca="false">N4482+S4482</f>
        <v>404.49375</v>
      </c>
      <c r="Y4482" s="53" t="n">
        <f aca="false">O4482+T4482</f>
        <v>129.6</v>
      </c>
      <c r="Z4482" s="53" t="n">
        <f aca="false">P4482+U4482</f>
        <v>0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534.1</v>
      </c>
      <c r="AD4482" s="55" t="n">
        <f aca="false">(ROUND(AC4482-AC4468,1)/AC4468)</f>
        <v>0.0807365439093484</v>
      </c>
      <c r="AE4482" s="46"/>
      <c r="AF4482" s="47"/>
    </row>
    <row r="4483" customFormat="false" ht="15" hidden="false" customHeight="false" outlineLevel="0" collapsed="false">
      <c r="A4483" s="56" t="s">
        <v>19</v>
      </c>
      <c r="B4483" s="60" t="s">
        <v>360</v>
      </c>
      <c r="C4483" s="40" t="s">
        <v>50</v>
      </c>
      <c r="D4483" s="41" t="n">
        <v>117</v>
      </c>
      <c r="E4483" s="41" t="n">
        <v>0</v>
      </c>
      <c r="F4483" s="41" t="n">
        <v>0</v>
      </c>
      <c r="G4483" s="41" t="n">
        <v>0</v>
      </c>
      <c r="H4483" s="41" t="n">
        <v>0</v>
      </c>
      <c r="I4483" s="42" t="n">
        <v>20</v>
      </c>
      <c r="J4483" s="42" t="n">
        <v>35</v>
      </c>
      <c r="K4483" s="42" t="n">
        <v>0</v>
      </c>
      <c r="L4483" s="42" t="n">
        <v>0</v>
      </c>
      <c r="M4483" s="42" t="n">
        <v>45</v>
      </c>
      <c r="N4483" s="43" t="n">
        <f aca="false">D4483*$D$3</f>
        <v>163.8</v>
      </c>
      <c r="O4483" s="43" t="n">
        <f aca="false">E4483*$E$3</f>
        <v>0</v>
      </c>
      <c r="P4483" s="43" t="n">
        <f aca="false">F4483*$F$3</f>
        <v>0</v>
      </c>
      <c r="Q4483" s="43" t="n">
        <f aca="false">G4483*$G$3</f>
        <v>0</v>
      </c>
      <c r="R4483" s="43" t="n">
        <f aca="false">H4483*$H$3</f>
        <v>0</v>
      </c>
      <c r="S4483" s="43" t="n">
        <f aca="false">(N4483/100)*(I4483*$I$3)+(N4483/100)*(J4483*$J$3)+(N4483/100)*(M4483*$M$3)</f>
        <v>327.6</v>
      </c>
      <c r="T4483" s="43" t="n">
        <f aca="false">(O4483/100)*(K4483*$K$3)+(O4483/100)*(M4483*$M$3)</f>
        <v>0</v>
      </c>
      <c r="U4483" s="43" t="n">
        <f aca="false">(P4483/100)*(K4483*$K$3)+(P4483/100)*(L4483*$L$3)+(P4483/100)*(M4483*$M$3)</f>
        <v>0</v>
      </c>
      <c r="V4483" s="43" t="n">
        <f aca="false">(Q4483/100)*(L4483*$L$3)+(Q4483/100)*(M4483*$M$3)</f>
        <v>0</v>
      </c>
      <c r="W4483" s="43" t="n">
        <f aca="false">(R4483/100)*(K4483*$K$3)+(R4483/100)*(L4483*$L$3)+(R4483/100)*(M4483*$M$3)</f>
        <v>0</v>
      </c>
      <c r="X4483" s="43" t="n">
        <f aca="false">N4483+S4483</f>
        <v>491.4</v>
      </c>
      <c r="Y4483" s="43" t="n">
        <f aca="false">O4483+T4483</f>
        <v>0</v>
      </c>
      <c r="Z4483" s="43" t="n">
        <f aca="false">P4483+U4483</f>
        <v>0</v>
      </c>
      <c r="AA4483" s="43" t="n">
        <f aca="false">Q4483+V4483</f>
        <v>0</v>
      </c>
      <c r="AB4483" s="43" t="n">
        <f aca="false">R4483+W4483</f>
        <v>0</v>
      </c>
      <c r="AC4483" s="54" t="n">
        <f aca="false">ROUND(X4483+Y4483+Z4483+AA4483+AB4483,1)</f>
        <v>491.4</v>
      </c>
      <c r="AD4483" s="70" t="s">
        <v>14</v>
      </c>
      <c r="AE4483" s="46"/>
      <c r="AF4483" s="47"/>
    </row>
    <row r="4484" customFormat="false" ht="15" hidden="false" customHeight="false" outlineLevel="0" collapsed="false">
      <c r="A4484" s="48" t="s">
        <v>29</v>
      </c>
      <c r="B4484" s="61" t="n">
        <v>16</v>
      </c>
      <c r="C4484" s="50" t="s">
        <v>5</v>
      </c>
      <c r="D4484" s="51" t="n">
        <v>117</v>
      </c>
      <c r="E4484" s="51" t="n">
        <v>0</v>
      </c>
      <c r="F4484" s="51" t="n">
        <v>0</v>
      </c>
      <c r="G4484" s="51" t="n">
        <v>0</v>
      </c>
      <c r="H4484" s="51" t="n">
        <v>0</v>
      </c>
      <c r="I4484" s="52" t="n">
        <v>40</v>
      </c>
      <c r="J4484" s="52" t="n">
        <v>45</v>
      </c>
      <c r="K4484" s="52" t="n">
        <v>0</v>
      </c>
      <c r="L4484" s="52" t="n">
        <v>0</v>
      </c>
      <c r="M4484" s="52" t="n">
        <v>45</v>
      </c>
      <c r="N4484" s="53" t="n">
        <f aca="false">D4484*$D$4</f>
        <v>157.95</v>
      </c>
      <c r="O4484" s="53" t="n">
        <f aca="false">E4484*$E$4</f>
        <v>0</v>
      </c>
      <c r="P4484" s="53" t="n">
        <f aca="false">F4484*$F$4</f>
        <v>0</v>
      </c>
      <c r="Q4484" s="53" t="n">
        <f aca="false">G4484*$G$4</f>
        <v>0</v>
      </c>
      <c r="R4484" s="53" t="n">
        <f aca="false">H4484*$H$4</f>
        <v>0</v>
      </c>
      <c r="S4484" s="53" t="n">
        <f aca="false">(N4484/100)*(I4484*$I$4)+(N4484/100)*(J4484*$J$4)+(N4484/100)*(M4484*$M$4)</f>
        <v>410.67</v>
      </c>
      <c r="T4484" s="53" t="n">
        <f aca="false">(O4484/100)*(K4484*$K$4)</f>
        <v>0</v>
      </c>
      <c r="U4484" s="53" t="n">
        <f aca="false">(P4484/100)*(K4484*$K$4)+(P4484/100)*(L4484*$L$4)</f>
        <v>0</v>
      </c>
      <c r="V4484" s="53" t="n">
        <f aca="false">(Q4484/100)*(L4484*$L$4)</f>
        <v>0</v>
      </c>
      <c r="W4484" s="53" t="n">
        <f aca="false">(R4484/100)*(K4484*$K$4)+(R4484/100)*(L4484*$L$4)</f>
        <v>0</v>
      </c>
      <c r="X4484" s="53" t="n">
        <f aca="false">N4484+S4484</f>
        <v>568.62</v>
      </c>
      <c r="Y4484" s="53" t="n">
        <f aca="false">O4484+T4484</f>
        <v>0</v>
      </c>
      <c r="Z4484" s="53" t="n">
        <f aca="false">P4484+U4484</f>
        <v>0</v>
      </c>
      <c r="AA4484" s="53" t="n">
        <f aca="false">Q4484+V4484</f>
        <v>0</v>
      </c>
      <c r="AB4484" s="53" t="n">
        <f aca="false">R4484+W4484</f>
        <v>0</v>
      </c>
      <c r="AC4484" s="54" t="n">
        <f aca="false">ROUND(X4484+Y4484+Z4484+AA4484+AB4484,1)</f>
        <v>568.6</v>
      </c>
      <c r="AD4484" s="55" t="n">
        <f aca="false">(ROUND(AC4484-AC4483,1)/AC4483)</f>
        <v>0.157102157102157</v>
      </c>
      <c r="AE4484" s="46"/>
      <c r="AF4484" s="47"/>
    </row>
    <row r="4485" customFormat="false" ht="15" hidden="false" customHeight="false" outlineLevel="0" collapsed="false">
      <c r="A4485" s="48" t="s">
        <v>30</v>
      </c>
      <c r="B4485" s="61" t="n">
        <v>20</v>
      </c>
      <c r="C4485" s="50" t="s">
        <v>6</v>
      </c>
      <c r="D4485" s="51" t="n">
        <v>117</v>
      </c>
      <c r="E4485" s="51" t="n">
        <v>0</v>
      </c>
      <c r="F4485" s="51" t="n">
        <v>0</v>
      </c>
      <c r="G4485" s="51" t="n">
        <v>0</v>
      </c>
      <c r="H4485" s="51" t="n">
        <v>0</v>
      </c>
      <c r="I4485" s="52" t="n">
        <v>20</v>
      </c>
      <c r="J4485" s="52" t="n">
        <v>35</v>
      </c>
      <c r="K4485" s="52" t="n">
        <v>0</v>
      </c>
      <c r="L4485" s="52" t="n">
        <v>0</v>
      </c>
      <c r="M4485" s="52" t="n">
        <v>45</v>
      </c>
      <c r="N4485" s="53" t="n">
        <f aca="false">D4485*$D$5</f>
        <v>163.8</v>
      </c>
      <c r="O4485" s="53" t="n">
        <f aca="false">E4485*$E$5</f>
        <v>0</v>
      </c>
      <c r="P4485" s="53" t="n">
        <f aca="false">F4485*$F$5</f>
        <v>0</v>
      </c>
      <c r="Q4485" s="53" t="n">
        <f aca="false">G4485*$G$5</f>
        <v>0</v>
      </c>
      <c r="R4485" s="53" t="n">
        <f aca="false">H4485*$H$5</f>
        <v>0</v>
      </c>
      <c r="S4485" s="53" t="n">
        <f aca="false">(N4485/100)*(I4485*$I$5)+(N4485/100)*(J4485*$J$5)+(N4485/100)*(M4485*$M$5)</f>
        <v>327.6</v>
      </c>
      <c r="T4485" s="53" t="n">
        <f aca="false">(O4485/100)*(K4485*$K$5)</f>
        <v>0</v>
      </c>
      <c r="U4485" s="53" t="n">
        <f aca="false">(P4485/100)*(K4485*$K$5)+(P4485/100)*(L4485*$L$5)</f>
        <v>0</v>
      </c>
      <c r="V4485" s="53" t="n">
        <f aca="false">(Q4485/100)*(L4485*$L$5)</f>
        <v>0</v>
      </c>
      <c r="W4485" s="53" t="n">
        <f aca="false">(R4485/100)*(K4485*$K$5)+(R4485/100)*(L4485*$L$5)</f>
        <v>0</v>
      </c>
      <c r="X4485" s="53" t="n">
        <f aca="false">N4485+S4485</f>
        <v>491.4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0</v>
      </c>
      <c r="AB4485" s="53" t="n">
        <f aca="false">R4485+W4485</f>
        <v>0</v>
      </c>
      <c r="AC4485" s="54" t="n">
        <f aca="false">ROUND(X4485+Y4485+Z4485+AA4485+AB4485,1)</f>
        <v>491.4</v>
      </c>
      <c r="AD4485" s="55" t="n">
        <f aca="false">(ROUND(AC4485-AC4483,1)/AC4483)</f>
        <v>0</v>
      </c>
      <c r="AE4485" s="46"/>
      <c r="AF4485" s="47"/>
    </row>
    <row r="4486" customFormat="false" ht="15" hidden="false" customHeight="false" outlineLevel="0" collapsed="false">
      <c r="A4486" s="48" t="s">
        <v>31</v>
      </c>
      <c r="B4486" s="61" t="n">
        <v>0</v>
      </c>
      <c r="C4486" s="50" t="s">
        <v>7</v>
      </c>
      <c r="D4486" s="51" t="n">
        <v>117</v>
      </c>
      <c r="E4486" s="51" t="n">
        <v>0</v>
      </c>
      <c r="F4486" s="51" t="n">
        <v>0</v>
      </c>
      <c r="G4486" s="51" t="n">
        <v>0</v>
      </c>
      <c r="H4486" s="51" t="n">
        <v>0</v>
      </c>
      <c r="I4486" s="52" t="n">
        <v>20</v>
      </c>
      <c r="J4486" s="52" t="n">
        <v>35</v>
      </c>
      <c r="K4486" s="52" t="n">
        <v>0</v>
      </c>
      <c r="L4486" s="52" t="n">
        <v>0</v>
      </c>
      <c r="M4486" s="52" t="n">
        <v>45</v>
      </c>
      <c r="N4486" s="53" t="n">
        <f aca="false">D4486*$D$6</f>
        <v>163.8</v>
      </c>
      <c r="O4486" s="53" t="n">
        <f aca="false">E4486*$E$6</f>
        <v>0</v>
      </c>
      <c r="P4486" s="53" t="n">
        <f aca="false">F4486*$F$6</f>
        <v>0</v>
      </c>
      <c r="Q4486" s="53" t="n">
        <f aca="false">G4486*$G$6</f>
        <v>0</v>
      </c>
      <c r="R4486" s="53" t="n">
        <f aca="false">H4486*$H$6</f>
        <v>0</v>
      </c>
      <c r="S4486" s="53" t="n">
        <f aca="false">(N4486/100)*(I4486*$I$6)+(N4486/100)*(J4486*$J$6)+(N4486/100)*(M4486*$M$6)</f>
        <v>327.6</v>
      </c>
      <c r="T4486" s="53" t="n">
        <f aca="false">(O4486/100)*(K4486*$K$6)</f>
        <v>0</v>
      </c>
      <c r="U4486" s="53" t="n">
        <f aca="false">(P4486/100)*(K4486*$K$6)+(P4486/100)*(L4486*$L$6)</f>
        <v>0</v>
      </c>
      <c r="V4486" s="53" t="n">
        <f aca="false">(Q4486/100)*(L4486*$L$6)</f>
        <v>0</v>
      </c>
      <c r="W4486" s="53" t="n">
        <f aca="false">(R4486/100)*(K4486*$K$6)+(R4486/100)*(L4486*$L$6)</f>
        <v>0</v>
      </c>
      <c r="X4486" s="53" t="n">
        <f aca="false">N4486+S4486</f>
        <v>491.4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0</v>
      </c>
      <c r="AB4486" s="53" t="n">
        <f aca="false">R4486+W4486</f>
        <v>0</v>
      </c>
      <c r="AC4486" s="54" t="n">
        <f aca="false">ROUND(X4486+Y4486+Z4486+AA4486+AB4486,1)</f>
        <v>491.4</v>
      </c>
      <c r="AD4486" s="55" t="n">
        <f aca="false">(ROUND(AC4486-AC4483,1)/AC4483)</f>
        <v>0</v>
      </c>
      <c r="AE4486" s="46"/>
      <c r="AF4486" s="47"/>
    </row>
    <row r="4487" customFormat="false" ht="15" hidden="false" customHeight="false" outlineLevel="0" collapsed="false">
      <c r="A4487" s="48" t="s">
        <v>32</v>
      </c>
      <c r="B4487" s="61" t="n">
        <v>0</v>
      </c>
      <c r="C4487" s="50" t="s">
        <v>8</v>
      </c>
      <c r="D4487" s="51" t="n">
        <v>117</v>
      </c>
      <c r="E4487" s="51" t="n">
        <v>0</v>
      </c>
      <c r="F4487" s="51" t="n">
        <v>0</v>
      </c>
      <c r="G4487" s="51" t="n">
        <v>0</v>
      </c>
      <c r="H4487" s="51" t="n">
        <v>0</v>
      </c>
      <c r="I4487" s="52" t="n">
        <v>20</v>
      </c>
      <c r="J4487" s="52" t="n">
        <v>35</v>
      </c>
      <c r="K4487" s="52" t="n">
        <v>0</v>
      </c>
      <c r="L4487" s="52" t="n">
        <v>0</v>
      </c>
      <c r="M4487" s="52" t="n">
        <v>45</v>
      </c>
      <c r="N4487" s="53" t="n">
        <f aca="false">D4487*$D$7</f>
        <v>163.8</v>
      </c>
      <c r="O4487" s="53" t="n">
        <f aca="false">E4487*$E$7</f>
        <v>0</v>
      </c>
      <c r="P4487" s="53" t="n">
        <f aca="false">F4487*$F$7</f>
        <v>0</v>
      </c>
      <c r="Q4487" s="53" t="n">
        <f aca="false">G4487*$G$7</f>
        <v>0</v>
      </c>
      <c r="R4487" s="53" t="n">
        <f aca="false">H4487*$H$7</f>
        <v>0</v>
      </c>
      <c r="S4487" s="53" t="n">
        <f aca="false">(N4487/100)*(I4487*$I$7)+(N4487/100)*(J4487*$J$7)+(N4487/100)*(M4487*$M$7)</f>
        <v>327.6</v>
      </c>
      <c r="T4487" s="53" t="n">
        <f aca="false">(O4487/100)*(K4487*$K$7)</f>
        <v>0</v>
      </c>
      <c r="U4487" s="53" t="n">
        <f aca="false">(P4487/100)*(K4487*$K$7)+(P4487/100)*(L4487*$L$7)</f>
        <v>0</v>
      </c>
      <c r="V4487" s="53" t="n">
        <f aca="false">(Q4487/100)*(L4487*$L$7)</f>
        <v>0</v>
      </c>
      <c r="W4487" s="53" t="n">
        <f aca="false">(R4487/100)*(K4487*$K$7)+(R4487/100)*(L4487*$L$7)</f>
        <v>0</v>
      </c>
      <c r="X4487" s="53" t="n">
        <f aca="false">N4487+S4487</f>
        <v>491.4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0</v>
      </c>
      <c r="AB4487" s="53" t="n">
        <f aca="false">R4487+W4487</f>
        <v>0</v>
      </c>
      <c r="AC4487" s="54" t="n">
        <f aca="false">ROUND(X4487+Y4487+Z4487+AA4487+AB4487,1)</f>
        <v>491.4</v>
      </c>
      <c r="AD4487" s="55" t="n">
        <f aca="false">(ROUND(AC4487-AC4483,1)/AC4483)</f>
        <v>0</v>
      </c>
      <c r="AE4487" s="46"/>
      <c r="AF4487" s="47"/>
    </row>
    <row r="4488" customFormat="false" ht="15" hidden="false" customHeight="false" outlineLevel="0" collapsed="false">
      <c r="A4488" s="48" t="s">
        <v>33</v>
      </c>
      <c r="B4488" s="61"/>
      <c r="C4488" s="50" t="s">
        <v>9</v>
      </c>
      <c r="D4488" s="51" t="n">
        <v>117</v>
      </c>
      <c r="E4488" s="51" t="n">
        <v>0</v>
      </c>
      <c r="F4488" s="51" t="n">
        <v>0</v>
      </c>
      <c r="G4488" s="51" t="n">
        <v>0</v>
      </c>
      <c r="H4488" s="51" t="n">
        <v>0</v>
      </c>
      <c r="I4488" s="52" t="n">
        <v>20</v>
      </c>
      <c r="J4488" s="52" t="n">
        <v>35</v>
      </c>
      <c r="K4488" s="52" t="n">
        <v>0</v>
      </c>
      <c r="L4488" s="52" t="n">
        <v>0</v>
      </c>
      <c r="M4488" s="52" t="n">
        <v>45</v>
      </c>
      <c r="N4488" s="53" t="n">
        <f aca="false">D4488*$D$8</f>
        <v>163.8</v>
      </c>
      <c r="O4488" s="53" t="n">
        <f aca="false">E4488*$E$8</f>
        <v>0</v>
      </c>
      <c r="P4488" s="53" t="n">
        <f aca="false">F4488*$F$8</f>
        <v>0</v>
      </c>
      <c r="Q4488" s="53" t="n">
        <f aca="false">G4488*$G$8</f>
        <v>0</v>
      </c>
      <c r="R4488" s="53" t="n">
        <f aca="false">H4488*$H$8</f>
        <v>0</v>
      </c>
      <c r="S4488" s="53" t="n">
        <f aca="false">(N4488/100)*(I4488*$I$8)+(N4488/100)*(J4488*$J$8)+(N4488/100)*(M4488*$M$8)</f>
        <v>327.6</v>
      </c>
      <c r="T4488" s="53" t="n">
        <f aca="false">(O4488/100)*(K4488*$K$8)</f>
        <v>0</v>
      </c>
      <c r="U4488" s="53" t="n">
        <f aca="false">(P4488/100)*(K4488*$K$8)+(P4488/100)*(L4488*$L$8)</f>
        <v>0</v>
      </c>
      <c r="V4488" s="53" t="n">
        <f aca="false">(Q4488/100)*(L4488*$L$8)</f>
        <v>0</v>
      </c>
      <c r="W4488" s="53" t="n">
        <f aca="false">(R4488/100)*(K4488*$K$8)+(R4488/100)*(L4488*$L$8)</f>
        <v>0</v>
      </c>
      <c r="X4488" s="53" t="n">
        <f aca="false">N4488+S4488</f>
        <v>491.4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0</v>
      </c>
      <c r="AB4488" s="53" t="n">
        <f aca="false">R4488+W4488</f>
        <v>0</v>
      </c>
      <c r="AC4488" s="54" t="n">
        <f aca="false">ROUND(X4488+Y4488+Z4488+AA4488+AB4488,1)</f>
        <v>491.4</v>
      </c>
      <c r="AD4488" s="55" t="n">
        <f aca="false">(ROUND(AC4488-AC4483,1)/AC4483)</f>
        <v>0</v>
      </c>
      <c r="AE4488" s="46"/>
      <c r="AF4488" s="47"/>
    </row>
    <row r="4489" customFormat="false" ht="15" hidden="false" customHeight="false" outlineLevel="0" collapsed="false">
      <c r="A4489" s="48" t="s">
        <v>34</v>
      </c>
      <c r="B4489" s="61"/>
      <c r="C4489" s="50" t="s">
        <v>10</v>
      </c>
      <c r="D4489" s="51" t="n">
        <v>59</v>
      </c>
      <c r="E4489" s="51" t="n">
        <v>123</v>
      </c>
      <c r="F4489" s="51" t="n">
        <v>0</v>
      </c>
      <c r="G4489" s="51" t="n">
        <v>0</v>
      </c>
      <c r="H4489" s="51" t="n">
        <v>0</v>
      </c>
      <c r="I4489" s="52" t="n">
        <v>20</v>
      </c>
      <c r="J4489" s="52" t="n">
        <v>35</v>
      </c>
      <c r="K4489" s="52" t="n">
        <v>85</v>
      </c>
      <c r="L4489" s="52" t="n">
        <v>0</v>
      </c>
      <c r="M4489" s="52" t="n">
        <v>45</v>
      </c>
      <c r="N4489" s="53" t="n">
        <f aca="false">D4489*$D$9</f>
        <v>79.65</v>
      </c>
      <c r="O4489" s="53" t="n">
        <f aca="false">E4489*$E$9</f>
        <v>166.05</v>
      </c>
      <c r="P4489" s="53" t="n">
        <f aca="false">F4489*$F$9</f>
        <v>0</v>
      </c>
      <c r="Q4489" s="53" t="n">
        <f aca="false">G4489*$G$9</f>
        <v>0</v>
      </c>
      <c r="R4489" s="53" t="n">
        <f aca="false">H4489*$H$9</f>
        <v>0</v>
      </c>
      <c r="S4489" s="53" t="n">
        <f aca="false">(N4489/100)*(I4489*$I$9)+(N4489/100)*(J4489*$J$9)+(N4489/100)*(M4489*$M$9)</f>
        <v>79.65</v>
      </c>
      <c r="T4489" s="53" t="n">
        <f aca="false">(O4489/100)*(K4489*$K$9)+(N4489/100)*(M4489*$M$9)</f>
        <v>233.442</v>
      </c>
      <c r="U4489" s="53" t="n">
        <f aca="false">(P4489/100)*(K4489*$K$9)+(P4489/100)*(L4489*$L$9)</f>
        <v>0</v>
      </c>
      <c r="V4489" s="53" t="n">
        <f aca="false">(Q4489/100)*(L4489*$L$9)</f>
        <v>0</v>
      </c>
      <c r="W4489" s="53" t="n">
        <f aca="false">(R4489/100)*(K4489*$K$9)+(R4489/100)*(L4489*$L$9)</f>
        <v>0</v>
      </c>
      <c r="X4489" s="53" t="n">
        <f aca="false">N4489+S4489</f>
        <v>159.3</v>
      </c>
      <c r="Y4489" s="53" t="n">
        <f aca="false">O4489+T4489</f>
        <v>399.492</v>
      </c>
      <c r="Z4489" s="53" t="n">
        <f aca="false">P4489+U4489</f>
        <v>0</v>
      </c>
      <c r="AA4489" s="53" t="n">
        <f aca="false">Q4489+V4489</f>
        <v>0</v>
      </c>
      <c r="AB4489" s="53" t="n">
        <f aca="false">R4489+W4489</f>
        <v>0</v>
      </c>
      <c r="AC4489" s="54" t="n">
        <f aca="false">ROUND(X4489+Y4489+Z4489+AA4489+AB4489,1)</f>
        <v>558.8</v>
      </c>
      <c r="AD4489" s="55" t="n">
        <f aca="false">(ROUND(AC4489-AC4483,1)/AC4483)</f>
        <v>0.137159137159137</v>
      </c>
      <c r="AE4489" s="46"/>
      <c r="AF4489" s="47"/>
    </row>
    <row r="4490" customFormat="false" ht="15" hidden="false" customHeight="false" outlineLevel="0" collapsed="false">
      <c r="A4490" s="48" t="s">
        <v>35</v>
      </c>
      <c r="B4490" s="61"/>
      <c r="C4490" s="50" t="s">
        <v>11</v>
      </c>
      <c r="D4490" s="51" t="n">
        <v>59</v>
      </c>
      <c r="E4490" s="51" t="n">
        <v>0</v>
      </c>
      <c r="F4490" s="51" t="n">
        <v>123</v>
      </c>
      <c r="G4490" s="51" t="n">
        <v>0</v>
      </c>
      <c r="H4490" s="51" t="n">
        <v>0</v>
      </c>
      <c r="I4490" s="52" t="n">
        <v>20</v>
      </c>
      <c r="J4490" s="52" t="n">
        <v>35</v>
      </c>
      <c r="K4490" s="52" t="n">
        <v>42.5</v>
      </c>
      <c r="L4490" s="52" t="n">
        <v>42.5</v>
      </c>
      <c r="M4490" s="52" t="n">
        <v>45</v>
      </c>
      <c r="N4490" s="53" t="n">
        <f aca="false">D4490*$D$10</f>
        <v>79.65</v>
      </c>
      <c r="O4490" s="53" t="n">
        <f aca="false">E4490*$E$10</f>
        <v>0</v>
      </c>
      <c r="P4490" s="53" t="n">
        <f aca="false">F4490*$F$10</f>
        <v>166.05</v>
      </c>
      <c r="Q4490" s="53" t="n">
        <f aca="false">G4490*$G$10</f>
        <v>0</v>
      </c>
      <c r="R4490" s="53" t="n">
        <f aca="false">H4490*$H$10</f>
        <v>0</v>
      </c>
      <c r="S4490" s="53" t="n">
        <f aca="false">(N4490/100)*(I4490*$I$10)+(N4490/100)*(J4490*$J$10)+(N4490/100)*(M4490*$M$10)</f>
        <v>79.65</v>
      </c>
      <c r="T4490" s="53" t="n">
        <f aca="false">(O4490/100)*(K4490*$J$10)</f>
        <v>0</v>
      </c>
      <c r="U4490" s="53" t="n">
        <f aca="false">(P4490/100)*(K4490*$K$10)+(P4490/100)*(L4490*$L$10)+(N4490/100)*(M4490*$M$10)</f>
        <v>233.442</v>
      </c>
      <c r="V4490" s="53" t="n">
        <f aca="false">(Q4490/100)*(L4490*$L$10)</f>
        <v>0</v>
      </c>
      <c r="W4490" s="53" t="n">
        <f aca="false">(R4490/100)*(K4490*$K$10)+(R4490/100)*(L4490*$L$10)</f>
        <v>0</v>
      </c>
      <c r="X4490" s="53" t="n">
        <f aca="false">N4490+S4490</f>
        <v>159.3</v>
      </c>
      <c r="Y4490" s="53" t="n">
        <f aca="false">O4490+T4490</f>
        <v>0</v>
      </c>
      <c r="Z4490" s="53" t="n">
        <f aca="false">P4490+U4490</f>
        <v>399.492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558.8</v>
      </c>
      <c r="AD4490" s="55" t="n">
        <f aca="false">(ROUND(AC4490-AC4483,1)/AC4483)</f>
        <v>0.137159137159137</v>
      </c>
      <c r="AE4490" s="46"/>
      <c r="AF4490" s="47"/>
    </row>
    <row r="4491" customFormat="false" ht="15" hidden="false" customHeight="false" outlineLevel="0" collapsed="false">
      <c r="A4491" s="48" t="s">
        <v>36</v>
      </c>
      <c r="B4491" s="61"/>
      <c r="C4491" s="50" t="s">
        <v>12</v>
      </c>
      <c r="D4491" s="51" t="n">
        <v>59</v>
      </c>
      <c r="E4491" s="51" t="n">
        <v>0</v>
      </c>
      <c r="F4491" s="51" t="n">
        <v>0</v>
      </c>
      <c r="G4491" s="51" t="n">
        <v>123</v>
      </c>
      <c r="H4491" s="51" t="n">
        <v>0</v>
      </c>
      <c r="I4491" s="52" t="n">
        <v>20</v>
      </c>
      <c r="J4491" s="52" t="n">
        <v>35</v>
      </c>
      <c r="K4491" s="52" t="n">
        <v>0</v>
      </c>
      <c r="L4491" s="52" t="n">
        <v>85</v>
      </c>
      <c r="M4491" s="52" t="n">
        <v>45</v>
      </c>
      <c r="N4491" s="53" t="n">
        <f aca="false">D4491*$D$11</f>
        <v>79.65</v>
      </c>
      <c r="O4491" s="53" t="n">
        <f aca="false">E4491*$E$11</f>
        <v>0</v>
      </c>
      <c r="P4491" s="53" t="n">
        <f aca="false">F4491*$F$11</f>
        <v>0</v>
      </c>
      <c r="Q4491" s="53" t="n">
        <f aca="false">G4491*$G$11</f>
        <v>166.05</v>
      </c>
      <c r="R4491" s="53" t="n">
        <f aca="false">H4491*$H$11</f>
        <v>0</v>
      </c>
      <c r="S4491" s="53" t="n">
        <f aca="false">(N4491/100)*(I4491*$I$11)+(N4491/100)*(J4491*$J$11)+(N4491/100)*(M4491*$M$11)</f>
        <v>79.65</v>
      </c>
      <c r="T4491" s="53" t="n">
        <f aca="false">(O4491/100)*(K4491*$K$11)</f>
        <v>0</v>
      </c>
      <c r="U4491" s="53" t="n">
        <f aca="false">(P4491/100)*(K4491*$K$11)+(P4491/100)*(L4491*$L$11)</f>
        <v>0</v>
      </c>
      <c r="V4491" s="53" t="n">
        <f aca="false">(Q4491/100)*(L4491*$L$11)+(N4491/100)*(M4491*$M$11)</f>
        <v>233.442</v>
      </c>
      <c r="W4491" s="53" t="n">
        <f aca="false">(R4491/100)*(K4491*$K$11)+(R4491/100)*(L4491*$L$11)</f>
        <v>0</v>
      </c>
      <c r="X4491" s="53" t="n">
        <f aca="false">N4491+S4491</f>
        <v>159.3</v>
      </c>
      <c r="Y4491" s="53" t="n">
        <f aca="false">O4491+T4491</f>
        <v>0</v>
      </c>
      <c r="Z4491" s="53" t="n">
        <f aca="false">P4491+U4491</f>
        <v>0</v>
      </c>
      <c r="AA4491" s="53" t="n">
        <f aca="false">Q4491+V4491</f>
        <v>399.492</v>
      </c>
      <c r="AB4491" s="53" t="n">
        <f aca="false">R4491+W4491</f>
        <v>0</v>
      </c>
      <c r="AC4491" s="54" t="n">
        <f aca="false">ROUND(X4491+Y4491+Z4491+AA4491+AB4491,1)</f>
        <v>558.8</v>
      </c>
      <c r="AD4491" s="55" t="n">
        <f aca="false">(ROUND(AC4491-AC4483,1)/AC4483)</f>
        <v>0.137159137159137</v>
      </c>
      <c r="AE4491" s="46"/>
      <c r="AF4491" s="47"/>
    </row>
    <row r="4492" customFormat="false" ht="15" hidden="false" customHeight="false" outlineLevel="0" collapsed="false">
      <c r="A4492" s="48" t="s">
        <v>37</v>
      </c>
      <c r="B4492" s="61"/>
      <c r="C4492" s="50" t="s">
        <v>13</v>
      </c>
      <c r="D4492" s="51" t="n">
        <v>59</v>
      </c>
      <c r="E4492" s="51" t="n">
        <v>0</v>
      </c>
      <c r="F4492" s="51" t="n">
        <v>0</v>
      </c>
      <c r="G4492" s="51" t="n">
        <v>0</v>
      </c>
      <c r="H4492" s="51" t="n">
        <v>123</v>
      </c>
      <c r="I4492" s="52" t="n">
        <v>20</v>
      </c>
      <c r="J4492" s="52" t="n">
        <v>35</v>
      </c>
      <c r="K4492" s="52" t="n">
        <v>42.5</v>
      </c>
      <c r="L4492" s="52" t="n">
        <v>42.5</v>
      </c>
      <c r="M4492" s="52" t="n">
        <v>45</v>
      </c>
      <c r="N4492" s="53" t="n">
        <f aca="false">D4492*$D$12</f>
        <v>79.65</v>
      </c>
      <c r="O4492" s="53" t="n">
        <f aca="false">E4492*$E$12</f>
        <v>0</v>
      </c>
      <c r="P4492" s="53" t="n">
        <f aca="false">F4492*$F$12</f>
        <v>0</v>
      </c>
      <c r="Q4492" s="53" t="n">
        <f aca="false">G4492*$G$12</f>
        <v>0</v>
      </c>
      <c r="R4492" s="53" t="n">
        <f aca="false">H4492*$H$12</f>
        <v>166.05</v>
      </c>
      <c r="S4492" s="53" t="n">
        <f aca="false">(N4492/100)*(I4492*$I$12)+(N4492/100)*(J4492*$J$12)+(N4492/100)*(M4492*$M$12)</f>
        <v>79.65</v>
      </c>
      <c r="T4492" s="53" t="n">
        <f aca="false">(O4492/100)*(K4492*$K$12)</f>
        <v>0</v>
      </c>
      <c r="U4492" s="53" t="n">
        <f aca="false">(P4492/100)*(K4492*$K$12)+(P4492/100)*(L4492*$L$12)</f>
        <v>0</v>
      </c>
      <c r="V4492" s="53" t="n">
        <f aca="false">(Q4492/100)*(L4492*$L$12)</f>
        <v>0</v>
      </c>
      <c r="W4492" s="53" t="n">
        <f aca="false">(R4492/100)*(K4492*$K$12)+(R4492/100)*(L4492*$L$12)+(N4492/100)*(M4492*$M$12)</f>
        <v>233.442</v>
      </c>
      <c r="X4492" s="53" t="n">
        <f aca="false">N4492+S4492</f>
        <v>159.3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0</v>
      </c>
      <c r="AB4492" s="53" t="n">
        <f aca="false">R4492+W4492</f>
        <v>399.492</v>
      </c>
      <c r="AC4492" s="54" t="n">
        <f aca="false">ROUND(X4492+Y4492+Z4492+AA4492+AB4492,1)</f>
        <v>558.8</v>
      </c>
      <c r="AD4492" s="55" t="n">
        <f aca="false">(ROUND(AC4492-AC4483,1)/AC4483)</f>
        <v>0.137159137159137</v>
      </c>
      <c r="AE4492" s="46"/>
      <c r="AF4492" s="47"/>
    </row>
    <row r="4493" customFormat="false" ht="15" hidden="false" customHeight="false" outlineLevel="0" collapsed="false">
      <c r="A4493" s="48" t="s">
        <v>38</v>
      </c>
      <c r="B4493" s="61"/>
      <c r="C4493" s="50" t="s">
        <v>14</v>
      </c>
      <c r="D4493" s="51" t="n">
        <v>117</v>
      </c>
      <c r="E4493" s="51" t="n">
        <v>0</v>
      </c>
      <c r="F4493" s="51" t="n">
        <v>0</v>
      </c>
      <c r="G4493" s="51" t="n">
        <v>0</v>
      </c>
      <c r="H4493" s="51" t="n">
        <v>0</v>
      </c>
      <c r="I4493" s="52" t="n">
        <v>0</v>
      </c>
      <c r="J4493" s="52" t="n">
        <v>0</v>
      </c>
      <c r="K4493" s="52" t="n">
        <v>0</v>
      </c>
      <c r="L4493" s="52" t="n">
        <v>0</v>
      </c>
      <c r="M4493" s="52" t="n">
        <v>155</v>
      </c>
      <c r="N4493" s="53" t="n">
        <f aca="false">D4493*$D$13</f>
        <v>157.95</v>
      </c>
      <c r="O4493" s="53" t="n">
        <f aca="false">E4493*$E$13</f>
        <v>0</v>
      </c>
      <c r="P4493" s="53" t="n">
        <f aca="false">F4493*$F$13</f>
        <v>0</v>
      </c>
      <c r="Q4493" s="53" t="n">
        <f aca="false">G4493*$G$13</f>
        <v>0</v>
      </c>
      <c r="R4493" s="53" t="n">
        <f aca="false">H4493*$H$13</f>
        <v>0</v>
      </c>
      <c r="S4493" s="53" t="n">
        <f aca="false">(N4493/100)*(I4493*$I$13)+(N4493/100)*(J4493*$J$13)+(N4493/100)*(M4493*$M$13)</f>
        <v>489.645</v>
      </c>
      <c r="T4493" s="53" t="n">
        <f aca="false">(O4493/100)*(K4493*$K$13)+(O4493/100)*(M4493*$M$13)</f>
        <v>0</v>
      </c>
      <c r="U4493" s="53" t="n">
        <f aca="false">(P4493/100)*(K4493*$K$13)+(P4493/100)*(L4493*$L$13)+(P4493/100)*(M4493*$M$13)</f>
        <v>0</v>
      </c>
      <c r="V4493" s="53" t="n">
        <f aca="false">(Q4493/100)*(L4493*$L$13)+(Q4493/100)*(M4493*$M$13)</f>
        <v>0</v>
      </c>
      <c r="W4493" s="53" t="n">
        <f aca="false">(R4493/100)*(K4493*$K$13)+(R4493/100)*(L4493*$L$13)+(R4493/100)*(M4493*$M$13)</f>
        <v>0</v>
      </c>
      <c r="X4493" s="53" t="n">
        <f aca="false">N4493+S4493</f>
        <v>647.595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0</v>
      </c>
      <c r="AC4493" s="54" t="n">
        <f aca="false">ROUND(X4493+Y4493+Z4493+AA4493+AB4493,1)</f>
        <v>647.6</v>
      </c>
      <c r="AD4493" s="55" t="n">
        <f aca="false">(ROUND(AC4493-AC4483,1)/AC4483)</f>
        <v>0.317867317867318</v>
      </c>
      <c r="AE4493" s="46"/>
      <c r="AF4493" s="47"/>
    </row>
    <row r="4494" customFormat="false" ht="15" hidden="false" customHeight="false" outlineLevel="0" collapsed="false">
      <c r="A4494" s="48" t="s">
        <v>39</v>
      </c>
      <c r="B4494" s="61"/>
      <c r="C4494" s="50" t="s">
        <v>15</v>
      </c>
      <c r="D4494" s="51" t="n">
        <v>117</v>
      </c>
      <c r="E4494" s="51" t="n">
        <v>0</v>
      </c>
      <c r="F4494" s="51" t="n">
        <v>0</v>
      </c>
      <c r="G4494" s="51" t="n">
        <v>0</v>
      </c>
      <c r="H4494" s="51" t="n">
        <v>0</v>
      </c>
      <c r="I4494" s="52" t="n">
        <v>20</v>
      </c>
      <c r="J4494" s="52" t="n">
        <v>35</v>
      </c>
      <c r="K4494" s="52" t="n">
        <v>95</v>
      </c>
      <c r="L4494" s="52" t="n">
        <v>0</v>
      </c>
      <c r="M4494" s="52" t="n">
        <v>0</v>
      </c>
      <c r="N4494" s="53" t="n">
        <f aca="false">D4494*$D$14</f>
        <v>157.95</v>
      </c>
      <c r="O4494" s="53" t="n">
        <f aca="false">E4494*$E$14</f>
        <v>0</v>
      </c>
      <c r="P4494" s="53" t="n">
        <f aca="false">F4494*$F$14</f>
        <v>0</v>
      </c>
      <c r="Q4494" s="53" t="n">
        <f aca="false">G4494*$G$14</f>
        <v>0</v>
      </c>
      <c r="R4494" s="53" t="n">
        <f aca="false">H4494*$H$14</f>
        <v>0</v>
      </c>
      <c r="S4494" s="53" t="n">
        <f aca="false">(N4494/100)*(I4494*$I$14)+(N4494/100)*(J4494*$J$14)+(N4494/100)*(K4494*$K$14)+(K4494/100)*(M4494*$M$14)</f>
        <v>386.9775</v>
      </c>
      <c r="T4494" s="53" t="n">
        <f aca="false">(O4494/100)*(K4494*$K$14)</f>
        <v>0</v>
      </c>
      <c r="U4494" s="53" t="n">
        <f aca="false">(P4494/100)*(K4494*$K$14)+(P4494/100)*(L4494*$L$14)</f>
        <v>0</v>
      </c>
      <c r="V4494" s="53" t="n">
        <f aca="false">(Q4494/100)*(L4494*$L$14)</f>
        <v>0</v>
      </c>
      <c r="W4494" s="53" t="n">
        <f aca="false">(R4494/100)*(K4494*$L$14)+(R4494/100)*(L4494*$M$14)</f>
        <v>0</v>
      </c>
      <c r="X4494" s="53" t="n">
        <f aca="false">N4494+S4494</f>
        <v>544.9275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0</v>
      </c>
      <c r="AB4494" s="53" t="n">
        <f aca="false">R4494+W4494</f>
        <v>0</v>
      </c>
      <c r="AC4494" s="54" t="n">
        <f aca="false">ROUND(X4494+Y4494+Z4494+AA4494+AB4494,1)</f>
        <v>544.9</v>
      </c>
      <c r="AD4494" s="55" t="n">
        <f aca="false">(ROUND(AC4494-AC4483,1)/AC4483)</f>
        <v>0.108872608872609</v>
      </c>
      <c r="AE4494" s="46"/>
      <c r="AF4494" s="15"/>
    </row>
    <row r="4495" customFormat="false" ht="15" hidden="false" customHeight="false" outlineLevel="0" collapsed="false">
      <c r="A4495" s="48"/>
      <c r="B4495" s="61"/>
      <c r="C4495" s="50" t="s">
        <v>16</v>
      </c>
      <c r="D4495" s="51" t="n">
        <v>117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20</v>
      </c>
      <c r="J4495" s="52" t="n">
        <v>35</v>
      </c>
      <c r="K4495" s="52" t="n">
        <v>0</v>
      </c>
      <c r="L4495" s="52" t="n">
        <v>95</v>
      </c>
      <c r="M4495" s="52" t="n">
        <v>0</v>
      </c>
      <c r="N4495" s="53" t="n">
        <f aca="false">D4495*$D$15</f>
        <v>157.95</v>
      </c>
      <c r="O4495" s="53" t="n">
        <f aca="false">E4495*$E$15</f>
        <v>0</v>
      </c>
      <c r="P4495" s="53" t="n">
        <f aca="false">F4495*$F$15</f>
        <v>0</v>
      </c>
      <c r="Q4495" s="53" t="n">
        <f aca="false">G4495*$G$15</f>
        <v>0</v>
      </c>
      <c r="R4495" s="53" t="n">
        <f aca="false">H4495*$H$15</f>
        <v>0</v>
      </c>
      <c r="S4495" s="53" t="n">
        <f aca="false">(N4495/100)*(I4495*$I$15)+(N4495/100)*(J4495*$J$15)+(N4495/100)*(L4495*$L$15)+(L4495/100)*(M4495*$M$15)</f>
        <v>386.9775</v>
      </c>
      <c r="T4495" s="53" t="n">
        <f aca="false">(O4495/100)*(K4495*$K$15)</f>
        <v>0</v>
      </c>
      <c r="U4495" s="53" t="n">
        <f aca="false">(P4495/100)*(K4495*$K$15)+(P4495/100)*(L4495*$L$15)</f>
        <v>0</v>
      </c>
      <c r="V4495" s="53" t="n">
        <f aca="false">(Q4495/100)*(L4495*$L$15)</f>
        <v>0</v>
      </c>
      <c r="W4495" s="53" t="n">
        <f aca="false">(R4495/100)*(K4495*$K$15)+(R4495/100)*(L4495*$L$15)</f>
        <v>0</v>
      </c>
      <c r="X4495" s="53" t="n">
        <f aca="false">N4495+S4495</f>
        <v>544.9275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544.9</v>
      </c>
      <c r="AD4495" s="55" t="n">
        <f aca="false">(ROUND(AC4495-AC4483,1)/AC4483)</f>
        <v>0.108872608872609</v>
      </c>
      <c r="AE4495" s="46"/>
      <c r="AF4495" s="47"/>
    </row>
    <row r="4496" customFormat="false" ht="15" hidden="false" customHeight="false" outlineLevel="0" collapsed="false">
      <c r="A4496" s="48"/>
      <c r="B4496" s="61"/>
      <c r="C4496" s="50" t="s">
        <v>17</v>
      </c>
      <c r="D4496" s="51" t="n">
        <v>117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20</v>
      </c>
      <c r="J4496" s="52" t="n">
        <v>70</v>
      </c>
      <c r="K4496" s="52" t="n">
        <v>0</v>
      </c>
      <c r="L4496" s="52" t="n">
        <v>0</v>
      </c>
      <c r="M4496" s="52" t="n">
        <v>45</v>
      </c>
      <c r="N4496" s="53" t="n">
        <f aca="false">D4496*$D$16</f>
        <v>157.95</v>
      </c>
      <c r="O4496" s="53" t="n">
        <f aca="false">E4496*$E$16</f>
        <v>0</v>
      </c>
      <c r="P4496" s="53" t="n">
        <f aca="false">F4496*$F$16</f>
        <v>0</v>
      </c>
      <c r="Q4496" s="53" t="n">
        <f aca="false">G4496*$G$16</f>
        <v>0</v>
      </c>
      <c r="R4496" s="53" t="n">
        <f aca="false">H4496*$H$16</f>
        <v>0</v>
      </c>
      <c r="S4496" s="53" t="n">
        <f aca="false">(N4496/100)*(I4496*$I$16)+(N4496/100)*(J4496*$J$16)+(N4496/100)*(M4496*$M$16)</f>
        <v>379.08</v>
      </c>
      <c r="T4496" s="53" t="n">
        <f aca="false">(O4496/100)*(K4496*$K$16)</f>
        <v>0</v>
      </c>
      <c r="U4496" s="53" t="n">
        <f aca="false">(P4496/100)*(K4496*$K$16)+(P4496/100)*(L4496*$L$16)</f>
        <v>0</v>
      </c>
      <c r="V4496" s="53" t="n">
        <f aca="false">(Q4496/100)*(L4496*$L$16)</f>
        <v>0</v>
      </c>
      <c r="W4496" s="53" t="n">
        <f aca="false">(R4496/100)*(K4496*$K$16)+(R4496/100)*(L4496*$L$16)</f>
        <v>0</v>
      </c>
      <c r="X4496" s="53" t="n">
        <f aca="false">N4496+S4496</f>
        <v>537.03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537</v>
      </c>
      <c r="AD4496" s="55" t="n">
        <f aca="false">(ROUND(AC4496-AC4483,1)/AC4483)</f>
        <v>0.0927960927960928</v>
      </c>
      <c r="AE4496" s="46"/>
      <c r="AF4496" s="47"/>
    </row>
    <row r="4497" customFormat="false" ht="15" hidden="false" customHeight="false" outlineLevel="0" collapsed="false">
      <c r="A4497" s="48"/>
      <c r="B4497" s="61"/>
      <c r="C4497" s="50" t="s">
        <v>18</v>
      </c>
      <c r="D4497" s="51" t="n">
        <v>117</v>
      </c>
      <c r="E4497" s="51" t="n">
        <v>0</v>
      </c>
      <c r="F4497" s="51" t="n">
        <v>0</v>
      </c>
      <c r="G4497" s="51" t="n">
        <v>0</v>
      </c>
      <c r="H4497" s="51" t="n">
        <v>0</v>
      </c>
      <c r="I4497" s="52" t="n">
        <v>60</v>
      </c>
      <c r="J4497" s="52" t="n">
        <v>35</v>
      </c>
      <c r="K4497" s="52" t="n">
        <v>0</v>
      </c>
      <c r="L4497" s="52" t="n">
        <v>0</v>
      </c>
      <c r="M4497" s="52" t="n">
        <v>45</v>
      </c>
      <c r="N4497" s="53" t="n">
        <f aca="false">D4497*$D$17</f>
        <v>157.95</v>
      </c>
      <c r="O4497" s="53" t="n">
        <f aca="false">E4497*$E$17</f>
        <v>0</v>
      </c>
      <c r="P4497" s="53" t="n">
        <f aca="false">F4497*$F$17</f>
        <v>0</v>
      </c>
      <c r="Q4497" s="53" t="n">
        <f aca="false">G4497*$G$17</f>
        <v>0</v>
      </c>
      <c r="R4497" s="53" t="n">
        <f aca="false">H4497*$H$17</f>
        <v>0</v>
      </c>
      <c r="S4497" s="53" t="n">
        <f aca="false">(N4497/100)*(I4497*$I$17)+(N4497/100)*(J4497*$J$17)+(N4497/100)*(M4497*$M$17)</f>
        <v>363.285</v>
      </c>
      <c r="T4497" s="53" t="n">
        <f aca="false">(O4497/100)*(K4497*$K$17)</f>
        <v>0</v>
      </c>
      <c r="U4497" s="53" t="n">
        <f aca="false">(P4497/100)*(K4497*$K$17)+(P4497/100)*(L4497*$L$17)</f>
        <v>0</v>
      </c>
      <c r="V4497" s="53" t="n">
        <f aca="false">(Q4497/100)*(L4497*$L$17)</f>
        <v>0</v>
      </c>
      <c r="W4497" s="53" t="n">
        <f aca="false">(R4497/100)*(K4497*$K$17)+(R4497/100)*(L4497*$L$17)</f>
        <v>0</v>
      </c>
      <c r="X4497" s="53" t="n">
        <f aca="false">N4497+S4497</f>
        <v>521.235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0</v>
      </c>
      <c r="AB4497" s="53" t="n">
        <f aca="false">R4497+W4497</f>
        <v>0</v>
      </c>
      <c r="AC4497" s="54" t="n">
        <f aca="false">ROUND(X4497+Y4497+Z4497+AA4497+AB4497,1)</f>
        <v>521.2</v>
      </c>
      <c r="AD4497" s="55" t="n">
        <f aca="false">(ROUND(AC4497-AC4483,1)/AC4483)</f>
        <v>0.0606430606430606</v>
      </c>
      <c r="AE4497" s="46"/>
      <c r="AF4497" s="47"/>
    </row>
    <row r="4498" customFormat="false" ht="15" hidden="false" customHeight="false" outlineLevel="0" collapsed="false">
      <c r="A4498" s="56" t="s">
        <v>19</v>
      </c>
      <c r="B4498" s="62" t="s">
        <v>361</v>
      </c>
      <c r="C4498" s="40" t="s">
        <v>50</v>
      </c>
      <c r="D4498" s="41" t="n">
        <v>92</v>
      </c>
      <c r="E4498" s="41" t="n">
        <v>0</v>
      </c>
      <c r="F4498" s="41" t="n">
        <v>55</v>
      </c>
      <c r="G4498" s="41" t="n">
        <v>0</v>
      </c>
      <c r="H4498" s="41" t="n">
        <v>0</v>
      </c>
      <c r="I4498" s="42" t="n">
        <v>40</v>
      </c>
      <c r="J4498" s="42" t="n">
        <v>40</v>
      </c>
      <c r="K4498" s="42" t="n">
        <v>30</v>
      </c>
      <c r="L4498" s="42" t="n">
        <v>30</v>
      </c>
      <c r="M4498" s="42" t="n">
        <v>0</v>
      </c>
      <c r="N4498" s="43" t="n">
        <f aca="false">D4498*$D$3</f>
        <v>128.8</v>
      </c>
      <c r="O4498" s="43" t="n">
        <f aca="false">E4498*$E$3</f>
        <v>0</v>
      </c>
      <c r="P4498" s="43" t="n">
        <f aca="false">F4498*$F$3</f>
        <v>77</v>
      </c>
      <c r="Q4498" s="43" t="n">
        <f aca="false">G4498*$G$3</f>
        <v>0</v>
      </c>
      <c r="R4498" s="43" t="n">
        <f aca="false">H4498*$H$3</f>
        <v>0</v>
      </c>
      <c r="S4498" s="43" t="n">
        <f aca="false">(N4498/100)*(I4498*$I$3)+(N4498/100)*(J4498*$J$3)</f>
        <v>206.08</v>
      </c>
      <c r="T4498" s="43" t="n">
        <f aca="false">(O4498/100)*(K4498*$K$3)</f>
        <v>0</v>
      </c>
      <c r="U4498" s="43" t="n">
        <f aca="false">(P4498/100)*(K4498*$K$3)+(P4498/100)*(L4498*$L$3)</f>
        <v>92.4</v>
      </c>
      <c r="V4498" s="43" t="n">
        <f aca="false">(Q4498/100)*(L4498*$L$3)</f>
        <v>0</v>
      </c>
      <c r="W4498" s="43" t="n">
        <f aca="false">(R4498/100)*(K4498*$K$3)+(R4498/100)*(L4498*$L$3)</f>
        <v>0</v>
      </c>
      <c r="X4498" s="43" t="n">
        <f aca="false">N4498+S4498</f>
        <v>334.88</v>
      </c>
      <c r="Y4498" s="43" t="n">
        <f aca="false">O4498+T4498</f>
        <v>0</v>
      </c>
      <c r="Z4498" s="43" t="n">
        <f aca="false">P4498+U4498</f>
        <v>169.4</v>
      </c>
      <c r="AA4498" s="43" t="n">
        <f aca="false">Q4498+V4498</f>
        <v>0</v>
      </c>
      <c r="AB4498" s="43" t="n">
        <f aca="false">R4498+W4498</f>
        <v>0</v>
      </c>
      <c r="AC4498" s="44" t="n">
        <f aca="false">ROUND(X4498+Y4498+Z4498+AA4498+AB4498,1)</f>
        <v>504.3</v>
      </c>
      <c r="AD4498" s="45"/>
      <c r="AE4498" s="46"/>
      <c r="AF4498" s="47"/>
    </row>
    <row r="4499" customFormat="false" ht="15" hidden="false" customHeight="false" outlineLevel="0" collapsed="false">
      <c r="A4499" s="48" t="s">
        <v>29</v>
      </c>
      <c r="B4499" s="63" t="n">
        <v>18</v>
      </c>
      <c r="C4499" s="50" t="s">
        <v>5</v>
      </c>
      <c r="D4499" s="51" t="n">
        <v>92</v>
      </c>
      <c r="E4499" s="51" t="n">
        <v>0</v>
      </c>
      <c r="F4499" s="51" t="n">
        <v>55</v>
      </c>
      <c r="G4499" s="51" t="n">
        <v>0</v>
      </c>
      <c r="H4499" s="51" t="n">
        <v>0</v>
      </c>
      <c r="I4499" s="52" t="n">
        <v>75</v>
      </c>
      <c r="J4499" s="52" t="n">
        <v>75</v>
      </c>
      <c r="K4499" s="52" t="n">
        <v>30</v>
      </c>
      <c r="L4499" s="52" t="n">
        <v>30</v>
      </c>
      <c r="M4499" s="52" t="n">
        <v>0</v>
      </c>
      <c r="N4499" s="53" t="n">
        <f aca="false">D4499*$D$4</f>
        <v>124.2</v>
      </c>
      <c r="O4499" s="53" t="n">
        <f aca="false">E4499*$E$4</f>
        <v>0</v>
      </c>
      <c r="P4499" s="53" t="n">
        <f aca="false">F4499*$F$4</f>
        <v>74.25</v>
      </c>
      <c r="Q4499" s="53" t="n">
        <f aca="false">G4499*$G$4</f>
        <v>0</v>
      </c>
      <c r="R4499" s="53" t="n">
        <f aca="false">H4499*$H$4</f>
        <v>0</v>
      </c>
      <c r="S4499" s="53" t="n">
        <f aca="false">(N4499/100)*(I4499*$I$4)+(N4499/100)*(J4499*$J$4)</f>
        <v>372.6</v>
      </c>
      <c r="T4499" s="53" t="n">
        <f aca="false">(O4499/100)*(K4499*$K$4)</f>
        <v>0</v>
      </c>
      <c r="U4499" s="53" t="n">
        <f aca="false">(P4499/100)*(K4499*$K$4)+(P4499/100)*(L4499*$L$4)</f>
        <v>89.1</v>
      </c>
      <c r="V4499" s="53" t="n">
        <f aca="false">(Q4499/100)*(L4499*$L$4)</f>
        <v>0</v>
      </c>
      <c r="W4499" s="53" t="n">
        <f aca="false">(R4499/100)*(K4499*$K$4)+(R4499/100)*(L4499*$L$4)</f>
        <v>0</v>
      </c>
      <c r="X4499" s="53" t="n">
        <f aca="false">N4499+S4499</f>
        <v>496.8</v>
      </c>
      <c r="Y4499" s="53" t="n">
        <f aca="false">O4499+T4499</f>
        <v>0</v>
      </c>
      <c r="Z4499" s="53" t="n">
        <f aca="false">P4499+U4499</f>
        <v>163.35</v>
      </c>
      <c r="AA4499" s="53" t="n">
        <f aca="false">Q4499+V4499</f>
        <v>0</v>
      </c>
      <c r="AB4499" s="53" t="n">
        <f aca="false">R4499+W4499</f>
        <v>0</v>
      </c>
      <c r="AC4499" s="54" t="n">
        <f aca="false">ROUND(X4499+Y4499+Z4499+AA4499+AB4499,1)</f>
        <v>660.2</v>
      </c>
      <c r="AD4499" s="55" t="n">
        <f aca="false">(ROUND(AC4499-AC4498,1)/AC4498)</f>
        <v>0.309141384096768</v>
      </c>
      <c r="AE4499" s="46"/>
      <c r="AF4499" s="47"/>
    </row>
    <row r="4500" customFormat="false" ht="15" hidden="false" customHeight="false" outlineLevel="0" collapsed="false">
      <c r="A4500" s="48" t="s">
        <v>30</v>
      </c>
      <c r="B4500" s="63" t="n">
        <v>16</v>
      </c>
      <c r="C4500" s="50" t="s">
        <v>6</v>
      </c>
      <c r="D4500" s="51" t="n">
        <v>92</v>
      </c>
      <c r="E4500" s="51" t="n">
        <v>0</v>
      </c>
      <c r="F4500" s="51" t="n">
        <v>55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30</v>
      </c>
      <c r="L4500" s="52" t="n">
        <v>30</v>
      </c>
      <c r="M4500" s="52" t="n">
        <v>0</v>
      </c>
      <c r="N4500" s="53" t="n">
        <f aca="false">D4500*$D$5</f>
        <v>128.8</v>
      </c>
      <c r="O4500" s="53" t="n">
        <f aca="false">E4500*$E$5</f>
        <v>0</v>
      </c>
      <c r="P4500" s="53" t="n">
        <f aca="false">F4500*$F$5</f>
        <v>77</v>
      </c>
      <c r="Q4500" s="53" t="n">
        <f aca="false">G4500*$G$5</f>
        <v>0</v>
      </c>
      <c r="R4500" s="53" t="n">
        <f aca="false">H4500*$H$5</f>
        <v>0</v>
      </c>
      <c r="S4500" s="53" t="n">
        <f aca="false">(N4500/100)*(I4500*$I$5)+(N4500/100)*(J4500*$J$5)</f>
        <v>206.08</v>
      </c>
      <c r="T4500" s="53" t="n">
        <f aca="false">(O4500/100)*(K4500*$K$5)</f>
        <v>0</v>
      </c>
      <c r="U4500" s="53" t="n">
        <f aca="false">(P4500/100)*(K4500*$K$5)+(P4500/100)*(L4500*$L$5)</f>
        <v>92.4</v>
      </c>
      <c r="V4500" s="53" t="n">
        <f aca="false">(Q4500/100)*(L4500*$L$5)</f>
        <v>0</v>
      </c>
      <c r="W4500" s="53" t="n">
        <f aca="false">(R4500/100)*(K4500*$K$5)+(R4500/100)*(L4500*$L$5)</f>
        <v>0</v>
      </c>
      <c r="X4500" s="53" t="n">
        <f aca="false">N4500+S4500</f>
        <v>334.88</v>
      </c>
      <c r="Y4500" s="53" t="n">
        <f aca="false">O4500+T4500</f>
        <v>0</v>
      </c>
      <c r="Z4500" s="53" t="n">
        <f aca="false">P4500+U4500</f>
        <v>169.4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504.3</v>
      </c>
      <c r="AD4500" s="55" t="n">
        <f aca="false">(ROUND(AC4500-AC4498,1)/AC4498)</f>
        <v>0</v>
      </c>
      <c r="AE4500" s="46"/>
      <c r="AF4500" s="47"/>
    </row>
    <row r="4501" customFormat="false" ht="15" hidden="false" customHeight="false" outlineLevel="0" collapsed="false">
      <c r="A4501" s="48" t="s">
        <v>31</v>
      </c>
      <c r="B4501" s="63" t="n">
        <v>16</v>
      </c>
      <c r="C4501" s="50" t="s">
        <v>7</v>
      </c>
      <c r="D4501" s="51" t="n">
        <v>92</v>
      </c>
      <c r="E4501" s="51" t="n">
        <v>0</v>
      </c>
      <c r="F4501" s="51" t="n">
        <v>55</v>
      </c>
      <c r="G4501" s="51" t="n">
        <v>0</v>
      </c>
      <c r="H4501" s="51" t="n">
        <v>0</v>
      </c>
      <c r="I4501" s="52" t="n">
        <v>40</v>
      </c>
      <c r="J4501" s="52" t="n">
        <v>40</v>
      </c>
      <c r="K4501" s="52" t="n">
        <v>30</v>
      </c>
      <c r="L4501" s="52" t="n">
        <v>30</v>
      </c>
      <c r="M4501" s="52" t="n">
        <v>0</v>
      </c>
      <c r="N4501" s="53" t="n">
        <f aca="false">D4501*$D$6</f>
        <v>128.8</v>
      </c>
      <c r="O4501" s="53" t="n">
        <f aca="false">E4501*$E$6</f>
        <v>0</v>
      </c>
      <c r="P4501" s="53" t="n">
        <f aca="false">F4501*$F$6</f>
        <v>77</v>
      </c>
      <c r="Q4501" s="53" t="n">
        <f aca="false">G4501*$G$6</f>
        <v>0</v>
      </c>
      <c r="R4501" s="53" t="n">
        <f aca="false">H4501*$H$6</f>
        <v>0</v>
      </c>
      <c r="S4501" s="53" t="n">
        <f aca="false">(N4501/100)*(I4501*$I$6)+(N4501/100)*(J4501*$J$6)</f>
        <v>206.08</v>
      </c>
      <c r="T4501" s="53" t="n">
        <f aca="false">(O4501/100)*(K4501*$K$6)</f>
        <v>0</v>
      </c>
      <c r="U4501" s="53" t="n">
        <f aca="false">(P4501/100)*(K4501*$K$6)+(P4501/100)*(L4501*$L$6)</f>
        <v>92.4</v>
      </c>
      <c r="V4501" s="53" t="n">
        <f aca="false">(Q4501/100)*(L4501*$L$6)</f>
        <v>0</v>
      </c>
      <c r="W4501" s="53" t="n">
        <f aca="false">(R4501/100)*(K4501*$K$6)+(R4501/100)*(L4501*$L$6)</f>
        <v>0</v>
      </c>
      <c r="X4501" s="53" t="n">
        <f aca="false">N4501+S4501</f>
        <v>334.88</v>
      </c>
      <c r="Y4501" s="53" t="n">
        <f aca="false">O4501+T4501</f>
        <v>0</v>
      </c>
      <c r="Z4501" s="53" t="n">
        <f aca="false">P4501+U4501</f>
        <v>169.4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504.3</v>
      </c>
      <c r="AD4501" s="55" t="n">
        <f aca="false">(ROUND(AC4501-AC4498,1)/AC4498)</f>
        <v>0</v>
      </c>
      <c r="AE4501" s="37"/>
      <c r="AF4501" s="47"/>
    </row>
    <row r="4502" customFormat="false" ht="15" hidden="false" customHeight="false" outlineLevel="0" collapsed="false">
      <c r="A4502" s="48" t="s">
        <v>32</v>
      </c>
      <c r="B4502" s="63" t="n">
        <v>16</v>
      </c>
      <c r="C4502" s="50" t="s">
        <v>8</v>
      </c>
      <c r="D4502" s="51" t="n">
        <v>92</v>
      </c>
      <c r="E4502" s="51" t="n">
        <v>0</v>
      </c>
      <c r="F4502" s="51" t="n">
        <v>55</v>
      </c>
      <c r="G4502" s="51" t="n">
        <v>0</v>
      </c>
      <c r="H4502" s="51" t="n">
        <v>0</v>
      </c>
      <c r="I4502" s="52" t="n">
        <v>40</v>
      </c>
      <c r="J4502" s="52" t="n">
        <v>40</v>
      </c>
      <c r="K4502" s="52" t="n">
        <v>30</v>
      </c>
      <c r="L4502" s="52" t="n">
        <v>30</v>
      </c>
      <c r="M4502" s="52" t="n">
        <v>0</v>
      </c>
      <c r="N4502" s="53" t="n">
        <f aca="false">D4502*$D$7</f>
        <v>128.8</v>
      </c>
      <c r="O4502" s="53" t="n">
        <f aca="false">E4502*$E$7</f>
        <v>0</v>
      </c>
      <c r="P4502" s="53" t="n">
        <f aca="false">F4502*$F$7</f>
        <v>77</v>
      </c>
      <c r="Q4502" s="53" t="n">
        <f aca="false">G4502*$G$7</f>
        <v>0</v>
      </c>
      <c r="R4502" s="53" t="n">
        <f aca="false">H4502*$H$7</f>
        <v>0</v>
      </c>
      <c r="S4502" s="53" t="n">
        <f aca="false">(N4502/100)*(I4502*$I$7)+(N4502/100)*(J4502*$J$7)</f>
        <v>206.08</v>
      </c>
      <c r="T4502" s="53" t="n">
        <f aca="false">(O4502/100)*(K4502*$K$7)</f>
        <v>0</v>
      </c>
      <c r="U4502" s="53" t="n">
        <f aca="false">(P4502/100)*(K4502*$K$7)+(P4502/100)*(L4502*$L$7)</f>
        <v>92.4</v>
      </c>
      <c r="V4502" s="53" t="n">
        <f aca="false">(Q4502/100)*(L4502*$L$7)</f>
        <v>0</v>
      </c>
      <c r="W4502" s="53" t="n">
        <f aca="false">(R4502/100)*(K4502*$K$7)+(R4502/100)*(L4502*$L$7)</f>
        <v>0</v>
      </c>
      <c r="X4502" s="53" t="n">
        <f aca="false">N4502+S4502</f>
        <v>334.88</v>
      </c>
      <c r="Y4502" s="53" t="n">
        <f aca="false">O4502+T4502</f>
        <v>0</v>
      </c>
      <c r="Z4502" s="53" t="n">
        <f aca="false">P4502+U4502</f>
        <v>169.4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504.3</v>
      </c>
      <c r="AD4502" s="55" t="n">
        <f aca="false">(ROUND(AC4502-AC4498,1)/AC4498)</f>
        <v>0</v>
      </c>
      <c r="AE4502" s="46"/>
      <c r="AF4502" s="47"/>
    </row>
    <row r="4503" customFormat="false" ht="15" hidden="false" customHeight="false" outlineLevel="0" collapsed="false">
      <c r="A4503" s="48" t="s">
        <v>33</v>
      </c>
      <c r="B4503" s="63"/>
      <c r="C4503" s="50" t="s">
        <v>9</v>
      </c>
      <c r="D4503" s="51" t="n">
        <v>92</v>
      </c>
      <c r="E4503" s="51" t="n">
        <v>0</v>
      </c>
      <c r="F4503" s="51" t="n">
        <v>55</v>
      </c>
      <c r="G4503" s="51" t="n">
        <v>0</v>
      </c>
      <c r="H4503" s="51" t="n">
        <v>0</v>
      </c>
      <c r="I4503" s="52" t="n">
        <v>40</v>
      </c>
      <c r="J4503" s="52" t="n">
        <v>40</v>
      </c>
      <c r="K4503" s="52" t="n">
        <v>30</v>
      </c>
      <c r="L4503" s="52" t="n">
        <v>30</v>
      </c>
      <c r="M4503" s="52" t="n">
        <v>0</v>
      </c>
      <c r="N4503" s="53" t="n">
        <f aca="false">D4503*$D$8</f>
        <v>128.8</v>
      </c>
      <c r="O4503" s="53" t="n">
        <f aca="false">E4503*$E$8</f>
        <v>0</v>
      </c>
      <c r="P4503" s="53" t="n">
        <f aca="false">F4503*$F$8</f>
        <v>77</v>
      </c>
      <c r="Q4503" s="53" t="n">
        <f aca="false">G4503*$G$8</f>
        <v>0</v>
      </c>
      <c r="R4503" s="53" t="n">
        <f aca="false">H4503*$H$8</f>
        <v>0</v>
      </c>
      <c r="S4503" s="53" t="n">
        <f aca="false">(N4503/100)*(I4503*$I$8)+(N4503/100)*(J4503*$J$8)</f>
        <v>206.08</v>
      </c>
      <c r="T4503" s="53" t="n">
        <f aca="false">(O4503/100)*(K4503*$K$8)</f>
        <v>0</v>
      </c>
      <c r="U4503" s="53" t="n">
        <f aca="false">(P4503/100)*(K4503*$K$8)+(P4503/100)*(L4503*$L$8)</f>
        <v>92.4</v>
      </c>
      <c r="V4503" s="53" t="n">
        <f aca="false">(Q4503/100)*(L4503*$L$8)</f>
        <v>0</v>
      </c>
      <c r="W4503" s="53" t="n">
        <f aca="false">(R4503/100)*(K4503*$K$8)+(R4503/100)*(L4503*$L$8)</f>
        <v>0</v>
      </c>
      <c r="X4503" s="53" t="n">
        <f aca="false">N4503+S4503</f>
        <v>334.88</v>
      </c>
      <c r="Y4503" s="53" t="n">
        <f aca="false">O4503+T4503</f>
        <v>0</v>
      </c>
      <c r="Z4503" s="53" t="n">
        <f aca="false">P4503+U4503</f>
        <v>169.4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504.3</v>
      </c>
      <c r="AD4503" s="55" t="n">
        <f aca="false">(ROUND(AC4503-AC4498,1)/AC4498)</f>
        <v>0</v>
      </c>
      <c r="AE4503" s="46"/>
      <c r="AF4503" s="47"/>
    </row>
    <row r="4504" customFormat="false" ht="15" hidden="false" customHeight="false" outlineLevel="0" collapsed="false">
      <c r="A4504" s="48" t="s">
        <v>34</v>
      </c>
      <c r="B4504" s="63"/>
      <c r="C4504" s="50" t="s">
        <v>10</v>
      </c>
      <c r="D4504" s="51" t="n">
        <v>47</v>
      </c>
      <c r="E4504" s="51" t="n">
        <v>136</v>
      </c>
      <c r="F4504" s="51" t="n">
        <v>0</v>
      </c>
      <c r="G4504" s="51" t="n">
        <v>0</v>
      </c>
      <c r="H4504" s="51" t="n">
        <v>0</v>
      </c>
      <c r="I4504" s="52" t="n">
        <v>40</v>
      </c>
      <c r="J4504" s="52" t="n">
        <v>40</v>
      </c>
      <c r="K4504" s="52" t="n">
        <v>110</v>
      </c>
      <c r="L4504" s="52" t="n">
        <v>0</v>
      </c>
      <c r="M4504" s="52" t="n">
        <v>0</v>
      </c>
      <c r="N4504" s="53" t="n">
        <f aca="false">D4504*$D$9</f>
        <v>63.45</v>
      </c>
      <c r="O4504" s="53" t="n">
        <f aca="false">E4504*$E$9</f>
        <v>183.6</v>
      </c>
      <c r="P4504" s="53" t="n">
        <f aca="false">F4504*$F$9</f>
        <v>0</v>
      </c>
      <c r="Q4504" s="53" t="n">
        <f aca="false">G4504*$G$9</f>
        <v>0</v>
      </c>
      <c r="R4504" s="53" t="n">
        <f aca="false">H4504*$H$9</f>
        <v>0</v>
      </c>
      <c r="S4504" s="53" t="n">
        <f aca="false">(N4504/100)*(I4504*$I$9)+(N4504/100)*(J4504*$J$9)</f>
        <v>50.76</v>
      </c>
      <c r="T4504" s="53" t="n">
        <f aca="false">(O4504/100)*(K4504*$K$9)</f>
        <v>282.744</v>
      </c>
      <c r="U4504" s="53" t="n">
        <f aca="false">(P4504/100)*(K4504*$K$9)+(P4504/100)*(L4504*$L$9)</f>
        <v>0</v>
      </c>
      <c r="V4504" s="53" t="n">
        <f aca="false">(Q4504/100)*(L4504*$L$9)</f>
        <v>0</v>
      </c>
      <c r="W4504" s="53" t="n">
        <f aca="false">(R4504/100)*(K4504*$K$9)+(R4504/100)*(L4504*$L$9)</f>
        <v>0</v>
      </c>
      <c r="X4504" s="53" t="n">
        <f aca="false">N4504+S4504</f>
        <v>114.21</v>
      </c>
      <c r="Y4504" s="53" t="n">
        <f aca="false">O4504+T4504</f>
        <v>466.344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580.6</v>
      </c>
      <c r="AD4504" s="55" t="n">
        <f aca="false">(ROUND(AC4504-AC4498,1)/AC4498)</f>
        <v>0.151298830061471</v>
      </c>
      <c r="AE4504" s="46"/>
      <c r="AF4504" s="47"/>
    </row>
    <row r="4505" customFormat="false" ht="15" hidden="false" customHeight="false" outlineLevel="0" collapsed="false">
      <c r="A4505" s="48" t="s">
        <v>35</v>
      </c>
      <c r="B4505" s="63"/>
      <c r="C4505" s="50" t="s">
        <v>11</v>
      </c>
      <c r="D4505" s="51" t="n">
        <v>47</v>
      </c>
      <c r="E4505" s="51" t="n">
        <v>0</v>
      </c>
      <c r="F4505" s="51" t="n">
        <v>136</v>
      </c>
      <c r="G4505" s="51" t="n">
        <v>0</v>
      </c>
      <c r="H4505" s="51" t="n">
        <v>0</v>
      </c>
      <c r="I4505" s="52" t="n">
        <v>40</v>
      </c>
      <c r="J4505" s="52" t="n">
        <v>40</v>
      </c>
      <c r="K4505" s="52" t="n">
        <v>60</v>
      </c>
      <c r="L4505" s="52" t="n">
        <v>60</v>
      </c>
      <c r="M4505" s="52" t="n">
        <v>0</v>
      </c>
      <c r="N4505" s="53" t="n">
        <f aca="false">D4505*$D$10</f>
        <v>63.45</v>
      </c>
      <c r="O4505" s="53" t="n">
        <f aca="false">E4505*$E$10</f>
        <v>0</v>
      </c>
      <c r="P4505" s="53" t="n">
        <f aca="false">F4505*$F$10</f>
        <v>183.6</v>
      </c>
      <c r="Q4505" s="53" t="n">
        <f aca="false">G4505*$G$10</f>
        <v>0</v>
      </c>
      <c r="R4505" s="53" t="n">
        <f aca="false">H4505*$H$10</f>
        <v>0</v>
      </c>
      <c r="S4505" s="53" t="n">
        <f aca="false">(N4505/100)*(I4505*$I$10)+(N4505/100)*(J4505*$J$10)</f>
        <v>50.76</v>
      </c>
      <c r="T4505" s="53" t="n">
        <f aca="false">(O4505/100)*(K4505*$J$10)</f>
        <v>0</v>
      </c>
      <c r="U4505" s="53" t="n">
        <f aca="false">(P4505/100)*(K4505*$K$10)+(P4505/100)*(L4505*$L$10)</f>
        <v>308.448</v>
      </c>
      <c r="V4505" s="53" t="n">
        <f aca="false">(Q4505/100)*(L4505*$L$10)</f>
        <v>0</v>
      </c>
      <c r="W4505" s="53" t="n">
        <f aca="false">(R4505/100)*(K4505*$K$10)+(R4505/100)*(L4505*$L$10)</f>
        <v>0</v>
      </c>
      <c r="X4505" s="53" t="n">
        <f aca="false">N4505+S4505</f>
        <v>114.21</v>
      </c>
      <c r="Y4505" s="53" t="n">
        <f aca="false">O4505+T4505</f>
        <v>0</v>
      </c>
      <c r="Z4505" s="53" t="n">
        <f aca="false">P4505+U4505</f>
        <v>492.048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606.3</v>
      </c>
      <c r="AD4505" s="55" t="n">
        <f aca="false">(ROUND(AC4505-AC4498,1)/AC4498)</f>
        <v>0.202260559190958</v>
      </c>
      <c r="AE4505" s="46"/>
      <c r="AF4505" s="47"/>
    </row>
    <row r="4506" customFormat="false" ht="15" hidden="false" customHeight="false" outlineLevel="0" collapsed="false">
      <c r="A4506" s="48" t="s">
        <v>36</v>
      </c>
      <c r="B4506" s="63"/>
      <c r="C4506" s="50" t="s">
        <v>12</v>
      </c>
      <c r="D4506" s="51" t="n">
        <v>47</v>
      </c>
      <c r="E4506" s="51" t="n">
        <v>0</v>
      </c>
      <c r="F4506" s="51" t="n">
        <v>0</v>
      </c>
      <c r="G4506" s="51" t="n">
        <v>136</v>
      </c>
      <c r="H4506" s="51" t="n">
        <v>0</v>
      </c>
      <c r="I4506" s="52" t="n">
        <v>40</v>
      </c>
      <c r="J4506" s="52" t="n">
        <v>40</v>
      </c>
      <c r="K4506" s="52" t="n">
        <v>0</v>
      </c>
      <c r="L4506" s="52" t="n">
        <v>110</v>
      </c>
      <c r="M4506" s="52" t="n">
        <v>0</v>
      </c>
      <c r="N4506" s="53" t="n">
        <f aca="false">D4506*$D$11</f>
        <v>63.45</v>
      </c>
      <c r="O4506" s="53" t="n">
        <f aca="false">E4506*$E$11</f>
        <v>0</v>
      </c>
      <c r="P4506" s="53" t="n">
        <f aca="false">F4506*$F$11</f>
        <v>0</v>
      </c>
      <c r="Q4506" s="53" t="n">
        <f aca="false">G4506*$G$11</f>
        <v>183.6</v>
      </c>
      <c r="R4506" s="53" t="n">
        <f aca="false">H4506*$H$11</f>
        <v>0</v>
      </c>
      <c r="S4506" s="53" t="n">
        <f aca="false">(N4506/100)*(I4506*$I$11)+(N4506/100)*(J4506*$J$11)</f>
        <v>50.76</v>
      </c>
      <c r="T4506" s="53" t="n">
        <f aca="false">(O4506/100)*(K4506*$K$11)</f>
        <v>0</v>
      </c>
      <c r="U4506" s="53" t="n">
        <f aca="false">(P4506/100)*(K4506*$K$11)+(P4506/100)*(L4506*$L$11)</f>
        <v>0</v>
      </c>
      <c r="V4506" s="53" t="n">
        <f aca="false">(Q4506/100)*(L4506*$L$11)</f>
        <v>282.744</v>
      </c>
      <c r="W4506" s="53" t="n">
        <f aca="false">(R4506/100)*(K4506*$K$11)+(R4506/100)*(L4506*$L$11)</f>
        <v>0</v>
      </c>
      <c r="X4506" s="53" t="n">
        <f aca="false">N4506+S4506</f>
        <v>114.21</v>
      </c>
      <c r="Y4506" s="53" t="n">
        <f aca="false">O4506+T4506</f>
        <v>0</v>
      </c>
      <c r="Z4506" s="53" t="n">
        <f aca="false">P4506+U4506</f>
        <v>0</v>
      </c>
      <c r="AA4506" s="53" t="n">
        <f aca="false">Q4506+V4506</f>
        <v>466.344</v>
      </c>
      <c r="AB4506" s="53" t="n">
        <f aca="false">R4506+W4506</f>
        <v>0</v>
      </c>
      <c r="AC4506" s="54" t="n">
        <f aca="false">ROUND(X4506+Y4506+Z4506+AA4506+AB4506,1)</f>
        <v>580.6</v>
      </c>
      <c r="AD4506" s="55" t="n">
        <f aca="false">(ROUND(AC4506-AC4498,1)/AC4498)</f>
        <v>0.151298830061471</v>
      </c>
      <c r="AE4506" s="46"/>
      <c r="AF4506" s="47"/>
    </row>
    <row r="4507" customFormat="false" ht="15" hidden="false" customHeight="false" outlineLevel="0" collapsed="false">
      <c r="A4507" s="48" t="s">
        <v>37</v>
      </c>
      <c r="B4507" s="63"/>
      <c r="C4507" s="50" t="s">
        <v>13</v>
      </c>
      <c r="D4507" s="51" t="n">
        <v>47</v>
      </c>
      <c r="E4507" s="51" t="n">
        <v>0</v>
      </c>
      <c r="F4507" s="51" t="n">
        <v>0</v>
      </c>
      <c r="G4507" s="51" t="n">
        <v>0</v>
      </c>
      <c r="H4507" s="51" t="n">
        <v>136</v>
      </c>
      <c r="I4507" s="52" t="n">
        <v>40</v>
      </c>
      <c r="J4507" s="52" t="n">
        <v>40</v>
      </c>
      <c r="K4507" s="52" t="n">
        <v>55</v>
      </c>
      <c r="L4507" s="52" t="n">
        <v>55</v>
      </c>
      <c r="M4507" s="52" t="n">
        <v>0</v>
      </c>
      <c r="N4507" s="53" t="n">
        <f aca="false">D4507*$D$12</f>
        <v>63.45</v>
      </c>
      <c r="O4507" s="53" t="n">
        <f aca="false">E4507*$E$12</f>
        <v>0</v>
      </c>
      <c r="P4507" s="53" t="n">
        <f aca="false">F4507*$F$12</f>
        <v>0</v>
      </c>
      <c r="Q4507" s="53" t="n">
        <f aca="false">G4507*$G$12</f>
        <v>0</v>
      </c>
      <c r="R4507" s="53" t="n">
        <f aca="false">H4507*$H$12</f>
        <v>183.6</v>
      </c>
      <c r="S4507" s="53" t="n">
        <f aca="false">(N4507/100)*(I4507*$I$12)+(N4507/100)*(J4507*$J$12)</f>
        <v>50.76</v>
      </c>
      <c r="T4507" s="53" t="n">
        <f aca="false">(O4507/100)*(K4507*$K$12)</f>
        <v>0</v>
      </c>
      <c r="U4507" s="53" t="n">
        <f aca="false">(P4507/100)*(K4507*$K$12)+(P4507/100)*(L4507*$L$12)</f>
        <v>0</v>
      </c>
      <c r="V4507" s="53" t="n">
        <f aca="false">(Q4507/100)*(L4507*$L$12)</f>
        <v>0</v>
      </c>
      <c r="W4507" s="53" t="n">
        <f aca="false">(R4507/100)*(K4507*$K$12)+(R4507/100)*(L4507*$L$12)</f>
        <v>282.744</v>
      </c>
      <c r="X4507" s="53" t="n">
        <f aca="false">N4507+S4507</f>
        <v>114.21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0</v>
      </c>
      <c r="AB4507" s="53" t="n">
        <f aca="false">R4507+W4507</f>
        <v>466.344</v>
      </c>
      <c r="AC4507" s="54" t="n">
        <f aca="false">ROUND(X4507+Y4507+Z4507+AA4507+AB4507,1)</f>
        <v>580.6</v>
      </c>
      <c r="AD4507" s="55" t="n">
        <f aca="false">(ROUND(AC4507-AC4498,1)/AC4498)</f>
        <v>0.151298830061471</v>
      </c>
      <c r="AE4507" s="46"/>
      <c r="AF4507" s="47"/>
    </row>
    <row r="4508" customFormat="false" ht="15" hidden="false" customHeight="false" outlineLevel="0" collapsed="false">
      <c r="A4508" s="48" t="s">
        <v>38</v>
      </c>
      <c r="B4508" s="63"/>
      <c r="C4508" s="50" t="s">
        <v>14</v>
      </c>
      <c r="D4508" s="51" t="n">
        <v>92</v>
      </c>
      <c r="E4508" s="51" t="n">
        <v>0</v>
      </c>
      <c r="F4508" s="51" t="n">
        <v>55</v>
      </c>
      <c r="G4508" s="51" t="n">
        <v>0</v>
      </c>
      <c r="H4508" s="51" t="n">
        <v>0</v>
      </c>
      <c r="I4508" s="52" t="n">
        <v>0</v>
      </c>
      <c r="J4508" s="52" t="n">
        <v>0</v>
      </c>
      <c r="K4508" s="52" t="n">
        <v>0</v>
      </c>
      <c r="L4508" s="52" t="n">
        <v>0</v>
      </c>
      <c r="M4508" s="52" t="n">
        <v>108</v>
      </c>
      <c r="N4508" s="53" t="n">
        <f aca="false">D4508*$D$13</f>
        <v>124.2</v>
      </c>
      <c r="O4508" s="53" t="n">
        <f aca="false">E4508*$E$13</f>
        <v>0</v>
      </c>
      <c r="P4508" s="53" t="n">
        <f aca="false">F4508*$F$13</f>
        <v>74.25</v>
      </c>
      <c r="Q4508" s="53" t="n">
        <f aca="false">G4508*$G$13</f>
        <v>0</v>
      </c>
      <c r="R4508" s="53" t="n">
        <f aca="false">H4508*$H$13</f>
        <v>0</v>
      </c>
      <c r="S4508" s="53" t="n">
        <f aca="false">(N4508/100)*(I4508*$I$13)+(N4508/100)*(J4508*$J$13)+(N4508/100)*(M4508*$M$13)</f>
        <v>268.272</v>
      </c>
      <c r="T4508" s="53" t="n">
        <f aca="false">(O4508/100)*(K4508*$K$13)+(O4508/100)*(M4508*$M$13)</f>
        <v>0</v>
      </c>
      <c r="U4508" s="53" t="n">
        <f aca="false">(P4508/100)*(K4508*$K$13)+(P4508/100)*(L4508*$L$13)+(P4508/100)*(M4508*$M$13)</f>
        <v>160.38</v>
      </c>
      <c r="V4508" s="53" t="n">
        <f aca="false">(Q4508/100)*(L4508*$L$13)+(Q4508/100)*(M4508*$M$13)</f>
        <v>0</v>
      </c>
      <c r="W4508" s="53" t="n">
        <f aca="false">(R4508/100)*(K4508*$K$13)+(R4508/100)*(L4508*$L$13)+(R4508/100)*(M4508*$M$13)</f>
        <v>0</v>
      </c>
      <c r="X4508" s="53" t="n">
        <f aca="false">N4508+S4508</f>
        <v>392.472</v>
      </c>
      <c r="Y4508" s="53" t="n">
        <f aca="false">O4508+T4508</f>
        <v>0</v>
      </c>
      <c r="Z4508" s="53" t="n">
        <f aca="false">P4508+U4508</f>
        <v>234.63</v>
      </c>
      <c r="AA4508" s="53" t="n">
        <f aca="false">Q4508+V4508</f>
        <v>0</v>
      </c>
      <c r="AB4508" s="53" t="n">
        <f aca="false">R4508+W4508</f>
        <v>0</v>
      </c>
      <c r="AC4508" s="54" t="n">
        <f aca="false">ROUND(X4508+Y4508+Z4508+AA4508+AB4508,1)</f>
        <v>627.1</v>
      </c>
      <c r="AD4508" s="55" t="n">
        <f aca="false">(ROUND(AC4508-AC4498,1)/AC4498)</f>
        <v>0.243505849692643</v>
      </c>
      <c r="AE4508" s="46"/>
      <c r="AF4508" s="47"/>
    </row>
    <row r="4509" customFormat="false" ht="15" hidden="false" customHeight="false" outlineLevel="0" collapsed="false">
      <c r="A4509" s="48" t="s">
        <v>39</v>
      </c>
      <c r="B4509" s="63"/>
      <c r="C4509" s="50" t="s">
        <v>15</v>
      </c>
      <c r="D4509" s="51" t="n">
        <v>115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40</v>
      </c>
      <c r="J4509" s="52" t="n">
        <v>40</v>
      </c>
      <c r="K4509" s="52" t="n">
        <v>100</v>
      </c>
      <c r="L4509" s="52" t="n">
        <v>0</v>
      </c>
      <c r="M4509" s="52" t="n">
        <v>0</v>
      </c>
      <c r="N4509" s="53" t="n">
        <f aca="false">D4509*$D$14</f>
        <v>155.25</v>
      </c>
      <c r="O4509" s="53" t="n">
        <f aca="false">E4509*$E$14</f>
        <v>0</v>
      </c>
      <c r="P4509" s="53" t="n">
        <f aca="false">F4509*$F$14</f>
        <v>0</v>
      </c>
      <c r="Q4509" s="53" t="n">
        <f aca="false">G4509*$G$14</f>
        <v>0</v>
      </c>
      <c r="R4509" s="53" t="n">
        <f aca="false">H4509*$H$14</f>
        <v>0</v>
      </c>
      <c r="S4509" s="53" t="n">
        <f aca="false">(N4509/100)*(I4509*$I$14)+(N4509/100)*(J4509*$J$14)+(N4509/100)*(K4509*$K$14)</f>
        <v>434.7</v>
      </c>
      <c r="T4509" s="53" t="n">
        <f aca="false">(O4509/100)*(K4509*$K$14)</f>
        <v>0</v>
      </c>
      <c r="U4509" s="53" t="n">
        <f aca="false">(P4509/100)*(K4509*$K$14)+(P4509/100)*(L4509*$L$14)</f>
        <v>0</v>
      </c>
      <c r="V4509" s="53" t="n">
        <f aca="false">(Q4509/100)*(L4509*$L$14)</f>
        <v>0</v>
      </c>
      <c r="W4509" s="53" t="n">
        <f aca="false">(R4509/100)*(K4509*$L$14)+(R4509/100)*(L4509*$M$14)</f>
        <v>0</v>
      </c>
      <c r="X4509" s="53" t="n">
        <f aca="false">N4509+S4509</f>
        <v>589.95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590</v>
      </c>
      <c r="AD4509" s="55" t="n">
        <f aca="false">(ROUND(AC4509-AC4498,1)/AC4498)</f>
        <v>0.169938528653579</v>
      </c>
      <c r="AE4509" s="46"/>
      <c r="AF4509" s="47"/>
    </row>
    <row r="4510" customFormat="false" ht="15" hidden="false" customHeight="false" outlineLevel="0" collapsed="false">
      <c r="A4510" s="48"/>
      <c r="B4510" s="63"/>
      <c r="C4510" s="50" t="s">
        <v>16</v>
      </c>
      <c r="D4510" s="51" t="n">
        <v>115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40</v>
      </c>
      <c r="J4510" s="52" t="n">
        <v>40</v>
      </c>
      <c r="K4510" s="52" t="n">
        <v>0</v>
      </c>
      <c r="L4510" s="52" t="n">
        <v>100</v>
      </c>
      <c r="M4510" s="52" t="n">
        <v>0</v>
      </c>
      <c r="N4510" s="53" t="n">
        <f aca="false">D4510*$D$15</f>
        <v>155.25</v>
      </c>
      <c r="O4510" s="53" t="n">
        <f aca="false">E4510*$E$15</f>
        <v>0</v>
      </c>
      <c r="P4510" s="53" t="n">
        <f aca="false">F4510*$F$15</f>
        <v>0</v>
      </c>
      <c r="Q4510" s="53" t="n">
        <f aca="false">G4510*$G$15</f>
        <v>0</v>
      </c>
      <c r="R4510" s="53" t="n">
        <f aca="false">H4510*$H$15</f>
        <v>0</v>
      </c>
      <c r="S4510" s="53" t="n">
        <f aca="false">(N4510/100)*(I4510*$I$15)+(N4510/100)*(J4510*$J$15)+(N4510/100)*(L4510*$L$15)</f>
        <v>434.7</v>
      </c>
      <c r="T4510" s="53" t="n">
        <f aca="false">(O4510/100)*(K4510*$K$15)</f>
        <v>0</v>
      </c>
      <c r="U4510" s="53" t="n">
        <f aca="false">(P4510/100)*(K4510*$K$15)+(P4510/100)*(L4510*$L$15)</f>
        <v>0</v>
      </c>
      <c r="V4510" s="53" t="n">
        <f aca="false">(Q4510/100)*(L4510*$L$15)</f>
        <v>0</v>
      </c>
      <c r="W4510" s="53" t="n">
        <f aca="false">(R4510/100)*(K4510*$K$15)+(R4510/100)*(L4510*$L$15)</f>
        <v>0</v>
      </c>
      <c r="X4510" s="53" t="n">
        <f aca="false">N4510+S4510</f>
        <v>589.95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590</v>
      </c>
      <c r="AD4510" s="55" t="n">
        <f aca="false">(ROUND(AC4510-AC4498,1)/AC4498)</f>
        <v>0.169938528653579</v>
      </c>
      <c r="AE4510" s="46"/>
      <c r="AF4510" s="47"/>
    </row>
    <row r="4511" customFormat="false" ht="15" hidden="false" customHeight="false" outlineLevel="0" collapsed="false">
      <c r="A4511" s="48"/>
      <c r="B4511" s="63"/>
      <c r="C4511" s="50" t="s">
        <v>17</v>
      </c>
      <c r="D4511" s="51" t="n">
        <v>92</v>
      </c>
      <c r="E4511" s="51" t="n">
        <v>0</v>
      </c>
      <c r="F4511" s="51" t="n">
        <v>55</v>
      </c>
      <c r="G4511" s="51" t="n">
        <v>0</v>
      </c>
      <c r="H4511" s="51" t="n">
        <v>0</v>
      </c>
      <c r="I4511" s="52" t="n">
        <v>40</v>
      </c>
      <c r="J4511" s="52" t="n">
        <v>85</v>
      </c>
      <c r="K4511" s="52" t="n">
        <v>30</v>
      </c>
      <c r="L4511" s="52" t="n">
        <v>30</v>
      </c>
      <c r="M4511" s="52" t="n">
        <v>0</v>
      </c>
      <c r="N4511" s="53" t="n">
        <f aca="false">D4511*$D$16</f>
        <v>124.2</v>
      </c>
      <c r="O4511" s="53" t="n">
        <f aca="false">E4511*$E$16</f>
        <v>0</v>
      </c>
      <c r="P4511" s="53" t="n">
        <f aca="false">F4511*$F$16</f>
        <v>74.25</v>
      </c>
      <c r="Q4511" s="53" t="n">
        <f aca="false">G4511*$G$16</f>
        <v>0</v>
      </c>
      <c r="R4511" s="53" t="n">
        <f aca="false">H4511*$H$16</f>
        <v>0</v>
      </c>
      <c r="S4511" s="53" t="n">
        <f aca="false">(N4511/100)*(I4511*$I$16)+(N4511/100)*(J4511*$J$16)</f>
        <v>313.605</v>
      </c>
      <c r="T4511" s="53" t="n">
        <f aca="false">(O4511/100)*(K4511*$K$16)</f>
        <v>0</v>
      </c>
      <c r="U4511" s="53" t="n">
        <f aca="false">(P4511/100)*(K4511*$K$16)+(P4511/100)*(L4511*$L$16)</f>
        <v>44.55</v>
      </c>
      <c r="V4511" s="53" t="n">
        <f aca="false">(Q4511/100)*(L4511*$L$16)</f>
        <v>0</v>
      </c>
      <c r="W4511" s="53" t="n">
        <f aca="false">(R4511/100)*(K4511*$K$16)+(R4511/100)*(L4511*$L$16)</f>
        <v>0</v>
      </c>
      <c r="X4511" s="53" t="n">
        <f aca="false">N4511+S4511</f>
        <v>437.805</v>
      </c>
      <c r="Y4511" s="53" t="n">
        <f aca="false">O4511+T4511</f>
        <v>0</v>
      </c>
      <c r="Z4511" s="53" t="n">
        <f aca="false">P4511+U4511</f>
        <v>118.8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556.6</v>
      </c>
      <c r="AD4511" s="55" t="n">
        <f aca="false">(ROUND(AC4511-AC4498,1)/AC4498)</f>
        <v>0.103708110251834</v>
      </c>
      <c r="AE4511" s="46"/>
      <c r="AF4511" s="47"/>
    </row>
    <row r="4512" customFormat="false" ht="15" hidden="false" customHeight="false" outlineLevel="0" collapsed="false">
      <c r="A4512" s="48"/>
      <c r="B4512" s="63"/>
      <c r="C4512" s="50" t="s">
        <v>18</v>
      </c>
      <c r="D4512" s="51" t="n">
        <v>92</v>
      </c>
      <c r="E4512" s="51" t="n">
        <v>0</v>
      </c>
      <c r="F4512" s="51" t="n">
        <v>55</v>
      </c>
      <c r="G4512" s="51" t="n">
        <v>0</v>
      </c>
      <c r="H4512" s="51" t="n">
        <v>0</v>
      </c>
      <c r="I4512" s="52" t="n">
        <v>85</v>
      </c>
      <c r="J4512" s="52" t="n">
        <v>40</v>
      </c>
      <c r="K4512" s="52" t="n">
        <v>30</v>
      </c>
      <c r="L4512" s="52" t="n">
        <v>30</v>
      </c>
      <c r="M4512" s="52" t="n">
        <v>0</v>
      </c>
      <c r="N4512" s="53" t="n">
        <f aca="false">D4512*$D$17</f>
        <v>124.2</v>
      </c>
      <c r="O4512" s="53" t="n">
        <f aca="false">E4512*$E$17</f>
        <v>0</v>
      </c>
      <c r="P4512" s="53" t="n">
        <f aca="false">F4512*$F$17</f>
        <v>74.25</v>
      </c>
      <c r="Q4512" s="53" t="n">
        <f aca="false">G4512*$G$17</f>
        <v>0</v>
      </c>
      <c r="R4512" s="53" t="n">
        <f aca="false">H4512*$H$17</f>
        <v>0</v>
      </c>
      <c r="S4512" s="53" t="n">
        <f aca="false">(N4512/100)*(I4512*$I$17)+(N4512/100)*(J4512*$J$17)</f>
        <v>313.605</v>
      </c>
      <c r="T4512" s="53" t="n">
        <f aca="false">(O4512/100)*(K4512*$K$17)</f>
        <v>0</v>
      </c>
      <c r="U4512" s="53" t="n">
        <f aca="false">(P4512/100)*(K4512*$K$17)+(P4512/100)*(L4512*$L$17)</f>
        <v>44.55</v>
      </c>
      <c r="V4512" s="53" t="n">
        <f aca="false">(Q4512/100)*(L4512*$L$17)</f>
        <v>0</v>
      </c>
      <c r="W4512" s="53" t="n">
        <f aca="false">(R4512/100)*(K4512*$K$17)+(R4512/100)*(L4512*$L$17)</f>
        <v>0</v>
      </c>
      <c r="X4512" s="53" t="n">
        <f aca="false">N4512+S4512</f>
        <v>437.805</v>
      </c>
      <c r="Y4512" s="53" t="n">
        <f aca="false">O4512+T4512</f>
        <v>0</v>
      </c>
      <c r="Z4512" s="53" t="n">
        <f aca="false">P4512+U4512</f>
        <v>118.8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556.6</v>
      </c>
      <c r="AD4512" s="55" t="n">
        <f aca="false">(ROUND(AC4512-AC4498,1)/AC4498)</f>
        <v>0.103708110251834</v>
      </c>
      <c r="AE4512" s="46"/>
      <c r="AF4512" s="47"/>
    </row>
    <row r="4513" customFormat="false" ht="15" hidden="false" customHeight="false" outlineLevel="0" collapsed="false">
      <c r="A4513" s="64"/>
      <c r="B4513" s="65" t="s">
        <v>362</v>
      </c>
      <c r="C4513" s="65"/>
      <c r="D4513" s="65"/>
      <c r="E4513" s="65"/>
      <c r="F4513" s="65"/>
      <c r="G4513" s="65"/>
      <c r="H4513" s="65"/>
      <c r="I4513" s="65"/>
      <c r="J4513" s="65"/>
      <c r="K4513" s="65"/>
      <c r="L4513" s="65"/>
      <c r="M4513" s="65"/>
      <c r="N4513" s="65"/>
      <c r="O4513" s="65"/>
      <c r="P4513" s="65"/>
      <c r="Q4513" s="65"/>
      <c r="R4513" s="65"/>
      <c r="S4513" s="65"/>
      <c r="T4513" s="65"/>
      <c r="U4513" s="65"/>
      <c r="V4513" s="65"/>
      <c r="W4513" s="65"/>
      <c r="X4513" s="65"/>
      <c r="Y4513" s="65"/>
      <c r="Z4513" s="65"/>
      <c r="AA4513" s="65"/>
      <c r="AB4513" s="65"/>
      <c r="AC4513" s="12" t="n">
        <v>600</v>
      </c>
      <c r="AD4513" s="12"/>
      <c r="AE4513" s="37"/>
      <c r="AF4513" s="47"/>
    </row>
    <row r="4514" customFormat="false" ht="15" hidden="false" customHeight="false" outlineLevel="0" collapsed="false">
      <c r="A4514" s="56" t="s">
        <v>19</v>
      </c>
      <c r="B4514" s="49" t="s">
        <v>363</v>
      </c>
      <c r="C4514" s="50" t="s">
        <v>4</v>
      </c>
      <c r="D4514" s="51" t="n">
        <v>116</v>
      </c>
      <c r="E4514" s="51" t="n">
        <v>0</v>
      </c>
      <c r="F4514" s="51" t="n">
        <v>0</v>
      </c>
      <c r="G4514" s="51" t="n">
        <v>0</v>
      </c>
      <c r="H4514" s="51" t="n">
        <v>0</v>
      </c>
      <c r="I4514" s="52" t="n">
        <v>30</v>
      </c>
      <c r="J4514" s="52" t="n">
        <v>50</v>
      </c>
      <c r="K4514" s="52" t="n">
        <v>0</v>
      </c>
      <c r="L4514" s="52" t="n">
        <v>0</v>
      </c>
      <c r="M4514" s="52" t="n">
        <v>0</v>
      </c>
      <c r="N4514" s="53" t="n">
        <f aca="false">D4514*$D$3</f>
        <v>162.4</v>
      </c>
      <c r="O4514" s="53" t="n">
        <f aca="false">E4514*$E$3</f>
        <v>0</v>
      </c>
      <c r="P4514" s="53" t="n">
        <f aca="false">F4514*$F$3</f>
        <v>0</v>
      </c>
      <c r="Q4514" s="53" t="n">
        <f aca="false">G4514*$G$3</f>
        <v>0</v>
      </c>
      <c r="R4514" s="53" t="n">
        <f aca="false">H4514*$H$3</f>
        <v>0</v>
      </c>
      <c r="S4514" s="53" t="n">
        <f aca="false">(N4514/100)*(I4514*$I$3)+(N4514/100)*(J4514*$J$3)</f>
        <v>259.84</v>
      </c>
      <c r="T4514" s="53" t="n">
        <f aca="false">(O4514/100)*(K4514*$K$3)</f>
        <v>0</v>
      </c>
      <c r="U4514" s="53" t="n">
        <f aca="false">(P4514/100)*(K4514*$K$3)+(P4514/100)*(L4514*$L$3)</f>
        <v>0</v>
      </c>
      <c r="V4514" s="53" t="n">
        <f aca="false">(Q4514/100)*(L4514*$L$3)</f>
        <v>0</v>
      </c>
      <c r="W4514" s="53" t="n">
        <f aca="false">(R4514/100)*(K4514*$K$3)+(R4514/100)*(L4514*$L$3)</f>
        <v>0</v>
      </c>
      <c r="X4514" s="53" t="n">
        <f aca="false">N4514+S4514</f>
        <v>422.24</v>
      </c>
      <c r="Y4514" s="53" t="n">
        <f aca="false">O4514+T4514</f>
        <v>0</v>
      </c>
      <c r="Z4514" s="53" t="n">
        <f aca="false">P4514+U4514</f>
        <v>0</v>
      </c>
      <c r="AA4514" s="53" t="n">
        <f aca="false">Q4514+V4514</f>
        <v>0</v>
      </c>
      <c r="AB4514" s="53" t="n">
        <f aca="false">R4514+W4514</f>
        <v>0</v>
      </c>
      <c r="AC4514" s="54" t="n">
        <f aca="false">ROUND(X4514+Y4514+Z4514+AA4514+AB4514,1)</f>
        <v>422.2</v>
      </c>
      <c r="AD4514" s="55" t="n">
        <v>0</v>
      </c>
      <c r="AE4514" s="46"/>
      <c r="AF4514" s="47"/>
    </row>
    <row r="4515" customFormat="false" ht="15" hidden="false" customHeight="false" outlineLevel="0" collapsed="false">
      <c r="A4515" s="48" t="s">
        <v>29</v>
      </c>
      <c r="B4515" s="49" t="n">
        <v>10</v>
      </c>
      <c r="C4515" s="50" t="s">
        <v>5</v>
      </c>
      <c r="D4515" s="51" t="n">
        <v>116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45</v>
      </c>
      <c r="J4515" s="52" t="n">
        <v>65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156.6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344.52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501.12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501.1</v>
      </c>
      <c r="AD4515" s="55" t="n">
        <f aca="false">(ROUND(AC4515-AC4514,1)/AC4514)</f>
        <v>0.186878256750355</v>
      </c>
      <c r="AE4515" s="46"/>
      <c r="AF4515" s="47"/>
    </row>
    <row r="4516" customFormat="false" ht="15" hidden="false" customHeight="false" outlineLevel="0" collapsed="false">
      <c r="A4516" s="48" t="s">
        <v>30</v>
      </c>
      <c r="B4516" s="49" t="n">
        <v>16</v>
      </c>
      <c r="C4516" s="50" t="s">
        <v>6</v>
      </c>
      <c r="D4516" s="51" t="n">
        <v>116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50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162.4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259.84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422.24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422.2</v>
      </c>
      <c r="AD4516" s="55" t="n">
        <f aca="false">(ROUND(AC4516-AC4514,1)/AC4514)</f>
        <v>0</v>
      </c>
      <c r="AE4516" s="46"/>
      <c r="AF4516" s="47"/>
    </row>
    <row r="4517" customFormat="false" ht="15" hidden="false" customHeight="false" outlineLevel="0" collapsed="false">
      <c r="A4517" s="48" t="s">
        <v>31</v>
      </c>
      <c r="B4517" s="49" t="n">
        <v>0</v>
      </c>
      <c r="C4517" s="50" t="s">
        <v>7</v>
      </c>
      <c r="D4517" s="51" t="n">
        <v>116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50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162.4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259.84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422.24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422.2</v>
      </c>
      <c r="AD4517" s="55" t="n">
        <f aca="false">(ROUND(AC4517-AC4514,1)/AC4514)</f>
        <v>0</v>
      </c>
      <c r="AE4517" s="46"/>
      <c r="AF4517" s="47"/>
    </row>
    <row r="4518" customFormat="false" ht="15" hidden="false" customHeight="false" outlineLevel="0" collapsed="false">
      <c r="A4518" s="48" t="s">
        <v>32</v>
      </c>
      <c r="B4518" s="49" t="n">
        <v>0</v>
      </c>
      <c r="C4518" s="50" t="s">
        <v>8</v>
      </c>
      <c r="D4518" s="51" t="n">
        <v>116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50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162.4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259.84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422.24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422.2</v>
      </c>
      <c r="AD4518" s="55" t="n">
        <f aca="false">(ROUND(AC4518-AC4514,1)/AC4514)</f>
        <v>0</v>
      </c>
      <c r="AE4518" s="46"/>
      <c r="AF4518" s="47"/>
    </row>
    <row r="4519" customFormat="false" ht="15" hidden="false" customHeight="false" outlineLevel="0" collapsed="false">
      <c r="A4519" s="48" t="s">
        <v>33</v>
      </c>
      <c r="B4519" s="49"/>
      <c r="C4519" s="50" t="s">
        <v>9</v>
      </c>
      <c r="D4519" s="51" t="n">
        <v>116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50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162.4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259.84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422.24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422.2</v>
      </c>
      <c r="AD4519" s="55" t="n">
        <f aca="false">(ROUND(AC4519-AC4514,1)/AC4514)</f>
        <v>0</v>
      </c>
      <c r="AE4519" s="46"/>
      <c r="AF4519" s="47"/>
    </row>
    <row r="4520" customFormat="false" ht="15" hidden="false" customHeight="false" outlineLevel="0" collapsed="false">
      <c r="A4520" s="48" t="s">
        <v>34</v>
      </c>
      <c r="B4520" s="49"/>
      <c r="C4520" s="50" t="s">
        <v>10</v>
      </c>
      <c r="D4520" s="51" t="n">
        <v>58</v>
      </c>
      <c r="E4520" s="51" t="n">
        <v>125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50</v>
      </c>
      <c r="K4520" s="52" t="n">
        <v>85</v>
      </c>
      <c r="L4520" s="52" t="n">
        <v>0</v>
      </c>
      <c r="M4520" s="52" t="n">
        <v>0</v>
      </c>
      <c r="N4520" s="53" t="n">
        <f aca="false">D4520*$D$9</f>
        <v>78.3</v>
      </c>
      <c r="O4520" s="53" t="n">
        <f aca="false">E4520*$E$9</f>
        <v>168.75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62.64</v>
      </c>
      <c r="T4520" s="53" t="n">
        <f aca="false">(O4520/100)*(K4520*$K$9)</f>
        <v>200.8125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140.94</v>
      </c>
      <c r="Y4520" s="53" t="n">
        <f aca="false">O4520+T4520</f>
        <v>369.5625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510.5</v>
      </c>
      <c r="AD4520" s="55" t="n">
        <f aca="false">(ROUND(AC4520-AC4514,1)/AC4514)</f>
        <v>0.209142586451919</v>
      </c>
      <c r="AE4520" s="46"/>
      <c r="AF4520" s="47"/>
    </row>
    <row r="4521" customFormat="false" ht="15" hidden="false" customHeight="false" outlineLevel="0" collapsed="false">
      <c r="A4521" s="48" t="s">
        <v>35</v>
      </c>
      <c r="B4521" s="49"/>
      <c r="C4521" s="50" t="s">
        <v>11</v>
      </c>
      <c r="D4521" s="51" t="n">
        <v>58</v>
      </c>
      <c r="E4521" s="51" t="n">
        <v>0</v>
      </c>
      <c r="F4521" s="51" t="n">
        <v>125</v>
      </c>
      <c r="G4521" s="51" t="n">
        <v>0</v>
      </c>
      <c r="H4521" s="51" t="n">
        <v>0</v>
      </c>
      <c r="I4521" s="52" t="n">
        <v>30</v>
      </c>
      <c r="J4521" s="52" t="n">
        <v>50</v>
      </c>
      <c r="K4521" s="52" t="n">
        <v>42.5</v>
      </c>
      <c r="L4521" s="52" t="n">
        <v>42.5</v>
      </c>
      <c r="M4521" s="52" t="n">
        <v>0</v>
      </c>
      <c r="N4521" s="53" t="n">
        <f aca="false">D4521*$D$10</f>
        <v>78.3</v>
      </c>
      <c r="O4521" s="53" t="n">
        <f aca="false">E4521*$E$10</f>
        <v>0</v>
      </c>
      <c r="P4521" s="53" t="n">
        <f aca="false">F4521*$F$10</f>
        <v>168.75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62.64</v>
      </c>
      <c r="T4521" s="53" t="n">
        <f aca="false">(O4521/100)*(K4521*$J$10)</f>
        <v>0</v>
      </c>
      <c r="U4521" s="53" t="n">
        <f aca="false">(P4521/100)*(K4521*$K$10)+(P4521/100)*(L4521*$L$10)</f>
        <v>200.8125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140.94</v>
      </c>
      <c r="Y4521" s="53" t="n">
        <f aca="false">O4521+T4521</f>
        <v>0</v>
      </c>
      <c r="Z4521" s="53" t="n">
        <f aca="false">P4521+U4521</f>
        <v>369.5625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510.5</v>
      </c>
      <c r="AD4521" s="55" t="n">
        <f aca="false">(ROUND(AC4521-AC4514,1)/AC4514)</f>
        <v>0.209142586451919</v>
      </c>
      <c r="AE4521" s="46"/>
      <c r="AF4521" s="47"/>
    </row>
    <row r="4522" customFormat="false" ht="15" hidden="false" customHeight="false" outlineLevel="0" collapsed="false">
      <c r="A4522" s="48" t="s">
        <v>36</v>
      </c>
      <c r="B4522" s="49"/>
      <c r="C4522" s="50" t="s">
        <v>12</v>
      </c>
      <c r="D4522" s="51" t="n">
        <v>58</v>
      </c>
      <c r="E4522" s="51" t="n">
        <v>0</v>
      </c>
      <c r="F4522" s="51" t="n">
        <v>0</v>
      </c>
      <c r="G4522" s="51" t="n">
        <v>125</v>
      </c>
      <c r="H4522" s="51" t="n">
        <v>0</v>
      </c>
      <c r="I4522" s="52" t="n">
        <v>30</v>
      </c>
      <c r="J4522" s="52" t="n">
        <v>50</v>
      </c>
      <c r="K4522" s="52" t="n">
        <v>0</v>
      </c>
      <c r="L4522" s="52" t="n">
        <v>85</v>
      </c>
      <c r="M4522" s="52" t="n">
        <v>0</v>
      </c>
      <c r="N4522" s="53" t="n">
        <f aca="false">D4522*$D$11</f>
        <v>78.3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168.75</v>
      </c>
      <c r="R4522" s="53" t="n">
        <f aca="false">H4522*$H$11</f>
        <v>0</v>
      </c>
      <c r="S4522" s="53" t="n">
        <f aca="false">(N4522/100)*(I4522*$I$11)+(N4522/100)*(J4522*$J$11)</f>
        <v>62.64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200.8125</v>
      </c>
      <c r="W4522" s="53" t="n">
        <f aca="false">(R4522/100)*(K4522*$K$11)+(R4522/100)*(L4522*$L$11)</f>
        <v>0</v>
      </c>
      <c r="X4522" s="53" t="n">
        <f aca="false">N4522+S4522</f>
        <v>140.94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369.5625</v>
      </c>
      <c r="AB4522" s="53" t="n">
        <f aca="false">R4522+W4522</f>
        <v>0</v>
      </c>
      <c r="AC4522" s="54" t="n">
        <f aca="false">ROUND(X4522+Y4522+Z4522+AA4522+AB4522,1)</f>
        <v>510.5</v>
      </c>
      <c r="AD4522" s="55" t="n">
        <f aca="false">(ROUND(AC4522-AC4514,1)/AC4514)</f>
        <v>0.209142586451919</v>
      </c>
      <c r="AE4522" s="46"/>
      <c r="AF4522" s="47"/>
    </row>
    <row r="4523" customFormat="false" ht="15" hidden="false" customHeight="false" outlineLevel="0" collapsed="false">
      <c r="A4523" s="48" t="s">
        <v>37</v>
      </c>
      <c r="B4523" s="49"/>
      <c r="C4523" s="50" t="s">
        <v>13</v>
      </c>
      <c r="D4523" s="51" t="n">
        <v>58</v>
      </c>
      <c r="E4523" s="51" t="n">
        <v>0</v>
      </c>
      <c r="F4523" s="51" t="n">
        <v>0</v>
      </c>
      <c r="G4523" s="51" t="n">
        <v>0</v>
      </c>
      <c r="H4523" s="51" t="n">
        <v>125</v>
      </c>
      <c r="I4523" s="52" t="n">
        <v>30</v>
      </c>
      <c r="J4523" s="52" t="n">
        <v>50</v>
      </c>
      <c r="K4523" s="52" t="n">
        <v>42.5</v>
      </c>
      <c r="L4523" s="52" t="n">
        <v>42.5</v>
      </c>
      <c r="M4523" s="52" t="n">
        <v>0</v>
      </c>
      <c r="N4523" s="53" t="n">
        <f aca="false">D4523*$D$12</f>
        <v>78.3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168.75</v>
      </c>
      <c r="S4523" s="53" t="n">
        <f aca="false">(N4523/100)*(I4523*$I$12)+(N4523/100)*(J4523*$J$12)</f>
        <v>62.64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200.8125</v>
      </c>
      <c r="X4523" s="53" t="n">
        <f aca="false">N4523+S4523</f>
        <v>140.94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369.5625</v>
      </c>
      <c r="AC4523" s="54" t="n">
        <f aca="false">ROUND(X4523+Y4523+Z4523+AA4523+AB4523,1)</f>
        <v>510.5</v>
      </c>
      <c r="AD4523" s="55" t="n">
        <f aca="false">(ROUND(AC4523-AC4514,1)/AC4514)</f>
        <v>0.209142586451919</v>
      </c>
      <c r="AE4523" s="46"/>
      <c r="AF4523" s="47"/>
    </row>
    <row r="4524" customFormat="false" ht="15" hidden="false" customHeight="false" outlineLevel="0" collapsed="false">
      <c r="A4524" s="48" t="s">
        <v>38</v>
      </c>
      <c r="B4524" s="49"/>
      <c r="C4524" s="50" t="s">
        <v>14</v>
      </c>
      <c r="D4524" s="51" t="n">
        <v>116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0</v>
      </c>
      <c r="J4524" s="52" t="n">
        <v>0</v>
      </c>
      <c r="K4524" s="52" t="n">
        <v>0</v>
      </c>
      <c r="L4524" s="52" t="n">
        <v>0</v>
      </c>
      <c r="M4524" s="52" t="n">
        <v>100</v>
      </c>
      <c r="N4524" s="53" t="n">
        <f aca="false">D4524*$D$13</f>
        <v>156.6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313.2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469.8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469.8</v>
      </c>
      <c r="AD4524" s="55" t="n">
        <f aca="false">(ROUND(AC4524-AC4514,1)/AC4514)</f>
        <v>0.112742775935576</v>
      </c>
      <c r="AE4524" s="46"/>
      <c r="AF4524" s="47"/>
    </row>
    <row r="4525" customFormat="false" ht="15" hidden="false" customHeight="false" outlineLevel="0" collapsed="false">
      <c r="A4525" s="48" t="s">
        <v>39</v>
      </c>
      <c r="B4525" s="49"/>
      <c r="C4525" s="50" t="s">
        <v>15</v>
      </c>
      <c r="D4525" s="51" t="n">
        <v>116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50</v>
      </c>
      <c r="K4525" s="52" t="n">
        <v>70</v>
      </c>
      <c r="L4525" s="52" t="n">
        <v>0</v>
      </c>
      <c r="M4525" s="52" t="n">
        <v>0</v>
      </c>
      <c r="N4525" s="53" t="n">
        <f aca="false">D4525*$D$14</f>
        <v>156.6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344.52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501.12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501.1</v>
      </c>
      <c r="AD4525" s="55" t="n">
        <f aca="false">(ROUND(AC4525-AC4514,1)/AC4514)</f>
        <v>0.186878256750355</v>
      </c>
      <c r="AE4525" s="46"/>
      <c r="AF4525" s="47"/>
    </row>
    <row r="4526" customFormat="false" ht="15" hidden="false" customHeight="false" outlineLevel="0" collapsed="false">
      <c r="A4526" s="48"/>
      <c r="B4526" s="49"/>
      <c r="C4526" s="50" t="s">
        <v>16</v>
      </c>
      <c r="D4526" s="51" t="n">
        <v>116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50</v>
      </c>
      <c r="K4526" s="52" t="n">
        <v>0</v>
      </c>
      <c r="L4526" s="52" t="n">
        <v>70</v>
      </c>
      <c r="M4526" s="52" t="n">
        <v>0</v>
      </c>
      <c r="N4526" s="53" t="n">
        <f aca="false">D4526*$D$15</f>
        <v>156.6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344.52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501.12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501.1</v>
      </c>
      <c r="AD4526" s="55" t="n">
        <f aca="false">(ROUND(AC4526-AC4514,1)/AC4514)</f>
        <v>0.186878256750355</v>
      </c>
      <c r="AE4526" s="46"/>
      <c r="AF4526" s="47"/>
    </row>
    <row r="4527" customFormat="false" ht="15" hidden="false" customHeight="false" outlineLevel="0" collapsed="false">
      <c r="A4527" s="48"/>
      <c r="B4527" s="49"/>
      <c r="C4527" s="50" t="s">
        <v>17</v>
      </c>
      <c r="D4527" s="51" t="n">
        <v>116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80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156.6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360.18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516.78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516.8</v>
      </c>
      <c r="AD4527" s="55" t="n">
        <f aca="false">(ROUND(AC4527-AC4514,1)/AC4514)</f>
        <v>0.224064424443392</v>
      </c>
      <c r="AE4527" s="46"/>
      <c r="AF4527" s="47"/>
    </row>
    <row r="4528" customFormat="false" ht="15" hidden="false" customHeight="false" outlineLevel="0" collapsed="false">
      <c r="A4528" s="48"/>
      <c r="B4528" s="49"/>
      <c r="C4528" s="50" t="s">
        <v>18</v>
      </c>
      <c r="D4528" s="51" t="n">
        <v>116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60</v>
      </c>
      <c r="J4528" s="52" t="n">
        <v>50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156.6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313.2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469.8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469.8</v>
      </c>
      <c r="AD4528" s="55" t="n">
        <f aca="false">(ROUND(AC4528-AC4514,1)/AC4514)</f>
        <v>0.112742775935576</v>
      </c>
      <c r="AE4528" s="46"/>
      <c r="AF4528" s="47"/>
    </row>
    <row r="4529" customFormat="false" ht="15" hidden="false" customHeight="false" outlineLevel="0" collapsed="false">
      <c r="A4529" s="56" t="s">
        <v>19</v>
      </c>
      <c r="B4529" s="57" t="s">
        <v>364</v>
      </c>
      <c r="C4529" s="40" t="s">
        <v>4</v>
      </c>
      <c r="D4529" s="41" t="n">
        <v>125</v>
      </c>
      <c r="E4529" s="41" t="n">
        <v>0</v>
      </c>
      <c r="F4529" s="41" t="n">
        <v>0</v>
      </c>
      <c r="G4529" s="41" t="n">
        <v>0</v>
      </c>
      <c r="H4529" s="41" t="n">
        <v>0</v>
      </c>
      <c r="I4529" s="42" t="n">
        <v>40</v>
      </c>
      <c r="J4529" s="42" t="n">
        <v>30</v>
      </c>
      <c r="K4529" s="42" t="n">
        <v>0</v>
      </c>
      <c r="L4529" s="42" t="n">
        <v>0</v>
      </c>
      <c r="M4529" s="42" t="n">
        <v>0</v>
      </c>
      <c r="N4529" s="43" t="n">
        <f aca="false">D4529*$D$3</f>
        <v>175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0</v>
      </c>
      <c r="S4529" s="43" t="n">
        <f aca="false">(N4529/100)*(I4529*$I$3)+(N4529/100)*(J4529*$J$3)</f>
        <v>245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0</v>
      </c>
      <c r="X4529" s="43" t="n">
        <f aca="false">N4529+S4529</f>
        <v>420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0</v>
      </c>
      <c r="AC4529" s="44" t="n">
        <f aca="false">ROUND(X4529+Y4529+Z4529+AA4529+AB4529,1)</f>
        <v>420</v>
      </c>
      <c r="AD4529" s="45" t="n">
        <v>0</v>
      </c>
      <c r="AE4529" s="46"/>
      <c r="AF4529" s="47"/>
    </row>
    <row r="4530" customFormat="false" ht="15" hidden="false" customHeight="false" outlineLevel="0" collapsed="false">
      <c r="A4530" s="48" t="s">
        <v>29</v>
      </c>
      <c r="B4530" s="58" t="n">
        <v>16</v>
      </c>
      <c r="C4530" s="50" t="s">
        <v>5</v>
      </c>
      <c r="D4530" s="51" t="n">
        <v>125</v>
      </c>
      <c r="E4530" s="51" t="n">
        <v>0</v>
      </c>
      <c r="F4530" s="51" t="n">
        <v>0</v>
      </c>
      <c r="G4530" s="51" t="n">
        <v>0</v>
      </c>
      <c r="H4530" s="51" t="n">
        <v>0</v>
      </c>
      <c r="I4530" s="52" t="n">
        <v>55</v>
      </c>
      <c r="J4530" s="52" t="n">
        <v>44</v>
      </c>
      <c r="K4530" s="52" t="n">
        <v>0</v>
      </c>
      <c r="L4530" s="52" t="n">
        <v>0</v>
      </c>
      <c r="M4530" s="52" t="n">
        <v>0</v>
      </c>
      <c r="N4530" s="53" t="n">
        <f aca="false">D4530*$D$4</f>
        <v>168.75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334.125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502.875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502.9</v>
      </c>
      <c r="AD4530" s="55" t="n">
        <f aca="false">(ROUND(AC4530-AC4529,1)/AC4529)</f>
        <v>0.197380952380952</v>
      </c>
      <c r="AE4530" s="46"/>
      <c r="AF4530" s="47"/>
    </row>
    <row r="4531" customFormat="false" ht="15" hidden="false" customHeight="false" outlineLevel="0" collapsed="false">
      <c r="A4531" s="48" t="s">
        <v>30</v>
      </c>
      <c r="B4531" s="58" t="n">
        <v>10</v>
      </c>
      <c r="C4531" s="50" t="s">
        <v>6</v>
      </c>
      <c r="D4531" s="51" t="n">
        <v>125</v>
      </c>
      <c r="E4531" s="51" t="n">
        <v>0</v>
      </c>
      <c r="F4531" s="51" t="n">
        <v>0</v>
      </c>
      <c r="G4531" s="51" t="n">
        <v>0</v>
      </c>
      <c r="H4531" s="51" t="n">
        <v>0</v>
      </c>
      <c r="I4531" s="52" t="n">
        <v>40</v>
      </c>
      <c r="J4531" s="52" t="n">
        <v>30</v>
      </c>
      <c r="K4531" s="52" t="n">
        <v>0</v>
      </c>
      <c r="L4531" s="52" t="n">
        <v>0</v>
      </c>
      <c r="M4531" s="52" t="n">
        <v>0</v>
      </c>
      <c r="N4531" s="53" t="n">
        <f aca="false">D4531*$D$5</f>
        <v>175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0</v>
      </c>
      <c r="S4531" s="53" t="n">
        <f aca="false">(N4531/100)*(I4531*$I$5)+(N4531/100)*(J4531*$J$5)</f>
        <v>245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0</v>
      </c>
      <c r="X4531" s="53" t="n">
        <f aca="false">N4531+S4531</f>
        <v>420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0</v>
      </c>
      <c r="AC4531" s="54" t="n">
        <f aca="false">ROUND(X4531+Y4531+Z4531+AA4531+AB4531,1)</f>
        <v>420</v>
      </c>
      <c r="AD4531" s="55" t="n">
        <f aca="false">(ROUND(AC4531-AC4529,1)/AC4529)</f>
        <v>0</v>
      </c>
      <c r="AE4531" s="46"/>
      <c r="AF4531" s="47"/>
    </row>
    <row r="4532" customFormat="false" ht="15" hidden="false" customHeight="false" outlineLevel="0" collapsed="false">
      <c r="A4532" s="48" t="s">
        <v>31</v>
      </c>
      <c r="B4532" s="58" t="n">
        <v>0</v>
      </c>
      <c r="C4532" s="50" t="s">
        <v>7</v>
      </c>
      <c r="D4532" s="51" t="n">
        <v>125</v>
      </c>
      <c r="E4532" s="51" t="n">
        <v>0</v>
      </c>
      <c r="F4532" s="51" t="n">
        <v>0</v>
      </c>
      <c r="G4532" s="51" t="n">
        <v>0</v>
      </c>
      <c r="H4532" s="51" t="n">
        <v>0</v>
      </c>
      <c r="I4532" s="52" t="n">
        <v>40</v>
      </c>
      <c r="J4532" s="52" t="n">
        <v>30</v>
      </c>
      <c r="K4532" s="52" t="n">
        <v>0</v>
      </c>
      <c r="L4532" s="52" t="n">
        <v>0</v>
      </c>
      <c r="M4532" s="52" t="n">
        <v>0</v>
      </c>
      <c r="N4532" s="53" t="n">
        <f aca="false">D4532*$D$6</f>
        <v>175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0</v>
      </c>
      <c r="S4532" s="53" t="n">
        <f aca="false">(N4532/100)*(I4532*$I$6)+(N4532/100)*(J4532*$J$6)</f>
        <v>245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0</v>
      </c>
      <c r="X4532" s="53" t="n">
        <f aca="false">N4532+S4532</f>
        <v>420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0</v>
      </c>
      <c r="AC4532" s="54" t="n">
        <f aca="false">ROUND(X4532+Y4532+Z4532+AA4532+AB4532,1)</f>
        <v>420</v>
      </c>
      <c r="AD4532" s="55" t="n">
        <f aca="false">(ROUND(AC4532-AC4529,1)/AC4529)</f>
        <v>0</v>
      </c>
      <c r="AE4532" s="46"/>
      <c r="AF4532" s="47"/>
    </row>
    <row r="4533" customFormat="false" ht="15" hidden="false" customHeight="false" outlineLevel="0" collapsed="false">
      <c r="A4533" s="48" t="s">
        <v>32</v>
      </c>
      <c r="B4533" s="58" t="n">
        <v>0</v>
      </c>
      <c r="C4533" s="50" t="s">
        <v>8</v>
      </c>
      <c r="D4533" s="51" t="n">
        <v>125</v>
      </c>
      <c r="E4533" s="51" t="n">
        <v>0</v>
      </c>
      <c r="F4533" s="51" t="n">
        <v>0</v>
      </c>
      <c r="G4533" s="51" t="n">
        <v>0</v>
      </c>
      <c r="H4533" s="51" t="n">
        <v>0</v>
      </c>
      <c r="I4533" s="52" t="n">
        <v>40</v>
      </c>
      <c r="J4533" s="52" t="n">
        <v>30</v>
      </c>
      <c r="K4533" s="52" t="n">
        <v>0</v>
      </c>
      <c r="L4533" s="52" t="n">
        <v>0</v>
      </c>
      <c r="M4533" s="52" t="n">
        <v>0</v>
      </c>
      <c r="N4533" s="53" t="n">
        <f aca="false">D4533*$D$7</f>
        <v>175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0</v>
      </c>
      <c r="S4533" s="53" t="n">
        <f aca="false">(N4533/100)*(I4533*$I$7)+(N4533/100)*(J4533*$J$7)</f>
        <v>245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0</v>
      </c>
      <c r="X4533" s="53" t="n">
        <f aca="false">N4533+S4533</f>
        <v>420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0</v>
      </c>
      <c r="AC4533" s="54" t="n">
        <f aca="false">ROUND(X4533+Y4533+Z4533+AA4533+AB4533,1)</f>
        <v>420</v>
      </c>
      <c r="AD4533" s="55" t="n">
        <f aca="false">(ROUND(AC4533-AC4529,1)/AC4529)</f>
        <v>0</v>
      </c>
      <c r="AE4533" s="46"/>
      <c r="AF4533" s="47"/>
    </row>
    <row r="4534" customFormat="false" ht="15" hidden="false" customHeight="false" outlineLevel="0" collapsed="false">
      <c r="A4534" s="48" t="s">
        <v>33</v>
      </c>
      <c r="B4534" s="58"/>
      <c r="C4534" s="50" t="s">
        <v>9</v>
      </c>
      <c r="D4534" s="51" t="n">
        <v>125</v>
      </c>
      <c r="E4534" s="51" t="n">
        <v>0</v>
      </c>
      <c r="F4534" s="51" t="n">
        <v>0</v>
      </c>
      <c r="G4534" s="51" t="n">
        <v>0</v>
      </c>
      <c r="H4534" s="51" t="n">
        <v>0</v>
      </c>
      <c r="I4534" s="52" t="n">
        <v>40</v>
      </c>
      <c r="J4534" s="52" t="n">
        <v>30</v>
      </c>
      <c r="K4534" s="52" t="n">
        <v>0</v>
      </c>
      <c r="L4534" s="52" t="n">
        <v>0</v>
      </c>
      <c r="M4534" s="52" t="n">
        <v>0</v>
      </c>
      <c r="N4534" s="53" t="n">
        <f aca="false">D4534*$D$8</f>
        <v>175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0</v>
      </c>
      <c r="S4534" s="53" t="n">
        <f aca="false">(N4534/100)*(I4534*$I$8)+(N4534/100)*(J4534*$J$8)</f>
        <v>245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0</v>
      </c>
      <c r="X4534" s="53" t="n">
        <f aca="false">N4534+S4534</f>
        <v>420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0</v>
      </c>
      <c r="AC4534" s="54" t="n">
        <f aca="false">ROUND(X4534+Y4534+Z4534+AA4534+AB4534,1)</f>
        <v>420</v>
      </c>
      <c r="AD4534" s="55" t="n">
        <f aca="false">(ROUND(AC4534-AC4529,1)/AC4529)</f>
        <v>0</v>
      </c>
      <c r="AE4534" s="46"/>
      <c r="AF4534" s="47"/>
    </row>
    <row r="4535" customFormat="false" ht="15" hidden="false" customHeight="false" outlineLevel="0" collapsed="false">
      <c r="A4535" s="48" t="s">
        <v>34</v>
      </c>
      <c r="B4535" s="58"/>
      <c r="C4535" s="50" t="s">
        <v>10</v>
      </c>
      <c r="D4535" s="51" t="n">
        <v>62</v>
      </c>
      <c r="E4535" s="51" t="n">
        <v>140</v>
      </c>
      <c r="F4535" s="51" t="n">
        <v>0</v>
      </c>
      <c r="G4535" s="51" t="n">
        <v>0</v>
      </c>
      <c r="H4535" s="51" t="n">
        <v>0</v>
      </c>
      <c r="I4535" s="52" t="n">
        <v>40</v>
      </c>
      <c r="J4535" s="52" t="n">
        <v>30</v>
      </c>
      <c r="K4535" s="52" t="n">
        <v>75</v>
      </c>
      <c r="L4535" s="52" t="n">
        <v>0</v>
      </c>
      <c r="M4535" s="52" t="n">
        <v>0</v>
      </c>
      <c r="N4535" s="53" t="n">
        <f aca="false">D4535*$D$9</f>
        <v>83.7</v>
      </c>
      <c r="O4535" s="53" t="n">
        <f aca="false">E4535*$E$9</f>
        <v>189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58.59</v>
      </c>
      <c r="T4535" s="53" t="n">
        <f aca="false">(O4535/100)*(K4535*$K$9)</f>
        <v>198.45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142.29</v>
      </c>
      <c r="Y4535" s="53" t="n">
        <f aca="false">O4535+T4535</f>
        <v>387.45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529.7</v>
      </c>
      <c r="AD4535" s="55" t="n">
        <f aca="false">(ROUND(AC4535-AC4529,1)/AC4529)</f>
        <v>0.261190476190476</v>
      </c>
      <c r="AE4535" s="46"/>
      <c r="AF4535" s="47"/>
    </row>
    <row r="4536" customFormat="false" ht="15" hidden="false" customHeight="false" outlineLevel="0" collapsed="false">
      <c r="A4536" s="48" t="s">
        <v>35</v>
      </c>
      <c r="B4536" s="58"/>
      <c r="C4536" s="50" t="s">
        <v>11</v>
      </c>
      <c r="D4536" s="51" t="n">
        <v>62</v>
      </c>
      <c r="E4536" s="51" t="n">
        <v>0</v>
      </c>
      <c r="F4536" s="51" t="n">
        <v>140</v>
      </c>
      <c r="G4536" s="51" t="n">
        <v>0</v>
      </c>
      <c r="H4536" s="51" t="n">
        <v>0</v>
      </c>
      <c r="I4536" s="52" t="n">
        <v>40</v>
      </c>
      <c r="J4536" s="52" t="n">
        <v>30</v>
      </c>
      <c r="K4536" s="52" t="n">
        <v>37.5</v>
      </c>
      <c r="L4536" s="52" t="n">
        <v>37.5</v>
      </c>
      <c r="M4536" s="52" t="n">
        <v>0</v>
      </c>
      <c r="N4536" s="53" t="n">
        <f aca="false">D4536*$D$10</f>
        <v>83.7</v>
      </c>
      <c r="O4536" s="53" t="n">
        <f aca="false">E4536*$E$10</f>
        <v>0</v>
      </c>
      <c r="P4536" s="53" t="n">
        <f aca="false">F4536*$F$10</f>
        <v>189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58.59</v>
      </c>
      <c r="T4536" s="53" t="n">
        <f aca="false">(O4536/100)*(K4536*$J$10)</f>
        <v>0</v>
      </c>
      <c r="U4536" s="53" t="n">
        <f aca="false">(P4536/100)*(K4536*$K$10)+(P4536/100)*(L4536*$L$10)</f>
        <v>198.45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142.29</v>
      </c>
      <c r="Y4536" s="53" t="n">
        <f aca="false">O4536+T4536</f>
        <v>0</v>
      </c>
      <c r="Z4536" s="53" t="n">
        <f aca="false">P4536+U4536</f>
        <v>387.45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529.7</v>
      </c>
      <c r="AD4536" s="55" t="n">
        <f aca="false">(ROUND(AC4536-AC4529,1)/AC4529)</f>
        <v>0.261190476190476</v>
      </c>
      <c r="AE4536" s="46"/>
      <c r="AF4536" s="47"/>
    </row>
    <row r="4537" customFormat="false" ht="15" hidden="false" customHeight="false" outlineLevel="0" collapsed="false">
      <c r="A4537" s="48" t="s">
        <v>36</v>
      </c>
      <c r="B4537" s="58"/>
      <c r="C4537" s="50" t="s">
        <v>12</v>
      </c>
      <c r="D4537" s="51" t="n">
        <v>62</v>
      </c>
      <c r="E4537" s="51" t="n">
        <v>0</v>
      </c>
      <c r="F4537" s="51" t="n">
        <v>0</v>
      </c>
      <c r="G4537" s="51" t="n">
        <v>140</v>
      </c>
      <c r="H4537" s="51" t="n">
        <v>0</v>
      </c>
      <c r="I4537" s="52" t="n">
        <v>40</v>
      </c>
      <c r="J4537" s="52" t="n">
        <v>30</v>
      </c>
      <c r="K4537" s="52" t="n">
        <v>0</v>
      </c>
      <c r="L4537" s="52" t="n">
        <v>75</v>
      </c>
      <c r="M4537" s="52" t="n">
        <v>0</v>
      </c>
      <c r="N4537" s="53" t="n">
        <f aca="false">D4537*$D$11</f>
        <v>83.7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189</v>
      </c>
      <c r="R4537" s="53" t="n">
        <f aca="false">H4537*$H$11</f>
        <v>0</v>
      </c>
      <c r="S4537" s="53" t="n">
        <f aca="false">(N4537/100)*(I4537*$I$11)+(N4537/100)*(J4537*$J$11)</f>
        <v>58.59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198.45</v>
      </c>
      <c r="W4537" s="53" t="n">
        <f aca="false">(R4537/100)*(K4537*$K$11)+(R4537/100)*(L4537*$L$11)</f>
        <v>0</v>
      </c>
      <c r="X4537" s="53" t="n">
        <f aca="false">N4537+S4537</f>
        <v>142.29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387.45</v>
      </c>
      <c r="AB4537" s="53" t="n">
        <f aca="false">R4537+W4537</f>
        <v>0</v>
      </c>
      <c r="AC4537" s="54" t="n">
        <f aca="false">ROUND(X4537+Y4537+Z4537+AA4537+AB4537,1)</f>
        <v>529.7</v>
      </c>
      <c r="AD4537" s="55" t="n">
        <f aca="false">(ROUND(AC4537-AC4529,1)/AC4529)</f>
        <v>0.261190476190476</v>
      </c>
      <c r="AE4537" s="46"/>
      <c r="AF4537" s="47"/>
    </row>
    <row r="4538" customFormat="false" ht="15" hidden="false" customHeight="false" outlineLevel="0" collapsed="false">
      <c r="A4538" s="48" t="s">
        <v>37</v>
      </c>
      <c r="B4538" s="58"/>
      <c r="C4538" s="50" t="s">
        <v>13</v>
      </c>
      <c r="D4538" s="51" t="n">
        <v>62</v>
      </c>
      <c r="E4538" s="51" t="n">
        <v>0</v>
      </c>
      <c r="F4538" s="51" t="n">
        <v>0</v>
      </c>
      <c r="G4538" s="51" t="n">
        <v>0</v>
      </c>
      <c r="H4538" s="51" t="n">
        <v>140</v>
      </c>
      <c r="I4538" s="52" t="n">
        <v>40</v>
      </c>
      <c r="J4538" s="52" t="n">
        <v>30</v>
      </c>
      <c r="K4538" s="52" t="n">
        <v>37.5</v>
      </c>
      <c r="L4538" s="52" t="n">
        <v>37.5</v>
      </c>
      <c r="M4538" s="52" t="n">
        <v>0</v>
      </c>
      <c r="N4538" s="53" t="n">
        <f aca="false">D4538*$D$12</f>
        <v>83.7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189</v>
      </c>
      <c r="S4538" s="53" t="n">
        <f aca="false">(N4538/100)*(I4538*$I$12)+(N4538/100)*(J4538*$J$12)</f>
        <v>58.59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198.45</v>
      </c>
      <c r="X4538" s="53" t="n">
        <f aca="false">N4538+S4538</f>
        <v>142.29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387.45</v>
      </c>
      <c r="AC4538" s="54" t="n">
        <f aca="false">ROUND(X4538+Y4538+Z4538+AA4538+AB4538,1)</f>
        <v>529.7</v>
      </c>
      <c r="AD4538" s="55" t="n">
        <f aca="false">(ROUND(AC4538-AC4529,1)/AC4529)</f>
        <v>0.261190476190476</v>
      </c>
      <c r="AE4538" s="46"/>
      <c r="AF4538" s="47"/>
    </row>
    <row r="4539" customFormat="false" ht="15" hidden="false" customHeight="false" outlineLevel="0" collapsed="false">
      <c r="A4539" s="48" t="s">
        <v>38</v>
      </c>
      <c r="B4539" s="58"/>
      <c r="C4539" s="50" t="s">
        <v>14</v>
      </c>
      <c r="D4539" s="51" t="n">
        <v>125</v>
      </c>
      <c r="E4539" s="51" t="n">
        <v>0</v>
      </c>
      <c r="F4539" s="51" t="n">
        <v>0</v>
      </c>
      <c r="G4539" s="51" t="n">
        <v>0</v>
      </c>
      <c r="H4539" s="51" t="n">
        <v>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88</v>
      </c>
      <c r="N4539" s="53" t="n">
        <f aca="false">D4539*$D$13</f>
        <v>168.75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0</v>
      </c>
      <c r="S4539" s="53" t="n">
        <f aca="false">(N4539/100)*(I4539*$I$13)+(N4539/100)*(J4539*$J$13)+(N4539/100)*(M4539*$M$13)</f>
        <v>297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0</v>
      </c>
      <c r="X4539" s="53" t="n">
        <f aca="false">N4539+S4539</f>
        <v>465.75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0</v>
      </c>
      <c r="AC4539" s="54" t="n">
        <f aca="false">ROUND(X4539+Y4539+Z4539+AA4539+AB4539,1)</f>
        <v>465.8</v>
      </c>
      <c r="AD4539" s="55" t="n">
        <f aca="false">(ROUND(AC4539-AC4529,1)/AC4529)</f>
        <v>0.109047619047619</v>
      </c>
      <c r="AE4539" s="37"/>
      <c r="AF4539" s="47"/>
    </row>
    <row r="4540" customFormat="false" ht="15" hidden="false" customHeight="false" outlineLevel="0" collapsed="false">
      <c r="A4540" s="48" t="s">
        <v>39</v>
      </c>
      <c r="B4540" s="58"/>
      <c r="C4540" s="50" t="s">
        <v>15</v>
      </c>
      <c r="D4540" s="51" t="n">
        <v>125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40</v>
      </c>
      <c r="J4540" s="52" t="n">
        <v>30</v>
      </c>
      <c r="K4540" s="52" t="n">
        <v>65</v>
      </c>
      <c r="L4540" s="52" t="n">
        <v>0</v>
      </c>
      <c r="M4540" s="52" t="n">
        <v>0</v>
      </c>
      <c r="N4540" s="53" t="n">
        <f aca="false">D4540*$D$14</f>
        <v>168.75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337.5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506.25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506.3</v>
      </c>
      <c r="AD4540" s="55" t="n">
        <f aca="false">(ROUND(AC4540-AC4529,1)/AC4529)</f>
        <v>0.20547619047619</v>
      </c>
      <c r="AE4540" s="46"/>
      <c r="AF4540" s="47"/>
    </row>
    <row r="4541" customFormat="false" ht="15" hidden="false" customHeight="false" outlineLevel="0" collapsed="false">
      <c r="A4541" s="48"/>
      <c r="B4541" s="58"/>
      <c r="C4541" s="50" t="s">
        <v>16</v>
      </c>
      <c r="D4541" s="51" t="n">
        <v>125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40</v>
      </c>
      <c r="J4541" s="52" t="n">
        <v>30</v>
      </c>
      <c r="K4541" s="52" t="n">
        <v>0</v>
      </c>
      <c r="L4541" s="52" t="n">
        <v>65</v>
      </c>
      <c r="M4541" s="52" t="n">
        <v>0</v>
      </c>
      <c r="N4541" s="53" t="n">
        <f aca="false">D4541*$D$15</f>
        <v>168.75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337.5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506.25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506.3</v>
      </c>
      <c r="AD4541" s="55" t="n">
        <f aca="false">(ROUND(AC4541-AC4529,1)/AC4529)</f>
        <v>0.20547619047619</v>
      </c>
      <c r="AE4541" s="46"/>
      <c r="AF4541" s="47"/>
    </row>
    <row r="4542" customFormat="false" ht="15" hidden="false" customHeight="false" outlineLevel="0" collapsed="false">
      <c r="A4542" s="48"/>
      <c r="B4542" s="58"/>
      <c r="C4542" s="50" t="s">
        <v>17</v>
      </c>
      <c r="D4542" s="51" t="n">
        <v>125</v>
      </c>
      <c r="E4542" s="51" t="n">
        <v>0</v>
      </c>
      <c r="F4542" s="51" t="n">
        <v>0</v>
      </c>
      <c r="G4542" s="51" t="n">
        <v>0</v>
      </c>
      <c r="H4542" s="51" t="n">
        <v>0</v>
      </c>
      <c r="I4542" s="52" t="n">
        <v>40</v>
      </c>
      <c r="J4542" s="52" t="n">
        <v>55</v>
      </c>
      <c r="K4542" s="52" t="n">
        <v>0</v>
      </c>
      <c r="L4542" s="52" t="n">
        <v>0</v>
      </c>
      <c r="M4542" s="52" t="n">
        <v>0</v>
      </c>
      <c r="N4542" s="53" t="n">
        <f aca="false">D4542*$D$16</f>
        <v>168.75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299.53125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468.28125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468.3</v>
      </c>
      <c r="AD4542" s="55" t="n">
        <f aca="false">(ROUND(AC4542-AC4529,1)/AC4529)</f>
        <v>0.115</v>
      </c>
      <c r="AE4542" s="46"/>
      <c r="AF4542" s="47"/>
    </row>
    <row r="4543" customFormat="false" ht="15" hidden="false" customHeight="false" outlineLevel="0" collapsed="false">
      <c r="A4543" s="48"/>
      <c r="B4543" s="58"/>
      <c r="C4543" s="50" t="s">
        <v>18</v>
      </c>
      <c r="D4543" s="51" t="n">
        <v>125</v>
      </c>
      <c r="E4543" s="51" t="n">
        <v>0</v>
      </c>
      <c r="F4543" s="51" t="n">
        <v>0</v>
      </c>
      <c r="G4543" s="51" t="n">
        <v>0</v>
      </c>
      <c r="H4543" s="51" t="n">
        <v>0</v>
      </c>
      <c r="I4543" s="52" t="n">
        <v>70</v>
      </c>
      <c r="J4543" s="52" t="n">
        <v>30</v>
      </c>
      <c r="K4543" s="52" t="n">
        <v>0</v>
      </c>
      <c r="L4543" s="52" t="n">
        <v>0</v>
      </c>
      <c r="M4543" s="52" t="n">
        <v>0</v>
      </c>
      <c r="N4543" s="53" t="n">
        <f aca="false">D4543*$D$17</f>
        <v>168.75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345.9375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514.6875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514.7</v>
      </c>
      <c r="AD4543" s="55" t="n">
        <f aca="false">(ROUND(AC4543-AC4529,1)/AC4529)</f>
        <v>0.22547619047619</v>
      </c>
      <c r="AE4543" s="46"/>
      <c r="AF4543" s="47"/>
    </row>
    <row r="4544" customFormat="false" ht="15" hidden="false" customHeight="false" outlineLevel="0" collapsed="false">
      <c r="A4544" s="56" t="s">
        <v>19</v>
      </c>
      <c r="B4544" s="39" t="s">
        <v>365</v>
      </c>
      <c r="C4544" s="40" t="s">
        <v>4</v>
      </c>
      <c r="D4544" s="41" t="n">
        <v>110</v>
      </c>
      <c r="E4544" s="41" t="n">
        <v>0</v>
      </c>
      <c r="F4544" s="41" t="n">
        <v>0</v>
      </c>
      <c r="G4544" s="41" t="n">
        <v>0</v>
      </c>
      <c r="H4544" s="41" t="n">
        <v>0</v>
      </c>
      <c r="I4544" s="42" t="n">
        <v>30</v>
      </c>
      <c r="J4544" s="42" t="n">
        <v>60</v>
      </c>
      <c r="K4544" s="42" t="n">
        <v>0</v>
      </c>
      <c r="L4544" s="42" t="n">
        <v>0</v>
      </c>
      <c r="M4544" s="42" t="n">
        <v>0</v>
      </c>
      <c r="N4544" s="43" t="n">
        <f aca="false">D4544*$D$3</f>
        <v>154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0</v>
      </c>
      <c r="S4544" s="43" t="n">
        <f aca="false">(N4544/100)*(I4544*$I$3)+(N4544/100)*(J4544*$J$3)</f>
        <v>277.2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0</v>
      </c>
      <c r="X4544" s="43" t="n">
        <f aca="false">N4544+S4544</f>
        <v>431.2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0</v>
      </c>
      <c r="AC4544" s="44" t="n">
        <f aca="false">ROUND(X4544+Y4544+Z4544+AA4544+AB4544,1)</f>
        <v>431.2</v>
      </c>
      <c r="AD4544" s="45" t="n">
        <v>0</v>
      </c>
      <c r="AE4544" s="46"/>
      <c r="AF4544" s="47"/>
    </row>
    <row r="4545" customFormat="false" ht="15" hidden="false" customHeight="false" outlineLevel="0" collapsed="false">
      <c r="A4545" s="48" t="s">
        <v>29</v>
      </c>
      <c r="B4545" s="49" t="n">
        <v>16</v>
      </c>
      <c r="C4545" s="50" t="s">
        <v>5</v>
      </c>
      <c r="D4545" s="51" t="n">
        <v>110</v>
      </c>
      <c r="E4545" s="51" t="n">
        <v>0</v>
      </c>
      <c r="F4545" s="51" t="n">
        <v>0</v>
      </c>
      <c r="G4545" s="51" t="n">
        <v>0</v>
      </c>
      <c r="H4545" s="51" t="n">
        <v>0</v>
      </c>
      <c r="I4545" s="52" t="n">
        <v>50</v>
      </c>
      <c r="J4545" s="52" t="n">
        <v>70</v>
      </c>
      <c r="K4545" s="52" t="n">
        <v>0</v>
      </c>
      <c r="L4545" s="52" t="n">
        <v>0</v>
      </c>
      <c r="M4545" s="52" t="n">
        <v>0</v>
      </c>
      <c r="N4545" s="53" t="n">
        <f aca="false">D4545*$D$4</f>
        <v>148.5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0</v>
      </c>
      <c r="S4545" s="53" t="n">
        <f aca="false">(N4545/100)*(I4545*$I$4)+(N4545/100)*(J4545*$J$4)</f>
        <v>356.4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0</v>
      </c>
      <c r="X4545" s="53" t="n">
        <f aca="false">N4545+S4545</f>
        <v>504.9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0</v>
      </c>
      <c r="AC4545" s="54" t="n">
        <f aca="false">ROUND(X4545+Y4545+Z4545+AA4545+AB4545,1)</f>
        <v>504.9</v>
      </c>
      <c r="AD4545" s="55" t="n">
        <f aca="false">(ROUND(AC4545-AC4544,1)/AC4544)</f>
        <v>0.170918367346939</v>
      </c>
      <c r="AE4545" s="46"/>
      <c r="AF4545" s="47"/>
    </row>
    <row r="4546" customFormat="false" ht="15" hidden="false" customHeight="false" outlineLevel="0" collapsed="false">
      <c r="A4546" s="48" t="s">
        <v>30</v>
      </c>
      <c r="B4546" s="49" t="n">
        <v>28</v>
      </c>
      <c r="C4546" s="50" t="s">
        <v>6</v>
      </c>
      <c r="D4546" s="51" t="n">
        <v>110</v>
      </c>
      <c r="E4546" s="51" t="n">
        <v>0</v>
      </c>
      <c r="F4546" s="51" t="n">
        <v>0</v>
      </c>
      <c r="G4546" s="51" t="n">
        <v>0</v>
      </c>
      <c r="H4546" s="51" t="n">
        <v>0</v>
      </c>
      <c r="I4546" s="52" t="n">
        <v>30</v>
      </c>
      <c r="J4546" s="52" t="n">
        <v>60</v>
      </c>
      <c r="K4546" s="52" t="n">
        <v>0</v>
      </c>
      <c r="L4546" s="52" t="n">
        <v>0</v>
      </c>
      <c r="M4546" s="52" t="n">
        <v>0</v>
      </c>
      <c r="N4546" s="53" t="n">
        <f aca="false">D4546*$D$5</f>
        <v>154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0</v>
      </c>
      <c r="S4546" s="53" t="n">
        <f aca="false">(N4546/100)*(I4546*$I$5)+(N4546/100)*(J4546*$J$5)</f>
        <v>277.2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0</v>
      </c>
      <c r="X4546" s="53" t="n">
        <f aca="false">N4546+S4546</f>
        <v>431.2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0</v>
      </c>
      <c r="AC4546" s="54" t="n">
        <f aca="false">ROUND(X4546+Y4546+Z4546+AA4546+AB4546,1)</f>
        <v>431.2</v>
      </c>
      <c r="AD4546" s="55" t="n">
        <f aca="false">(ROUND(AC4546-AC4544,1)/AC4544)</f>
        <v>0</v>
      </c>
      <c r="AE4546" s="46"/>
      <c r="AF4546" s="47"/>
    </row>
    <row r="4547" customFormat="false" ht="15" hidden="false" customHeight="false" outlineLevel="0" collapsed="false">
      <c r="A4547" s="48" t="s">
        <v>31</v>
      </c>
      <c r="B4547" s="49" t="n">
        <v>0</v>
      </c>
      <c r="C4547" s="50" t="s">
        <v>7</v>
      </c>
      <c r="D4547" s="51" t="n">
        <v>110</v>
      </c>
      <c r="E4547" s="51" t="n">
        <v>0</v>
      </c>
      <c r="F4547" s="51" t="n">
        <v>0</v>
      </c>
      <c r="G4547" s="51" t="n">
        <v>0</v>
      </c>
      <c r="H4547" s="51" t="n">
        <v>0</v>
      </c>
      <c r="I4547" s="52" t="n">
        <v>30</v>
      </c>
      <c r="J4547" s="52" t="n">
        <v>60</v>
      </c>
      <c r="K4547" s="52" t="n">
        <v>0</v>
      </c>
      <c r="L4547" s="52" t="n">
        <v>0</v>
      </c>
      <c r="M4547" s="52" t="n">
        <v>0</v>
      </c>
      <c r="N4547" s="53" t="n">
        <f aca="false">D4547*$D$6</f>
        <v>154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0</v>
      </c>
      <c r="S4547" s="53" t="n">
        <f aca="false">(N4547/100)*(I4547*$I$6)+(N4547/100)*(J4547*$J$6)</f>
        <v>277.2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0</v>
      </c>
      <c r="X4547" s="53" t="n">
        <f aca="false">N4547+S4547</f>
        <v>431.2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0</v>
      </c>
      <c r="AC4547" s="54" t="n">
        <f aca="false">ROUND(X4547+Y4547+Z4547+AA4547+AB4547,1)</f>
        <v>431.2</v>
      </c>
      <c r="AD4547" s="55" t="n">
        <f aca="false">(ROUND(AC4547-AC4544,1)/AC4544)</f>
        <v>0</v>
      </c>
      <c r="AE4547" s="46"/>
      <c r="AF4547" s="47"/>
    </row>
    <row r="4548" customFormat="false" ht="15" hidden="false" customHeight="false" outlineLevel="0" collapsed="false">
      <c r="A4548" s="48" t="s">
        <v>32</v>
      </c>
      <c r="B4548" s="49" t="n">
        <v>0</v>
      </c>
      <c r="C4548" s="50" t="s">
        <v>8</v>
      </c>
      <c r="D4548" s="51" t="n">
        <v>110</v>
      </c>
      <c r="E4548" s="51" t="n">
        <v>0</v>
      </c>
      <c r="F4548" s="51" t="n">
        <v>0</v>
      </c>
      <c r="G4548" s="51" t="n">
        <v>0</v>
      </c>
      <c r="H4548" s="51" t="n">
        <v>0</v>
      </c>
      <c r="I4548" s="52" t="n">
        <v>30</v>
      </c>
      <c r="J4548" s="52" t="n">
        <v>60</v>
      </c>
      <c r="K4548" s="52" t="n">
        <v>0</v>
      </c>
      <c r="L4548" s="52" t="n">
        <v>0</v>
      </c>
      <c r="M4548" s="52" t="n">
        <v>0</v>
      </c>
      <c r="N4548" s="53" t="n">
        <f aca="false">D4548*$D$7</f>
        <v>154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0</v>
      </c>
      <c r="S4548" s="53" t="n">
        <f aca="false">(N4548/100)*(I4548*$I$7)+(N4548/100)*(J4548*$J$7)</f>
        <v>277.2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0</v>
      </c>
      <c r="X4548" s="53" t="n">
        <f aca="false">N4548+S4548</f>
        <v>431.2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0</v>
      </c>
      <c r="AC4548" s="54" t="n">
        <f aca="false">ROUND(X4548+Y4548+Z4548+AA4548+AB4548,1)</f>
        <v>431.2</v>
      </c>
      <c r="AD4548" s="55" t="n">
        <f aca="false">(ROUND(AC4548-AC4544,1)/AC4544)</f>
        <v>0</v>
      </c>
      <c r="AE4548" s="46"/>
      <c r="AF4548" s="47"/>
    </row>
    <row r="4549" customFormat="false" ht="15" hidden="false" customHeight="false" outlineLevel="0" collapsed="false">
      <c r="A4549" s="48" t="s">
        <v>33</v>
      </c>
      <c r="B4549" s="49"/>
      <c r="C4549" s="50" t="s">
        <v>9</v>
      </c>
      <c r="D4549" s="51" t="n">
        <v>110</v>
      </c>
      <c r="E4549" s="51" t="n">
        <v>0</v>
      </c>
      <c r="F4549" s="51" t="n">
        <v>0</v>
      </c>
      <c r="G4549" s="51" t="n">
        <v>0</v>
      </c>
      <c r="H4549" s="51" t="n">
        <v>0</v>
      </c>
      <c r="I4549" s="52" t="n">
        <v>30</v>
      </c>
      <c r="J4549" s="52" t="n">
        <v>60</v>
      </c>
      <c r="K4549" s="52" t="n">
        <v>0</v>
      </c>
      <c r="L4549" s="52" t="n">
        <v>0</v>
      </c>
      <c r="M4549" s="52" t="n">
        <v>0</v>
      </c>
      <c r="N4549" s="53" t="n">
        <f aca="false">D4549*$D$8</f>
        <v>154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0</v>
      </c>
      <c r="S4549" s="53" t="n">
        <f aca="false">(N4549/100)*(I4549*$I$8)+(N4549/100)*(J4549*$J$8)</f>
        <v>277.2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0</v>
      </c>
      <c r="X4549" s="53" t="n">
        <f aca="false">N4549+S4549</f>
        <v>431.2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0</v>
      </c>
      <c r="AC4549" s="54" t="n">
        <f aca="false">ROUND(X4549+Y4549+Z4549+AA4549+AB4549,1)</f>
        <v>431.2</v>
      </c>
      <c r="AD4549" s="55" t="n">
        <f aca="false">(ROUND(AC4549-AC4544,1)/AC4544)</f>
        <v>0</v>
      </c>
      <c r="AE4549" s="46"/>
      <c r="AF4549" s="47"/>
    </row>
    <row r="4550" customFormat="false" ht="15" hidden="false" customHeight="false" outlineLevel="0" collapsed="false">
      <c r="A4550" s="48" t="s">
        <v>34</v>
      </c>
      <c r="B4550" s="49"/>
      <c r="C4550" s="50" t="s">
        <v>10</v>
      </c>
      <c r="D4550" s="51" t="n">
        <v>55</v>
      </c>
      <c r="E4550" s="51" t="n">
        <v>116</v>
      </c>
      <c r="F4550" s="51" t="n">
        <v>0</v>
      </c>
      <c r="G4550" s="51" t="n">
        <v>0</v>
      </c>
      <c r="H4550" s="51" t="n">
        <v>0</v>
      </c>
      <c r="I4550" s="52" t="n">
        <v>30</v>
      </c>
      <c r="J4550" s="52" t="n">
        <v>60</v>
      </c>
      <c r="K4550" s="52" t="n">
        <v>100</v>
      </c>
      <c r="L4550" s="52" t="n">
        <v>0</v>
      </c>
      <c r="M4550" s="52" t="n">
        <v>0</v>
      </c>
      <c r="N4550" s="53" t="n">
        <f aca="false">D4550*$D$9</f>
        <v>74.25</v>
      </c>
      <c r="O4550" s="53" t="n">
        <f aca="false">E4550*$E$9</f>
        <v>156.6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66.825</v>
      </c>
      <c r="T4550" s="53" t="n">
        <f aca="false">(O4550/100)*(K4550*$K$9)</f>
        <v>219.24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141.075</v>
      </c>
      <c r="Y4550" s="53" t="n">
        <f aca="false">O4550+T4550</f>
        <v>375.84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516.9</v>
      </c>
      <c r="AD4550" s="55" t="n">
        <f aca="false">(ROUND(AC4550-AC4544,1)/AC4544)</f>
        <v>0.198747680890538</v>
      </c>
      <c r="AE4550" s="46"/>
      <c r="AF4550" s="47"/>
    </row>
    <row r="4551" customFormat="false" ht="15" hidden="false" customHeight="false" outlineLevel="0" collapsed="false">
      <c r="A4551" s="48" t="s">
        <v>35</v>
      </c>
      <c r="B4551" s="49"/>
      <c r="C4551" s="50" t="s">
        <v>11</v>
      </c>
      <c r="D4551" s="51" t="n">
        <v>55</v>
      </c>
      <c r="E4551" s="51" t="n">
        <v>0</v>
      </c>
      <c r="F4551" s="51" t="n">
        <v>116</v>
      </c>
      <c r="G4551" s="51" t="n">
        <v>0</v>
      </c>
      <c r="H4551" s="51" t="n">
        <v>0</v>
      </c>
      <c r="I4551" s="52" t="n">
        <v>30</v>
      </c>
      <c r="J4551" s="52" t="n">
        <v>60</v>
      </c>
      <c r="K4551" s="52" t="n">
        <v>50</v>
      </c>
      <c r="L4551" s="52" t="n">
        <v>50</v>
      </c>
      <c r="M4551" s="52" t="n">
        <v>0</v>
      </c>
      <c r="N4551" s="53" t="n">
        <f aca="false">D4551*$D$10</f>
        <v>74.25</v>
      </c>
      <c r="O4551" s="53" t="n">
        <f aca="false">E4551*$E$10</f>
        <v>0</v>
      </c>
      <c r="P4551" s="53" t="n">
        <f aca="false">F4551*$F$10</f>
        <v>156.6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66.825</v>
      </c>
      <c r="T4551" s="53" t="n">
        <f aca="false">(O4551/100)*(K4551*$J$10)</f>
        <v>0</v>
      </c>
      <c r="U4551" s="53" t="n">
        <f aca="false">(P4551/100)*(K4551*$K$10)+(P4551/100)*(L4551*$L$10)</f>
        <v>219.24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141.075</v>
      </c>
      <c r="Y4551" s="53" t="n">
        <f aca="false">O4551+T4551</f>
        <v>0</v>
      </c>
      <c r="Z4551" s="53" t="n">
        <f aca="false">P4551+U4551</f>
        <v>375.84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516.9</v>
      </c>
      <c r="AD4551" s="55" t="n">
        <f aca="false">(ROUND(AC4551-AC4544,1)/AC4544)</f>
        <v>0.198747680890538</v>
      </c>
      <c r="AE4551" s="46"/>
      <c r="AF4551" s="47"/>
    </row>
    <row r="4552" customFormat="false" ht="15" hidden="false" customHeight="false" outlineLevel="0" collapsed="false">
      <c r="A4552" s="48" t="s">
        <v>36</v>
      </c>
      <c r="B4552" s="49"/>
      <c r="C4552" s="50" t="s">
        <v>12</v>
      </c>
      <c r="D4552" s="51" t="n">
        <v>55</v>
      </c>
      <c r="E4552" s="51" t="n">
        <v>0</v>
      </c>
      <c r="F4552" s="51" t="n">
        <v>0</v>
      </c>
      <c r="G4552" s="51" t="n">
        <v>116</v>
      </c>
      <c r="H4552" s="51" t="n">
        <v>0</v>
      </c>
      <c r="I4552" s="52" t="n">
        <v>30</v>
      </c>
      <c r="J4552" s="52" t="n">
        <v>60</v>
      </c>
      <c r="K4552" s="52" t="n">
        <v>0</v>
      </c>
      <c r="L4552" s="52" t="n">
        <v>100</v>
      </c>
      <c r="M4552" s="52" t="n">
        <v>0</v>
      </c>
      <c r="N4552" s="53" t="n">
        <f aca="false">D4552*$D$11</f>
        <v>74.25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156.6</v>
      </c>
      <c r="R4552" s="53" t="n">
        <f aca="false">H4552*$H$11</f>
        <v>0</v>
      </c>
      <c r="S4552" s="53" t="n">
        <f aca="false">(N4552/100)*(I4552*$I$11)+(N4552/100)*(J4552*$J$11)</f>
        <v>66.825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219.24</v>
      </c>
      <c r="W4552" s="53" t="n">
        <f aca="false">(R4552/100)*(K4552*$K$11)+(R4552/100)*(L4552*$L$11)</f>
        <v>0</v>
      </c>
      <c r="X4552" s="53" t="n">
        <f aca="false">N4552+S4552</f>
        <v>141.075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375.84</v>
      </c>
      <c r="AB4552" s="53" t="n">
        <f aca="false">R4552+W4552</f>
        <v>0</v>
      </c>
      <c r="AC4552" s="54" t="n">
        <f aca="false">ROUND(X4552+Y4552+Z4552+AA4552+AB4552,1)</f>
        <v>516.9</v>
      </c>
      <c r="AD4552" s="55" t="n">
        <f aca="false">(ROUND(AC4552-AC4544,1)/AC4544)</f>
        <v>0.198747680890538</v>
      </c>
      <c r="AE4552" s="46"/>
      <c r="AF4552" s="47"/>
    </row>
    <row r="4553" customFormat="false" ht="15" hidden="false" customHeight="false" outlineLevel="0" collapsed="false">
      <c r="A4553" s="48" t="s">
        <v>37</v>
      </c>
      <c r="B4553" s="49"/>
      <c r="C4553" s="50" t="s">
        <v>13</v>
      </c>
      <c r="D4553" s="51" t="n">
        <v>55</v>
      </c>
      <c r="E4553" s="51" t="n">
        <v>0</v>
      </c>
      <c r="F4553" s="51" t="n">
        <v>0</v>
      </c>
      <c r="G4553" s="51" t="n">
        <v>0</v>
      </c>
      <c r="H4553" s="51" t="n">
        <v>116</v>
      </c>
      <c r="I4553" s="52" t="n">
        <v>30</v>
      </c>
      <c r="J4553" s="52" t="n">
        <v>60</v>
      </c>
      <c r="K4553" s="52" t="n">
        <v>50</v>
      </c>
      <c r="L4553" s="52" t="n">
        <v>50</v>
      </c>
      <c r="M4553" s="52" t="n">
        <v>0</v>
      </c>
      <c r="N4553" s="53" t="n">
        <f aca="false">D4553*$D$12</f>
        <v>74.25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156.6</v>
      </c>
      <c r="S4553" s="53" t="n">
        <f aca="false">(N4553/100)*(I4553*$I$12)+(N4553/100)*(J4553*$J$12)</f>
        <v>66.825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219.24</v>
      </c>
      <c r="X4553" s="53" t="n">
        <f aca="false">N4553+S4553</f>
        <v>141.075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375.84</v>
      </c>
      <c r="AC4553" s="54" t="n">
        <f aca="false">ROUND(X4553+Y4553+Z4553+AA4553+AB4553,1)</f>
        <v>516.9</v>
      </c>
      <c r="AD4553" s="55" t="n">
        <f aca="false">(ROUND(AC4553-AC4544,1)/AC4544)</f>
        <v>0.198747680890538</v>
      </c>
      <c r="AE4553" s="46"/>
      <c r="AF4553" s="47"/>
    </row>
    <row r="4554" customFormat="false" ht="15" hidden="false" customHeight="false" outlineLevel="0" collapsed="false">
      <c r="A4554" s="48" t="s">
        <v>38</v>
      </c>
      <c r="B4554" s="49"/>
      <c r="C4554" s="50" t="s">
        <v>14</v>
      </c>
      <c r="D4554" s="51" t="n">
        <v>110</v>
      </c>
      <c r="E4554" s="51" t="n">
        <v>0</v>
      </c>
      <c r="F4554" s="51" t="n">
        <v>0</v>
      </c>
      <c r="G4554" s="51" t="n">
        <v>0</v>
      </c>
      <c r="H4554" s="51" t="n">
        <v>0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120</v>
      </c>
      <c r="N4554" s="53" t="n">
        <f aca="false">D4554*$D$13</f>
        <v>148.5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0</v>
      </c>
      <c r="S4554" s="53" t="n">
        <f aca="false">(N4554/100)*(I4554*$I$13)+(N4554/100)*(J4554*$J$13)+(N4554/100)*(M4554*$M$13)</f>
        <v>356.4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0</v>
      </c>
      <c r="X4554" s="53" t="n">
        <f aca="false">N4554+S4554</f>
        <v>504.9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0</v>
      </c>
      <c r="AC4554" s="54" t="n">
        <f aca="false">ROUND(X4554+Y4554+Z4554+AA4554+AB4554,1)</f>
        <v>504.9</v>
      </c>
      <c r="AD4554" s="55" t="n">
        <f aca="false">(ROUND(AC4554-AC4544,1)/AC4544)</f>
        <v>0.170918367346939</v>
      </c>
      <c r="AE4554" s="46"/>
      <c r="AF4554" s="47"/>
    </row>
    <row r="4555" customFormat="false" ht="15" hidden="false" customHeight="false" outlineLevel="0" collapsed="false">
      <c r="A4555" s="48" t="s">
        <v>39</v>
      </c>
      <c r="B4555" s="49"/>
      <c r="C4555" s="50" t="s">
        <v>15</v>
      </c>
      <c r="D4555" s="51" t="n">
        <v>110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30</v>
      </c>
      <c r="J4555" s="52" t="n">
        <v>60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148.5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371.25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519.75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519.8</v>
      </c>
      <c r="AD4555" s="55" t="n">
        <f aca="false">(ROUND(AC4555-AC4544,1)/AC4544)</f>
        <v>0.205473098330241</v>
      </c>
      <c r="AE4555" s="46"/>
      <c r="AF4555" s="47"/>
    </row>
    <row r="4556" customFormat="false" ht="15" hidden="false" customHeight="false" outlineLevel="0" collapsed="false">
      <c r="A4556" s="48"/>
      <c r="B4556" s="49"/>
      <c r="C4556" s="50" t="s">
        <v>16</v>
      </c>
      <c r="D4556" s="51" t="n">
        <v>110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30</v>
      </c>
      <c r="J4556" s="52" t="n">
        <v>60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148.5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371.25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519.75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519.8</v>
      </c>
      <c r="AD4556" s="55" t="n">
        <f aca="false">(ROUND(AC4556-AC4544,1)/AC4544)</f>
        <v>0.205473098330241</v>
      </c>
      <c r="AE4556" s="46"/>
      <c r="AF4556" s="47"/>
    </row>
    <row r="4557" customFormat="false" ht="15" hidden="false" customHeight="false" outlineLevel="0" collapsed="false">
      <c r="A4557" s="48"/>
      <c r="B4557" s="49"/>
      <c r="C4557" s="50" t="s">
        <v>17</v>
      </c>
      <c r="D4557" s="51" t="n">
        <v>110</v>
      </c>
      <c r="E4557" s="51" t="n">
        <v>0</v>
      </c>
      <c r="F4557" s="51" t="n">
        <v>0</v>
      </c>
      <c r="G4557" s="51" t="n">
        <v>0</v>
      </c>
      <c r="H4557" s="51" t="n">
        <v>0</v>
      </c>
      <c r="I4557" s="52" t="n">
        <v>30</v>
      </c>
      <c r="J4557" s="52" t="n">
        <v>85</v>
      </c>
      <c r="K4557" s="52" t="n">
        <v>0</v>
      </c>
      <c r="L4557" s="52" t="n">
        <v>0</v>
      </c>
      <c r="M4557" s="52" t="n">
        <v>0</v>
      </c>
      <c r="N4557" s="53" t="n">
        <f aca="false">D4557*$D$16</f>
        <v>148.5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0</v>
      </c>
      <c r="S4557" s="53" t="n">
        <f aca="false">(N4557/100)*(I4557*$I$16)+(N4557/100)*(J4557*$J$16)</f>
        <v>360.1125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0</v>
      </c>
      <c r="X4557" s="53" t="n">
        <f aca="false">N4557+S4557</f>
        <v>508.6125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0</v>
      </c>
      <c r="AC4557" s="54" t="n">
        <f aca="false">ROUND(X4557+Y4557+Z4557+AA4557+AB4557,1)</f>
        <v>508.6</v>
      </c>
      <c r="AD4557" s="55" t="n">
        <f aca="false">(ROUND(AC4557-AC4544,1)/AC4544)</f>
        <v>0.179499072356215</v>
      </c>
      <c r="AE4557" s="46"/>
      <c r="AF4557" s="15"/>
    </row>
    <row r="4558" customFormat="false" ht="15" hidden="false" customHeight="false" outlineLevel="0" collapsed="false">
      <c r="A4558" s="48"/>
      <c r="B4558" s="49"/>
      <c r="C4558" s="50" t="s">
        <v>18</v>
      </c>
      <c r="D4558" s="51" t="n">
        <v>110</v>
      </c>
      <c r="E4558" s="51" t="n">
        <v>0</v>
      </c>
      <c r="F4558" s="51" t="n">
        <v>0</v>
      </c>
      <c r="G4558" s="51" t="n">
        <v>0</v>
      </c>
      <c r="H4558" s="51" t="n">
        <v>0</v>
      </c>
      <c r="I4558" s="52" t="n">
        <v>60</v>
      </c>
      <c r="J4558" s="52" t="n">
        <v>60</v>
      </c>
      <c r="K4558" s="52" t="n">
        <v>0</v>
      </c>
      <c r="L4558" s="52" t="n">
        <v>0</v>
      </c>
      <c r="M4558" s="52" t="n">
        <v>0</v>
      </c>
      <c r="N4558" s="53" t="n">
        <f aca="false">D4558*$D$17</f>
        <v>148.5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0</v>
      </c>
      <c r="S4558" s="53" t="n">
        <f aca="false">(N4558/100)*(I4558*$I$17)+(N4558/100)*(J4558*$J$17)</f>
        <v>311.85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0</v>
      </c>
      <c r="X4558" s="53" t="n">
        <f aca="false">N4558+S4558</f>
        <v>460.35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0</v>
      </c>
      <c r="AC4558" s="54" t="n">
        <f aca="false">ROUND(X4558+Y4558+Z4558+AA4558+AB4558,1)</f>
        <v>460.4</v>
      </c>
      <c r="AD4558" s="55" t="n">
        <f aca="false">(ROUND(AC4558-AC4544,1)/AC4544)</f>
        <v>0.0677179962894249</v>
      </c>
      <c r="AE4558" s="46"/>
      <c r="AF4558" s="47"/>
    </row>
    <row r="4559" customFormat="false" ht="15" hidden="false" customHeight="false" outlineLevel="0" collapsed="false">
      <c r="A4559" s="56" t="s">
        <v>19</v>
      </c>
      <c r="B4559" s="60" t="s">
        <v>366</v>
      </c>
      <c r="C4559" s="40" t="s">
        <v>50</v>
      </c>
      <c r="D4559" s="41" t="n">
        <v>125</v>
      </c>
      <c r="E4559" s="41" t="n">
        <v>0</v>
      </c>
      <c r="F4559" s="41" t="n">
        <v>0</v>
      </c>
      <c r="G4559" s="41" t="n">
        <v>0</v>
      </c>
      <c r="H4559" s="41" t="n">
        <v>0</v>
      </c>
      <c r="I4559" s="42" t="n">
        <v>20</v>
      </c>
      <c r="J4559" s="42" t="n">
        <v>50</v>
      </c>
      <c r="K4559" s="42" t="n">
        <v>0</v>
      </c>
      <c r="L4559" s="42" t="n">
        <v>0</v>
      </c>
      <c r="M4559" s="42" t="n">
        <v>0</v>
      </c>
      <c r="N4559" s="43" t="n">
        <f aca="false">D4559*$D$3</f>
        <v>175</v>
      </c>
      <c r="O4559" s="43" t="n">
        <f aca="false">E4559*$E$3</f>
        <v>0</v>
      </c>
      <c r="P4559" s="43" t="n">
        <f aca="false">F4559*$F$3</f>
        <v>0</v>
      </c>
      <c r="Q4559" s="43" t="n">
        <f aca="false">G4559*$G$3</f>
        <v>0</v>
      </c>
      <c r="R4559" s="43" t="n">
        <f aca="false">H4559*$H$3</f>
        <v>0</v>
      </c>
      <c r="S4559" s="43" t="n">
        <f aca="false">(N4559/100)*(I4559*$I$3)+(N4559/100)*(J4559*$J$3)</f>
        <v>245</v>
      </c>
      <c r="T4559" s="43" t="n">
        <f aca="false">(O4559/100)*(K4559*$K$3)</f>
        <v>0</v>
      </c>
      <c r="U4559" s="43" t="n">
        <f aca="false">(P4559/100)*(K4559*$K$3)+(P4559/100)*(L4559*$L$3)</f>
        <v>0</v>
      </c>
      <c r="V4559" s="43" t="n">
        <f aca="false">(Q4559/100)*(L4559*$L$3)</f>
        <v>0</v>
      </c>
      <c r="W4559" s="43" t="n">
        <f aca="false">(R4559/100)*(K4559*$K$3)+(R4559/100)*(L4559*$L$3)</f>
        <v>0</v>
      </c>
      <c r="X4559" s="43" t="n">
        <f aca="false">N4559+S4559</f>
        <v>420</v>
      </c>
      <c r="Y4559" s="43" t="n">
        <f aca="false">O4559+T4559</f>
        <v>0</v>
      </c>
      <c r="Z4559" s="43" t="n">
        <f aca="false">P4559+U4559</f>
        <v>0</v>
      </c>
      <c r="AA4559" s="43" t="n">
        <f aca="false">Q4559+V4559</f>
        <v>0</v>
      </c>
      <c r="AB4559" s="43" t="n">
        <f aca="false">R4559+W4559</f>
        <v>0</v>
      </c>
      <c r="AC4559" s="44" t="n">
        <f aca="false">ROUND(X4559+Y4559+Z4559+AA4559+AB4559,1)</f>
        <v>420</v>
      </c>
      <c r="AD4559" s="45"/>
      <c r="AE4559" s="46"/>
      <c r="AF4559" s="47"/>
    </row>
    <row r="4560" customFormat="false" ht="15" hidden="false" customHeight="false" outlineLevel="0" collapsed="false">
      <c r="A4560" s="48" t="s">
        <v>29</v>
      </c>
      <c r="B4560" s="61" t="n">
        <v>12</v>
      </c>
      <c r="C4560" s="50" t="s">
        <v>5</v>
      </c>
      <c r="D4560" s="51" t="n">
        <v>125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40</v>
      </c>
      <c r="J4560" s="52" t="n">
        <v>55</v>
      </c>
      <c r="K4560" s="52" t="n">
        <v>0</v>
      </c>
      <c r="L4560" s="52" t="n">
        <v>0</v>
      </c>
      <c r="M4560" s="52" t="n">
        <v>0</v>
      </c>
      <c r="N4560" s="53" t="n">
        <f aca="false">D4560*$D$4</f>
        <v>168.75</v>
      </c>
      <c r="O4560" s="53" t="n">
        <f aca="false">E4560*$E$4</f>
        <v>0</v>
      </c>
      <c r="P4560" s="53" t="n">
        <f aca="false">F4560*$F$4</f>
        <v>0</v>
      </c>
      <c r="Q4560" s="53" t="n">
        <f aca="false">G4560*$G$4</f>
        <v>0</v>
      </c>
      <c r="R4560" s="53" t="n">
        <f aca="false">H4560*$H$4</f>
        <v>0</v>
      </c>
      <c r="S4560" s="53" t="n">
        <f aca="false">(N4560/100)*(I4560*$I$4)+(N4560/100)*(J4560*$J$4)</f>
        <v>320.625</v>
      </c>
      <c r="T4560" s="53" t="n">
        <f aca="false">(O4560/100)*(K4560*$K$4)</f>
        <v>0</v>
      </c>
      <c r="U4560" s="53" t="n">
        <f aca="false">(P4560/100)*(K4560*$K$4)+(P4560/100)*(L4560*$L$4)</f>
        <v>0</v>
      </c>
      <c r="V4560" s="53" t="n">
        <f aca="false">(Q4560/100)*(L4560*$L$4)</f>
        <v>0</v>
      </c>
      <c r="W4560" s="53" t="n">
        <f aca="false">(R4560/100)*(K4560*$K$4)+(R4560/100)*(L4560*$L$4)</f>
        <v>0</v>
      </c>
      <c r="X4560" s="53" t="n">
        <f aca="false">N4560+S4560</f>
        <v>489.375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489.4</v>
      </c>
      <c r="AD4560" s="55" t="n">
        <f aca="false">(ROUND(AC4560-AC4559,1)/AC4559)</f>
        <v>0.165238095238095</v>
      </c>
      <c r="AE4560" s="46"/>
      <c r="AF4560" s="47"/>
    </row>
    <row r="4561" customFormat="false" ht="15" hidden="false" customHeight="false" outlineLevel="0" collapsed="false">
      <c r="A4561" s="48" t="s">
        <v>30</v>
      </c>
      <c r="B4561" s="61" t="n">
        <v>32</v>
      </c>
      <c r="C4561" s="50" t="s">
        <v>6</v>
      </c>
      <c r="D4561" s="51" t="n">
        <v>125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20</v>
      </c>
      <c r="J4561" s="52" t="n">
        <v>50</v>
      </c>
      <c r="K4561" s="52" t="n">
        <v>0</v>
      </c>
      <c r="L4561" s="52" t="n">
        <v>0</v>
      </c>
      <c r="M4561" s="52" t="n">
        <v>0</v>
      </c>
      <c r="N4561" s="53" t="n">
        <f aca="false">D4561*$D$5</f>
        <v>175</v>
      </c>
      <c r="O4561" s="53" t="n">
        <f aca="false">E4561*$E$5</f>
        <v>0</v>
      </c>
      <c r="P4561" s="53" t="n">
        <f aca="false">F4561*$F$5</f>
        <v>0</v>
      </c>
      <c r="Q4561" s="53" t="n">
        <f aca="false">G4561*$G$5</f>
        <v>0</v>
      </c>
      <c r="R4561" s="53" t="n">
        <f aca="false">H4561*$H$5</f>
        <v>0</v>
      </c>
      <c r="S4561" s="53" t="n">
        <f aca="false">(N4561/100)*(I4561*$I$5)+(N4561/100)*(J4561*$J$5)</f>
        <v>245</v>
      </c>
      <c r="T4561" s="53" t="n">
        <f aca="false">(O4561/100)*(K4561*$K$5)</f>
        <v>0</v>
      </c>
      <c r="U4561" s="53" t="n">
        <f aca="false">(P4561/100)*(K4561*$K$5)+(P4561/100)*(L4561*$L$5)</f>
        <v>0</v>
      </c>
      <c r="V4561" s="53" t="n">
        <f aca="false">(Q4561/100)*(L4561*$L$5)</f>
        <v>0</v>
      </c>
      <c r="W4561" s="53" t="n">
        <f aca="false">(R4561/100)*(K4561*$K$5)+(R4561/100)*(L4561*$L$5)</f>
        <v>0</v>
      </c>
      <c r="X4561" s="53" t="n">
        <f aca="false">N4561+S4561</f>
        <v>420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420</v>
      </c>
      <c r="AD4561" s="55" t="n">
        <f aca="false">(ROUND(AC4561-AC4559,1)/AC4559)</f>
        <v>0</v>
      </c>
      <c r="AE4561" s="46"/>
      <c r="AF4561" s="47"/>
    </row>
    <row r="4562" customFormat="false" ht="15" hidden="false" customHeight="false" outlineLevel="0" collapsed="false">
      <c r="A4562" s="48" t="s">
        <v>31</v>
      </c>
      <c r="B4562" s="61" t="n">
        <v>0</v>
      </c>
      <c r="C4562" s="50" t="s">
        <v>7</v>
      </c>
      <c r="D4562" s="51" t="n">
        <v>125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20</v>
      </c>
      <c r="J4562" s="52" t="n">
        <v>50</v>
      </c>
      <c r="K4562" s="52" t="n">
        <v>0</v>
      </c>
      <c r="L4562" s="52" t="n">
        <v>0</v>
      </c>
      <c r="M4562" s="52" t="n">
        <v>0</v>
      </c>
      <c r="N4562" s="53" t="n">
        <f aca="false">D4562*$D$6</f>
        <v>175</v>
      </c>
      <c r="O4562" s="53" t="n">
        <f aca="false">E4562*$E$6</f>
        <v>0</v>
      </c>
      <c r="P4562" s="53" t="n">
        <f aca="false">F4562*$F$6</f>
        <v>0</v>
      </c>
      <c r="Q4562" s="53" t="n">
        <f aca="false">G4562*$G$6</f>
        <v>0</v>
      </c>
      <c r="R4562" s="53" t="n">
        <f aca="false">H4562*$H$6</f>
        <v>0</v>
      </c>
      <c r="S4562" s="53" t="n">
        <f aca="false">(N4562/100)*(I4562*$I$6)+(N4562/100)*(J4562*$J$6)</f>
        <v>245</v>
      </c>
      <c r="T4562" s="53" t="n">
        <f aca="false">(O4562/100)*(K4562*$K$6)</f>
        <v>0</v>
      </c>
      <c r="U4562" s="53" t="n">
        <f aca="false">(P4562/100)*(K4562*$K$6)+(P4562/100)*(L4562*$L$6)</f>
        <v>0</v>
      </c>
      <c r="V4562" s="53" t="n">
        <f aca="false">(Q4562/100)*(L4562*$L$6)</f>
        <v>0</v>
      </c>
      <c r="W4562" s="53" t="n">
        <f aca="false">(R4562/100)*(K4562*$K$6)+(R4562/100)*(L4562*$L$6)</f>
        <v>0</v>
      </c>
      <c r="X4562" s="53" t="n">
        <f aca="false">N4562+S4562</f>
        <v>420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420</v>
      </c>
      <c r="AD4562" s="55" t="n">
        <f aca="false">(ROUND(AC4562-AC4559,1)/AC4559)</f>
        <v>0</v>
      </c>
      <c r="AE4562" s="46"/>
      <c r="AF4562" s="47"/>
    </row>
    <row r="4563" customFormat="false" ht="15" hidden="false" customHeight="false" outlineLevel="0" collapsed="false">
      <c r="A4563" s="48" t="s">
        <v>32</v>
      </c>
      <c r="B4563" s="61" t="n">
        <v>0</v>
      </c>
      <c r="C4563" s="50" t="s">
        <v>8</v>
      </c>
      <c r="D4563" s="51" t="n">
        <v>125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20</v>
      </c>
      <c r="J4563" s="52" t="n">
        <v>50</v>
      </c>
      <c r="K4563" s="52" t="n">
        <v>0</v>
      </c>
      <c r="L4563" s="52" t="n">
        <v>0</v>
      </c>
      <c r="M4563" s="52" t="n">
        <v>0</v>
      </c>
      <c r="N4563" s="53" t="n">
        <f aca="false">D4563*$D$7</f>
        <v>175</v>
      </c>
      <c r="O4563" s="53" t="n">
        <f aca="false">E4563*$E$7</f>
        <v>0</v>
      </c>
      <c r="P4563" s="53" t="n">
        <f aca="false">F4563*$F$7</f>
        <v>0</v>
      </c>
      <c r="Q4563" s="53" t="n">
        <f aca="false">G4563*$G$7</f>
        <v>0</v>
      </c>
      <c r="R4563" s="53" t="n">
        <f aca="false">H4563*$H$7</f>
        <v>0</v>
      </c>
      <c r="S4563" s="53" t="n">
        <f aca="false">(N4563/100)*(I4563*$I$7)+(N4563/100)*(J4563*$J$7)</f>
        <v>245</v>
      </c>
      <c r="T4563" s="53" t="n">
        <f aca="false">(O4563/100)*(K4563*$K$7)</f>
        <v>0</v>
      </c>
      <c r="U4563" s="53" t="n">
        <f aca="false">(P4563/100)*(K4563*$K$7)+(P4563/100)*(L4563*$L$7)</f>
        <v>0</v>
      </c>
      <c r="V4563" s="53" t="n">
        <f aca="false">(Q4563/100)*(L4563*$L$7)</f>
        <v>0</v>
      </c>
      <c r="W4563" s="53" t="n">
        <f aca="false">(R4563/100)*(K4563*$K$7)+(R4563/100)*(L4563*$L$7)</f>
        <v>0</v>
      </c>
      <c r="X4563" s="53" t="n">
        <f aca="false">N4563+S4563</f>
        <v>420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420</v>
      </c>
      <c r="AD4563" s="55" t="n">
        <f aca="false">(ROUND(AC4563-AC4559,1)/AC4559)</f>
        <v>0</v>
      </c>
      <c r="AE4563" s="46"/>
      <c r="AF4563" s="47"/>
    </row>
    <row r="4564" customFormat="false" ht="15" hidden="false" customHeight="false" outlineLevel="0" collapsed="false">
      <c r="A4564" s="48" t="s">
        <v>33</v>
      </c>
      <c r="B4564" s="61"/>
      <c r="C4564" s="50" t="s">
        <v>9</v>
      </c>
      <c r="D4564" s="51" t="n">
        <v>125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20</v>
      </c>
      <c r="J4564" s="52" t="n">
        <v>50</v>
      </c>
      <c r="K4564" s="52" t="n">
        <v>0</v>
      </c>
      <c r="L4564" s="52" t="n">
        <v>0</v>
      </c>
      <c r="M4564" s="52" t="n">
        <v>0</v>
      </c>
      <c r="N4564" s="53" t="n">
        <f aca="false">D4564*$D$8</f>
        <v>175</v>
      </c>
      <c r="O4564" s="53" t="n">
        <f aca="false">E4564*$E$8</f>
        <v>0</v>
      </c>
      <c r="P4564" s="53" t="n">
        <f aca="false">F4564*$F$8</f>
        <v>0</v>
      </c>
      <c r="Q4564" s="53" t="n">
        <f aca="false">G4564*$G$8</f>
        <v>0</v>
      </c>
      <c r="R4564" s="53" t="n">
        <f aca="false">H4564*$H$8</f>
        <v>0</v>
      </c>
      <c r="S4564" s="53" t="n">
        <f aca="false">(N4564/100)*(I4564*$I$8)+(N4564/100)*(J4564*$J$8)</f>
        <v>245</v>
      </c>
      <c r="T4564" s="53" t="n">
        <f aca="false">(O4564/100)*(K4564*$K$8)</f>
        <v>0</v>
      </c>
      <c r="U4564" s="53" t="n">
        <f aca="false">(P4564/100)*(K4564*$K$8)+(P4564/100)*(L4564*$L$8)</f>
        <v>0</v>
      </c>
      <c r="V4564" s="53" t="n">
        <f aca="false">(Q4564/100)*(L4564*$L$8)</f>
        <v>0</v>
      </c>
      <c r="W4564" s="53" t="n">
        <f aca="false">(R4564/100)*(K4564*$K$8)+(R4564/100)*(L4564*$L$8)</f>
        <v>0</v>
      </c>
      <c r="X4564" s="53" t="n">
        <f aca="false">N4564+S4564</f>
        <v>420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420</v>
      </c>
      <c r="AD4564" s="55" t="n">
        <f aca="false">(ROUND(AC4564-AC4559,1)/AC4559)</f>
        <v>0</v>
      </c>
      <c r="AE4564" s="46"/>
      <c r="AF4564" s="47"/>
    </row>
    <row r="4565" customFormat="false" ht="15" hidden="false" customHeight="false" outlineLevel="0" collapsed="false">
      <c r="A4565" s="48" t="s">
        <v>34</v>
      </c>
      <c r="B4565" s="61"/>
      <c r="C4565" s="50" t="s">
        <v>10</v>
      </c>
      <c r="D4565" s="51" t="n">
        <v>62</v>
      </c>
      <c r="E4565" s="51" t="n">
        <v>135</v>
      </c>
      <c r="F4565" s="51" t="n">
        <v>0</v>
      </c>
      <c r="G4565" s="51" t="n">
        <v>0</v>
      </c>
      <c r="H4565" s="51" t="n">
        <v>0</v>
      </c>
      <c r="I4565" s="52" t="n">
        <v>20</v>
      </c>
      <c r="J4565" s="52" t="n">
        <v>50</v>
      </c>
      <c r="K4565" s="52" t="n">
        <v>75</v>
      </c>
      <c r="L4565" s="52" t="n">
        <v>0</v>
      </c>
      <c r="M4565" s="52" t="n">
        <v>0</v>
      </c>
      <c r="N4565" s="53" t="n">
        <f aca="false">D4565*$D$9</f>
        <v>83.7</v>
      </c>
      <c r="O4565" s="53" t="n">
        <f aca="false">E4565*$E$9</f>
        <v>182.25</v>
      </c>
      <c r="P4565" s="53" t="n">
        <f aca="false">F4565*$F$9</f>
        <v>0</v>
      </c>
      <c r="Q4565" s="53" t="n">
        <f aca="false">G4565*$G$9</f>
        <v>0</v>
      </c>
      <c r="R4565" s="53" t="n">
        <f aca="false">H4565*$H$9</f>
        <v>0</v>
      </c>
      <c r="S4565" s="53" t="n">
        <f aca="false">(N4565/100)*(I4565*$I$9)+(N4565/100)*(J4565*$J$9)</f>
        <v>58.59</v>
      </c>
      <c r="T4565" s="53" t="n">
        <f aca="false">(O4565/100)*(K4565*$K$9)</f>
        <v>191.3625</v>
      </c>
      <c r="U4565" s="53" t="n">
        <f aca="false">(P4565/100)*(K4565*$K$9)+(P4565/100)*(L4565*$L$9)</f>
        <v>0</v>
      </c>
      <c r="V4565" s="53" t="n">
        <f aca="false">(Q4565/100)*(L4565*$L$9)</f>
        <v>0</v>
      </c>
      <c r="W4565" s="53" t="n">
        <f aca="false">(R4565/100)*(K4565*$K$9)+(R4565/100)*(L4565*$L$9)</f>
        <v>0</v>
      </c>
      <c r="X4565" s="53" t="n">
        <f aca="false">N4565+S4565</f>
        <v>142.29</v>
      </c>
      <c r="Y4565" s="53" t="n">
        <f aca="false">O4565+T4565</f>
        <v>373.6125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515.9</v>
      </c>
      <c r="AD4565" s="55" t="n">
        <f aca="false">(ROUND(AC4565-AC4559,1)/AC4559)</f>
        <v>0.228333333333333</v>
      </c>
      <c r="AE4565" s="46"/>
      <c r="AF4565" s="47"/>
    </row>
    <row r="4566" customFormat="false" ht="15" hidden="false" customHeight="false" outlineLevel="0" collapsed="false">
      <c r="A4566" s="48" t="s">
        <v>35</v>
      </c>
      <c r="B4566" s="61"/>
      <c r="C4566" s="50" t="s">
        <v>11</v>
      </c>
      <c r="D4566" s="51" t="n">
        <v>62</v>
      </c>
      <c r="E4566" s="51" t="n">
        <v>0</v>
      </c>
      <c r="F4566" s="51" t="n">
        <v>135</v>
      </c>
      <c r="G4566" s="51" t="n">
        <v>0</v>
      </c>
      <c r="H4566" s="51" t="n">
        <v>0</v>
      </c>
      <c r="I4566" s="52" t="n">
        <v>20</v>
      </c>
      <c r="J4566" s="52" t="n">
        <v>50</v>
      </c>
      <c r="K4566" s="52" t="n">
        <v>37.5</v>
      </c>
      <c r="L4566" s="52" t="n">
        <v>37.5</v>
      </c>
      <c r="M4566" s="52" t="n">
        <v>0</v>
      </c>
      <c r="N4566" s="53" t="n">
        <f aca="false">D4566*$D$10</f>
        <v>83.7</v>
      </c>
      <c r="O4566" s="53" t="n">
        <f aca="false">E4566*$E$10</f>
        <v>0</v>
      </c>
      <c r="P4566" s="53" t="n">
        <f aca="false">F4566*$F$10</f>
        <v>182.25</v>
      </c>
      <c r="Q4566" s="53" t="n">
        <f aca="false">G4566*$G$10</f>
        <v>0</v>
      </c>
      <c r="R4566" s="53" t="n">
        <f aca="false">H4566*$H$10</f>
        <v>0</v>
      </c>
      <c r="S4566" s="53" t="n">
        <f aca="false">(N4566/100)*(I4566*$I$10)+(N4566/100)*(J4566*$J$10)</f>
        <v>58.59</v>
      </c>
      <c r="T4566" s="53" t="n">
        <f aca="false">(O4566/100)*(K4566*$J$10)</f>
        <v>0</v>
      </c>
      <c r="U4566" s="53" t="n">
        <f aca="false">(P4566/100)*(K4566*$K$10)+(P4566/100)*(L4566*$L$10)</f>
        <v>191.3625</v>
      </c>
      <c r="V4566" s="53" t="n">
        <f aca="false">(Q4566/100)*(L4566*$L$10)</f>
        <v>0</v>
      </c>
      <c r="W4566" s="53" t="n">
        <f aca="false">(R4566/100)*(K4566*$K$10)+(R4566/100)*(L4566*$L$10)</f>
        <v>0</v>
      </c>
      <c r="X4566" s="53" t="n">
        <f aca="false">N4566+S4566</f>
        <v>142.29</v>
      </c>
      <c r="Y4566" s="53" t="n">
        <f aca="false">O4566+T4566</f>
        <v>0</v>
      </c>
      <c r="Z4566" s="53" t="n">
        <f aca="false">P4566+U4566</f>
        <v>373.6125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515.9</v>
      </c>
      <c r="AD4566" s="55" t="n">
        <f aca="false">(ROUND(AC4566-AC4559,1)/AC4559)</f>
        <v>0.228333333333333</v>
      </c>
      <c r="AE4566" s="46"/>
      <c r="AF4566" s="47"/>
    </row>
    <row r="4567" customFormat="false" ht="15" hidden="false" customHeight="false" outlineLevel="0" collapsed="false">
      <c r="A4567" s="48" t="s">
        <v>36</v>
      </c>
      <c r="B4567" s="61"/>
      <c r="C4567" s="50" t="s">
        <v>12</v>
      </c>
      <c r="D4567" s="51" t="n">
        <v>62</v>
      </c>
      <c r="E4567" s="51" t="n">
        <v>0</v>
      </c>
      <c r="F4567" s="51" t="n">
        <v>0</v>
      </c>
      <c r="G4567" s="51" t="n">
        <v>135</v>
      </c>
      <c r="H4567" s="51" t="n">
        <v>0</v>
      </c>
      <c r="I4567" s="52" t="n">
        <v>20</v>
      </c>
      <c r="J4567" s="52" t="n">
        <v>50</v>
      </c>
      <c r="K4567" s="52" t="n">
        <v>0</v>
      </c>
      <c r="L4567" s="52" t="n">
        <v>75</v>
      </c>
      <c r="M4567" s="52" t="n">
        <v>0</v>
      </c>
      <c r="N4567" s="53" t="n">
        <f aca="false">D4567*$D$11</f>
        <v>83.7</v>
      </c>
      <c r="O4567" s="53" t="n">
        <f aca="false">E4567*$E$11</f>
        <v>0</v>
      </c>
      <c r="P4567" s="53" t="n">
        <f aca="false">F4567*$F$11</f>
        <v>0</v>
      </c>
      <c r="Q4567" s="53" t="n">
        <f aca="false">G4567*$G$11</f>
        <v>182.25</v>
      </c>
      <c r="R4567" s="53" t="n">
        <f aca="false">H4567*$H$11</f>
        <v>0</v>
      </c>
      <c r="S4567" s="53" t="n">
        <f aca="false">(N4567/100)*(I4567*$I$11)+(N4567/100)*(J4567*$J$11)</f>
        <v>58.59</v>
      </c>
      <c r="T4567" s="53" t="n">
        <f aca="false">(O4567/100)*(K4567*$K$11)</f>
        <v>0</v>
      </c>
      <c r="U4567" s="53" t="n">
        <f aca="false">(P4567/100)*(K4567*$K$11)+(P4567/100)*(L4567*$L$11)</f>
        <v>0</v>
      </c>
      <c r="V4567" s="53" t="n">
        <f aca="false">(Q4567/100)*(L4567*$L$11)</f>
        <v>191.3625</v>
      </c>
      <c r="W4567" s="53" t="n">
        <f aca="false">(R4567/100)*(K4567*$K$11)+(R4567/100)*(L4567*$L$11)</f>
        <v>0</v>
      </c>
      <c r="X4567" s="53" t="n">
        <f aca="false">N4567+S4567</f>
        <v>142.29</v>
      </c>
      <c r="Y4567" s="53" t="n">
        <f aca="false">O4567+T4567</f>
        <v>0</v>
      </c>
      <c r="Z4567" s="53" t="n">
        <f aca="false">P4567+U4567</f>
        <v>0</v>
      </c>
      <c r="AA4567" s="53" t="n">
        <f aca="false">Q4567+V4567</f>
        <v>373.6125</v>
      </c>
      <c r="AB4567" s="53" t="n">
        <f aca="false">R4567+W4567</f>
        <v>0</v>
      </c>
      <c r="AC4567" s="54" t="n">
        <f aca="false">ROUND(X4567+Y4567+Z4567+AA4567+AB4567,1)</f>
        <v>515.9</v>
      </c>
      <c r="AD4567" s="55" t="n">
        <f aca="false">(ROUND(AC4567-AC4559,1)/AC4559)</f>
        <v>0.228333333333333</v>
      </c>
      <c r="AE4567" s="46"/>
      <c r="AF4567" s="47"/>
    </row>
    <row r="4568" customFormat="false" ht="15" hidden="false" customHeight="false" outlineLevel="0" collapsed="false">
      <c r="A4568" s="48" t="s">
        <v>37</v>
      </c>
      <c r="B4568" s="61"/>
      <c r="C4568" s="50" t="s">
        <v>13</v>
      </c>
      <c r="D4568" s="51" t="n">
        <v>62</v>
      </c>
      <c r="E4568" s="51" t="n">
        <v>0</v>
      </c>
      <c r="F4568" s="51" t="n">
        <v>0</v>
      </c>
      <c r="G4568" s="51" t="n">
        <v>0</v>
      </c>
      <c r="H4568" s="51" t="n">
        <v>135</v>
      </c>
      <c r="I4568" s="52" t="n">
        <v>20</v>
      </c>
      <c r="J4568" s="52" t="n">
        <v>50</v>
      </c>
      <c r="K4568" s="52" t="n">
        <v>37.5</v>
      </c>
      <c r="L4568" s="52" t="n">
        <v>37.5</v>
      </c>
      <c r="M4568" s="52" t="n">
        <v>0</v>
      </c>
      <c r="N4568" s="53" t="n">
        <f aca="false">D4568*$D$12</f>
        <v>83.7</v>
      </c>
      <c r="O4568" s="53" t="n">
        <f aca="false">E4568*$E$12</f>
        <v>0</v>
      </c>
      <c r="P4568" s="53" t="n">
        <f aca="false">F4568*$F$12</f>
        <v>0</v>
      </c>
      <c r="Q4568" s="53" t="n">
        <f aca="false">G4568*$G$12</f>
        <v>0</v>
      </c>
      <c r="R4568" s="53" t="n">
        <f aca="false">H4568*$H$12</f>
        <v>182.25</v>
      </c>
      <c r="S4568" s="53" t="n">
        <f aca="false">(N4568/100)*(I4568*$I$12)+(N4568/100)*(J4568*$J$12)</f>
        <v>58.59</v>
      </c>
      <c r="T4568" s="53" t="n">
        <f aca="false">(O4568/100)*(K4568*$K$12)</f>
        <v>0</v>
      </c>
      <c r="U4568" s="53" t="n">
        <f aca="false">(P4568/100)*(K4568*$K$12)+(P4568/100)*(L4568*$L$12)</f>
        <v>0</v>
      </c>
      <c r="V4568" s="53" t="n">
        <f aca="false">(Q4568/100)*(L4568*$L$12)</f>
        <v>0</v>
      </c>
      <c r="W4568" s="53" t="n">
        <f aca="false">(R4568/100)*(K4568*$K$12)+(R4568/100)*(L4568*$L$12)</f>
        <v>191.3625</v>
      </c>
      <c r="X4568" s="53" t="n">
        <f aca="false">N4568+S4568</f>
        <v>142.29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0</v>
      </c>
      <c r="AB4568" s="53" t="n">
        <f aca="false">R4568+W4568</f>
        <v>373.6125</v>
      </c>
      <c r="AC4568" s="54" t="n">
        <f aca="false">ROUND(X4568+Y4568+Z4568+AA4568+AB4568,1)</f>
        <v>515.9</v>
      </c>
      <c r="AD4568" s="55" t="n">
        <f aca="false">(ROUND(AC4568-AC4559,1)/AC4559)</f>
        <v>0.228333333333333</v>
      </c>
      <c r="AE4568" s="46"/>
      <c r="AF4568" s="47"/>
    </row>
    <row r="4569" customFormat="false" ht="15" hidden="false" customHeight="false" outlineLevel="0" collapsed="false">
      <c r="A4569" s="48" t="s">
        <v>38</v>
      </c>
      <c r="B4569" s="61"/>
      <c r="C4569" s="50" t="s">
        <v>14</v>
      </c>
      <c r="D4569" s="51" t="n">
        <v>125</v>
      </c>
      <c r="E4569" s="51" t="n">
        <v>0</v>
      </c>
      <c r="F4569" s="51" t="n">
        <v>0</v>
      </c>
      <c r="G4569" s="51" t="n">
        <v>0</v>
      </c>
      <c r="H4569" s="51" t="n">
        <v>0</v>
      </c>
      <c r="I4569" s="52" t="n">
        <v>0</v>
      </c>
      <c r="J4569" s="52" t="n">
        <v>0</v>
      </c>
      <c r="K4569" s="52" t="n">
        <v>0</v>
      </c>
      <c r="L4569" s="52" t="n">
        <v>0</v>
      </c>
      <c r="M4569" s="52" t="n">
        <v>100</v>
      </c>
      <c r="N4569" s="53" t="n">
        <f aca="false">D4569*$D$13</f>
        <v>168.75</v>
      </c>
      <c r="O4569" s="53" t="n">
        <f aca="false">E4569*$E$13</f>
        <v>0</v>
      </c>
      <c r="P4569" s="53" t="n">
        <f aca="false">F4569*$F$13</f>
        <v>0</v>
      </c>
      <c r="Q4569" s="53" t="n">
        <f aca="false">G4569*$G$13</f>
        <v>0</v>
      </c>
      <c r="R4569" s="53" t="n">
        <f aca="false">H4569*$H$13</f>
        <v>0</v>
      </c>
      <c r="S4569" s="53" t="n">
        <f aca="false">(N4569/100)*(I4569*$I$13)+(N4569/100)*(J4569*$J$13)+(N4569/100)*(M4569*$M$13)</f>
        <v>337.5</v>
      </c>
      <c r="T4569" s="53" t="n">
        <f aca="false">(O4569/100)*(K4569*$K$13)+(O4569/100)*(M4569*$M$13)</f>
        <v>0</v>
      </c>
      <c r="U4569" s="53" t="n">
        <f aca="false">(P4569/100)*(K4569*$K$13)+(P4569/100)*(L4569*$L$13)+(P4569/100)*(M4569*$M$13)</f>
        <v>0</v>
      </c>
      <c r="V4569" s="53" t="n">
        <f aca="false">(Q4569/100)*(L4569*$L$13)+(Q4569/100)*(M4569*$M$13)</f>
        <v>0</v>
      </c>
      <c r="W4569" s="53" t="n">
        <f aca="false">(R4569/100)*(K4569*$K$13)+(R4569/100)*(L4569*$L$13)+(R4569/100)*(M4569*$M$13)</f>
        <v>0</v>
      </c>
      <c r="X4569" s="53" t="n">
        <f aca="false">N4569+S4569</f>
        <v>506.25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0</v>
      </c>
      <c r="AC4569" s="54" t="n">
        <f aca="false">ROUND(X4569+Y4569+Z4569+AA4569+AB4569,1)</f>
        <v>506.3</v>
      </c>
      <c r="AD4569" s="55" t="n">
        <f aca="false">(ROUND(AC4569-AC4559,1)/AC4559)</f>
        <v>0.20547619047619</v>
      </c>
      <c r="AE4569" s="46"/>
      <c r="AF4569" s="47"/>
    </row>
    <row r="4570" customFormat="false" ht="15" hidden="false" customHeight="false" outlineLevel="0" collapsed="false">
      <c r="A4570" s="48" t="s">
        <v>39</v>
      </c>
      <c r="B4570" s="61"/>
      <c r="C4570" s="50" t="s">
        <v>15</v>
      </c>
      <c r="D4570" s="51" t="n">
        <v>125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20</v>
      </c>
      <c r="J4570" s="52" t="n">
        <v>50</v>
      </c>
      <c r="K4570" s="52" t="n">
        <v>65</v>
      </c>
      <c r="L4570" s="52" t="n">
        <v>0</v>
      </c>
      <c r="M4570" s="52" t="n">
        <v>0</v>
      </c>
      <c r="N4570" s="53" t="n">
        <f aca="false">D4570*$D$14</f>
        <v>168.75</v>
      </c>
      <c r="O4570" s="53" t="n">
        <f aca="false">E4570*$E$14</f>
        <v>0</v>
      </c>
      <c r="P4570" s="53" t="n">
        <f aca="false">F4570*$F$14</f>
        <v>0</v>
      </c>
      <c r="Q4570" s="53" t="n">
        <f aca="false">G4570*$G$14</f>
        <v>0</v>
      </c>
      <c r="R4570" s="53" t="n">
        <f aca="false">H4570*$H$14</f>
        <v>0</v>
      </c>
      <c r="S4570" s="53" t="n">
        <f aca="false">(N4570/100)*(I4570*$I$14)+(N4570/100)*(J4570*$J$14)+(N4570/100)*(K4570*$K$14)</f>
        <v>337.5</v>
      </c>
      <c r="T4570" s="53" t="n">
        <f aca="false">(O4570/100)*(K4570*$K$14)</f>
        <v>0</v>
      </c>
      <c r="U4570" s="53" t="n">
        <f aca="false">(P4570/100)*(K4570*$K$14)+(P4570/100)*(L4570*$L$14)</f>
        <v>0</v>
      </c>
      <c r="V4570" s="53" t="n">
        <f aca="false">(Q4570/100)*(L4570*$L$14)</f>
        <v>0</v>
      </c>
      <c r="W4570" s="53" t="n">
        <f aca="false">(R4570/100)*(K4570*$L$14)+(R4570/100)*(L4570*$M$14)</f>
        <v>0</v>
      </c>
      <c r="X4570" s="53" t="n">
        <f aca="false">N4570+S4570</f>
        <v>506.25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506.3</v>
      </c>
      <c r="AD4570" s="55" t="n">
        <f aca="false">(ROUND(AC4570-AC4559,1)/AC4559)</f>
        <v>0.20547619047619</v>
      </c>
      <c r="AE4570" s="46"/>
      <c r="AF4570" s="47"/>
    </row>
    <row r="4571" customFormat="false" ht="15" hidden="false" customHeight="false" outlineLevel="0" collapsed="false">
      <c r="A4571" s="48"/>
      <c r="B4571" s="61"/>
      <c r="C4571" s="50" t="s">
        <v>16</v>
      </c>
      <c r="D4571" s="51" t="n">
        <v>125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20</v>
      </c>
      <c r="J4571" s="52" t="n">
        <v>50</v>
      </c>
      <c r="K4571" s="52" t="n">
        <v>0</v>
      </c>
      <c r="L4571" s="52" t="n">
        <v>65</v>
      </c>
      <c r="M4571" s="52" t="n">
        <v>0</v>
      </c>
      <c r="N4571" s="53" t="n">
        <f aca="false">D4571*$D$15</f>
        <v>168.75</v>
      </c>
      <c r="O4571" s="53" t="n">
        <f aca="false">E4571*$E$15</f>
        <v>0</v>
      </c>
      <c r="P4571" s="53" t="n">
        <f aca="false">F4571*$F$15</f>
        <v>0</v>
      </c>
      <c r="Q4571" s="53" t="n">
        <f aca="false">G4571*$G$15</f>
        <v>0</v>
      </c>
      <c r="R4571" s="53" t="n">
        <f aca="false">H4571*$H$15</f>
        <v>0</v>
      </c>
      <c r="S4571" s="53" t="n">
        <f aca="false">(N4571/100)*(I4571*$I$15)+(N4571/100)*(J4571*$J$15)+(N4571/100)*(L4571*$L$15)</f>
        <v>337.5</v>
      </c>
      <c r="T4571" s="53" t="n">
        <f aca="false">(O4571/100)*(K4571*$K$15)</f>
        <v>0</v>
      </c>
      <c r="U4571" s="53" t="n">
        <f aca="false">(P4571/100)*(K4571*$K$15)+(P4571/100)*(L4571*$L$15)</f>
        <v>0</v>
      </c>
      <c r="V4571" s="53" t="n">
        <f aca="false">(Q4571/100)*(L4571*$L$15)</f>
        <v>0</v>
      </c>
      <c r="W4571" s="53" t="n">
        <f aca="false">(R4571/100)*(K4571*$K$15)+(R4571/100)*(L4571*$L$15)</f>
        <v>0</v>
      </c>
      <c r="X4571" s="53" t="n">
        <f aca="false">N4571+S4571</f>
        <v>506.25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506.3</v>
      </c>
      <c r="AD4571" s="55" t="n">
        <f aca="false">(ROUND(AC4571-AC4559,1)/AC4559)</f>
        <v>0.20547619047619</v>
      </c>
      <c r="AE4571" s="46"/>
      <c r="AF4571" s="47"/>
    </row>
    <row r="4572" customFormat="false" ht="15" hidden="false" customHeight="false" outlineLevel="0" collapsed="false">
      <c r="A4572" s="48"/>
      <c r="B4572" s="61"/>
      <c r="C4572" s="50" t="s">
        <v>17</v>
      </c>
      <c r="D4572" s="51" t="n">
        <v>125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20</v>
      </c>
      <c r="J4572" s="52" t="n">
        <v>75</v>
      </c>
      <c r="K4572" s="52" t="n">
        <v>0</v>
      </c>
      <c r="L4572" s="52" t="n">
        <v>0</v>
      </c>
      <c r="M4572" s="52" t="n">
        <v>0</v>
      </c>
      <c r="N4572" s="53" t="n">
        <f aca="false">D4572*$D$16</f>
        <v>168.75</v>
      </c>
      <c r="O4572" s="53" t="n">
        <f aca="false">E4572*$E$16</f>
        <v>0</v>
      </c>
      <c r="P4572" s="53" t="n">
        <f aca="false">F4572*$F$16</f>
        <v>0</v>
      </c>
      <c r="Q4572" s="53" t="n">
        <f aca="false">G4572*$G$16</f>
        <v>0</v>
      </c>
      <c r="R4572" s="53" t="n">
        <f aca="false">H4572*$H$16</f>
        <v>0</v>
      </c>
      <c r="S4572" s="53" t="n">
        <f aca="false">(N4572/100)*(I4572*$I$16)+(N4572/100)*(J4572*$J$16)</f>
        <v>350.15625</v>
      </c>
      <c r="T4572" s="53" t="n">
        <f aca="false">(O4572/100)*(K4572*$K$16)</f>
        <v>0</v>
      </c>
      <c r="U4572" s="53" t="n">
        <f aca="false">(P4572/100)*(K4572*$K$16)+(P4572/100)*(L4572*$L$16)</f>
        <v>0</v>
      </c>
      <c r="V4572" s="53" t="n">
        <f aca="false">(Q4572/100)*(L4572*$L$16)</f>
        <v>0</v>
      </c>
      <c r="W4572" s="53" t="n">
        <f aca="false">(R4572/100)*(K4572*$K$16)+(R4572/100)*(L4572*$L$16)</f>
        <v>0</v>
      </c>
      <c r="X4572" s="53" t="n">
        <f aca="false">N4572+S4572</f>
        <v>518.90625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518.9</v>
      </c>
      <c r="AD4572" s="55" t="n">
        <f aca="false">(ROUND(AC4572-AC4559,1)/AC4559)</f>
        <v>0.23547619047619</v>
      </c>
      <c r="AE4572" s="46"/>
      <c r="AF4572" s="47"/>
    </row>
    <row r="4573" customFormat="false" ht="15" hidden="false" customHeight="false" outlineLevel="0" collapsed="false">
      <c r="A4573" s="48"/>
      <c r="B4573" s="61"/>
      <c r="C4573" s="50" t="s">
        <v>18</v>
      </c>
      <c r="D4573" s="51" t="n">
        <v>125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50</v>
      </c>
      <c r="J4573" s="52" t="n">
        <v>50</v>
      </c>
      <c r="K4573" s="52" t="n">
        <v>0</v>
      </c>
      <c r="L4573" s="52" t="n">
        <v>0</v>
      </c>
      <c r="M4573" s="52" t="n">
        <v>0</v>
      </c>
      <c r="N4573" s="53" t="n">
        <f aca="false">D4573*$D$17</f>
        <v>168.75</v>
      </c>
      <c r="O4573" s="53" t="n">
        <f aca="false">E4573*$E$17</f>
        <v>0</v>
      </c>
      <c r="P4573" s="53" t="n">
        <f aca="false">F4573*$F$17</f>
        <v>0</v>
      </c>
      <c r="Q4573" s="53" t="n">
        <f aca="false">G4573*$G$17</f>
        <v>0</v>
      </c>
      <c r="R4573" s="53" t="n">
        <f aca="false">H4573*$H$17</f>
        <v>0</v>
      </c>
      <c r="S4573" s="53" t="n">
        <f aca="false">(N4573/100)*(I4573*$I$17)+(N4573/100)*(J4573*$J$17)</f>
        <v>295.3125</v>
      </c>
      <c r="T4573" s="53" t="n">
        <f aca="false">(O4573/100)*(K4573*$K$17)</f>
        <v>0</v>
      </c>
      <c r="U4573" s="53" t="n">
        <f aca="false">(P4573/100)*(K4573*$K$17)+(P4573/100)*(L4573*$L$17)</f>
        <v>0</v>
      </c>
      <c r="V4573" s="53" t="n">
        <f aca="false">(Q4573/100)*(L4573*$L$17)</f>
        <v>0</v>
      </c>
      <c r="W4573" s="53" t="n">
        <f aca="false">(R4573/100)*(K4573*$K$17)+(R4573/100)*(L4573*$L$17)</f>
        <v>0</v>
      </c>
      <c r="X4573" s="53" t="n">
        <f aca="false">N4573+S4573</f>
        <v>464.0625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464.1</v>
      </c>
      <c r="AD4573" s="55" t="n">
        <f aca="false">(ROUND(AC4573-AC4559,1)/AC4559)</f>
        <v>0.105</v>
      </c>
      <c r="AE4573" s="46"/>
      <c r="AF4573" s="15"/>
    </row>
    <row r="4574" customFormat="false" ht="15" hidden="false" customHeight="false" outlineLevel="0" collapsed="false">
      <c r="A4574" s="56" t="s">
        <v>19</v>
      </c>
      <c r="B4574" s="62" t="s">
        <v>367</v>
      </c>
      <c r="C4574" s="40" t="s">
        <v>53</v>
      </c>
      <c r="D4574" s="41" t="n">
        <v>80</v>
      </c>
      <c r="E4574" s="41" t="n">
        <v>100</v>
      </c>
      <c r="F4574" s="41" t="n">
        <v>0</v>
      </c>
      <c r="G4574" s="41" t="n">
        <v>0</v>
      </c>
      <c r="H4574" s="41" t="n">
        <v>0</v>
      </c>
      <c r="I4574" s="42" t="n">
        <v>10</v>
      </c>
      <c r="J4574" s="42" t="n">
        <v>40</v>
      </c>
      <c r="K4574" s="42" t="n">
        <v>60</v>
      </c>
      <c r="L4574" s="42" t="n">
        <v>0</v>
      </c>
      <c r="M4574" s="42" t="n">
        <v>0</v>
      </c>
      <c r="N4574" s="43" t="n">
        <f aca="false">D4574*$D$3</f>
        <v>112</v>
      </c>
      <c r="O4574" s="43" t="n">
        <f aca="false">E4574*$E$3</f>
        <v>140</v>
      </c>
      <c r="P4574" s="43" t="n">
        <f aca="false">F4574*$F$3</f>
        <v>0</v>
      </c>
      <c r="Q4574" s="43" t="n">
        <f aca="false">G4574*$G$3</f>
        <v>0</v>
      </c>
      <c r="R4574" s="43" t="n">
        <f aca="false">H4574*$H$3</f>
        <v>0</v>
      </c>
      <c r="S4574" s="43" t="n">
        <f aca="false">(N4574/100)*(I4574*$I$3)+(N4574/100)*(J4574*$J$3)</f>
        <v>112</v>
      </c>
      <c r="T4574" s="43" t="n">
        <f aca="false">(O4574/100)*(K4574*$K$3)</f>
        <v>168</v>
      </c>
      <c r="U4574" s="43" t="n">
        <f aca="false">(P4574/100)*(K4574*$K$3)+(P4574/100)*(L4574*$L$3)</f>
        <v>0</v>
      </c>
      <c r="V4574" s="43" t="n">
        <f aca="false">(Q4574/100)*(L4574*$L$3)</f>
        <v>0</v>
      </c>
      <c r="W4574" s="43" t="n">
        <f aca="false">(R4574/100)*(K4574*$K$3)+(R4574/100)*(L4574*$L$3)</f>
        <v>0</v>
      </c>
      <c r="X4574" s="43" t="n">
        <f aca="false">N4574+S4574</f>
        <v>224</v>
      </c>
      <c r="Y4574" s="43" t="n">
        <f aca="false">O4574+T4574</f>
        <v>308</v>
      </c>
      <c r="Z4574" s="43" t="n">
        <f aca="false">P4574+U4574</f>
        <v>0</v>
      </c>
      <c r="AA4574" s="43" t="n">
        <f aca="false">Q4574+V4574</f>
        <v>0</v>
      </c>
      <c r="AB4574" s="43" t="n">
        <f aca="false">R4574+W4574</f>
        <v>0</v>
      </c>
      <c r="AC4574" s="44" t="n">
        <f aca="false">ROUND(X4574+Y4574+Z4574+AA4574+AB4574,1)</f>
        <v>532</v>
      </c>
      <c r="AD4574" s="45"/>
      <c r="AE4574" s="46"/>
      <c r="AF4574" s="47"/>
    </row>
    <row r="4575" customFormat="false" ht="15" hidden="false" customHeight="false" outlineLevel="0" collapsed="false">
      <c r="A4575" s="48" t="s">
        <v>29</v>
      </c>
      <c r="B4575" s="63" t="n">
        <v>10</v>
      </c>
      <c r="C4575" s="50"/>
      <c r="D4575" s="51"/>
      <c r="E4575" s="51"/>
      <c r="F4575" s="51"/>
      <c r="G4575" s="51"/>
      <c r="H4575" s="51"/>
      <c r="I4575" s="52"/>
      <c r="J4575" s="52"/>
      <c r="K4575" s="52"/>
      <c r="L4575" s="52"/>
      <c r="M4575" s="52"/>
      <c r="N4575" s="53"/>
      <c r="O4575" s="53"/>
      <c r="P4575" s="53"/>
      <c r="Q4575" s="53"/>
      <c r="R4575" s="53"/>
      <c r="S4575" s="53"/>
      <c r="T4575" s="53"/>
      <c r="U4575" s="53"/>
      <c r="V4575" s="53"/>
      <c r="W4575" s="53"/>
      <c r="X4575" s="53"/>
      <c r="Y4575" s="53"/>
      <c r="Z4575" s="53"/>
      <c r="AA4575" s="53"/>
      <c r="AB4575" s="53"/>
      <c r="AC4575" s="54"/>
      <c r="AD4575" s="55"/>
      <c r="AE4575" s="46"/>
      <c r="AF4575" s="47"/>
    </row>
    <row r="4576" customFormat="false" ht="15" hidden="false" customHeight="false" outlineLevel="0" collapsed="false">
      <c r="A4576" s="48" t="s">
        <v>30</v>
      </c>
      <c r="B4576" s="63" t="n">
        <v>20</v>
      </c>
      <c r="C4576" s="50"/>
      <c r="D4576" s="51"/>
      <c r="E4576" s="51"/>
      <c r="F4576" s="51"/>
      <c r="G4576" s="51"/>
      <c r="H4576" s="51"/>
      <c r="I4576" s="52"/>
      <c r="J4576" s="52"/>
      <c r="K4576" s="52"/>
      <c r="L4576" s="52"/>
      <c r="M4576" s="52"/>
      <c r="N4576" s="53"/>
      <c r="O4576" s="53"/>
      <c r="P4576" s="53"/>
      <c r="Q4576" s="53"/>
      <c r="R4576" s="53"/>
      <c r="S4576" s="53"/>
      <c r="T4576" s="53"/>
      <c r="U4576" s="53"/>
      <c r="V4576" s="53"/>
      <c r="W4576" s="53"/>
      <c r="X4576" s="53"/>
      <c r="Y4576" s="53"/>
      <c r="Z4576" s="53"/>
      <c r="AA4576" s="53"/>
      <c r="AB4576" s="53"/>
      <c r="AC4576" s="54"/>
      <c r="AD4576" s="55"/>
      <c r="AE4576" s="46"/>
      <c r="AF4576" s="47"/>
    </row>
    <row r="4577" customFormat="false" ht="15" hidden="false" customHeight="false" outlineLevel="0" collapsed="false">
      <c r="A4577" s="48" t="s">
        <v>31</v>
      </c>
      <c r="B4577" s="63" t="n">
        <v>40</v>
      </c>
      <c r="C4577" s="50"/>
      <c r="D4577" s="51"/>
      <c r="E4577" s="51"/>
      <c r="F4577" s="51"/>
      <c r="G4577" s="51"/>
      <c r="H4577" s="51"/>
      <c r="I4577" s="52"/>
      <c r="J4577" s="52"/>
      <c r="K4577" s="52"/>
      <c r="L4577" s="52"/>
      <c r="M4577" s="52"/>
      <c r="N4577" s="53"/>
      <c r="O4577" s="53"/>
      <c r="P4577" s="53"/>
      <c r="Q4577" s="53"/>
      <c r="R4577" s="53"/>
      <c r="S4577" s="53"/>
      <c r="T4577" s="53"/>
      <c r="U4577" s="53"/>
      <c r="V4577" s="53"/>
      <c r="W4577" s="53"/>
      <c r="X4577" s="53"/>
      <c r="Y4577" s="53"/>
      <c r="Z4577" s="53"/>
      <c r="AA4577" s="53"/>
      <c r="AB4577" s="53"/>
      <c r="AC4577" s="54"/>
      <c r="AD4577" s="55"/>
      <c r="AE4577" s="46"/>
      <c r="AF4577" s="47"/>
    </row>
    <row r="4578" customFormat="false" ht="15" hidden="false" customHeight="false" outlineLevel="0" collapsed="false">
      <c r="A4578" s="48" t="s">
        <v>32</v>
      </c>
      <c r="B4578" s="63" t="n">
        <v>0</v>
      </c>
      <c r="C4578" s="50"/>
      <c r="D4578" s="51"/>
      <c r="E4578" s="51"/>
      <c r="F4578" s="51"/>
      <c r="G4578" s="51"/>
      <c r="H4578" s="51"/>
      <c r="I4578" s="52"/>
      <c r="J4578" s="52"/>
      <c r="K4578" s="52"/>
      <c r="L4578" s="52"/>
      <c r="M4578" s="52"/>
      <c r="N4578" s="53"/>
      <c r="O4578" s="53"/>
      <c r="P4578" s="53"/>
      <c r="Q4578" s="53"/>
      <c r="R4578" s="53"/>
      <c r="S4578" s="53"/>
      <c r="T4578" s="53"/>
      <c r="U4578" s="53"/>
      <c r="V4578" s="53"/>
      <c r="W4578" s="53"/>
      <c r="X4578" s="53"/>
      <c r="Y4578" s="53"/>
      <c r="Z4578" s="53"/>
      <c r="AA4578" s="53"/>
      <c r="AB4578" s="53"/>
      <c r="AC4578" s="54"/>
      <c r="AD4578" s="55"/>
      <c r="AE4578" s="46"/>
      <c r="AF4578" s="47"/>
    </row>
    <row r="4579" customFormat="false" ht="15" hidden="false" customHeight="false" outlineLevel="0" collapsed="false">
      <c r="A4579" s="48" t="s">
        <v>33</v>
      </c>
      <c r="B4579" s="63"/>
      <c r="C4579" s="50"/>
      <c r="D4579" s="51"/>
      <c r="E4579" s="51"/>
      <c r="F4579" s="51"/>
      <c r="G4579" s="51"/>
      <c r="H4579" s="51"/>
      <c r="I4579" s="52"/>
      <c r="J4579" s="52"/>
      <c r="K4579" s="52"/>
      <c r="L4579" s="52"/>
      <c r="M4579" s="52"/>
      <c r="N4579" s="53"/>
      <c r="O4579" s="53"/>
      <c r="P4579" s="53"/>
      <c r="Q4579" s="53"/>
      <c r="R4579" s="53"/>
      <c r="S4579" s="53"/>
      <c r="T4579" s="53"/>
      <c r="U4579" s="53"/>
      <c r="V4579" s="53"/>
      <c r="W4579" s="53"/>
      <c r="X4579" s="53"/>
      <c r="Y4579" s="53"/>
      <c r="Z4579" s="53"/>
      <c r="AA4579" s="53"/>
      <c r="AB4579" s="53"/>
      <c r="AC4579" s="54"/>
      <c r="AD4579" s="55"/>
      <c r="AE4579" s="46"/>
      <c r="AF4579" s="47"/>
    </row>
    <row r="4580" customFormat="false" ht="15" hidden="false" customHeight="false" outlineLevel="0" collapsed="false">
      <c r="A4580" s="48" t="s">
        <v>34</v>
      </c>
      <c r="B4580" s="63"/>
      <c r="C4580" s="50"/>
      <c r="D4580" s="51"/>
      <c r="E4580" s="51"/>
      <c r="F4580" s="51"/>
      <c r="G4580" s="51"/>
      <c r="H4580" s="51"/>
      <c r="I4580" s="52"/>
      <c r="J4580" s="52"/>
      <c r="K4580" s="52"/>
      <c r="L4580" s="52"/>
      <c r="M4580" s="52"/>
      <c r="N4580" s="53"/>
      <c r="O4580" s="53"/>
      <c r="P4580" s="53"/>
      <c r="Q4580" s="53"/>
      <c r="R4580" s="53"/>
      <c r="S4580" s="53"/>
      <c r="T4580" s="53"/>
      <c r="U4580" s="53"/>
      <c r="V4580" s="53"/>
      <c r="W4580" s="53"/>
      <c r="X4580" s="53"/>
      <c r="Y4580" s="53"/>
      <c r="Z4580" s="53"/>
      <c r="AA4580" s="53"/>
      <c r="AB4580" s="53"/>
      <c r="AC4580" s="54"/>
      <c r="AD4580" s="55"/>
      <c r="AE4580" s="46"/>
      <c r="AF4580" s="47"/>
    </row>
    <row r="4581" customFormat="false" ht="15" hidden="false" customHeight="false" outlineLevel="0" collapsed="false">
      <c r="A4581" s="48" t="s">
        <v>35</v>
      </c>
      <c r="B4581" s="63"/>
      <c r="C4581" s="50"/>
      <c r="D4581" s="51"/>
      <c r="E4581" s="51"/>
      <c r="F4581" s="51"/>
      <c r="G4581" s="51"/>
      <c r="H4581" s="51"/>
      <c r="I4581" s="52"/>
      <c r="J4581" s="52"/>
      <c r="K4581" s="52"/>
      <c r="L4581" s="52"/>
      <c r="M4581" s="52"/>
      <c r="N4581" s="53"/>
      <c r="O4581" s="53"/>
      <c r="P4581" s="53"/>
      <c r="Q4581" s="53"/>
      <c r="R4581" s="53"/>
      <c r="S4581" s="53"/>
      <c r="T4581" s="53"/>
      <c r="U4581" s="53"/>
      <c r="V4581" s="53"/>
      <c r="W4581" s="53"/>
      <c r="X4581" s="53"/>
      <c r="Y4581" s="53"/>
      <c r="Z4581" s="53"/>
      <c r="AA4581" s="53"/>
      <c r="AB4581" s="53"/>
      <c r="AC4581" s="54"/>
      <c r="AD4581" s="55"/>
      <c r="AE4581" s="46"/>
      <c r="AF4581" s="47"/>
    </row>
    <row r="4582" customFormat="false" ht="15" hidden="false" customHeight="false" outlineLevel="0" collapsed="false">
      <c r="A4582" s="48" t="s">
        <v>36</v>
      </c>
      <c r="B4582" s="63"/>
      <c r="C4582" s="50"/>
      <c r="D4582" s="51"/>
      <c r="E4582" s="51"/>
      <c r="F4582" s="51"/>
      <c r="G4582" s="51"/>
      <c r="H4582" s="51"/>
      <c r="I4582" s="52"/>
      <c r="J4582" s="52"/>
      <c r="K4582" s="52"/>
      <c r="L4582" s="52"/>
      <c r="M4582" s="52"/>
      <c r="N4582" s="53"/>
      <c r="O4582" s="53"/>
      <c r="P4582" s="53"/>
      <c r="Q4582" s="53"/>
      <c r="R4582" s="53"/>
      <c r="S4582" s="53"/>
      <c r="T4582" s="53"/>
      <c r="U4582" s="53"/>
      <c r="V4582" s="53"/>
      <c r="W4582" s="53"/>
      <c r="X4582" s="53"/>
      <c r="Y4582" s="53"/>
      <c r="Z4582" s="53"/>
      <c r="AA4582" s="53"/>
      <c r="AB4582" s="53"/>
      <c r="AC4582" s="54"/>
      <c r="AD4582" s="55"/>
      <c r="AE4582" s="46"/>
      <c r="AF4582" s="47"/>
    </row>
    <row r="4583" customFormat="false" ht="15" hidden="false" customHeight="false" outlineLevel="0" collapsed="false">
      <c r="A4583" s="48" t="s">
        <v>37</v>
      </c>
      <c r="B4583" s="63"/>
      <c r="C4583" s="50"/>
      <c r="D4583" s="51"/>
      <c r="E4583" s="51"/>
      <c r="F4583" s="51"/>
      <c r="G4583" s="51"/>
      <c r="H4583" s="51"/>
      <c r="I4583" s="52"/>
      <c r="J4583" s="52"/>
      <c r="K4583" s="52"/>
      <c r="L4583" s="52"/>
      <c r="M4583" s="52"/>
      <c r="N4583" s="53"/>
      <c r="O4583" s="53"/>
      <c r="P4583" s="53"/>
      <c r="Q4583" s="53"/>
      <c r="R4583" s="53"/>
      <c r="S4583" s="53"/>
      <c r="T4583" s="53"/>
      <c r="U4583" s="53"/>
      <c r="V4583" s="53"/>
      <c r="W4583" s="53"/>
      <c r="X4583" s="53"/>
      <c r="Y4583" s="53"/>
      <c r="Z4583" s="53"/>
      <c r="AA4583" s="53"/>
      <c r="AB4583" s="53"/>
      <c r="AC4583" s="54"/>
      <c r="AD4583" s="55"/>
      <c r="AE4583" s="46"/>
      <c r="AF4583" s="15"/>
    </row>
    <row r="4584" customFormat="false" ht="15" hidden="false" customHeight="false" outlineLevel="0" collapsed="false">
      <c r="A4584" s="48" t="s">
        <v>38</v>
      </c>
      <c r="B4584" s="63"/>
      <c r="C4584" s="50"/>
      <c r="D4584" s="51"/>
      <c r="E4584" s="51"/>
      <c r="F4584" s="51"/>
      <c r="G4584" s="51"/>
      <c r="H4584" s="51"/>
      <c r="I4584" s="52"/>
      <c r="J4584" s="52"/>
      <c r="K4584" s="52"/>
      <c r="L4584" s="52"/>
      <c r="M4584" s="52"/>
      <c r="N4584" s="53"/>
      <c r="O4584" s="53"/>
      <c r="P4584" s="53"/>
      <c r="Q4584" s="53"/>
      <c r="R4584" s="53"/>
      <c r="S4584" s="53"/>
      <c r="T4584" s="53"/>
      <c r="U4584" s="53"/>
      <c r="V4584" s="53"/>
      <c r="W4584" s="53"/>
      <c r="X4584" s="53"/>
      <c r="Y4584" s="53"/>
      <c r="Z4584" s="53"/>
      <c r="AA4584" s="53"/>
      <c r="AB4584" s="53"/>
      <c r="AC4584" s="54"/>
      <c r="AD4584" s="55"/>
      <c r="AE4584" s="46"/>
      <c r="AF4584" s="47"/>
    </row>
    <row r="4585" customFormat="false" ht="15" hidden="false" customHeight="false" outlineLevel="0" collapsed="false">
      <c r="A4585" s="48" t="s">
        <v>39</v>
      </c>
      <c r="B4585" s="63"/>
      <c r="C4585" s="50"/>
      <c r="D4585" s="51"/>
      <c r="E4585" s="51"/>
      <c r="F4585" s="51"/>
      <c r="G4585" s="51"/>
      <c r="H4585" s="51"/>
      <c r="I4585" s="52"/>
      <c r="J4585" s="52"/>
      <c r="K4585" s="52"/>
      <c r="L4585" s="52"/>
      <c r="M4585" s="52"/>
      <c r="N4585" s="53"/>
      <c r="O4585" s="53"/>
      <c r="P4585" s="53"/>
      <c r="Q4585" s="53"/>
      <c r="R4585" s="53"/>
      <c r="S4585" s="53"/>
      <c r="T4585" s="53"/>
      <c r="U4585" s="53"/>
      <c r="V4585" s="53"/>
      <c r="W4585" s="53"/>
      <c r="X4585" s="53"/>
      <c r="Y4585" s="53"/>
      <c r="Z4585" s="53"/>
      <c r="AA4585" s="53"/>
      <c r="AB4585" s="53"/>
      <c r="AC4585" s="54"/>
      <c r="AD4585" s="55"/>
      <c r="AE4585" s="46"/>
      <c r="AF4585" s="47"/>
    </row>
    <row r="4586" customFormat="false" ht="15" hidden="false" customHeight="false" outlineLevel="0" collapsed="false">
      <c r="A4586" s="48"/>
      <c r="B4586" s="63"/>
      <c r="C4586" s="50"/>
      <c r="D4586" s="51"/>
      <c r="E4586" s="51"/>
      <c r="F4586" s="51"/>
      <c r="G4586" s="51"/>
      <c r="H4586" s="51"/>
      <c r="I4586" s="52"/>
      <c r="J4586" s="52"/>
      <c r="K4586" s="52"/>
      <c r="L4586" s="52"/>
      <c r="M4586" s="52"/>
      <c r="N4586" s="53"/>
      <c r="O4586" s="53"/>
      <c r="P4586" s="53"/>
      <c r="Q4586" s="53"/>
      <c r="R4586" s="53"/>
      <c r="S4586" s="53"/>
      <c r="T4586" s="53"/>
      <c r="U4586" s="53"/>
      <c r="V4586" s="53"/>
      <c r="W4586" s="53"/>
      <c r="X4586" s="53"/>
      <c r="Y4586" s="53"/>
      <c r="Z4586" s="53"/>
      <c r="AA4586" s="53"/>
      <c r="AB4586" s="53"/>
      <c r="AC4586" s="54"/>
      <c r="AD4586" s="55"/>
      <c r="AE4586" s="46"/>
      <c r="AF4586" s="47"/>
    </row>
    <row r="4587" customFormat="false" ht="15" hidden="false" customHeight="false" outlineLevel="0" collapsed="false">
      <c r="A4587" s="48"/>
      <c r="B4587" s="63"/>
      <c r="C4587" s="50"/>
      <c r="D4587" s="51"/>
      <c r="E4587" s="51"/>
      <c r="F4587" s="51"/>
      <c r="G4587" s="51"/>
      <c r="H4587" s="51"/>
      <c r="I4587" s="52"/>
      <c r="J4587" s="52"/>
      <c r="K4587" s="52"/>
      <c r="L4587" s="52"/>
      <c r="M4587" s="52"/>
      <c r="N4587" s="53"/>
      <c r="O4587" s="53"/>
      <c r="P4587" s="53"/>
      <c r="Q4587" s="53"/>
      <c r="R4587" s="53"/>
      <c r="S4587" s="53"/>
      <c r="T4587" s="53"/>
      <c r="U4587" s="53"/>
      <c r="V4587" s="53"/>
      <c r="W4587" s="53"/>
      <c r="X4587" s="53"/>
      <c r="Y4587" s="53"/>
      <c r="Z4587" s="53"/>
      <c r="AA4587" s="53"/>
      <c r="AB4587" s="53"/>
      <c r="AC4587" s="54"/>
      <c r="AD4587" s="55"/>
      <c r="AE4587" s="46"/>
      <c r="AF4587" s="47"/>
    </row>
    <row r="4588" customFormat="false" ht="15" hidden="false" customHeight="false" outlineLevel="0" collapsed="false">
      <c r="A4588" s="56" t="s">
        <v>19</v>
      </c>
      <c r="B4588" s="76" t="s">
        <v>368</v>
      </c>
      <c r="C4588" s="40" t="s">
        <v>53</v>
      </c>
      <c r="D4588" s="41" t="n">
        <v>110</v>
      </c>
      <c r="E4588" s="41" t="n">
        <v>0</v>
      </c>
      <c r="F4588" s="41" t="n">
        <v>0</v>
      </c>
      <c r="G4588" s="41" t="n">
        <v>0</v>
      </c>
      <c r="H4588" s="41" t="n">
        <v>0</v>
      </c>
      <c r="I4588" s="42" t="n">
        <v>20</v>
      </c>
      <c r="J4588" s="42" t="n">
        <v>40</v>
      </c>
      <c r="K4588" s="42" t="n">
        <v>0</v>
      </c>
      <c r="L4588" s="42" t="n">
        <v>30</v>
      </c>
      <c r="M4588" s="42" t="n">
        <v>0</v>
      </c>
      <c r="N4588" s="43" t="n">
        <f aca="false">D4588*$D$3</f>
        <v>154</v>
      </c>
      <c r="O4588" s="43" t="n">
        <f aca="false">E4588*$E$3</f>
        <v>0</v>
      </c>
      <c r="P4588" s="43" t="n">
        <f aca="false">F4588*$F$3</f>
        <v>0</v>
      </c>
      <c r="Q4588" s="43" t="n">
        <f aca="false">G4588*$G$3</f>
        <v>0</v>
      </c>
      <c r="R4588" s="43" t="n">
        <f aca="false">H4588*$H$3</f>
        <v>0</v>
      </c>
      <c r="S4588" s="43" t="n">
        <f aca="false">(N4588/100)*(I4588*$I$3)+(N4588/100)*(J4588*$J$3)+(N4588/100)*(L4588*$L$3)</f>
        <v>277.2</v>
      </c>
      <c r="T4588" s="43" t="n">
        <f aca="false">(O4588/100)*(K4588*$K$3)</f>
        <v>0</v>
      </c>
      <c r="U4588" s="43" t="n">
        <f aca="false">(P4588/100)*(K4588*$K$3)+(P4588/100)*(L4588*$L$3)</f>
        <v>0</v>
      </c>
      <c r="V4588" s="43" t="n">
        <f aca="false">(Q4588/100)*(L4588*$L$3)</f>
        <v>0</v>
      </c>
      <c r="W4588" s="43" t="n">
        <f aca="false">(R4588/100)*(K4588*$K$3)+(R4588/100)*(L4588*$L$3)</f>
        <v>0</v>
      </c>
      <c r="X4588" s="43" t="n">
        <f aca="false">N4588+S4588</f>
        <v>431.2</v>
      </c>
      <c r="Y4588" s="43" t="n">
        <f aca="false">O4588+T4588</f>
        <v>0</v>
      </c>
      <c r="Z4588" s="43" t="n">
        <f aca="false">P4588+U4588</f>
        <v>0</v>
      </c>
      <c r="AA4588" s="43" t="n">
        <f aca="false">Q4588+V4588</f>
        <v>0</v>
      </c>
      <c r="AB4588" s="43" t="n">
        <f aca="false">R4588+W4588</f>
        <v>0</v>
      </c>
      <c r="AC4588" s="44" t="n">
        <f aca="false">ROUND(X4588+Y4588+Z4588+AA4588+AB4588,1)</f>
        <v>431.2</v>
      </c>
      <c r="AD4588" s="45" t="s">
        <v>16</v>
      </c>
      <c r="AE4588" s="46"/>
      <c r="AF4588" s="47"/>
    </row>
    <row r="4589" customFormat="false" ht="15" hidden="false" customHeight="false" outlineLevel="0" collapsed="false">
      <c r="A4589" s="48" t="s">
        <v>29</v>
      </c>
      <c r="B4589" s="61" t="n">
        <v>12</v>
      </c>
      <c r="C4589" s="50" t="s">
        <v>5</v>
      </c>
      <c r="D4589" s="51" t="n">
        <v>110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30</v>
      </c>
      <c r="J4589" s="52" t="n">
        <v>55</v>
      </c>
      <c r="K4589" s="52" t="n">
        <v>0</v>
      </c>
      <c r="L4589" s="52" t="n">
        <v>30</v>
      </c>
      <c r="M4589" s="52" t="n">
        <v>0</v>
      </c>
      <c r="N4589" s="53" t="n">
        <f aca="false">D4589*$D$4</f>
        <v>148.5</v>
      </c>
      <c r="O4589" s="53" t="n">
        <f aca="false">E4589*$E$4</f>
        <v>0</v>
      </c>
      <c r="P4589" s="53" t="n">
        <f aca="false">F4589*$F$4</f>
        <v>0</v>
      </c>
      <c r="Q4589" s="53" t="n">
        <f aca="false">G4589*$G$4</f>
        <v>0</v>
      </c>
      <c r="R4589" s="53" t="n">
        <f aca="false">H4589*$H$4</f>
        <v>0</v>
      </c>
      <c r="S4589" s="53" t="n">
        <f aca="false">(N4589/100)*(I4589*$I$4)+(N4589/100)*(J4589*$J$4)+(N4589/100)*(L4589*$L$4)</f>
        <v>341.55</v>
      </c>
      <c r="T4589" s="53" t="n">
        <f aca="false">(O4589/100)*(K4589*$K$4)</f>
        <v>0</v>
      </c>
      <c r="U4589" s="53" t="n">
        <f aca="false">(P4589/100)*(K4589*$K$4)+(P4589/100)*(L4589*$L$4)</f>
        <v>0</v>
      </c>
      <c r="V4589" s="53" t="n">
        <f aca="false">(Q4589/100)*(L4589*$L$4)</f>
        <v>0</v>
      </c>
      <c r="W4589" s="53" t="n">
        <f aca="false">(R4589/100)*(K4589*$K$4)+(R4589/100)*(L4589*$L$4)</f>
        <v>0</v>
      </c>
      <c r="X4589" s="53" t="n">
        <f aca="false">N4589+S4589</f>
        <v>490.05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490.1</v>
      </c>
      <c r="AD4589" s="55" t="n">
        <f aca="false">(ROUND(AC4589-AC4588,1)/AC4588)</f>
        <v>0.136595547309833</v>
      </c>
      <c r="AE4589" s="46"/>
      <c r="AF4589" s="47"/>
    </row>
    <row r="4590" customFormat="false" ht="15" hidden="false" customHeight="false" outlineLevel="0" collapsed="false">
      <c r="A4590" s="48" t="s">
        <v>30</v>
      </c>
      <c r="B4590" s="61" t="n">
        <v>12</v>
      </c>
      <c r="C4590" s="50" t="s">
        <v>6</v>
      </c>
      <c r="D4590" s="51" t="n">
        <v>110</v>
      </c>
      <c r="E4590" s="51" t="n">
        <v>0</v>
      </c>
      <c r="F4590" s="51" t="n">
        <v>0</v>
      </c>
      <c r="G4590" s="51" t="n">
        <v>0</v>
      </c>
      <c r="H4590" s="51" t="n">
        <v>0</v>
      </c>
      <c r="I4590" s="52" t="n">
        <v>20</v>
      </c>
      <c r="J4590" s="52" t="n">
        <v>40</v>
      </c>
      <c r="K4590" s="52" t="n">
        <v>0</v>
      </c>
      <c r="L4590" s="52" t="n">
        <v>30</v>
      </c>
      <c r="M4590" s="52" t="n">
        <v>0</v>
      </c>
      <c r="N4590" s="53" t="n">
        <f aca="false">D4590*$D$5</f>
        <v>154</v>
      </c>
      <c r="O4590" s="53" t="n">
        <f aca="false">E4590*$E$5</f>
        <v>0</v>
      </c>
      <c r="P4590" s="53" t="n">
        <f aca="false">F4590*$F$5</f>
        <v>0</v>
      </c>
      <c r="Q4590" s="53" t="n">
        <f aca="false">G4590*$G$5</f>
        <v>0</v>
      </c>
      <c r="R4590" s="53" t="n">
        <f aca="false">H4590*$H$5</f>
        <v>0</v>
      </c>
      <c r="S4590" s="53" t="n">
        <f aca="false">(N4590/100)*(I4590*$I$5)+(N4590/100)*(J4590*$J$5)+(N4590/100)*(L4590*$L$5)</f>
        <v>277.2</v>
      </c>
      <c r="T4590" s="53" t="n">
        <f aca="false">(O4590/100)*(K4590*$K$5)</f>
        <v>0</v>
      </c>
      <c r="U4590" s="53" t="n">
        <f aca="false">(P4590/100)*(K4590*$K$5)+(P4590/100)*(L4590*$L$5)</f>
        <v>0</v>
      </c>
      <c r="V4590" s="53" t="n">
        <f aca="false">(Q4590/100)*(L4590*$L$5)</f>
        <v>0</v>
      </c>
      <c r="W4590" s="53" t="n">
        <f aca="false">(R4590/100)*(K4590*$K$5)+(R4590/100)*(L4590*$L$5)</f>
        <v>0</v>
      </c>
      <c r="X4590" s="53" t="n">
        <f aca="false">N4590+S4590</f>
        <v>431.2</v>
      </c>
      <c r="Y4590" s="53" t="n">
        <f aca="false">O4590+T4590</f>
        <v>0</v>
      </c>
      <c r="Z4590" s="53" t="n">
        <f aca="false">P4590+U4590</f>
        <v>0</v>
      </c>
      <c r="AA4590" s="53" t="n">
        <f aca="false">Q4590+V4590</f>
        <v>0</v>
      </c>
      <c r="AB4590" s="53" t="n">
        <f aca="false">R4590+W4590</f>
        <v>0</v>
      </c>
      <c r="AC4590" s="54" t="n">
        <f aca="false">ROUND(X4590+Y4590+Z4590+AA4590+AB4590,1)</f>
        <v>431.2</v>
      </c>
      <c r="AD4590" s="55" t="n">
        <f aca="false">(ROUND(AC4590-AC4588,1)/AC4588)</f>
        <v>0</v>
      </c>
      <c r="AE4590" s="46"/>
      <c r="AF4590" s="47"/>
    </row>
    <row r="4591" customFormat="false" ht="15" hidden="false" customHeight="false" outlineLevel="0" collapsed="false">
      <c r="A4591" s="48" t="s">
        <v>31</v>
      </c>
      <c r="B4591" s="61" t="n">
        <v>0</v>
      </c>
      <c r="C4591" s="50" t="s">
        <v>7</v>
      </c>
      <c r="D4591" s="51" t="n">
        <v>110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20</v>
      </c>
      <c r="J4591" s="52" t="n">
        <v>40</v>
      </c>
      <c r="K4591" s="52" t="n">
        <v>0</v>
      </c>
      <c r="L4591" s="52" t="n">
        <v>30</v>
      </c>
      <c r="M4591" s="52" t="n">
        <v>0</v>
      </c>
      <c r="N4591" s="53" t="n">
        <f aca="false">D4591*$D$6</f>
        <v>154</v>
      </c>
      <c r="O4591" s="53" t="n">
        <f aca="false">E4591*$E$6</f>
        <v>0</v>
      </c>
      <c r="P4591" s="53" t="n">
        <f aca="false">F4591*$F$6</f>
        <v>0</v>
      </c>
      <c r="Q4591" s="53" t="n">
        <f aca="false">G4591*$G$6</f>
        <v>0</v>
      </c>
      <c r="R4591" s="53" t="n">
        <f aca="false">H4591*$H$6</f>
        <v>0</v>
      </c>
      <c r="S4591" s="53" t="n">
        <f aca="false">(N4591/100)*(I4591*$I$6)+(N4591/100)*(J4591*$J$6)+(N4591/100)*(L4591*$L$6)</f>
        <v>277.2</v>
      </c>
      <c r="T4591" s="53" t="n">
        <f aca="false">(O4591/100)*(K4591*$K$6)</f>
        <v>0</v>
      </c>
      <c r="U4591" s="53" t="n">
        <f aca="false">(P4591/100)*(K4591*$K$6)+(P4591/100)*(L4591*$L$6)</f>
        <v>0</v>
      </c>
      <c r="V4591" s="53" t="n">
        <f aca="false">(Q4591/100)*(L4591*$L$6)</f>
        <v>0</v>
      </c>
      <c r="W4591" s="53" t="n">
        <f aca="false">(R4591/100)*(K4591*$K$6)+(R4591/100)*(L4591*$L$6)</f>
        <v>0</v>
      </c>
      <c r="X4591" s="53" t="n">
        <f aca="false">N4591+S4591</f>
        <v>431.2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431.2</v>
      </c>
      <c r="AD4591" s="55" t="n">
        <f aca="false">(ROUND(AC4591-AC4588,1)/AC4588)</f>
        <v>0</v>
      </c>
      <c r="AE4591" s="46"/>
      <c r="AF4591" s="47"/>
    </row>
    <row r="4592" customFormat="false" ht="15" hidden="false" customHeight="false" outlineLevel="0" collapsed="false">
      <c r="A4592" s="48" t="s">
        <v>32</v>
      </c>
      <c r="B4592" s="61" t="n">
        <v>40</v>
      </c>
      <c r="C4592" s="50" t="s">
        <v>8</v>
      </c>
      <c r="D4592" s="51" t="n">
        <v>110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20</v>
      </c>
      <c r="J4592" s="52" t="n">
        <v>40</v>
      </c>
      <c r="K4592" s="52" t="n">
        <v>0</v>
      </c>
      <c r="L4592" s="52" t="n">
        <v>30</v>
      </c>
      <c r="M4592" s="52" t="n">
        <v>0</v>
      </c>
      <c r="N4592" s="53" t="n">
        <f aca="false">D4592*$D$7</f>
        <v>154</v>
      </c>
      <c r="O4592" s="53" t="n">
        <f aca="false">E4592*$E$7</f>
        <v>0</v>
      </c>
      <c r="P4592" s="53" t="n">
        <f aca="false">F4592*$F$7</f>
        <v>0</v>
      </c>
      <c r="Q4592" s="53" t="n">
        <f aca="false">G4592*$G$7</f>
        <v>0</v>
      </c>
      <c r="R4592" s="53" t="n">
        <f aca="false">H4592*$H$7</f>
        <v>0</v>
      </c>
      <c r="S4592" s="53" t="n">
        <f aca="false">(N4592/100)*(I4592*$I$7)+(N4592/100)*(J4592*$J$7)+(N4592/100)*(L4592*$L$7)</f>
        <v>277.2</v>
      </c>
      <c r="T4592" s="53" t="n">
        <f aca="false">(O4592/100)*(K4592*$K$7)</f>
        <v>0</v>
      </c>
      <c r="U4592" s="53" t="n">
        <f aca="false">(P4592/100)*(K4592*$K$7)+(P4592/100)*(L4592*$L$7)</f>
        <v>0</v>
      </c>
      <c r="V4592" s="53" t="n">
        <f aca="false">(Q4592/100)*(L4592*$L$7)</f>
        <v>0</v>
      </c>
      <c r="W4592" s="53" t="n">
        <f aca="false">(R4592/100)*(K4592*$K$7)+(R4592/100)*(L4592*$L$7)</f>
        <v>0</v>
      </c>
      <c r="X4592" s="53" t="n">
        <f aca="false">N4592+S4592</f>
        <v>431.2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431.2</v>
      </c>
      <c r="AD4592" s="55" t="n">
        <f aca="false">(ROUND(AC4592-AC4588,1)/AC4588)</f>
        <v>0</v>
      </c>
      <c r="AE4592" s="46"/>
      <c r="AF4592" s="15"/>
    </row>
    <row r="4593" customFormat="false" ht="15" hidden="false" customHeight="false" outlineLevel="0" collapsed="false">
      <c r="A4593" s="48" t="s">
        <v>33</v>
      </c>
      <c r="B4593" s="61"/>
      <c r="C4593" s="50" t="s">
        <v>9</v>
      </c>
      <c r="D4593" s="51" t="n">
        <v>110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20</v>
      </c>
      <c r="J4593" s="52" t="n">
        <v>40</v>
      </c>
      <c r="K4593" s="52" t="n">
        <v>0</v>
      </c>
      <c r="L4593" s="52" t="n">
        <v>30</v>
      </c>
      <c r="M4593" s="52" t="n">
        <v>0</v>
      </c>
      <c r="N4593" s="53" t="n">
        <f aca="false">D4593*$D$8</f>
        <v>154</v>
      </c>
      <c r="O4593" s="53" t="n">
        <f aca="false">E4593*$E$8</f>
        <v>0</v>
      </c>
      <c r="P4593" s="53" t="n">
        <f aca="false">F4593*$F$8</f>
        <v>0</v>
      </c>
      <c r="Q4593" s="53" t="n">
        <f aca="false">G4593*$G$8</f>
        <v>0</v>
      </c>
      <c r="R4593" s="53" t="n">
        <f aca="false">H4593*$H$8</f>
        <v>0</v>
      </c>
      <c r="S4593" s="53" t="n">
        <f aca="false">(N4593/100)*(I4593*$I$8)+(N4593/100)*(J4593*$J$8)+(N4593/100)*(L4593*$L$8)</f>
        <v>277.2</v>
      </c>
      <c r="T4593" s="53" t="n">
        <f aca="false">(O4593/100)*(K4593*$K$8)</f>
        <v>0</v>
      </c>
      <c r="U4593" s="53" t="n">
        <f aca="false">(P4593/100)*(K4593*$K$8)+(P4593/100)*(L4593*$L$8)</f>
        <v>0</v>
      </c>
      <c r="V4593" s="53" t="n">
        <f aca="false">(Q4593/100)*(L4593*$L$8)</f>
        <v>0</v>
      </c>
      <c r="W4593" s="53" t="n">
        <f aca="false">(R4593/100)*(K4593*$K$8)+(R4593/100)*(L4593*$L$8)</f>
        <v>0</v>
      </c>
      <c r="X4593" s="53" t="n">
        <f aca="false">N4593+S4593</f>
        <v>431.2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431.2</v>
      </c>
      <c r="AD4593" s="55" t="n">
        <f aca="false">(ROUND(AC4593-AC4588,1)/AC4588)</f>
        <v>0</v>
      </c>
      <c r="AE4593" s="46"/>
      <c r="AF4593" s="47"/>
    </row>
    <row r="4594" customFormat="false" ht="15" hidden="false" customHeight="false" outlineLevel="0" collapsed="false">
      <c r="A4594" s="48" t="s">
        <v>34</v>
      </c>
      <c r="B4594" s="61"/>
      <c r="C4594" s="50" t="s">
        <v>10</v>
      </c>
      <c r="D4594" s="51" t="n">
        <v>55</v>
      </c>
      <c r="E4594" s="51" t="n">
        <v>120</v>
      </c>
      <c r="F4594" s="51" t="n">
        <v>0</v>
      </c>
      <c r="G4594" s="51" t="n">
        <v>0</v>
      </c>
      <c r="H4594" s="51" t="n">
        <v>0</v>
      </c>
      <c r="I4594" s="52" t="n">
        <v>20</v>
      </c>
      <c r="J4594" s="52" t="n">
        <v>40</v>
      </c>
      <c r="K4594" s="52" t="n">
        <v>108</v>
      </c>
      <c r="L4594" s="52" t="n">
        <v>0</v>
      </c>
      <c r="M4594" s="52" t="n">
        <v>0</v>
      </c>
      <c r="N4594" s="53" t="n">
        <f aca="false">D4594*$D$9</f>
        <v>74.25</v>
      </c>
      <c r="O4594" s="53" t="n">
        <f aca="false">E4594*$E$9</f>
        <v>162</v>
      </c>
      <c r="P4594" s="53" t="n">
        <f aca="false">F4594*$F$9</f>
        <v>0</v>
      </c>
      <c r="Q4594" s="53" t="n">
        <f aca="false">G4594*$G$9</f>
        <v>0</v>
      </c>
      <c r="R4594" s="53" t="n">
        <f aca="false">H4594*$H$9</f>
        <v>0</v>
      </c>
      <c r="S4594" s="53" t="n">
        <f aca="false">(N4594/100)*(I4594*$I$9)+(N4594/100)*(J4594*$J$9)+(N4594/100)*(L4594*$L$9)</f>
        <v>44.55</v>
      </c>
      <c r="T4594" s="53" t="n">
        <f aca="false">(O4594/100)*(K4594*$K$9)</f>
        <v>244.944</v>
      </c>
      <c r="U4594" s="53" t="n">
        <f aca="false">(P4594/100)*(K4594*$K$9)+(P4594/100)*(L4594*$L$9)</f>
        <v>0</v>
      </c>
      <c r="V4594" s="53" t="n">
        <f aca="false">(Q4594/100)*(L4594*$L$9)</f>
        <v>0</v>
      </c>
      <c r="W4594" s="53" t="n">
        <f aca="false">(R4594/100)*(K4594*$K$9)+(R4594/100)*(L4594*$L$9)</f>
        <v>0</v>
      </c>
      <c r="X4594" s="53" t="n">
        <f aca="false">N4594+S4594</f>
        <v>118.8</v>
      </c>
      <c r="Y4594" s="53" t="n">
        <f aca="false">O4594+T4594</f>
        <v>406.944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525.7</v>
      </c>
      <c r="AD4594" s="55" t="n">
        <f aca="false">(ROUND(AC4594-AC4588,1)/AC4588)</f>
        <v>0.219155844155844</v>
      </c>
      <c r="AE4594" s="46"/>
      <c r="AF4594" s="47"/>
    </row>
    <row r="4595" customFormat="false" ht="15" hidden="false" customHeight="false" outlineLevel="0" collapsed="false">
      <c r="A4595" s="48" t="s">
        <v>35</v>
      </c>
      <c r="B4595" s="61"/>
      <c r="C4595" s="50" t="s">
        <v>11</v>
      </c>
      <c r="D4595" s="51" t="n">
        <v>55</v>
      </c>
      <c r="E4595" s="51" t="n">
        <v>0</v>
      </c>
      <c r="F4595" s="51" t="n">
        <v>120</v>
      </c>
      <c r="G4595" s="51" t="n">
        <v>0</v>
      </c>
      <c r="H4595" s="51" t="n">
        <v>0</v>
      </c>
      <c r="I4595" s="52" t="n">
        <v>20</v>
      </c>
      <c r="J4595" s="52" t="n">
        <v>40</v>
      </c>
      <c r="K4595" s="52" t="n">
        <v>44.5</v>
      </c>
      <c r="L4595" s="52" t="n">
        <v>44.5</v>
      </c>
      <c r="M4595" s="52" t="n">
        <v>0</v>
      </c>
      <c r="N4595" s="53" t="n">
        <f aca="false">D4595*$D$10</f>
        <v>74.25</v>
      </c>
      <c r="O4595" s="53" t="n">
        <f aca="false">E4595*$E$10</f>
        <v>0</v>
      </c>
      <c r="P4595" s="53" t="n">
        <f aca="false">F4595*$F$10</f>
        <v>162</v>
      </c>
      <c r="Q4595" s="53" t="n">
        <f aca="false">G4595*$G$10</f>
        <v>0</v>
      </c>
      <c r="R4595" s="53" t="n">
        <f aca="false">H4595*$H$10</f>
        <v>0</v>
      </c>
      <c r="S4595" s="53" t="n">
        <f aca="false">(N4595/100)*(I4595*$I$10)+(N4595/100)*(J4595*$J$10)+(N4595/100)*(L4595*$L$10)</f>
        <v>90.80775</v>
      </c>
      <c r="T4595" s="53" t="n">
        <f aca="false">(O4595/100)*(K4595*$J$10)</f>
        <v>0</v>
      </c>
      <c r="U4595" s="53" t="n">
        <f aca="false">(P4595/100)*(K4595*$K$10)+(P4595/100)*(L4595*$L$10)</f>
        <v>201.852</v>
      </c>
      <c r="V4595" s="53" t="n">
        <f aca="false">(Q4595/100)*(L4595*$L$10)</f>
        <v>0</v>
      </c>
      <c r="W4595" s="53" t="n">
        <f aca="false">(R4595/100)*(K4595*$K$10)+(R4595/100)*(L4595*$L$10)</f>
        <v>0</v>
      </c>
      <c r="X4595" s="53" t="n">
        <f aca="false">N4595+S4595</f>
        <v>165.05775</v>
      </c>
      <c r="Y4595" s="53" t="n">
        <f aca="false">O4595+T4595</f>
        <v>0</v>
      </c>
      <c r="Z4595" s="53" t="n">
        <f aca="false">P4595+U4595</f>
        <v>363.852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528.9</v>
      </c>
      <c r="AD4595" s="55" t="n">
        <f aca="false">(ROUND(AC4595-AC4588,1)/AC4588)</f>
        <v>0.226576994434137</v>
      </c>
      <c r="AE4595" s="46"/>
      <c r="AF4595" s="47"/>
    </row>
    <row r="4596" customFormat="false" ht="15" hidden="false" customHeight="false" outlineLevel="0" collapsed="false">
      <c r="A4596" s="48" t="s">
        <v>36</v>
      </c>
      <c r="B4596" s="61"/>
      <c r="C4596" s="50" t="s">
        <v>12</v>
      </c>
      <c r="D4596" s="51" t="n">
        <v>55</v>
      </c>
      <c r="E4596" s="51" t="n">
        <v>0</v>
      </c>
      <c r="F4596" s="51" t="n">
        <v>0</v>
      </c>
      <c r="G4596" s="51" t="n">
        <v>120</v>
      </c>
      <c r="H4596" s="51" t="n">
        <v>0</v>
      </c>
      <c r="I4596" s="52" t="n">
        <v>20</v>
      </c>
      <c r="J4596" s="52" t="n">
        <v>40</v>
      </c>
      <c r="K4596" s="52" t="n">
        <v>0</v>
      </c>
      <c r="L4596" s="52" t="n">
        <v>75</v>
      </c>
      <c r="M4596" s="52" t="n">
        <v>0</v>
      </c>
      <c r="N4596" s="53" t="n">
        <f aca="false">D4596*$D$11</f>
        <v>74.25</v>
      </c>
      <c r="O4596" s="53" t="n">
        <f aca="false">E4596*$E$11</f>
        <v>0</v>
      </c>
      <c r="P4596" s="53" t="n">
        <f aca="false">F4596*$F$11</f>
        <v>0</v>
      </c>
      <c r="Q4596" s="53" t="n">
        <f aca="false">G4596*$G$11</f>
        <v>162</v>
      </c>
      <c r="R4596" s="53" t="n">
        <f aca="false">H4596*$H$11</f>
        <v>0</v>
      </c>
      <c r="S4596" s="53" t="n">
        <f aca="false">(N4596/100)*(I4596*$I$11)+(N4596/100)*(J4596*$J$11)+(N4596/100)*(L4596*$L$11)</f>
        <v>122.5125</v>
      </c>
      <c r="T4596" s="53" t="n">
        <f aca="false">(O4596/100)*(K4596*$K$11)</f>
        <v>0</v>
      </c>
      <c r="U4596" s="53" t="n">
        <f aca="false">(P4596/100)*(K4596*$K$11)+(P4596/100)*(L4596*$L$11)</f>
        <v>0</v>
      </c>
      <c r="V4596" s="53" t="n">
        <f aca="false">(Q4596/100)*(L4596*$L$11)</f>
        <v>170.1</v>
      </c>
      <c r="W4596" s="53" t="n">
        <f aca="false">(R4596/100)*(K4596*$K$11)+(R4596/100)*(L4596*$L$11)</f>
        <v>0</v>
      </c>
      <c r="X4596" s="53" t="n">
        <f aca="false">N4596+S4596</f>
        <v>196.7625</v>
      </c>
      <c r="Y4596" s="53" t="n">
        <f aca="false">O4596+T4596</f>
        <v>0</v>
      </c>
      <c r="Z4596" s="53" t="n">
        <f aca="false">P4596+U4596</f>
        <v>0</v>
      </c>
      <c r="AA4596" s="53" t="n">
        <f aca="false">Q4596+V4596</f>
        <v>332.1</v>
      </c>
      <c r="AB4596" s="53" t="n">
        <f aca="false">R4596+W4596</f>
        <v>0</v>
      </c>
      <c r="AC4596" s="54" t="n">
        <f aca="false">ROUND(X4596+Y4596+Z4596+AA4596+AB4596,1)</f>
        <v>528.9</v>
      </c>
      <c r="AD4596" s="55" t="n">
        <f aca="false">(ROUND(AC4596-AC4588,1)/AC4588)</f>
        <v>0.226576994434137</v>
      </c>
      <c r="AE4596" s="46"/>
      <c r="AF4596" s="47"/>
    </row>
    <row r="4597" customFormat="false" ht="15" hidden="false" customHeight="false" outlineLevel="0" collapsed="false">
      <c r="A4597" s="48" t="s">
        <v>37</v>
      </c>
      <c r="B4597" s="61"/>
      <c r="C4597" s="50" t="s">
        <v>13</v>
      </c>
      <c r="D4597" s="51" t="n">
        <v>55</v>
      </c>
      <c r="E4597" s="51" t="n">
        <v>0</v>
      </c>
      <c r="F4597" s="51" t="n">
        <v>0</v>
      </c>
      <c r="G4597" s="51" t="n">
        <v>0</v>
      </c>
      <c r="H4597" s="51" t="n">
        <v>120</v>
      </c>
      <c r="I4597" s="52" t="n">
        <v>20</v>
      </c>
      <c r="J4597" s="52" t="n">
        <v>40</v>
      </c>
      <c r="K4597" s="52" t="n">
        <v>44.5</v>
      </c>
      <c r="L4597" s="52" t="n">
        <v>44.5</v>
      </c>
      <c r="M4597" s="52" t="n">
        <v>0</v>
      </c>
      <c r="N4597" s="53" t="n">
        <f aca="false">D4597*$D$12</f>
        <v>74.25</v>
      </c>
      <c r="O4597" s="53" t="n">
        <f aca="false">E4597*$E$12</f>
        <v>0</v>
      </c>
      <c r="P4597" s="53" t="n">
        <f aca="false">F4597*$F$12</f>
        <v>0</v>
      </c>
      <c r="Q4597" s="53" t="n">
        <f aca="false">G4597*$G$12</f>
        <v>0</v>
      </c>
      <c r="R4597" s="53" t="n">
        <f aca="false">H4597*$H$12</f>
        <v>162</v>
      </c>
      <c r="S4597" s="53" t="n">
        <f aca="false">(N4597/100)*(I4597*$I$12)+(N4597/100)*(J4597*$J$12)+(N4597/100)*(L4597*$L$12)</f>
        <v>90.80775</v>
      </c>
      <c r="T4597" s="53" t="n">
        <f aca="false">(O4597/100)*(K4597*$K$12)</f>
        <v>0</v>
      </c>
      <c r="U4597" s="53" t="n">
        <f aca="false">(P4597/100)*(K4597*$K$12)+(P4597/100)*(L4597*$L$12)</f>
        <v>0</v>
      </c>
      <c r="V4597" s="53" t="n">
        <f aca="false">(Q4597/100)*(L4597*$L$12)</f>
        <v>0</v>
      </c>
      <c r="W4597" s="53" t="n">
        <f aca="false">(R4597/100)*(K4597*$K$12)+(R4597/100)*(L4597*$L$12)</f>
        <v>201.852</v>
      </c>
      <c r="X4597" s="53" t="n">
        <f aca="false">N4597+S4597</f>
        <v>165.05775</v>
      </c>
      <c r="Y4597" s="53" t="n">
        <f aca="false">O4597+T4597</f>
        <v>0</v>
      </c>
      <c r="Z4597" s="53" t="n">
        <f aca="false">P4597+U4597</f>
        <v>0</v>
      </c>
      <c r="AA4597" s="53" t="n">
        <f aca="false">Q4597+V4597</f>
        <v>0</v>
      </c>
      <c r="AB4597" s="53" t="n">
        <f aca="false">R4597+W4597</f>
        <v>363.852</v>
      </c>
      <c r="AC4597" s="54" t="n">
        <f aca="false">ROUND(X4597+Y4597+Z4597+AA4597+AB4597,1)</f>
        <v>528.9</v>
      </c>
      <c r="AD4597" s="55" t="n">
        <f aca="false">(ROUND(AC4597-AC4588,1)/AC4588)</f>
        <v>0.226576994434137</v>
      </c>
      <c r="AE4597" s="46"/>
      <c r="AF4597" s="47"/>
    </row>
    <row r="4598" customFormat="false" ht="15" hidden="false" customHeight="false" outlineLevel="0" collapsed="false">
      <c r="A4598" s="48" t="s">
        <v>38</v>
      </c>
      <c r="B4598" s="61"/>
      <c r="C4598" s="50" t="s">
        <v>14</v>
      </c>
      <c r="D4598" s="51" t="n">
        <v>110</v>
      </c>
      <c r="E4598" s="51" t="n">
        <v>0</v>
      </c>
      <c r="F4598" s="51" t="n">
        <v>0</v>
      </c>
      <c r="G4598" s="51" t="n">
        <v>0</v>
      </c>
      <c r="H4598" s="51" t="n">
        <v>0</v>
      </c>
      <c r="I4598" s="52" t="n">
        <v>0</v>
      </c>
      <c r="J4598" s="52" t="n">
        <v>0</v>
      </c>
      <c r="K4598" s="52" t="n">
        <v>0</v>
      </c>
      <c r="L4598" s="52" t="n">
        <v>0</v>
      </c>
      <c r="M4598" s="52" t="n">
        <v>131</v>
      </c>
      <c r="N4598" s="53" t="n">
        <f aca="false">D4598*$D$13</f>
        <v>148.5</v>
      </c>
      <c r="O4598" s="53" t="n">
        <f aca="false">E4598*$E$13</f>
        <v>0</v>
      </c>
      <c r="P4598" s="53" t="n">
        <f aca="false">F4598*$F$13</f>
        <v>0</v>
      </c>
      <c r="Q4598" s="53" t="n">
        <f aca="false">G4598*$G$13</f>
        <v>0</v>
      </c>
      <c r="R4598" s="53" t="n">
        <f aca="false">H4598*$H$13</f>
        <v>0</v>
      </c>
      <c r="S4598" s="53" t="n">
        <f aca="false">(N4598/100)*(I4598*$I$13)+(N4598/100)*(J4598*$J$13)+(N4598/100)*(M4598*$M$13)+(N4598/100)*(L4598*$L$13)</f>
        <v>389.07</v>
      </c>
      <c r="T4598" s="53" t="n">
        <f aca="false">(O4598/100)*(K4598*$K$13)+(O4598/100)*(M4598*$M$13)</f>
        <v>0</v>
      </c>
      <c r="U4598" s="53" t="n">
        <f aca="false">(P4598/100)*(K4598*$K$13)+(P4598/100)*(L4598*$L$13)+(P4598/100)*(M4598*$M$13)</f>
        <v>0</v>
      </c>
      <c r="V4598" s="53" t="n">
        <f aca="false">(Q4598/100)*(L4598*$L$13)+(Q4598/100)*(M4598*$M$13)</f>
        <v>0</v>
      </c>
      <c r="W4598" s="53" t="n">
        <f aca="false">(R4598/100)*(K4598*$K$13)+(R4598/100)*(L4598*$L$13)+(R4598/100)*(M4598*$M$13)</f>
        <v>0</v>
      </c>
      <c r="X4598" s="53" t="n">
        <f aca="false">N4598+S4598</f>
        <v>537.57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0</v>
      </c>
      <c r="AB4598" s="53" t="n">
        <f aca="false">R4598+W4598</f>
        <v>0</v>
      </c>
      <c r="AC4598" s="54" t="n">
        <f aca="false">ROUND(X4598+Y4598+Z4598+AA4598+AB4598,1)</f>
        <v>537.6</v>
      </c>
      <c r="AD4598" s="55" t="n">
        <f aca="false">(ROUND(AC4598-AC4588,1)/AC4588)</f>
        <v>0.246753246753247</v>
      </c>
      <c r="AE4598" s="46"/>
      <c r="AF4598" s="47"/>
    </row>
    <row r="4599" customFormat="false" ht="15" hidden="false" customHeight="false" outlineLevel="0" collapsed="false">
      <c r="A4599" s="48" t="s">
        <v>39</v>
      </c>
      <c r="B4599" s="61"/>
      <c r="C4599" s="50" t="s">
        <v>15</v>
      </c>
      <c r="D4599" s="51" t="n">
        <v>125</v>
      </c>
      <c r="E4599" s="51" t="n">
        <v>0</v>
      </c>
      <c r="F4599" s="51" t="n">
        <v>0</v>
      </c>
      <c r="G4599" s="51" t="n">
        <v>0</v>
      </c>
      <c r="H4599" s="51" t="n">
        <v>0</v>
      </c>
      <c r="I4599" s="52" t="n">
        <v>20</v>
      </c>
      <c r="J4599" s="52" t="n">
        <v>40</v>
      </c>
      <c r="K4599" s="52" t="n">
        <v>72</v>
      </c>
      <c r="L4599" s="52" t="n">
        <v>0</v>
      </c>
      <c r="M4599" s="52" t="n">
        <v>0</v>
      </c>
      <c r="N4599" s="53" t="n">
        <f aca="false">D4599*$D$14</f>
        <v>168.75</v>
      </c>
      <c r="O4599" s="53" t="n">
        <f aca="false">E4599*$E$14</f>
        <v>0</v>
      </c>
      <c r="P4599" s="53" t="n">
        <f aca="false">F4599*$F$14</f>
        <v>0</v>
      </c>
      <c r="Q4599" s="53" t="n">
        <f aca="false">G4599*$G$14</f>
        <v>0</v>
      </c>
      <c r="R4599" s="53" t="n">
        <f aca="false">H4599*$H$14</f>
        <v>0</v>
      </c>
      <c r="S4599" s="53" t="n">
        <f aca="false">(N4599/100)*(I4599*$I$14)+(N4599/100)*(J4599*$J$14)+(N4599/100)*(K4599*$K$14)</f>
        <v>344.25</v>
      </c>
      <c r="T4599" s="53" t="n">
        <f aca="false">(O4599/100)*(K4599*$K$14)</f>
        <v>0</v>
      </c>
      <c r="U4599" s="53" t="n">
        <f aca="false">(P4599/100)*(K4599*$K$14)+(P4599/100)*(L4599*$L$14)</f>
        <v>0</v>
      </c>
      <c r="V4599" s="53" t="n">
        <f aca="false">(Q4599/100)*(L4599*$L$14)</f>
        <v>0</v>
      </c>
      <c r="W4599" s="53" t="n">
        <f aca="false">(R4599/100)*(K4599*$L$14)+(R4599/100)*(L4599*$M$14)</f>
        <v>0</v>
      </c>
      <c r="X4599" s="53" t="n">
        <f aca="false">N4599+S4599</f>
        <v>513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0</v>
      </c>
      <c r="AC4599" s="54" t="n">
        <f aca="false">ROUND(X4599+Y4599+Z4599+AA4599+AB4599,1)</f>
        <v>513</v>
      </c>
      <c r="AD4599" s="55" t="n">
        <f aca="false">(ROUND(AC4599-AC4588,1)/AC4588)</f>
        <v>0.189703153988868</v>
      </c>
      <c r="AE4599" s="46"/>
      <c r="AF4599" s="47"/>
    </row>
    <row r="4600" customFormat="false" ht="15" hidden="false" customHeight="false" outlineLevel="0" collapsed="false">
      <c r="A4600" s="48"/>
      <c r="B4600" s="61"/>
      <c r="C4600" s="50" t="s">
        <v>16</v>
      </c>
      <c r="D4600" s="51" t="n">
        <v>125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20</v>
      </c>
      <c r="J4600" s="52" t="n">
        <v>40</v>
      </c>
      <c r="K4600" s="52" t="n">
        <v>0</v>
      </c>
      <c r="L4600" s="52" t="n">
        <v>72</v>
      </c>
      <c r="M4600" s="52" t="n">
        <v>0</v>
      </c>
      <c r="N4600" s="53" t="n">
        <f aca="false">D4600*$D$15</f>
        <v>168.75</v>
      </c>
      <c r="O4600" s="53" t="n">
        <f aca="false">E4600*$E$15</f>
        <v>0</v>
      </c>
      <c r="P4600" s="53" t="n">
        <f aca="false">F4600*$F$15</f>
        <v>0</v>
      </c>
      <c r="Q4600" s="53" t="n">
        <f aca="false">G4600*$G$15</f>
        <v>0</v>
      </c>
      <c r="R4600" s="53" t="n">
        <f aca="false">H4600*$H$15</f>
        <v>0</v>
      </c>
      <c r="S4600" s="53" t="n">
        <f aca="false">(N4600/100)*(I4600*$I$15)+(N4600/100)*(J4600*$J$15)+(N4600/100)*(L4600*$L$15)</f>
        <v>344.25</v>
      </c>
      <c r="T4600" s="53" t="n">
        <f aca="false">(O4600/100)*(K4600*$K$15)</f>
        <v>0</v>
      </c>
      <c r="U4600" s="53" t="n">
        <f aca="false">(P4600/100)*(K4600*$K$15)+(P4600/100)*(L4600*$L$15)</f>
        <v>0</v>
      </c>
      <c r="V4600" s="53" t="n">
        <f aca="false">(Q4600/100)*(L4600*$L$15)</f>
        <v>0</v>
      </c>
      <c r="W4600" s="53" t="n">
        <f aca="false">(R4600/100)*(K4600*$K$15)+(R4600/100)*(L4600*$L$15)</f>
        <v>0</v>
      </c>
      <c r="X4600" s="53" t="n">
        <f aca="false">N4600+S4600</f>
        <v>513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513</v>
      </c>
      <c r="AD4600" s="55" t="n">
        <f aca="false">(ROUND(AC4600-AC4588,1)/AC4588)</f>
        <v>0.189703153988868</v>
      </c>
      <c r="AE4600" s="46"/>
      <c r="AF4600" s="47"/>
    </row>
    <row r="4601" customFormat="false" ht="15" hidden="false" customHeight="false" outlineLevel="0" collapsed="false">
      <c r="A4601" s="48"/>
      <c r="B4601" s="61"/>
      <c r="C4601" s="50" t="s">
        <v>17</v>
      </c>
      <c r="D4601" s="51" t="n">
        <v>110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20</v>
      </c>
      <c r="J4601" s="52" t="n">
        <v>85</v>
      </c>
      <c r="K4601" s="52" t="n">
        <v>0</v>
      </c>
      <c r="L4601" s="52" t="n">
        <v>30</v>
      </c>
      <c r="M4601" s="52" t="n">
        <v>0</v>
      </c>
      <c r="N4601" s="53" t="n">
        <f aca="false">D4601*$D$16</f>
        <v>148.5</v>
      </c>
      <c r="O4601" s="53" t="n">
        <f aca="false">E4601*$E$16</f>
        <v>0</v>
      </c>
      <c r="P4601" s="53" t="n">
        <f aca="false">F4601*$F$16</f>
        <v>0</v>
      </c>
      <c r="Q4601" s="53" t="n">
        <f aca="false">G4601*$G$16</f>
        <v>0</v>
      </c>
      <c r="R4601" s="53" t="n">
        <f aca="false">H4601*$H$16</f>
        <v>0</v>
      </c>
      <c r="S4601" s="53" t="n">
        <f aca="false">(N4601/100)*(I4601*$I$16)+(N4601/100)*(J4601*$J$16)+(N4601/100)*(L4601*$L$16)</f>
        <v>389.8125</v>
      </c>
      <c r="T4601" s="53" t="n">
        <f aca="false">(O4601/100)*(K4601*$K$16)</f>
        <v>0</v>
      </c>
      <c r="U4601" s="53" t="n">
        <f aca="false">(P4601/100)*(K4601*$K$16)+(P4601/100)*(L4601*$L$16)</f>
        <v>0</v>
      </c>
      <c r="V4601" s="53" t="n">
        <f aca="false">(Q4601/100)*(L4601*$L$16)</f>
        <v>0</v>
      </c>
      <c r="W4601" s="53" t="n">
        <f aca="false">(R4601/100)*(K4601*$K$16)+(R4601/100)*(L4601*$L$16)</f>
        <v>0</v>
      </c>
      <c r="X4601" s="53" t="n">
        <f aca="false">N4601+S4601</f>
        <v>538.3125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538.3</v>
      </c>
      <c r="AD4601" s="55" t="n">
        <f aca="false">(ROUND(AC4601-AC4588,1)/AC4588)</f>
        <v>0.248376623376623</v>
      </c>
      <c r="AE4601" s="46"/>
      <c r="AF4601" s="15"/>
    </row>
    <row r="4602" customFormat="false" ht="15" hidden="false" customHeight="false" outlineLevel="0" collapsed="false">
      <c r="A4602" s="48"/>
      <c r="B4602" s="61"/>
      <c r="C4602" s="50" t="s">
        <v>18</v>
      </c>
      <c r="D4602" s="51" t="n">
        <v>110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60</v>
      </c>
      <c r="J4602" s="52" t="n">
        <v>40</v>
      </c>
      <c r="K4602" s="52" t="n">
        <v>0</v>
      </c>
      <c r="L4602" s="52" t="n">
        <v>30</v>
      </c>
      <c r="M4602" s="52" t="n">
        <v>0</v>
      </c>
      <c r="N4602" s="53" t="n">
        <f aca="false">D4602*$D$17</f>
        <v>148.5</v>
      </c>
      <c r="O4602" s="53" t="n">
        <f aca="false">E4602*$E$17</f>
        <v>0</v>
      </c>
      <c r="P4602" s="53" t="n">
        <f aca="false">F4602*$F$17</f>
        <v>0</v>
      </c>
      <c r="Q4602" s="53" t="n">
        <f aca="false">G4602*$G$17</f>
        <v>0</v>
      </c>
      <c r="R4602" s="53" t="n">
        <f aca="false">H4602*$H$17</f>
        <v>0</v>
      </c>
      <c r="S4602" s="53" t="n">
        <f aca="false">(N4602/100)*(I4602*$I$17)+(N4602/100)*(J4602*$J$17)+(N4602/100)*(L4602*$L$17)</f>
        <v>326.7</v>
      </c>
      <c r="T4602" s="53" t="n">
        <f aca="false">(O4602/100)*(K4602*$K$17)</f>
        <v>0</v>
      </c>
      <c r="U4602" s="53" t="n">
        <f aca="false">(P4602/100)*(K4602*$K$17)+(P4602/100)*(L4602*$L$17)</f>
        <v>0</v>
      </c>
      <c r="V4602" s="53" t="n">
        <f aca="false">(Q4602/100)*(L4602*$L$17)</f>
        <v>0</v>
      </c>
      <c r="W4602" s="53" t="n">
        <f aca="false">(R4602/100)*(K4602*$K$17)+(R4602/100)*(L4602*$L$17)</f>
        <v>0</v>
      </c>
      <c r="X4602" s="53" t="n">
        <f aca="false">N4602+S4602</f>
        <v>475.2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475.2</v>
      </c>
      <c r="AD4602" s="55" t="n">
        <f aca="false">(ROUND(AC4602-AC4588,1)/AC4588)</f>
        <v>0.102040816326531</v>
      </c>
      <c r="AE4602" s="37"/>
      <c r="AF4602" s="47"/>
    </row>
    <row r="4603" customFormat="false" ht="15" hidden="false" customHeight="false" outlineLevel="0" collapsed="false">
      <c r="A4603" s="56" t="s">
        <v>19</v>
      </c>
      <c r="B4603" s="62" t="s">
        <v>369</v>
      </c>
      <c r="C4603" s="40" t="s">
        <v>53</v>
      </c>
      <c r="D4603" s="41" t="n">
        <v>118</v>
      </c>
      <c r="E4603" s="41" t="n">
        <v>0</v>
      </c>
      <c r="F4603" s="41" t="n">
        <v>0</v>
      </c>
      <c r="G4603" s="41" t="n">
        <v>0</v>
      </c>
      <c r="H4603" s="41" t="n">
        <v>0</v>
      </c>
      <c r="I4603" s="42" t="n">
        <v>10</v>
      </c>
      <c r="J4603" s="42" t="n">
        <v>70</v>
      </c>
      <c r="K4603" s="42" t="n">
        <v>0</v>
      </c>
      <c r="L4603" s="42" t="n">
        <v>0</v>
      </c>
      <c r="M4603" s="42" t="n">
        <v>0</v>
      </c>
      <c r="N4603" s="43" t="n">
        <f aca="false">D4603*$D$3</f>
        <v>165.2</v>
      </c>
      <c r="O4603" s="43" t="n">
        <f aca="false">E4603*$E$3</f>
        <v>0</v>
      </c>
      <c r="P4603" s="43" t="n">
        <f aca="false">F4603*$F$3</f>
        <v>0</v>
      </c>
      <c r="Q4603" s="43" t="n">
        <f aca="false">G4603*$G$3</f>
        <v>0</v>
      </c>
      <c r="R4603" s="43" t="n">
        <f aca="false">H4603*$H$3</f>
        <v>0</v>
      </c>
      <c r="S4603" s="43" t="n">
        <f aca="false">(N4603/100)*(I4603*$I$3)+(N4603/100)*(J4603*$J$3)</f>
        <v>264.32</v>
      </c>
      <c r="T4603" s="43" t="n">
        <f aca="false">(O4603/100)*(K4603*$K$3)</f>
        <v>0</v>
      </c>
      <c r="U4603" s="43" t="n">
        <f aca="false">(P4603/100)*(K4603*$K$3)+(P4603/100)*(L4603*$L$3)</f>
        <v>0</v>
      </c>
      <c r="V4603" s="43" t="n">
        <f aca="false">(Q4603/100)*(L4603*$L$3)</f>
        <v>0</v>
      </c>
      <c r="W4603" s="43" t="n">
        <f aca="false">(R4603/100)*(K4603*$K$3)+(R4603/100)*(L4603*$L$3)</f>
        <v>0</v>
      </c>
      <c r="X4603" s="43" t="n">
        <f aca="false">N4603+S4603</f>
        <v>429.52</v>
      </c>
      <c r="Y4603" s="43" t="n">
        <f aca="false">O4603+T4603</f>
        <v>0</v>
      </c>
      <c r="Z4603" s="43" t="n">
        <f aca="false">P4603+U4603</f>
        <v>0</v>
      </c>
      <c r="AA4603" s="43" t="n">
        <f aca="false">Q4603+V4603</f>
        <v>0</v>
      </c>
      <c r="AB4603" s="43" t="n">
        <f aca="false">R4603+W4603</f>
        <v>0</v>
      </c>
      <c r="AC4603" s="44" t="n">
        <f aca="false">ROUND(X4603+Y4603+Z4603+AA4603+AB4603,1)</f>
        <v>429.5</v>
      </c>
      <c r="AD4603" s="45"/>
      <c r="AE4603" s="46"/>
      <c r="AF4603" s="47"/>
    </row>
    <row r="4604" customFormat="false" ht="15" hidden="false" customHeight="false" outlineLevel="0" collapsed="false">
      <c r="A4604" s="48" t="s">
        <v>29</v>
      </c>
      <c r="B4604" s="63" t="n">
        <v>12</v>
      </c>
      <c r="C4604" s="50" t="s">
        <v>5</v>
      </c>
      <c r="D4604" s="51" t="n">
        <v>118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30</v>
      </c>
      <c r="J4604" s="52" t="n">
        <v>75</v>
      </c>
      <c r="K4604" s="52" t="n">
        <v>0</v>
      </c>
      <c r="L4604" s="52" t="n">
        <v>0</v>
      </c>
      <c r="M4604" s="52" t="n">
        <v>0</v>
      </c>
      <c r="N4604" s="53" t="n">
        <f aca="false">D4604*$D$4</f>
        <v>159.3</v>
      </c>
      <c r="O4604" s="53" t="n">
        <f aca="false">E4604*$E$4</f>
        <v>0</v>
      </c>
      <c r="P4604" s="53" t="n">
        <f aca="false">F4604*$F$4</f>
        <v>0</v>
      </c>
      <c r="Q4604" s="53" t="n">
        <f aca="false">G4604*$G$4</f>
        <v>0</v>
      </c>
      <c r="R4604" s="53" t="n">
        <f aca="false">H4604*$H$4</f>
        <v>0</v>
      </c>
      <c r="S4604" s="53" t="n">
        <f aca="false">(N4604/100)*(I4604*$I$4)+(N4604/100)*(J4604*$J$4)</f>
        <v>334.53</v>
      </c>
      <c r="T4604" s="53" t="n">
        <f aca="false">(O4604/100)*(K4604*$K$4)</f>
        <v>0</v>
      </c>
      <c r="U4604" s="53" t="n">
        <f aca="false">(P4604/100)*(K4604*$K$4)+(P4604/100)*(L4604*$L$4)</f>
        <v>0</v>
      </c>
      <c r="V4604" s="53" t="n">
        <f aca="false">(Q4604/100)*(L4604*$L$4)</f>
        <v>0</v>
      </c>
      <c r="W4604" s="53" t="n">
        <f aca="false">(R4604/100)*(K4604*$K$4)+(R4604/100)*(L4604*$L$4)</f>
        <v>0</v>
      </c>
      <c r="X4604" s="53" t="n">
        <f aca="false">N4604+S4604</f>
        <v>493.83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493.8</v>
      </c>
      <c r="AD4604" s="55" t="n">
        <f aca="false">(ROUND(AC4604-AC4603,1)/AC4603)</f>
        <v>0.149708963911525</v>
      </c>
      <c r="AE4604" s="46"/>
      <c r="AF4604" s="47"/>
    </row>
    <row r="4605" customFormat="false" ht="15" hidden="false" customHeight="false" outlineLevel="0" collapsed="false">
      <c r="A4605" s="48" t="s">
        <v>30</v>
      </c>
      <c r="B4605" s="63" t="n">
        <v>36</v>
      </c>
      <c r="C4605" s="50" t="s">
        <v>6</v>
      </c>
      <c r="D4605" s="51" t="n">
        <v>118</v>
      </c>
      <c r="E4605" s="51" t="n">
        <v>0</v>
      </c>
      <c r="F4605" s="51" t="n">
        <v>0</v>
      </c>
      <c r="G4605" s="51" t="n">
        <v>0</v>
      </c>
      <c r="H4605" s="51" t="n">
        <v>0</v>
      </c>
      <c r="I4605" s="52" t="n">
        <v>10</v>
      </c>
      <c r="J4605" s="52" t="n">
        <v>70</v>
      </c>
      <c r="K4605" s="52" t="n">
        <v>0</v>
      </c>
      <c r="L4605" s="52" t="n">
        <v>0</v>
      </c>
      <c r="M4605" s="52" t="n">
        <v>0</v>
      </c>
      <c r="N4605" s="53" t="n">
        <f aca="false">D4605*$D$5</f>
        <v>165.2</v>
      </c>
      <c r="O4605" s="53" t="n">
        <f aca="false">E4605*$E$5</f>
        <v>0</v>
      </c>
      <c r="P4605" s="53" t="n">
        <f aca="false">F4605*$F$5</f>
        <v>0</v>
      </c>
      <c r="Q4605" s="53" t="n">
        <f aca="false">G4605*$G$5</f>
        <v>0</v>
      </c>
      <c r="R4605" s="53" t="n">
        <f aca="false">H4605*$H$5</f>
        <v>0</v>
      </c>
      <c r="S4605" s="53" t="n">
        <f aca="false">(N4605/100)*(I4605*$I$5)+(N4605/100)*(J4605*$J$5)</f>
        <v>264.32</v>
      </c>
      <c r="T4605" s="53" t="n">
        <f aca="false">(O4605/100)*(K4605*$K$5)</f>
        <v>0</v>
      </c>
      <c r="U4605" s="53" t="n">
        <f aca="false">(P4605/100)*(K4605*$K$5)+(P4605/100)*(L4605*$L$5)</f>
        <v>0</v>
      </c>
      <c r="V4605" s="53" t="n">
        <f aca="false">(Q4605/100)*(L4605*$L$5)</f>
        <v>0</v>
      </c>
      <c r="W4605" s="53" t="n">
        <f aca="false">(R4605/100)*(K4605*$K$5)+(R4605/100)*(L4605*$L$5)</f>
        <v>0</v>
      </c>
      <c r="X4605" s="53" t="n">
        <f aca="false">N4605+S4605</f>
        <v>429.52</v>
      </c>
      <c r="Y4605" s="53" t="n">
        <f aca="false">O4605+T4605</f>
        <v>0</v>
      </c>
      <c r="Z4605" s="53" t="n">
        <f aca="false">P4605+U4605</f>
        <v>0</v>
      </c>
      <c r="AA4605" s="53" t="n">
        <f aca="false">Q4605+V4605</f>
        <v>0</v>
      </c>
      <c r="AB4605" s="53" t="n">
        <f aca="false">R4605+W4605</f>
        <v>0</v>
      </c>
      <c r="AC4605" s="54" t="n">
        <f aca="false">ROUND(X4605+Y4605+Z4605+AA4605+AB4605,1)</f>
        <v>429.5</v>
      </c>
      <c r="AD4605" s="55" t="n">
        <f aca="false">(ROUND(AC4605-AC4603,1)/AC4603)</f>
        <v>0</v>
      </c>
      <c r="AE4605" s="46"/>
      <c r="AF4605" s="47"/>
    </row>
    <row r="4606" customFormat="false" ht="15" hidden="false" customHeight="false" outlineLevel="0" collapsed="false">
      <c r="A4606" s="48" t="s">
        <v>31</v>
      </c>
      <c r="B4606" s="63" t="n">
        <v>0</v>
      </c>
      <c r="C4606" s="50" t="s">
        <v>7</v>
      </c>
      <c r="D4606" s="51" t="n">
        <v>118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10</v>
      </c>
      <c r="J4606" s="52" t="n">
        <v>70</v>
      </c>
      <c r="K4606" s="52" t="n">
        <v>0</v>
      </c>
      <c r="L4606" s="52" t="n">
        <v>0</v>
      </c>
      <c r="M4606" s="52" t="n">
        <v>0</v>
      </c>
      <c r="N4606" s="53" t="n">
        <f aca="false">D4606*$D$6</f>
        <v>165.2</v>
      </c>
      <c r="O4606" s="53" t="n">
        <f aca="false">E4606*$E$6</f>
        <v>0</v>
      </c>
      <c r="P4606" s="53" t="n">
        <f aca="false">F4606*$F$6</f>
        <v>0</v>
      </c>
      <c r="Q4606" s="53" t="n">
        <f aca="false">G4606*$G$6</f>
        <v>0</v>
      </c>
      <c r="R4606" s="53" t="n">
        <f aca="false">H4606*$H$6</f>
        <v>0</v>
      </c>
      <c r="S4606" s="53" t="n">
        <f aca="false">(N4606/100)*(I4606*$I$6)+(N4606/100)*(J4606*$J$6)</f>
        <v>264.32</v>
      </c>
      <c r="T4606" s="53" t="n">
        <f aca="false">(O4606/100)*(K4606*$K$6)</f>
        <v>0</v>
      </c>
      <c r="U4606" s="53" t="n">
        <f aca="false">(P4606/100)*(K4606*$K$6)+(P4606/100)*(L4606*$L$6)</f>
        <v>0</v>
      </c>
      <c r="V4606" s="53" t="n">
        <f aca="false">(Q4606/100)*(L4606*$L$6)</f>
        <v>0</v>
      </c>
      <c r="W4606" s="53" t="n">
        <f aca="false">(R4606/100)*(K4606*$K$6)+(R4606/100)*(L4606*$L$6)</f>
        <v>0</v>
      </c>
      <c r="X4606" s="53" t="n">
        <f aca="false">N4606+S4606</f>
        <v>429.52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429.5</v>
      </c>
      <c r="AD4606" s="55" t="n">
        <f aca="false">(ROUND(AC4606-AC4603,1)/AC4603)</f>
        <v>0</v>
      </c>
      <c r="AE4606" s="46"/>
      <c r="AF4606" s="47"/>
    </row>
    <row r="4607" customFormat="false" ht="15" hidden="false" customHeight="false" outlineLevel="0" collapsed="false">
      <c r="A4607" s="48" t="s">
        <v>32</v>
      </c>
      <c r="B4607" s="63" t="n">
        <v>0</v>
      </c>
      <c r="C4607" s="50" t="s">
        <v>8</v>
      </c>
      <c r="D4607" s="51" t="n">
        <v>118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10</v>
      </c>
      <c r="J4607" s="52" t="n">
        <v>70</v>
      </c>
      <c r="K4607" s="52" t="n">
        <v>0</v>
      </c>
      <c r="L4607" s="52" t="n">
        <v>0</v>
      </c>
      <c r="M4607" s="52" t="n">
        <v>0</v>
      </c>
      <c r="N4607" s="53" t="n">
        <f aca="false">D4607*$D$7</f>
        <v>165.2</v>
      </c>
      <c r="O4607" s="53" t="n">
        <f aca="false">E4607*$E$7</f>
        <v>0</v>
      </c>
      <c r="P4607" s="53" t="n">
        <f aca="false">F4607*$F$7</f>
        <v>0</v>
      </c>
      <c r="Q4607" s="53" t="n">
        <f aca="false">G4607*$G$7</f>
        <v>0</v>
      </c>
      <c r="R4607" s="53" t="n">
        <f aca="false">H4607*$H$7</f>
        <v>0</v>
      </c>
      <c r="S4607" s="53" t="n">
        <f aca="false">(N4607/100)*(I4607*$I$7)+(N4607/100)*(J4607*$J$7)</f>
        <v>264.32</v>
      </c>
      <c r="T4607" s="53" t="n">
        <f aca="false">(O4607/100)*(K4607*$K$7)</f>
        <v>0</v>
      </c>
      <c r="U4607" s="53" t="n">
        <f aca="false">(P4607/100)*(K4607*$K$7)+(P4607/100)*(L4607*$L$7)</f>
        <v>0</v>
      </c>
      <c r="V4607" s="53" t="n">
        <f aca="false">(Q4607/100)*(L4607*$L$7)</f>
        <v>0</v>
      </c>
      <c r="W4607" s="53" t="n">
        <f aca="false">(R4607/100)*(K4607*$K$7)+(R4607/100)*(L4607*$L$7)</f>
        <v>0</v>
      </c>
      <c r="X4607" s="53" t="n">
        <f aca="false">N4607+S4607</f>
        <v>429.52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429.5</v>
      </c>
      <c r="AD4607" s="55" t="n">
        <f aca="false">(ROUND(AC4607-AC4603,1)/AC4603)</f>
        <v>0</v>
      </c>
      <c r="AE4607" s="46"/>
      <c r="AF4607" s="47"/>
    </row>
    <row r="4608" customFormat="false" ht="15" hidden="false" customHeight="false" outlineLevel="0" collapsed="false">
      <c r="A4608" s="48" t="s">
        <v>33</v>
      </c>
      <c r="B4608" s="63"/>
      <c r="C4608" s="50" t="s">
        <v>9</v>
      </c>
      <c r="D4608" s="51" t="n">
        <v>118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10</v>
      </c>
      <c r="J4608" s="52" t="n">
        <v>70</v>
      </c>
      <c r="K4608" s="52" t="n">
        <v>0</v>
      </c>
      <c r="L4608" s="52" t="n">
        <v>0</v>
      </c>
      <c r="M4608" s="52" t="n">
        <v>0</v>
      </c>
      <c r="N4608" s="53" t="n">
        <f aca="false">D4608*$D$8</f>
        <v>165.2</v>
      </c>
      <c r="O4608" s="53" t="n">
        <f aca="false">E4608*$E$8</f>
        <v>0</v>
      </c>
      <c r="P4608" s="53" t="n">
        <f aca="false">F4608*$F$8</f>
        <v>0</v>
      </c>
      <c r="Q4608" s="53" t="n">
        <f aca="false">G4608*$G$8</f>
        <v>0</v>
      </c>
      <c r="R4608" s="53" t="n">
        <f aca="false">H4608*$H$8</f>
        <v>0</v>
      </c>
      <c r="S4608" s="53" t="n">
        <f aca="false">(N4608/100)*(I4608*$I$8)+(N4608/100)*(J4608*$J$8)</f>
        <v>264.32</v>
      </c>
      <c r="T4608" s="53" t="n">
        <f aca="false">(O4608/100)*(K4608*$K$8)</f>
        <v>0</v>
      </c>
      <c r="U4608" s="53" t="n">
        <f aca="false">(P4608/100)*(K4608*$K$8)+(P4608/100)*(L4608*$L$8)</f>
        <v>0</v>
      </c>
      <c r="V4608" s="53" t="n">
        <f aca="false">(Q4608/100)*(L4608*$L$8)</f>
        <v>0</v>
      </c>
      <c r="W4608" s="53" t="n">
        <f aca="false">(R4608/100)*(K4608*$K$8)+(R4608/100)*(L4608*$L$8)</f>
        <v>0</v>
      </c>
      <c r="X4608" s="53" t="n">
        <f aca="false">N4608+S4608</f>
        <v>429.52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429.5</v>
      </c>
      <c r="AD4608" s="55" t="n">
        <f aca="false">(ROUND(AC4608-AC4603,1)/AC4603)</f>
        <v>0</v>
      </c>
      <c r="AE4608" s="46"/>
      <c r="AF4608" s="47"/>
    </row>
    <row r="4609" customFormat="false" ht="15" hidden="false" customHeight="false" outlineLevel="0" collapsed="false">
      <c r="A4609" s="48" t="s">
        <v>34</v>
      </c>
      <c r="B4609" s="63"/>
      <c r="C4609" s="50" t="s">
        <v>10</v>
      </c>
      <c r="D4609" s="51" t="n">
        <v>59</v>
      </c>
      <c r="E4609" s="51" t="n">
        <v>130</v>
      </c>
      <c r="F4609" s="51" t="n">
        <v>0</v>
      </c>
      <c r="G4609" s="51" t="n">
        <v>0</v>
      </c>
      <c r="H4609" s="51" t="n">
        <v>0</v>
      </c>
      <c r="I4609" s="52" t="n">
        <v>10</v>
      </c>
      <c r="J4609" s="52" t="n">
        <v>70</v>
      </c>
      <c r="K4609" s="52" t="n">
        <v>85</v>
      </c>
      <c r="L4609" s="52" t="n">
        <v>0</v>
      </c>
      <c r="M4609" s="52" t="n">
        <v>0</v>
      </c>
      <c r="N4609" s="53" t="n">
        <f aca="false">D4609*$D$9</f>
        <v>79.65</v>
      </c>
      <c r="O4609" s="53" t="n">
        <f aca="false">E4609*$E$9</f>
        <v>175.5</v>
      </c>
      <c r="P4609" s="53" t="n">
        <f aca="false">F4609*$F$9</f>
        <v>0</v>
      </c>
      <c r="Q4609" s="53" t="n">
        <f aca="false">G4609*$G$9</f>
        <v>0</v>
      </c>
      <c r="R4609" s="53" t="n">
        <f aca="false">H4609*$H$9</f>
        <v>0</v>
      </c>
      <c r="S4609" s="53" t="n">
        <f aca="false">(N4609/100)*(I4609*$I$9)+(N4609/100)*(J4609*$J$9)</f>
        <v>63.72</v>
      </c>
      <c r="T4609" s="53" t="n">
        <f aca="false">(O4609/100)*(K4609*$K$9)</f>
        <v>208.845</v>
      </c>
      <c r="U4609" s="53" t="n">
        <f aca="false">(P4609/100)*(K4609*$K$9)+(P4609/100)*(L4609*$L$9)</f>
        <v>0</v>
      </c>
      <c r="V4609" s="53" t="n">
        <f aca="false">(Q4609/100)*(L4609*$L$9)</f>
        <v>0</v>
      </c>
      <c r="W4609" s="53" t="n">
        <f aca="false">(R4609/100)*(K4609*$K$9)+(R4609/100)*(L4609*$L$9)</f>
        <v>0</v>
      </c>
      <c r="X4609" s="53" t="n">
        <f aca="false">N4609+S4609</f>
        <v>143.37</v>
      </c>
      <c r="Y4609" s="53" t="n">
        <f aca="false">O4609+T4609</f>
        <v>384.345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527.7</v>
      </c>
      <c r="AD4609" s="55" t="n">
        <f aca="false">(ROUND(AC4609-AC4603,1)/AC4603)</f>
        <v>0.228637951105937</v>
      </c>
      <c r="AE4609" s="46"/>
      <c r="AF4609" s="47"/>
    </row>
    <row r="4610" customFormat="false" ht="15" hidden="false" customHeight="false" outlineLevel="0" collapsed="false">
      <c r="A4610" s="48" t="s">
        <v>35</v>
      </c>
      <c r="B4610" s="63"/>
      <c r="C4610" s="50" t="s">
        <v>11</v>
      </c>
      <c r="D4610" s="51" t="n">
        <v>59</v>
      </c>
      <c r="E4610" s="51" t="n">
        <v>0</v>
      </c>
      <c r="F4610" s="51" t="n">
        <v>130</v>
      </c>
      <c r="G4610" s="51" t="n">
        <v>0</v>
      </c>
      <c r="H4610" s="51" t="n">
        <v>0</v>
      </c>
      <c r="I4610" s="52" t="n">
        <v>10</v>
      </c>
      <c r="J4610" s="52" t="n">
        <v>70</v>
      </c>
      <c r="K4610" s="52" t="n">
        <v>42.5</v>
      </c>
      <c r="L4610" s="52" t="n">
        <v>42.5</v>
      </c>
      <c r="M4610" s="52" t="n">
        <v>0</v>
      </c>
      <c r="N4610" s="53" t="n">
        <f aca="false">D4610*$D$10</f>
        <v>79.65</v>
      </c>
      <c r="O4610" s="53" t="n">
        <f aca="false">E4610*$E$10</f>
        <v>0</v>
      </c>
      <c r="P4610" s="53" t="n">
        <f aca="false">F4610*$F$10</f>
        <v>175.5</v>
      </c>
      <c r="Q4610" s="53" t="n">
        <f aca="false">G4610*$G$10</f>
        <v>0</v>
      </c>
      <c r="R4610" s="53" t="n">
        <f aca="false">H4610*$H$10</f>
        <v>0</v>
      </c>
      <c r="S4610" s="53" t="n">
        <f aca="false">(N4610/100)*(I4610*$I$10)+(N4610/100)*(J4610*$J$10)</f>
        <v>63.72</v>
      </c>
      <c r="T4610" s="53" t="n">
        <f aca="false">(O4610/100)*(K4610*$J$10)</f>
        <v>0</v>
      </c>
      <c r="U4610" s="53" t="n">
        <f aca="false">(P4610/100)*(K4610*$K$10)+(P4610/100)*(L4610*$L$10)</f>
        <v>208.845</v>
      </c>
      <c r="V4610" s="53" t="n">
        <f aca="false">(Q4610/100)*(L4610*$L$10)</f>
        <v>0</v>
      </c>
      <c r="W4610" s="53" t="n">
        <f aca="false">(R4610/100)*(K4610*$K$10)+(R4610/100)*(L4610*$L$10)</f>
        <v>0</v>
      </c>
      <c r="X4610" s="53" t="n">
        <f aca="false">N4610+S4610</f>
        <v>143.37</v>
      </c>
      <c r="Y4610" s="53" t="n">
        <f aca="false">O4610+T4610</f>
        <v>0</v>
      </c>
      <c r="Z4610" s="53" t="n">
        <f aca="false">P4610+U4610</f>
        <v>384.345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527.7</v>
      </c>
      <c r="AD4610" s="55" t="n">
        <f aca="false">(ROUND(AC4610-AC4603,1)/AC4603)</f>
        <v>0.228637951105937</v>
      </c>
      <c r="AE4610" s="46"/>
      <c r="AF4610" s="47"/>
    </row>
    <row r="4611" customFormat="false" ht="15" hidden="false" customHeight="false" outlineLevel="0" collapsed="false">
      <c r="A4611" s="48" t="s">
        <v>36</v>
      </c>
      <c r="B4611" s="63"/>
      <c r="C4611" s="50" t="s">
        <v>12</v>
      </c>
      <c r="D4611" s="51" t="n">
        <v>59</v>
      </c>
      <c r="E4611" s="51" t="n">
        <v>0</v>
      </c>
      <c r="F4611" s="51" t="n">
        <v>0</v>
      </c>
      <c r="G4611" s="51" t="n">
        <v>130</v>
      </c>
      <c r="H4611" s="51" t="n">
        <v>0</v>
      </c>
      <c r="I4611" s="52" t="n">
        <v>10</v>
      </c>
      <c r="J4611" s="52" t="n">
        <v>70</v>
      </c>
      <c r="K4611" s="52" t="n">
        <v>0</v>
      </c>
      <c r="L4611" s="52" t="n">
        <v>85</v>
      </c>
      <c r="M4611" s="52" t="n">
        <v>0</v>
      </c>
      <c r="N4611" s="53" t="n">
        <f aca="false">D4611*$D$11</f>
        <v>79.65</v>
      </c>
      <c r="O4611" s="53" t="n">
        <f aca="false">E4611*$E$11</f>
        <v>0</v>
      </c>
      <c r="P4611" s="53" t="n">
        <f aca="false">F4611*$F$11</f>
        <v>0</v>
      </c>
      <c r="Q4611" s="53" t="n">
        <f aca="false">G4611*$G$11</f>
        <v>175.5</v>
      </c>
      <c r="R4611" s="53" t="n">
        <f aca="false">H4611*$H$11</f>
        <v>0</v>
      </c>
      <c r="S4611" s="53" t="n">
        <f aca="false">(N4611/100)*(I4611*$I$11)+(N4611/100)*(J4611*$J$11)</f>
        <v>63.72</v>
      </c>
      <c r="T4611" s="53" t="n">
        <f aca="false">(O4611/100)*(K4611*$K$11)</f>
        <v>0</v>
      </c>
      <c r="U4611" s="53" t="n">
        <f aca="false">(P4611/100)*(K4611*$K$11)+(P4611/100)*(L4611*$L$11)</f>
        <v>0</v>
      </c>
      <c r="V4611" s="53" t="n">
        <f aca="false">(Q4611/100)*(L4611*$L$11)</f>
        <v>208.845</v>
      </c>
      <c r="W4611" s="53" t="n">
        <f aca="false">(R4611/100)*(K4611*$K$11)+(R4611/100)*(L4611*$L$11)</f>
        <v>0</v>
      </c>
      <c r="X4611" s="53" t="n">
        <f aca="false">N4611+S4611</f>
        <v>143.37</v>
      </c>
      <c r="Y4611" s="53" t="n">
        <f aca="false">O4611+T4611</f>
        <v>0</v>
      </c>
      <c r="Z4611" s="53" t="n">
        <f aca="false">P4611+U4611</f>
        <v>0</v>
      </c>
      <c r="AA4611" s="53" t="n">
        <f aca="false">Q4611+V4611</f>
        <v>384.345</v>
      </c>
      <c r="AB4611" s="53" t="n">
        <f aca="false">R4611+W4611</f>
        <v>0</v>
      </c>
      <c r="AC4611" s="54" t="n">
        <f aca="false">ROUND(X4611+Y4611+Z4611+AA4611+AB4611,1)</f>
        <v>527.7</v>
      </c>
      <c r="AD4611" s="55" t="n">
        <f aca="false">(ROUND(AC4611-AC4603,1)/AC4603)</f>
        <v>0.228637951105937</v>
      </c>
      <c r="AE4611" s="46"/>
      <c r="AF4611" s="47"/>
    </row>
    <row r="4612" customFormat="false" ht="15" hidden="false" customHeight="false" outlineLevel="0" collapsed="false">
      <c r="A4612" s="48" t="s">
        <v>37</v>
      </c>
      <c r="B4612" s="63"/>
      <c r="C4612" s="50" t="s">
        <v>13</v>
      </c>
      <c r="D4612" s="51" t="n">
        <v>59</v>
      </c>
      <c r="E4612" s="51" t="n">
        <v>0</v>
      </c>
      <c r="F4612" s="51" t="n">
        <v>0</v>
      </c>
      <c r="G4612" s="51" t="n">
        <v>0</v>
      </c>
      <c r="H4612" s="51" t="n">
        <v>130</v>
      </c>
      <c r="I4612" s="52" t="n">
        <v>10</v>
      </c>
      <c r="J4612" s="52" t="n">
        <v>70</v>
      </c>
      <c r="K4612" s="52" t="n">
        <v>42.5</v>
      </c>
      <c r="L4612" s="52" t="n">
        <v>42.5</v>
      </c>
      <c r="M4612" s="52" t="n">
        <v>0</v>
      </c>
      <c r="N4612" s="53" t="n">
        <f aca="false">D4612*$D$12</f>
        <v>79.65</v>
      </c>
      <c r="O4612" s="53" t="n">
        <f aca="false">E4612*$E$12</f>
        <v>0</v>
      </c>
      <c r="P4612" s="53" t="n">
        <f aca="false">F4612*$F$12</f>
        <v>0</v>
      </c>
      <c r="Q4612" s="53" t="n">
        <f aca="false">G4612*$G$12</f>
        <v>0</v>
      </c>
      <c r="R4612" s="53" t="n">
        <f aca="false">H4612*$H$12</f>
        <v>175.5</v>
      </c>
      <c r="S4612" s="53" t="n">
        <f aca="false">(N4612/100)*(I4612*$I$12)+(N4612/100)*(J4612*$J$12)</f>
        <v>63.72</v>
      </c>
      <c r="T4612" s="53" t="n">
        <f aca="false">(O4612/100)*(K4612*$K$12)</f>
        <v>0</v>
      </c>
      <c r="U4612" s="53" t="n">
        <f aca="false">(P4612/100)*(K4612*$K$12)+(P4612/100)*(L4612*$L$12)</f>
        <v>0</v>
      </c>
      <c r="V4612" s="53" t="n">
        <f aca="false">(Q4612/100)*(L4612*$L$12)</f>
        <v>0</v>
      </c>
      <c r="W4612" s="53" t="n">
        <f aca="false">(R4612/100)*(K4612*$K$12)+(R4612/100)*(L4612*$L$12)</f>
        <v>208.845</v>
      </c>
      <c r="X4612" s="53" t="n">
        <f aca="false">N4612+S4612</f>
        <v>143.37</v>
      </c>
      <c r="Y4612" s="53" t="n">
        <f aca="false">O4612+T4612</f>
        <v>0</v>
      </c>
      <c r="Z4612" s="53" t="n">
        <f aca="false">P4612+U4612</f>
        <v>0</v>
      </c>
      <c r="AA4612" s="53" t="n">
        <f aca="false">Q4612+V4612</f>
        <v>0</v>
      </c>
      <c r="AB4612" s="53" t="n">
        <f aca="false">R4612+W4612</f>
        <v>384.345</v>
      </c>
      <c r="AC4612" s="54" t="n">
        <f aca="false">ROUND(X4612+Y4612+Z4612+AA4612+AB4612,1)</f>
        <v>527.7</v>
      </c>
      <c r="AD4612" s="55" t="n">
        <f aca="false">(ROUND(AC4612-AC4603,1)/AC4603)</f>
        <v>0.228637951105937</v>
      </c>
      <c r="AE4612" s="46"/>
      <c r="AF4612" s="47"/>
    </row>
    <row r="4613" customFormat="false" ht="15" hidden="false" customHeight="false" outlineLevel="0" collapsed="false">
      <c r="A4613" s="48" t="s">
        <v>38</v>
      </c>
      <c r="B4613" s="63"/>
      <c r="C4613" s="50" t="s">
        <v>14</v>
      </c>
      <c r="D4613" s="51" t="n">
        <v>118</v>
      </c>
      <c r="E4613" s="51" t="n">
        <v>0</v>
      </c>
      <c r="F4613" s="51" t="n">
        <v>0</v>
      </c>
      <c r="G4613" s="51" t="n">
        <v>0</v>
      </c>
      <c r="H4613" s="51" t="n">
        <v>0</v>
      </c>
      <c r="I4613" s="52" t="n">
        <v>0</v>
      </c>
      <c r="J4613" s="52" t="n">
        <v>0</v>
      </c>
      <c r="K4613" s="52" t="n">
        <v>0</v>
      </c>
      <c r="L4613" s="52" t="n">
        <v>0</v>
      </c>
      <c r="M4613" s="52" t="n">
        <v>110</v>
      </c>
      <c r="N4613" s="53" t="n">
        <f aca="false">D4613*$D$13</f>
        <v>159.3</v>
      </c>
      <c r="O4613" s="53" t="n">
        <f aca="false">E4613*$E$13</f>
        <v>0</v>
      </c>
      <c r="P4613" s="53" t="n">
        <f aca="false">F4613*$F$13</f>
        <v>0</v>
      </c>
      <c r="Q4613" s="53" t="n">
        <f aca="false">G4613*$G$13</f>
        <v>0</v>
      </c>
      <c r="R4613" s="53" t="n">
        <f aca="false">H4613*$H$13</f>
        <v>0</v>
      </c>
      <c r="S4613" s="53" t="n">
        <f aca="false">(N4613/100)*(I4613*$I$13)+(N4613/100)*(J4613*$J$13)+(N4613/100)*(M4613*$M$13)</f>
        <v>350.46</v>
      </c>
      <c r="T4613" s="53" t="n">
        <f aca="false">(O4613/100)*(K4613*$K$13)+(O4613/100)*(M4613*$M$13)</f>
        <v>0</v>
      </c>
      <c r="U4613" s="53" t="n">
        <f aca="false">(P4613/100)*(K4613*$K$13)+(P4613/100)*(L4613*$L$13)+(P4613/100)*(M4613*$M$13)</f>
        <v>0</v>
      </c>
      <c r="V4613" s="53" t="n">
        <f aca="false">(Q4613/100)*(L4613*$L$13)+(Q4613/100)*(M4613*$M$13)</f>
        <v>0</v>
      </c>
      <c r="W4613" s="53" t="n">
        <f aca="false">(R4613/100)*(K4613*$K$13)+(R4613/100)*(L4613*$L$13)+(R4613/100)*(M4613*$M$13)</f>
        <v>0</v>
      </c>
      <c r="X4613" s="53" t="n">
        <f aca="false">N4613+S4613</f>
        <v>509.76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0</v>
      </c>
      <c r="AB4613" s="53" t="n">
        <f aca="false">R4613+W4613</f>
        <v>0</v>
      </c>
      <c r="AC4613" s="54" t="n">
        <f aca="false">ROUND(X4613+Y4613+Z4613+AA4613+AB4613,1)</f>
        <v>509.8</v>
      </c>
      <c r="AD4613" s="55" t="n">
        <f aca="false">(ROUND(AC4613-AC4603,1)/AC4603)</f>
        <v>0.186961583236321</v>
      </c>
      <c r="AE4613" s="46"/>
      <c r="AF4613" s="47"/>
    </row>
    <row r="4614" customFormat="false" ht="15" hidden="false" customHeight="false" outlineLevel="0" collapsed="false">
      <c r="A4614" s="48" t="s">
        <v>39</v>
      </c>
      <c r="B4614" s="63"/>
      <c r="C4614" s="50" t="s">
        <v>15</v>
      </c>
      <c r="D4614" s="51" t="n">
        <v>118</v>
      </c>
      <c r="E4614" s="51" t="n">
        <v>0</v>
      </c>
      <c r="F4614" s="51" t="n">
        <v>0</v>
      </c>
      <c r="G4614" s="51" t="n">
        <v>0</v>
      </c>
      <c r="H4614" s="51" t="n">
        <v>0</v>
      </c>
      <c r="I4614" s="52" t="n">
        <v>10</v>
      </c>
      <c r="J4614" s="52" t="n">
        <v>70</v>
      </c>
      <c r="K4614" s="52" t="n">
        <v>70</v>
      </c>
      <c r="L4614" s="52" t="n">
        <v>0</v>
      </c>
      <c r="M4614" s="52" t="n">
        <v>0</v>
      </c>
      <c r="N4614" s="53" t="n">
        <f aca="false">D4614*$D$14</f>
        <v>159.3</v>
      </c>
      <c r="O4614" s="53" t="n">
        <f aca="false">E4614*$E$14</f>
        <v>0</v>
      </c>
      <c r="P4614" s="53" t="n">
        <f aca="false">F4614*$F$14</f>
        <v>0</v>
      </c>
      <c r="Q4614" s="53" t="n">
        <f aca="false">G4614*$G$14</f>
        <v>0</v>
      </c>
      <c r="R4614" s="53" t="n">
        <f aca="false">H4614*$H$14</f>
        <v>0</v>
      </c>
      <c r="S4614" s="53" t="n">
        <f aca="false">(N4614/100)*(I4614*$I$14)+(N4614/100)*(J4614*$J$14)+(N4614/100)*(K4614*$K$14)</f>
        <v>350.46</v>
      </c>
      <c r="T4614" s="53" t="n">
        <f aca="false">(O4614/100)*(K4614*$K$14)</f>
        <v>0</v>
      </c>
      <c r="U4614" s="53" t="n">
        <f aca="false">(P4614/100)*(K4614*$K$14)+(P4614/100)*(L4614*$L$14)</f>
        <v>0</v>
      </c>
      <c r="V4614" s="53" t="n">
        <f aca="false">(Q4614/100)*(L4614*$L$14)</f>
        <v>0</v>
      </c>
      <c r="W4614" s="53" t="n">
        <f aca="false">(R4614/100)*(K4614*$L$14)+(R4614/100)*(L4614*$M$14)</f>
        <v>0</v>
      </c>
      <c r="X4614" s="53" t="n">
        <f aca="false">N4614+S4614</f>
        <v>509.76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0</v>
      </c>
      <c r="AC4614" s="54" t="n">
        <f aca="false">ROUND(X4614+Y4614+Z4614+AA4614+AB4614,1)</f>
        <v>509.8</v>
      </c>
      <c r="AD4614" s="55" t="n">
        <f aca="false">(ROUND(AC4614-AC4603,1)/AC4603)</f>
        <v>0.186961583236321</v>
      </c>
      <c r="AE4614" s="46"/>
      <c r="AF4614" s="47"/>
    </row>
    <row r="4615" customFormat="false" ht="15" hidden="false" customHeight="false" outlineLevel="0" collapsed="false">
      <c r="A4615" s="48"/>
      <c r="B4615" s="63"/>
      <c r="C4615" s="50" t="s">
        <v>16</v>
      </c>
      <c r="D4615" s="51" t="n">
        <v>118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10</v>
      </c>
      <c r="J4615" s="52" t="n">
        <v>70</v>
      </c>
      <c r="K4615" s="52" t="n">
        <v>0</v>
      </c>
      <c r="L4615" s="52" t="n">
        <v>70</v>
      </c>
      <c r="M4615" s="52" t="n">
        <v>0</v>
      </c>
      <c r="N4615" s="53" t="n">
        <f aca="false">D4615*$D$15</f>
        <v>159.3</v>
      </c>
      <c r="O4615" s="53" t="n">
        <f aca="false">E4615*$E$15</f>
        <v>0</v>
      </c>
      <c r="P4615" s="53" t="n">
        <f aca="false">F4615*$F$15</f>
        <v>0</v>
      </c>
      <c r="Q4615" s="53" t="n">
        <f aca="false">G4615*$G$15</f>
        <v>0</v>
      </c>
      <c r="R4615" s="53" t="n">
        <f aca="false">H4615*$H$15</f>
        <v>0</v>
      </c>
      <c r="S4615" s="53" t="n">
        <f aca="false">(N4615/100)*(I4615*$I$15)+(N4615/100)*(J4615*$J$15)+(N4615/100)*(L4615*$L$15)</f>
        <v>350.46</v>
      </c>
      <c r="T4615" s="53" t="n">
        <f aca="false">(O4615/100)*(K4615*$K$15)</f>
        <v>0</v>
      </c>
      <c r="U4615" s="53" t="n">
        <f aca="false">(P4615/100)*(K4615*$K$15)+(P4615/100)*(L4615*$L$15)</f>
        <v>0</v>
      </c>
      <c r="V4615" s="53" t="n">
        <f aca="false">(Q4615/100)*(L4615*$L$15)</f>
        <v>0</v>
      </c>
      <c r="W4615" s="53" t="n">
        <f aca="false">(R4615/100)*(K4615*$K$15)+(R4615/100)*(L4615*$L$15)</f>
        <v>0</v>
      </c>
      <c r="X4615" s="53" t="n">
        <f aca="false">N4615+S4615</f>
        <v>509.76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509.8</v>
      </c>
      <c r="AD4615" s="55" t="n">
        <f aca="false">(ROUND(AC4615-AC4603,1)/AC4603)</f>
        <v>0.186961583236321</v>
      </c>
      <c r="AE4615" s="46"/>
      <c r="AF4615" s="47"/>
    </row>
    <row r="4616" customFormat="false" ht="15" hidden="false" customHeight="false" outlineLevel="0" collapsed="false">
      <c r="A4616" s="48"/>
      <c r="B4616" s="63"/>
      <c r="C4616" s="50" t="s">
        <v>17</v>
      </c>
      <c r="D4616" s="51" t="n">
        <v>118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10</v>
      </c>
      <c r="J4616" s="52" t="n">
        <v>90</v>
      </c>
      <c r="K4616" s="52" t="n">
        <v>0</v>
      </c>
      <c r="L4616" s="52" t="n">
        <v>0</v>
      </c>
      <c r="M4616" s="52" t="n">
        <v>0</v>
      </c>
      <c r="N4616" s="53" t="n">
        <f aca="false">D4616*$D$16</f>
        <v>159.3</v>
      </c>
      <c r="O4616" s="53" t="n">
        <f aca="false">E4616*$E$16</f>
        <v>0</v>
      </c>
      <c r="P4616" s="53" t="n">
        <f aca="false">F4616*$F$16</f>
        <v>0</v>
      </c>
      <c r="Q4616" s="53" t="n">
        <f aca="false">G4616*$G$16</f>
        <v>0</v>
      </c>
      <c r="R4616" s="53" t="n">
        <f aca="false">H4616*$H$16</f>
        <v>0</v>
      </c>
      <c r="S4616" s="53" t="n">
        <f aca="false">(N4616/100)*(I4616*$I$16)+(N4616/100)*(J4616*$J$16)</f>
        <v>374.355</v>
      </c>
      <c r="T4616" s="53" t="n">
        <f aca="false">(O4616/100)*(K4616*$K$16)</f>
        <v>0</v>
      </c>
      <c r="U4616" s="53" t="n">
        <f aca="false">(P4616/100)*(K4616*$K$16)+(P4616/100)*(L4616*$L$16)</f>
        <v>0</v>
      </c>
      <c r="V4616" s="53" t="n">
        <f aca="false">(Q4616/100)*(L4616*$L$16)</f>
        <v>0</v>
      </c>
      <c r="W4616" s="53" t="n">
        <f aca="false">(R4616/100)*(K4616*$K$16)+(R4616/100)*(L4616*$L$16)</f>
        <v>0</v>
      </c>
      <c r="X4616" s="53" t="n">
        <f aca="false">N4616+S4616</f>
        <v>533.655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533.7</v>
      </c>
      <c r="AD4616" s="55" t="n">
        <f aca="false">(ROUND(AC4616-AC4603,1)/AC4603)</f>
        <v>0.242607683352736</v>
      </c>
      <c r="AE4616" s="46"/>
      <c r="AF4616" s="47"/>
    </row>
    <row r="4617" customFormat="false" ht="15" hidden="false" customHeight="false" outlineLevel="0" collapsed="false">
      <c r="A4617" s="48"/>
      <c r="B4617" s="63"/>
      <c r="C4617" s="50" t="s">
        <v>18</v>
      </c>
      <c r="D4617" s="51" t="n">
        <v>118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50</v>
      </c>
      <c r="J4617" s="52" t="n">
        <v>70</v>
      </c>
      <c r="K4617" s="52" t="n">
        <v>0</v>
      </c>
      <c r="L4617" s="52" t="n">
        <v>0</v>
      </c>
      <c r="M4617" s="52" t="n">
        <v>0</v>
      </c>
      <c r="N4617" s="53" t="n">
        <f aca="false">D4617*$D$17</f>
        <v>159.3</v>
      </c>
      <c r="O4617" s="53" t="n">
        <f aca="false">E4617*$E$17</f>
        <v>0</v>
      </c>
      <c r="P4617" s="53" t="n">
        <f aca="false">F4617*$F$17</f>
        <v>0</v>
      </c>
      <c r="Q4617" s="53" t="n">
        <f aca="false">G4617*$G$17</f>
        <v>0</v>
      </c>
      <c r="R4617" s="53" t="n">
        <f aca="false">H4617*$H$17</f>
        <v>0</v>
      </c>
      <c r="S4617" s="53" t="n">
        <f aca="false">(N4617/100)*(I4617*$I$17)+(N4617/100)*(J4617*$J$17)</f>
        <v>310.635</v>
      </c>
      <c r="T4617" s="53" t="n">
        <f aca="false">(O4617/100)*(K4617*$K$17)</f>
        <v>0</v>
      </c>
      <c r="U4617" s="53" t="n">
        <f aca="false">(P4617/100)*(K4617*$K$17)+(P4617/100)*(L4617*$L$17)</f>
        <v>0</v>
      </c>
      <c r="V4617" s="53" t="n">
        <f aca="false">(Q4617/100)*(L4617*$L$17)</f>
        <v>0</v>
      </c>
      <c r="W4617" s="53" t="n">
        <f aca="false">(R4617/100)*(K4617*$K$17)+(R4617/100)*(L4617*$L$17)</f>
        <v>0</v>
      </c>
      <c r="X4617" s="53" t="n">
        <f aca="false">N4617+S4617</f>
        <v>469.935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469.9</v>
      </c>
      <c r="AD4617" s="55" t="n">
        <f aca="false">(ROUND(AC4617-AC4603,1)/AC4603)</f>
        <v>0.0940628637951106</v>
      </c>
      <c r="AE4617" s="46"/>
      <c r="AF4617" s="47"/>
    </row>
    <row r="4618" customFormat="false" ht="15" hidden="false" customHeight="false" outlineLevel="0" collapsed="false">
      <c r="A4618" s="56" t="s">
        <v>19</v>
      </c>
      <c r="B4618" s="76" t="s">
        <v>370</v>
      </c>
      <c r="C4618" s="40" t="s">
        <v>53</v>
      </c>
      <c r="D4618" s="41" t="n">
        <v>110</v>
      </c>
      <c r="E4618" s="41" t="n">
        <v>0</v>
      </c>
      <c r="F4618" s="41" t="n">
        <v>0</v>
      </c>
      <c r="G4618" s="41" t="n">
        <v>0</v>
      </c>
      <c r="H4618" s="41" t="n">
        <v>0</v>
      </c>
      <c r="I4618" s="42" t="n">
        <v>60</v>
      </c>
      <c r="J4618" s="42" t="n">
        <v>30</v>
      </c>
      <c r="K4618" s="42" t="n">
        <v>0</v>
      </c>
      <c r="L4618" s="42" t="n">
        <v>0</v>
      </c>
      <c r="M4618" s="42" t="n">
        <v>0</v>
      </c>
      <c r="N4618" s="43" t="n">
        <f aca="false">D4618*$D$3</f>
        <v>154</v>
      </c>
      <c r="O4618" s="43" t="n">
        <f aca="false">E4618*$E$3</f>
        <v>0</v>
      </c>
      <c r="P4618" s="43" t="n">
        <f aca="false">F4618*$F$3</f>
        <v>0</v>
      </c>
      <c r="Q4618" s="43" t="n">
        <f aca="false">G4618*$G$3</f>
        <v>0</v>
      </c>
      <c r="R4618" s="43" t="n">
        <f aca="false">H4618*$H$3</f>
        <v>0</v>
      </c>
      <c r="S4618" s="43" t="n">
        <f aca="false">(N4618/100)*(I4618*$I$3)+(N4618/100)*(J4618*$J$3)</f>
        <v>277.2</v>
      </c>
      <c r="T4618" s="43" t="n">
        <f aca="false">(O4618/100)*(K4618*$K$3)</f>
        <v>0</v>
      </c>
      <c r="U4618" s="43" t="n">
        <f aca="false">(P4618/100)*(K4618*$K$3)+(P4618/100)*(L4618*$L$3)</f>
        <v>0</v>
      </c>
      <c r="V4618" s="43" t="n">
        <f aca="false">(Q4618/100)*(L4618*$L$3)</f>
        <v>0</v>
      </c>
      <c r="W4618" s="43" t="n">
        <f aca="false">(R4618/100)*(K4618*$K$3)+(R4618/100)*(L4618*$L$3)</f>
        <v>0</v>
      </c>
      <c r="X4618" s="43" t="n">
        <f aca="false">N4618+S4618</f>
        <v>431.2</v>
      </c>
      <c r="Y4618" s="43" t="n">
        <f aca="false">O4618+T4618</f>
        <v>0</v>
      </c>
      <c r="Z4618" s="43" t="n">
        <f aca="false">P4618+U4618</f>
        <v>0</v>
      </c>
      <c r="AA4618" s="43" t="n">
        <f aca="false">Q4618+V4618</f>
        <v>0</v>
      </c>
      <c r="AB4618" s="43" t="n">
        <f aca="false">R4618+W4618</f>
        <v>0</v>
      </c>
      <c r="AC4618" s="44" t="n">
        <f aca="false">ROUND(X4618+Y4618+Z4618+AA4618+AB4618,1)</f>
        <v>431.2</v>
      </c>
      <c r="AD4618" s="45"/>
      <c r="AE4618" s="37"/>
      <c r="AF4618" s="15"/>
    </row>
    <row r="4619" customFormat="false" ht="15" hidden="false" customHeight="false" outlineLevel="0" collapsed="false">
      <c r="A4619" s="48" t="s">
        <v>29</v>
      </c>
      <c r="B4619" s="61" t="n">
        <v>32</v>
      </c>
      <c r="C4619" s="50" t="s">
        <v>5</v>
      </c>
      <c r="D4619" s="51" t="n">
        <v>110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70</v>
      </c>
      <c r="J4619" s="52" t="n">
        <v>50</v>
      </c>
      <c r="K4619" s="52" t="n">
        <v>0</v>
      </c>
      <c r="L4619" s="52" t="n">
        <v>0</v>
      </c>
      <c r="M4619" s="52" t="n">
        <v>0</v>
      </c>
      <c r="N4619" s="53" t="n">
        <f aca="false">D4619*$D$4</f>
        <v>148.5</v>
      </c>
      <c r="O4619" s="53" t="n">
        <f aca="false">E4619*$E$4</f>
        <v>0</v>
      </c>
      <c r="P4619" s="53" t="n">
        <f aca="false">F4619*$F$4</f>
        <v>0</v>
      </c>
      <c r="Q4619" s="53" t="n">
        <f aca="false">G4619*$G$4</f>
        <v>0</v>
      </c>
      <c r="R4619" s="53" t="n">
        <f aca="false">H4619*$H$4</f>
        <v>0</v>
      </c>
      <c r="S4619" s="53" t="n">
        <f aca="false">(N4619/100)*(I4619*$I$4)+(N4619/100)*(J4619*$J$4)</f>
        <v>356.4</v>
      </c>
      <c r="T4619" s="53" t="n">
        <f aca="false">(O4619/100)*(K4619*$K$4)</f>
        <v>0</v>
      </c>
      <c r="U4619" s="53" t="n">
        <f aca="false">(P4619/100)*(K4619*$K$4)+(P4619/100)*(L4619*$L$4)</f>
        <v>0</v>
      </c>
      <c r="V4619" s="53" t="n">
        <f aca="false">(Q4619/100)*(L4619*$L$4)</f>
        <v>0</v>
      </c>
      <c r="W4619" s="53" t="n">
        <f aca="false">(R4619/100)*(K4619*$K$4)+(R4619/100)*(L4619*$L$4)</f>
        <v>0</v>
      </c>
      <c r="X4619" s="53" t="n">
        <f aca="false">N4619+S4619</f>
        <v>504.9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504.9</v>
      </c>
      <c r="AD4619" s="55" t="n">
        <f aca="false">(ROUND(AC4619-AC4618,1)/AC4618)</f>
        <v>0.170918367346939</v>
      </c>
      <c r="AE4619" s="46"/>
      <c r="AF4619" s="47"/>
    </row>
    <row r="4620" customFormat="false" ht="15" hidden="false" customHeight="false" outlineLevel="0" collapsed="false">
      <c r="A4620" s="48" t="s">
        <v>30</v>
      </c>
      <c r="B4620" s="61" t="n">
        <v>16</v>
      </c>
      <c r="C4620" s="50" t="s">
        <v>6</v>
      </c>
      <c r="D4620" s="51" t="n">
        <v>110</v>
      </c>
      <c r="E4620" s="51" t="n">
        <v>0</v>
      </c>
      <c r="F4620" s="51" t="n">
        <v>0</v>
      </c>
      <c r="G4620" s="51" t="n">
        <v>0</v>
      </c>
      <c r="H4620" s="51" t="n">
        <v>0</v>
      </c>
      <c r="I4620" s="52" t="n">
        <v>60</v>
      </c>
      <c r="J4620" s="52" t="n">
        <v>30</v>
      </c>
      <c r="K4620" s="52" t="n">
        <v>0</v>
      </c>
      <c r="L4620" s="52" t="n">
        <v>0</v>
      </c>
      <c r="M4620" s="52" t="n">
        <v>0</v>
      </c>
      <c r="N4620" s="53" t="n">
        <f aca="false">D4620*$D$5</f>
        <v>154</v>
      </c>
      <c r="O4620" s="53" t="n">
        <f aca="false">E4620*$E$5</f>
        <v>0</v>
      </c>
      <c r="P4620" s="53" t="n">
        <f aca="false">F4620*$F$5</f>
        <v>0</v>
      </c>
      <c r="Q4620" s="53" t="n">
        <f aca="false">G4620*$G$5</f>
        <v>0</v>
      </c>
      <c r="R4620" s="53" t="n">
        <f aca="false">H4620*$H$5</f>
        <v>0</v>
      </c>
      <c r="S4620" s="53" t="n">
        <f aca="false">(N4620/100)*(I4620*$I$5)+(N4620/100)*(J4620*$J$5)</f>
        <v>277.2</v>
      </c>
      <c r="T4620" s="53" t="n">
        <f aca="false">(O4620/100)*(K4620*$K$5)</f>
        <v>0</v>
      </c>
      <c r="U4620" s="53" t="n">
        <f aca="false">(P4620/100)*(K4620*$K$5)+(P4620/100)*(L4620*$L$5)</f>
        <v>0</v>
      </c>
      <c r="V4620" s="53" t="n">
        <f aca="false">(Q4620/100)*(L4620*$L$5)</f>
        <v>0</v>
      </c>
      <c r="W4620" s="53" t="n">
        <f aca="false">(R4620/100)*(K4620*$K$5)+(R4620/100)*(L4620*$L$5)</f>
        <v>0</v>
      </c>
      <c r="X4620" s="53" t="n">
        <f aca="false">N4620+S4620</f>
        <v>431.2</v>
      </c>
      <c r="Y4620" s="53" t="n">
        <f aca="false">O4620+T4620</f>
        <v>0</v>
      </c>
      <c r="Z4620" s="53" t="n">
        <f aca="false">P4620+U4620</f>
        <v>0</v>
      </c>
      <c r="AA4620" s="53" t="n">
        <f aca="false">Q4620+V4620</f>
        <v>0</v>
      </c>
      <c r="AB4620" s="53" t="n">
        <f aca="false">R4620+W4620</f>
        <v>0</v>
      </c>
      <c r="AC4620" s="54" t="n">
        <f aca="false">ROUND(X4620+Y4620+Z4620+AA4620+AB4620,1)</f>
        <v>431.2</v>
      </c>
      <c r="AD4620" s="55" t="n">
        <f aca="false">(ROUND(AC4620-AC4618,1)/AC4618)</f>
        <v>0</v>
      </c>
      <c r="AE4620" s="46"/>
      <c r="AF4620" s="47"/>
    </row>
    <row r="4621" customFormat="false" ht="15" hidden="false" customHeight="false" outlineLevel="0" collapsed="false">
      <c r="A4621" s="48" t="s">
        <v>31</v>
      </c>
      <c r="B4621" s="61" t="n">
        <v>0</v>
      </c>
      <c r="C4621" s="50" t="s">
        <v>7</v>
      </c>
      <c r="D4621" s="51" t="n">
        <v>110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60</v>
      </c>
      <c r="J4621" s="52" t="n">
        <v>30</v>
      </c>
      <c r="K4621" s="52" t="n">
        <v>0</v>
      </c>
      <c r="L4621" s="52" t="n">
        <v>0</v>
      </c>
      <c r="M4621" s="52" t="n">
        <v>0</v>
      </c>
      <c r="N4621" s="53" t="n">
        <f aca="false">D4621*$D$6</f>
        <v>154</v>
      </c>
      <c r="O4621" s="53" t="n">
        <f aca="false">E4621*$E$6</f>
        <v>0</v>
      </c>
      <c r="P4621" s="53" t="n">
        <f aca="false">F4621*$F$6</f>
        <v>0</v>
      </c>
      <c r="Q4621" s="53" t="n">
        <f aca="false">G4621*$G$6</f>
        <v>0</v>
      </c>
      <c r="R4621" s="53" t="n">
        <f aca="false">H4621*$H$6</f>
        <v>0</v>
      </c>
      <c r="S4621" s="53" t="n">
        <f aca="false">(N4621/100)*(I4621*$I$6)+(N4621/100)*(J4621*$J$6)</f>
        <v>277.2</v>
      </c>
      <c r="T4621" s="53" t="n">
        <f aca="false">(O4621/100)*(K4621*$K$6)</f>
        <v>0</v>
      </c>
      <c r="U4621" s="53" t="n">
        <f aca="false">(P4621/100)*(K4621*$K$6)+(P4621/100)*(L4621*$L$6)</f>
        <v>0</v>
      </c>
      <c r="V4621" s="53" t="n">
        <f aca="false">(Q4621/100)*(L4621*$L$6)</f>
        <v>0</v>
      </c>
      <c r="W4621" s="53" t="n">
        <f aca="false">(R4621/100)*(K4621*$K$6)+(R4621/100)*(L4621*$L$6)</f>
        <v>0</v>
      </c>
      <c r="X4621" s="53" t="n">
        <f aca="false">N4621+S4621</f>
        <v>431.2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431.2</v>
      </c>
      <c r="AD4621" s="55" t="n">
        <f aca="false">(ROUND(AC4621-AC4618,1)/AC4618)</f>
        <v>0</v>
      </c>
      <c r="AE4621" s="46"/>
      <c r="AF4621" s="47"/>
    </row>
    <row r="4622" customFormat="false" ht="15" hidden="false" customHeight="false" outlineLevel="0" collapsed="false">
      <c r="A4622" s="48" t="s">
        <v>32</v>
      </c>
      <c r="B4622" s="61" t="n">
        <v>0</v>
      </c>
      <c r="C4622" s="50" t="s">
        <v>8</v>
      </c>
      <c r="D4622" s="51" t="n">
        <v>110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60</v>
      </c>
      <c r="J4622" s="52" t="n">
        <v>30</v>
      </c>
      <c r="K4622" s="52" t="n">
        <v>0</v>
      </c>
      <c r="L4622" s="52" t="n">
        <v>0</v>
      </c>
      <c r="M4622" s="52" t="n">
        <v>0</v>
      </c>
      <c r="N4622" s="53" t="n">
        <f aca="false">D4622*$D$7</f>
        <v>154</v>
      </c>
      <c r="O4622" s="53" t="n">
        <f aca="false">E4622*$E$7</f>
        <v>0</v>
      </c>
      <c r="P4622" s="53" t="n">
        <f aca="false">F4622*$F$7</f>
        <v>0</v>
      </c>
      <c r="Q4622" s="53" t="n">
        <f aca="false">G4622*$G$7</f>
        <v>0</v>
      </c>
      <c r="R4622" s="53" t="n">
        <f aca="false">H4622*$H$7</f>
        <v>0</v>
      </c>
      <c r="S4622" s="53" t="n">
        <f aca="false">(N4622/100)*(I4622*$I$7)+(N4622/100)*(J4622*$J$7)</f>
        <v>277.2</v>
      </c>
      <c r="T4622" s="53" t="n">
        <f aca="false">(O4622/100)*(K4622*$K$7)</f>
        <v>0</v>
      </c>
      <c r="U4622" s="53" t="n">
        <f aca="false">(P4622/100)*(K4622*$K$7)+(P4622/100)*(L4622*$L$7)</f>
        <v>0</v>
      </c>
      <c r="V4622" s="53" t="n">
        <f aca="false">(Q4622/100)*(L4622*$L$7)</f>
        <v>0</v>
      </c>
      <c r="W4622" s="53" t="n">
        <f aca="false">(R4622/100)*(K4622*$K$7)+(R4622/100)*(L4622*$L$7)</f>
        <v>0</v>
      </c>
      <c r="X4622" s="53" t="n">
        <f aca="false">N4622+S4622</f>
        <v>431.2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431.2</v>
      </c>
      <c r="AD4622" s="55" t="n">
        <f aca="false">(ROUND(AC4622-AC4618,1)/AC4618)</f>
        <v>0</v>
      </c>
      <c r="AE4622" s="46"/>
      <c r="AF4622" s="47"/>
    </row>
    <row r="4623" customFormat="false" ht="15" hidden="false" customHeight="false" outlineLevel="0" collapsed="false">
      <c r="A4623" s="48" t="s">
        <v>33</v>
      </c>
      <c r="B4623" s="61"/>
      <c r="C4623" s="50" t="s">
        <v>9</v>
      </c>
      <c r="D4623" s="51" t="n">
        <v>110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60</v>
      </c>
      <c r="J4623" s="52" t="n">
        <v>30</v>
      </c>
      <c r="K4623" s="52" t="n">
        <v>0</v>
      </c>
      <c r="L4623" s="52" t="n">
        <v>0</v>
      </c>
      <c r="M4623" s="52" t="n">
        <v>0</v>
      </c>
      <c r="N4623" s="53" t="n">
        <f aca="false">D4623*$D$8</f>
        <v>154</v>
      </c>
      <c r="O4623" s="53" t="n">
        <f aca="false">E4623*$E$8</f>
        <v>0</v>
      </c>
      <c r="P4623" s="53" t="n">
        <f aca="false">F4623*$F$8</f>
        <v>0</v>
      </c>
      <c r="Q4623" s="53" t="n">
        <f aca="false">G4623*$G$8</f>
        <v>0</v>
      </c>
      <c r="R4623" s="53" t="n">
        <f aca="false">H4623*$H$8</f>
        <v>0</v>
      </c>
      <c r="S4623" s="53" t="n">
        <f aca="false">(N4623/100)*(I4623*$I$8)+(N4623/100)*(J4623*$J$8)</f>
        <v>277.2</v>
      </c>
      <c r="T4623" s="53" t="n">
        <f aca="false">(O4623/100)*(K4623*$K$8)</f>
        <v>0</v>
      </c>
      <c r="U4623" s="53" t="n">
        <f aca="false">(P4623/100)*(K4623*$K$8)+(P4623/100)*(L4623*$L$8)</f>
        <v>0</v>
      </c>
      <c r="V4623" s="53" t="n">
        <f aca="false">(Q4623/100)*(L4623*$L$8)</f>
        <v>0</v>
      </c>
      <c r="W4623" s="53" t="n">
        <f aca="false">(R4623/100)*(K4623*$K$8)+(R4623/100)*(L4623*$L$8)</f>
        <v>0</v>
      </c>
      <c r="X4623" s="53" t="n">
        <f aca="false">N4623+S4623</f>
        <v>431.2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431.2</v>
      </c>
      <c r="AD4623" s="55" t="n">
        <f aca="false">(ROUND(AC4623-AC4618,1)/AC4618)</f>
        <v>0</v>
      </c>
      <c r="AE4623" s="46"/>
      <c r="AF4623" s="47"/>
    </row>
    <row r="4624" customFormat="false" ht="15" hidden="false" customHeight="false" outlineLevel="0" collapsed="false">
      <c r="A4624" s="48" t="s">
        <v>34</v>
      </c>
      <c r="B4624" s="61"/>
      <c r="C4624" s="50" t="s">
        <v>10</v>
      </c>
      <c r="D4624" s="51" t="n">
        <v>55</v>
      </c>
      <c r="E4624" s="51" t="n">
        <v>118</v>
      </c>
      <c r="F4624" s="51" t="n">
        <v>0</v>
      </c>
      <c r="G4624" s="51" t="n">
        <v>0</v>
      </c>
      <c r="H4624" s="51" t="n">
        <v>0</v>
      </c>
      <c r="I4624" s="52" t="n">
        <v>60</v>
      </c>
      <c r="J4624" s="52" t="n">
        <v>30</v>
      </c>
      <c r="K4624" s="52" t="n">
        <v>98</v>
      </c>
      <c r="L4624" s="52" t="n">
        <v>0</v>
      </c>
      <c r="M4624" s="52" t="n">
        <v>0</v>
      </c>
      <c r="N4624" s="53" t="n">
        <f aca="false">D4624*$D$9</f>
        <v>74.25</v>
      </c>
      <c r="O4624" s="53" t="n">
        <f aca="false">E4624*$E$9</f>
        <v>159.3</v>
      </c>
      <c r="P4624" s="53" t="n">
        <f aca="false">F4624*$F$9</f>
        <v>0</v>
      </c>
      <c r="Q4624" s="53" t="n">
        <f aca="false">G4624*$G$9</f>
        <v>0</v>
      </c>
      <c r="R4624" s="53" t="n">
        <f aca="false">H4624*$H$9</f>
        <v>0</v>
      </c>
      <c r="S4624" s="53" t="n">
        <f aca="false">(N4624/100)*(I4624*$I$9)+(N4624/100)*(J4624*$J$9)</f>
        <v>66.825</v>
      </c>
      <c r="T4624" s="53" t="n">
        <f aca="false">(O4624/100)*(K4624*$K$9)</f>
        <v>218.5596</v>
      </c>
      <c r="U4624" s="53" t="n">
        <f aca="false">(P4624/100)*(K4624*$K$9)+(P4624/100)*(L4624*$L$9)</f>
        <v>0</v>
      </c>
      <c r="V4624" s="53" t="n">
        <f aca="false">(Q4624/100)*(L4624*$L$9)</f>
        <v>0</v>
      </c>
      <c r="W4624" s="53" t="n">
        <f aca="false">(R4624/100)*(K4624*$K$9)+(R4624/100)*(L4624*$L$9)</f>
        <v>0</v>
      </c>
      <c r="X4624" s="53" t="n">
        <f aca="false">N4624+S4624</f>
        <v>141.075</v>
      </c>
      <c r="Y4624" s="53" t="n">
        <f aca="false">O4624+T4624</f>
        <v>377.8596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518.9</v>
      </c>
      <c r="AD4624" s="55" t="n">
        <f aca="false">(ROUND(AC4624-AC4618,1)/AC4618)</f>
        <v>0.203385899814471</v>
      </c>
      <c r="AE4624" s="46"/>
      <c r="AF4624" s="47"/>
    </row>
    <row r="4625" customFormat="false" ht="15" hidden="false" customHeight="false" outlineLevel="0" collapsed="false">
      <c r="A4625" s="48" t="s">
        <v>35</v>
      </c>
      <c r="B4625" s="61"/>
      <c r="C4625" s="50" t="s">
        <v>11</v>
      </c>
      <c r="D4625" s="51" t="n">
        <v>55</v>
      </c>
      <c r="E4625" s="51" t="n">
        <v>0</v>
      </c>
      <c r="F4625" s="51" t="n">
        <v>118</v>
      </c>
      <c r="G4625" s="51" t="n">
        <v>0</v>
      </c>
      <c r="H4625" s="51" t="n">
        <v>0</v>
      </c>
      <c r="I4625" s="52" t="n">
        <v>60</v>
      </c>
      <c r="J4625" s="52" t="n">
        <v>30</v>
      </c>
      <c r="K4625" s="52" t="n">
        <v>49</v>
      </c>
      <c r="L4625" s="52" t="n">
        <v>49</v>
      </c>
      <c r="M4625" s="52" t="n">
        <v>0</v>
      </c>
      <c r="N4625" s="53" t="n">
        <f aca="false">D4625*$D$10</f>
        <v>74.25</v>
      </c>
      <c r="O4625" s="53" t="n">
        <f aca="false">E4625*$E$10</f>
        <v>0</v>
      </c>
      <c r="P4625" s="53" t="n">
        <f aca="false">F4625*$F$10</f>
        <v>159.3</v>
      </c>
      <c r="Q4625" s="53" t="n">
        <f aca="false">G4625*$G$10</f>
        <v>0</v>
      </c>
      <c r="R4625" s="53" t="n">
        <f aca="false">H4625*$H$10</f>
        <v>0</v>
      </c>
      <c r="S4625" s="53" t="n">
        <f aca="false">(N4625/100)*(I4625*$I$10)+(N4625/100)*(J4625*$J$10)</f>
        <v>66.825</v>
      </c>
      <c r="T4625" s="53" t="n">
        <f aca="false">(O4625/100)*(K4625*$J$10)</f>
        <v>0</v>
      </c>
      <c r="U4625" s="53" t="n">
        <f aca="false">(P4625/100)*(K4625*$K$10)+(P4625/100)*(L4625*$L$10)</f>
        <v>218.5596</v>
      </c>
      <c r="V4625" s="53" t="n">
        <f aca="false">(Q4625/100)*(L4625*$L$10)</f>
        <v>0</v>
      </c>
      <c r="W4625" s="53" t="n">
        <f aca="false">(R4625/100)*(K4625*$K$10)+(R4625/100)*(L4625*$L$10)</f>
        <v>0</v>
      </c>
      <c r="X4625" s="53" t="n">
        <f aca="false">N4625+S4625</f>
        <v>141.075</v>
      </c>
      <c r="Y4625" s="53" t="n">
        <f aca="false">O4625+T4625</f>
        <v>0</v>
      </c>
      <c r="Z4625" s="53" t="n">
        <f aca="false">P4625+U4625</f>
        <v>377.8596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518.9</v>
      </c>
      <c r="AD4625" s="55" t="n">
        <f aca="false">(ROUND(AC4625-AC4618,1)/AC4618)</f>
        <v>0.203385899814471</v>
      </c>
      <c r="AE4625" s="46"/>
      <c r="AF4625" s="47"/>
    </row>
    <row r="4626" customFormat="false" ht="15" hidden="false" customHeight="false" outlineLevel="0" collapsed="false">
      <c r="A4626" s="48" t="s">
        <v>36</v>
      </c>
      <c r="B4626" s="61"/>
      <c r="C4626" s="50" t="s">
        <v>12</v>
      </c>
      <c r="D4626" s="51" t="n">
        <v>55</v>
      </c>
      <c r="E4626" s="51" t="n">
        <v>0</v>
      </c>
      <c r="F4626" s="51" t="n">
        <v>0</v>
      </c>
      <c r="G4626" s="51" t="n">
        <v>118</v>
      </c>
      <c r="H4626" s="51" t="n">
        <v>0</v>
      </c>
      <c r="I4626" s="52" t="n">
        <v>60</v>
      </c>
      <c r="J4626" s="52" t="n">
        <v>30</v>
      </c>
      <c r="K4626" s="52" t="n">
        <v>0</v>
      </c>
      <c r="L4626" s="52" t="n">
        <v>98</v>
      </c>
      <c r="M4626" s="52" t="n">
        <v>0</v>
      </c>
      <c r="N4626" s="53" t="n">
        <f aca="false">D4626*$D$11</f>
        <v>74.25</v>
      </c>
      <c r="O4626" s="53" t="n">
        <f aca="false">E4626*$E$11</f>
        <v>0</v>
      </c>
      <c r="P4626" s="53" t="n">
        <f aca="false">F4626*$F$11</f>
        <v>0</v>
      </c>
      <c r="Q4626" s="53" t="n">
        <f aca="false">G4626*$G$11</f>
        <v>159.3</v>
      </c>
      <c r="R4626" s="53" t="n">
        <f aca="false">H4626*$H$11</f>
        <v>0</v>
      </c>
      <c r="S4626" s="53" t="n">
        <f aca="false">(N4626/100)*(I4626*$I$11)+(N4626/100)*(J4626*$J$11)</f>
        <v>66.825</v>
      </c>
      <c r="T4626" s="53" t="n">
        <f aca="false">(O4626/100)*(K4626*$K$11)</f>
        <v>0</v>
      </c>
      <c r="U4626" s="53" t="n">
        <f aca="false">(P4626/100)*(K4626*$K$11)+(P4626/100)*(L4626*$L$11)</f>
        <v>0</v>
      </c>
      <c r="V4626" s="53" t="n">
        <f aca="false">(Q4626/100)*(L4626*$L$11)</f>
        <v>218.5596</v>
      </c>
      <c r="W4626" s="53" t="n">
        <f aca="false">(R4626/100)*(K4626*$K$11)+(R4626/100)*(L4626*$L$11)</f>
        <v>0</v>
      </c>
      <c r="X4626" s="53" t="n">
        <f aca="false">N4626+S4626</f>
        <v>141.075</v>
      </c>
      <c r="Y4626" s="53" t="n">
        <f aca="false">O4626+T4626</f>
        <v>0</v>
      </c>
      <c r="Z4626" s="53" t="n">
        <f aca="false">P4626+U4626</f>
        <v>0</v>
      </c>
      <c r="AA4626" s="53" t="n">
        <f aca="false">Q4626+V4626</f>
        <v>377.8596</v>
      </c>
      <c r="AB4626" s="53" t="n">
        <f aca="false">R4626+W4626</f>
        <v>0</v>
      </c>
      <c r="AC4626" s="54" t="n">
        <f aca="false">ROUND(X4626+Y4626+Z4626+AA4626+AB4626,1)</f>
        <v>518.9</v>
      </c>
      <c r="AD4626" s="55" t="n">
        <f aca="false">(ROUND(AC4626-AC4618,1)/AC4618)</f>
        <v>0.203385899814471</v>
      </c>
      <c r="AE4626" s="46"/>
      <c r="AF4626" s="47"/>
    </row>
    <row r="4627" customFormat="false" ht="15" hidden="false" customHeight="false" outlineLevel="0" collapsed="false">
      <c r="A4627" s="48" t="s">
        <v>37</v>
      </c>
      <c r="B4627" s="61"/>
      <c r="C4627" s="50" t="s">
        <v>13</v>
      </c>
      <c r="D4627" s="51" t="n">
        <v>55</v>
      </c>
      <c r="E4627" s="51" t="n">
        <v>0</v>
      </c>
      <c r="F4627" s="51" t="n">
        <v>0</v>
      </c>
      <c r="G4627" s="51" t="n">
        <v>0</v>
      </c>
      <c r="H4627" s="51" t="n">
        <v>118</v>
      </c>
      <c r="I4627" s="52" t="n">
        <v>60</v>
      </c>
      <c r="J4627" s="52" t="n">
        <v>30</v>
      </c>
      <c r="K4627" s="52" t="n">
        <v>49</v>
      </c>
      <c r="L4627" s="52" t="n">
        <v>49</v>
      </c>
      <c r="M4627" s="52" t="n">
        <v>0</v>
      </c>
      <c r="N4627" s="53" t="n">
        <f aca="false">D4627*$D$12</f>
        <v>74.25</v>
      </c>
      <c r="O4627" s="53" t="n">
        <f aca="false">E4627*$E$12</f>
        <v>0</v>
      </c>
      <c r="P4627" s="53" t="n">
        <f aca="false">F4627*$F$12</f>
        <v>0</v>
      </c>
      <c r="Q4627" s="53" t="n">
        <f aca="false">G4627*$G$12</f>
        <v>0</v>
      </c>
      <c r="R4627" s="53" t="n">
        <f aca="false">H4627*$H$12</f>
        <v>159.3</v>
      </c>
      <c r="S4627" s="53" t="n">
        <f aca="false">(N4627/100)*(I4627*$I$12)+(N4627/100)*(J4627*$J$12)</f>
        <v>66.825</v>
      </c>
      <c r="T4627" s="53" t="n">
        <f aca="false">(O4627/100)*(K4627*$K$12)</f>
        <v>0</v>
      </c>
      <c r="U4627" s="53" t="n">
        <f aca="false">(P4627/100)*(K4627*$K$12)+(P4627/100)*(L4627*$L$12)</f>
        <v>0</v>
      </c>
      <c r="V4627" s="53" t="n">
        <f aca="false">(Q4627/100)*(L4627*$L$12)</f>
        <v>0</v>
      </c>
      <c r="W4627" s="53" t="n">
        <f aca="false">(R4627/100)*(K4627*$K$12)+(R4627/100)*(L4627*$L$12)</f>
        <v>218.5596</v>
      </c>
      <c r="X4627" s="53" t="n">
        <f aca="false">N4627+S4627</f>
        <v>141.075</v>
      </c>
      <c r="Y4627" s="53" t="n">
        <f aca="false">O4627+T4627</f>
        <v>0</v>
      </c>
      <c r="Z4627" s="53" t="n">
        <f aca="false">P4627+U4627</f>
        <v>0</v>
      </c>
      <c r="AA4627" s="53" t="n">
        <f aca="false">Q4627+V4627</f>
        <v>0</v>
      </c>
      <c r="AB4627" s="53" t="n">
        <f aca="false">R4627+W4627</f>
        <v>377.8596</v>
      </c>
      <c r="AC4627" s="54" t="n">
        <f aca="false">ROUND(X4627+Y4627+Z4627+AA4627+AB4627,1)</f>
        <v>518.9</v>
      </c>
      <c r="AD4627" s="55" t="n">
        <f aca="false">(ROUND(AC4627-AC4618,1)/AC4618)</f>
        <v>0.203385899814471</v>
      </c>
      <c r="AE4627" s="46"/>
      <c r="AF4627" s="47"/>
    </row>
    <row r="4628" customFormat="false" ht="15" hidden="false" customHeight="false" outlineLevel="0" collapsed="false">
      <c r="A4628" s="48" t="s">
        <v>38</v>
      </c>
      <c r="B4628" s="61"/>
      <c r="C4628" s="50" t="s">
        <v>14</v>
      </c>
      <c r="D4628" s="51" t="n">
        <v>110</v>
      </c>
      <c r="E4628" s="51" t="n">
        <v>0</v>
      </c>
      <c r="F4628" s="51" t="n">
        <v>0</v>
      </c>
      <c r="G4628" s="51" t="n">
        <v>0</v>
      </c>
      <c r="H4628" s="51" t="n">
        <v>0</v>
      </c>
      <c r="I4628" s="52" t="n">
        <v>0</v>
      </c>
      <c r="J4628" s="52" t="n">
        <v>0</v>
      </c>
      <c r="K4628" s="52" t="n">
        <v>0</v>
      </c>
      <c r="L4628" s="52" t="n">
        <v>0</v>
      </c>
      <c r="M4628" s="52" t="n">
        <v>125</v>
      </c>
      <c r="N4628" s="53" t="n">
        <f aca="false">D4628*$D$13</f>
        <v>148.5</v>
      </c>
      <c r="O4628" s="53" t="n">
        <f aca="false">E4628*$E$13</f>
        <v>0</v>
      </c>
      <c r="P4628" s="53" t="n">
        <f aca="false">F4628*$F$13</f>
        <v>0</v>
      </c>
      <c r="Q4628" s="53" t="n">
        <f aca="false">G4628*$G$13</f>
        <v>0</v>
      </c>
      <c r="R4628" s="53" t="n">
        <f aca="false">H4628*$H$13</f>
        <v>0</v>
      </c>
      <c r="S4628" s="53" t="n">
        <f aca="false">(N4628/100)*(I4628*$I$13)+(N4628/100)*(J4628*$J$13)+(N4628/100)*(M4628*$M$13)</f>
        <v>371.25</v>
      </c>
      <c r="T4628" s="53" t="n">
        <f aca="false">(O4628/100)*(K4628*$K$13)+(O4628/100)*(M4628*$M$13)</f>
        <v>0</v>
      </c>
      <c r="U4628" s="53" t="n">
        <f aca="false">(P4628/100)*(K4628*$K$13)+(P4628/100)*(L4628*$L$13)+(P4628/100)*(M4628*$M$13)</f>
        <v>0</v>
      </c>
      <c r="V4628" s="53" t="n">
        <f aca="false">(Q4628/100)*(L4628*$L$13)+(Q4628/100)*(M4628*$M$13)</f>
        <v>0</v>
      </c>
      <c r="W4628" s="53" t="n">
        <f aca="false">(R4628/100)*(K4628*$K$13)+(R4628/100)*(L4628*$L$13)+(R4628/100)*(M4628*$M$13)</f>
        <v>0</v>
      </c>
      <c r="X4628" s="53" t="n">
        <f aca="false">N4628+S4628</f>
        <v>519.75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0</v>
      </c>
      <c r="AB4628" s="53" t="n">
        <f aca="false">R4628+W4628</f>
        <v>0</v>
      </c>
      <c r="AC4628" s="54" t="n">
        <f aca="false">ROUND(X4628+Y4628+Z4628+AA4628+AB4628,1)</f>
        <v>519.8</v>
      </c>
      <c r="AD4628" s="55" t="n">
        <f aca="false">(ROUND(AC4628-AC4618,1)/AC4618)</f>
        <v>0.205473098330241</v>
      </c>
      <c r="AE4628" s="37"/>
      <c r="AF4628" s="47"/>
    </row>
    <row r="4629" customFormat="false" ht="15" hidden="false" customHeight="false" outlineLevel="0" collapsed="false">
      <c r="A4629" s="48" t="s">
        <v>39</v>
      </c>
      <c r="B4629" s="61"/>
      <c r="C4629" s="50" t="s">
        <v>15</v>
      </c>
      <c r="D4629" s="51" t="n">
        <v>110</v>
      </c>
      <c r="E4629" s="51" t="n">
        <v>0</v>
      </c>
      <c r="F4629" s="51" t="n">
        <v>0</v>
      </c>
      <c r="G4629" s="51" t="n">
        <v>0</v>
      </c>
      <c r="H4629" s="51" t="n">
        <v>0</v>
      </c>
      <c r="I4629" s="52" t="n">
        <v>60</v>
      </c>
      <c r="J4629" s="52" t="n">
        <v>30</v>
      </c>
      <c r="K4629" s="52" t="n">
        <v>80</v>
      </c>
      <c r="L4629" s="52" t="n">
        <v>0</v>
      </c>
      <c r="M4629" s="52" t="n">
        <v>0</v>
      </c>
      <c r="N4629" s="53" t="n">
        <f aca="false">D4629*$D$14</f>
        <v>148.5</v>
      </c>
      <c r="O4629" s="53" t="n">
        <f aca="false">E4629*$E$14</f>
        <v>0</v>
      </c>
      <c r="P4629" s="53" t="n">
        <f aca="false">F4629*$F$14</f>
        <v>0</v>
      </c>
      <c r="Q4629" s="53" t="n">
        <f aca="false">G4629*$G$14</f>
        <v>0</v>
      </c>
      <c r="R4629" s="53" t="n">
        <f aca="false">H4629*$H$14</f>
        <v>0</v>
      </c>
      <c r="S4629" s="53" t="n">
        <f aca="false">(N4629/100)*(I4629*$I$14)+(N4629/100)*(J4629*$J$14)+(N4629/100)*(K4629*$K$14)</f>
        <v>371.25</v>
      </c>
      <c r="T4629" s="53" t="n">
        <f aca="false">(O4629/100)*(K4629*$K$14)</f>
        <v>0</v>
      </c>
      <c r="U4629" s="53" t="n">
        <f aca="false">(P4629/100)*(K4629*$K$14)+(P4629/100)*(L4629*$L$14)</f>
        <v>0</v>
      </c>
      <c r="V4629" s="53" t="n">
        <f aca="false">(Q4629/100)*(L4629*$L$14)</f>
        <v>0</v>
      </c>
      <c r="W4629" s="53" t="n">
        <f aca="false">(R4629/100)*(K4629*$L$14)+(R4629/100)*(L4629*$M$14)</f>
        <v>0</v>
      </c>
      <c r="X4629" s="53" t="n">
        <f aca="false">N4629+S4629</f>
        <v>519.75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0</v>
      </c>
      <c r="AC4629" s="54" t="n">
        <f aca="false">ROUND(X4629+Y4629+Z4629+AA4629+AB4629,1)</f>
        <v>519.8</v>
      </c>
      <c r="AD4629" s="55" t="n">
        <f aca="false">(ROUND(AC4629-AC4618,1)/AC4618)</f>
        <v>0.205473098330241</v>
      </c>
      <c r="AE4629" s="46"/>
      <c r="AF4629" s="47"/>
    </row>
    <row r="4630" customFormat="false" ht="15" hidden="false" customHeight="false" outlineLevel="0" collapsed="false">
      <c r="A4630" s="48"/>
      <c r="B4630" s="61"/>
      <c r="C4630" s="50" t="s">
        <v>16</v>
      </c>
      <c r="D4630" s="51" t="n">
        <v>110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60</v>
      </c>
      <c r="J4630" s="52" t="n">
        <v>30</v>
      </c>
      <c r="K4630" s="52" t="n">
        <v>0</v>
      </c>
      <c r="L4630" s="52" t="n">
        <v>80</v>
      </c>
      <c r="M4630" s="52" t="n">
        <v>0</v>
      </c>
      <c r="N4630" s="53" t="n">
        <f aca="false">D4630*$D$15</f>
        <v>148.5</v>
      </c>
      <c r="O4630" s="53" t="n">
        <f aca="false">E4630*$E$15</f>
        <v>0</v>
      </c>
      <c r="P4630" s="53" t="n">
        <f aca="false">F4630*$F$15</f>
        <v>0</v>
      </c>
      <c r="Q4630" s="53" t="n">
        <f aca="false">G4630*$G$15</f>
        <v>0</v>
      </c>
      <c r="R4630" s="53" t="n">
        <f aca="false">H4630*$H$15</f>
        <v>0</v>
      </c>
      <c r="S4630" s="53" t="n">
        <f aca="false">(N4630/100)*(I4630*$I$15)+(N4630/100)*(J4630*$J$15)+(N4630/100)*(L4630*$L$15)</f>
        <v>371.25</v>
      </c>
      <c r="T4630" s="53" t="n">
        <f aca="false">(O4630/100)*(K4630*$K$15)</f>
        <v>0</v>
      </c>
      <c r="U4630" s="53" t="n">
        <f aca="false">(P4630/100)*(K4630*$K$15)+(P4630/100)*(L4630*$L$15)</f>
        <v>0</v>
      </c>
      <c r="V4630" s="53" t="n">
        <f aca="false">(Q4630/100)*(L4630*$L$15)</f>
        <v>0</v>
      </c>
      <c r="W4630" s="53" t="n">
        <f aca="false">(R4630/100)*(K4630*$K$15)+(R4630/100)*(L4630*$L$15)</f>
        <v>0</v>
      </c>
      <c r="X4630" s="53" t="n">
        <f aca="false">N4630+S4630</f>
        <v>519.75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519.8</v>
      </c>
      <c r="AD4630" s="55" t="n">
        <f aca="false">(ROUND(AC4630-AC4618,1)/AC4618)</f>
        <v>0.205473098330241</v>
      </c>
      <c r="AE4630" s="46"/>
      <c r="AF4630" s="47"/>
    </row>
    <row r="4631" customFormat="false" ht="15" hidden="false" customHeight="false" outlineLevel="0" collapsed="false">
      <c r="A4631" s="48"/>
      <c r="B4631" s="61"/>
      <c r="C4631" s="50" t="s">
        <v>17</v>
      </c>
      <c r="D4631" s="51" t="n">
        <v>110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60</v>
      </c>
      <c r="J4631" s="52" t="n">
        <v>60</v>
      </c>
      <c r="K4631" s="52" t="n">
        <v>0</v>
      </c>
      <c r="L4631" s="52" t="n">
        <v>0</v>
      </c>
      <c r="M4631" s="52" t="n">
        <v>0</v>
      </c>
      <c r="N4631" s="53" t="n">
        <f aca="false">D4631*$D$16</f>
        <v>148.5</v>
      </c>
      <c r="O4631" s="53" t="n">
        <f aca="false">E4631*$E$16</f>
        <v>0</v>
      </c>
      <c r="P4631" s="53" t="n">
        <f aca="false">F4631*$F$16</f>
        <v>0</v>
      </c>
      <c r="Q4631" s="53" t="n">
        <f aca="false">G4631*$G$16</f>
        <v>0</v>
      </c>
      <c r="R4631" s="53" t="n">
        <f aca="false">H4631*$H$16</f>
        <v>0</v>
      </c>
      <c r="S4631" s="53" t="n">
        <f aca="false">(N4631/100)*(I4631*$I$16)+(N4631/100)*(J4631*$J$16)</f>
        <v>311.85</v>
      </c>
      <c r="T4631" s="53" t="n">
        <f aca="false">(O4631/100)*(K4631*$K$16)</f>
        <v>0</v>
      </c>
      <c r="U4631" s="53" t="n">
        <f aca="false">(P4631/100)*(K4631*$K$16)+(P4631/100)*(L4631*$L$16)</f>
        <v>0</v>
      </c>
      <c r="V4631" s="53" t="n">
        <f aca="false">(Q4631/100)*(L4631*$L$16)</f>
        <v>0</v>
      </c>
      <c r="W4631" s="53" t="n">
        <f aca="false">(R4631/100)*(K4631*$K$16)+(R4631/100)*(L4631*$L$16)</f>
        <v>0</v>
      </c>
      <c r="X4631" s="53" t="n">
        <f aca="false">N4631+S4631</f>
        <v>460.35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460.4</v>
      </c>
      <c r="AD4631" s="55" t="n">
        <f aca="false">(ROUND(AC4631-AC4618,1)/AC4618)</f>
        <v>0.0677179962894249</v>
      </c>
      <c r="AE4631" s="46"/>
      <c r="AF4631" s="47"/>
    </row>
    <row r="4632" customFormat="false" ht="15" hidden="false" customHeight="false" outlineLevel="0" collapsed="false">
      <c r="A4632" s="48"/>
      <c r="B4632" s="61"/>
      <c r="C4632" s="50" t="s">
        <v>18</v>
      </c>
      <c r="D4632" s="51" t="n">
        <v>110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95</v>
      </c>
      <c r="J4632" s="52" t="n">
        <v>30</v>
      </c>
      <c r="K4632" s="52" t="n">
        <v>0</v>
      </c>
      <c r="L4632" s="52" t="n">
        <v>0</v>
      </c>
      <c r="M4632" s="52" t="n">
        <v>0</v>
      </c>
      <c r="N4632" s="53" t="n">
        <f aca="false">D4632*$D$17</f>
        <v>148.5</v>
      </c>
      <c r="O4632" s="53" t="n">
        <f aca="false">E4632*$E$17</f>
        <v>0</v>
      </c>
      <c r="P4632" s="53" t="n">
        <f aca="false">F4632*$F$17</f>
        <v>0</v>
      </c>
      <c r="Q4632" s="53" t="n">
        <f aca="false">G4632*$G$17</f>
        <v>0</v>
      </c>
      <c r="R4632" s="53" t="n">
        <f aca="false">H4632*$H$17</f>
        <v>0</v>
      </c>
      <c r="S4632" s="53" t="n">
        <f aca="false">(N4632/100)*(I4632*$I$17)+(N4632/100)*(J4632*$J$17)</f>
        <v>397.2375</v>
      </c>
      <c r="T4632" s="53" t="n">
        <f aca="false">(O4632/100)*(K4632*$K$17)</f>
        <v>0</v>
      </c>
      <c r="U4632" s="53" t="n">
        <f aca="false">(P4632/100)*(K4632*$K$17)+(P4632/100)*(L4632*$L$17)</f>
        <v>0</v>
      </c>
      <c r="V4632" s="53" t="n">
        <f aca="false">(Q4632/100)*(L4632*$L$17)</f>
        <v>0</v>
      </c>
      <c r="W4632" s="53" t="n">
        <f aca="false">(R4632/100)*(K4632*$K$17)+(R4632/100)*(L4632*$L$17)</f>
        <v>0</v>
      </c>
      <c r="X4632" s="53" t="n">
        <f aca="false">N4632+S4632</f>
        <v>545.7375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545.7</v>
      </c>
      <c r="AD4632" s="55" t="n">
        <f aca="false">(ROUND(AC4632-AC4618,1)/AC4618)</f>
        <v>0.265538033395176</v>
      </c>
      <c r="AE4632" s="46"/>
      <c r="AF4632" s="47"/>
    </row>
    <row r="4633" customFormat="false" ht="15" hidden="false" customHeight="false" outlineLevel="0" collapsed="false">
      <c r="A4633" s="56" t="s">
        <v>19</v>
      </c>
      <c r="B4633" s="62" t="s">
        <v>371</v>
      </c>
      <c r="C4633" s="40" t="s">
        <v>53</v>
      </c>
      <c r="D4633" s="41" t="n">
        <v>112</v>
      </c>
      <c r="E4633" s="41" t="n">
        <v>0</v>
      </c>
      <c r="F4633" s="41" t="n">
        <v>0</v>
      </c>
      <c r="G4633" s="41" t="n">
        <v>0</v>
      </c>
      <c r="H4633" s="41" t="n">
        <v>60</v>
      </c>
      <c r="I4633" s="42" t="n">
        <v>10</v>
      </c>
      <c r="J4633" s="42" t="n">
        <v>50</v>
      </c>
      <c r="K4633" s="42" t="n">
        <v>0</v>
      </c>
      <c r="L4633" s="42" t="n">
        <v>0</v>
      </c>
      <c r="M4633" s="42" t="n">
        <v>0</v>
      </c>
      <c r="N4633" s="43" t="n">
        <f aca="false">D4633*$D$3</f>
        <v>156.8</v>
      </c>
      <c r="O4633" s="43" t="n">
        <f aca="false">E4633*$E$3</f>
        <v>0</v>
      </c>
      <c r="P4633" s="43" t="n">
        <f aca="false">F4633*$F$3</f>
        <v>0</v>
      </c>
      <c r="Q4633" s="43" t="n">
        <f aca="false">G4633*$G$3</f>
        <v>0</v>
      </c>
      <c r="R4633" s="43" t="n">
        <f aca="false">H4633*$H$3</f>
        <v>84</v>
      </c>
      <c r="S4633" s="43" t="n">
        <f aca="false">(N4633/100)*(I4633*$I$3)+(N4633/100)*(J4633*$J$3)</f>
        <v>188.16</v>
      </c>
      <c r="T4633" s="43" t="n">
        <f aca="false">(O4633/100)*(K4633*$K$3)</f>
        <v>0</v>
      </c>
      <c r="U4633" s="43" t="n">
        <f aca="false">(P4633/100)*(K4633*$K$3)+(P4633/100)*(L4633*$L$3)</f>
        <v>0</v>
      </c>
      <c r="V4633" s="43" t="n">
        <f aca="false">(Q4633/100)*(L4633*$L$3)</f>
        <v>0</v>
      </c>
      <c r="W4633" s="43" t="n">
        <f aca="false">(R4633/100)*(K4633*$K$3)+(R4633/100)*(L4633*$L$3)</f>
        <v>0</v>
      </c>
      <c r="X4633" s="43" t="n">
        <f aca="false">N4633+S4633</f>
        <v>344.96</v>
      </c>
      <c r="Y4633" s="43" t="n">
        <f aca="false">O4633+T4633</f>
        <v>0</v>
      </c>
      <c r="Z4633" s="43" t="n">
        <f aca="false">P4633+U4633</f>
        <v>0</v>
      </c>
      <c r="AA4633" s="43" t="n">
        <f aca="false">Q4633+V4633</f>
        <v>0</v>
      </c>
      <c r="AB4633" s="43" t="n">
        <f aca="false">R4633+W4633</f>
        <v>84</v>
      </c>
      <c r="AC4633" s="44" t="n">
        <f aca="false">ROUND(X4633+Y4633+Z4633+AA4633+AB4633,1)</f>
        <v>429</v>
      </c>
      <c r="AD4633" s="45"/>
      <c r="AE4633" s="46"/>
      <c r="AF4633" s="47"/>
    </row>
    <row r="4634" customFormat="false" ht="15" hidden="false" customHeight="false" outlineLevel="0" collapsed="false">
      <c r="A4634" s="48" t="s">
        <v>29</v>
      </c>
      <c r="B4634" s="63" t="n">
        <v>15</v>
      </c>
      <c r="C4634" s="50" t="s">
        <v>5</v>
      </c>
      <c r="D4634" s="51" t="n">
        <v>112</v>
      </c>
      <c r="E4634" s="51" t="n">
        <v>0</v>
      </c>
      <c r="F4634" s="51" t="n">
        <v>0</v>
      </c>
      <c r="G4634" s="51" t="n">
        <v>0</v>
      </c>
      <c r="H4634" s="51" t="n">
        <v>60</v>
      </c>
      <c r="I4634" s="52" t="n">
        <v>35</v>
      </c>
      <c r="J4634" s="52" t="n">
        <v>60</v>
      </c>
      <c r="K4634" s="52" t="n">
        <v>0</v>
      </c>
      <c r="L4634" s="52" t="n">
        <v>0</v>
      </c>
      <c r="M4634" s="52" t="n">
        <v>0</v>
      </c>
      <c r="N4634" s="53" t="n">
        <f aca="false">D4634*$D$4</f>
        <v>151.2</v>
      </c>
      <c r="O4634" s="53" t="n">
        <f aca="false">E4634*$E$4</f>
        <v>0</v>
      </c>
      <c r="P4634" s="53" t="n">
        <f aca="false">F4634*$F$4</f>
        <v>0</v>
      </c>
      <c r="Q4634" s="53" t="n">
        <f aca="false">G4634*$G$4</f>
        <v>0</v>
      </c>
      <c r="R4634" s="53" t="n">
        <f aca="false">H4634*$H$4</f>
        <v>81</v>
      </c>
      <c r="S4634" s="53" t="n">
        <f aca="false">(N4634/100)*(I4634*$I$4)+(N4634/100)*(J4634*$J$4)</f>
        <v>287.28</v>
      </c>
      <c r="T4634" s="53" t="n">
        <f aca="false">(O4634/100)*(K4634*$K$4)</f>
        <v>0</v>
      </c>
      <c r="U4634" s="53" t="n">
        <f aca="false">(P4634/100)*(K4634*$K$4)+(P4634/100)*(L4634*$L$4)</f>
        <v>0</v>
      </c>
      <c r="V4634" s="53" t="n">
        <f aca="false">(Q4634/100)*(L4634*$L$4)</f>
        <v>0</v>
      </c>
      <c r="W4634" s="53" t="n">
        <f aca="false">(R4634/100)*(K4634*$K$4)+(R4634/100)*(L4634*$L$4)</f>
        <v>0</v>
      </c>
      <c r="X4634" s="53" t="n">
        <f aca="false">N4634+S4634</f>
        <v>438.48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81</v>
      </c>
      <c r="AC4634" s="54" t="n">
        <f aca="false">ROUND(X4634+Y4634+Z4634+AA4634+AB4634,1)</f>
        <v>519.5</v>
      </c>
      <c r="AD4634" s="55" t="n">
        <f aca="false">(ROUND(AC4634-AC4633,1)/AC4633)</f>
        <v>0.210955710955711</v>
      </c>
      <c r="AE4634" s="46"/>
      <c r="AF4634" s="47"/>
    </row>
    <row r="4635" customFormat="false" ht="15" hidden="false" customHeight="false" outlineLevel="0" collapsed="false">
      <c r="A4635" s="48" t="s">
        <v>30</v>
      </c>
      <c r="B4635" s="63" t="n">
        <v>32</v>
      </c>
      <c r="C4635" s="50" t="s">
        <v>6</v>
      </c>
      <c r="D4635" s="51" t="n">
        <v>112</v>
      </c>
      <c r="E4635" s="51" t="n">
        <v>0</v>
      </c>
      <c r="F4635" s="51" t="n">
        <v>0</v>
      </c>
      <c r="G4635" s="51" t="n">
        <v>0</v>
      </c>
      <c r="H4635" s="51" t="n">
        <v>60</v>
      </c>
      <c r="I4635" s="52" t="n">
        <v>10</v>
      </c>
      <c r="J4635" s="52" t="n">
        <v>50</v>
      </c>
      <c r="K4635" s="52" t="n">
        <v>0</v>
      </c>
      <c r="L4635" s="52" t="n">
        <v>0</v>
      </c>
      <c r="M4635" s="52" t="n">
        <v>0</v>
      </c>
      <c r="N4635" s="53" t="n">
        <f aca="false">D4635*$D$5</f>
        <v>156.8</v>
      </c>
      <c r="O4635" s="53" t="n">
        <f aca="false">E4635*$E$5</f>
        <v>0</v>
      </c>
      <c r="P4635" s="53" t="n">
        <f aca="false">F4635*$F$5</f>
        <v>0</v>
      </c>
      <c r="Q4635" s="53" t="n">
        <f aca="false">G4635*$G$5</f>
        <v>0</v>
      </c>
      <c r="R4635" s="53" t="n">
        <f aca="false">H4635*$H$5</f>
        <v>84</v>
      </c>
      <c r="S4635" s="53" t="n">
        <f aca="false">(N4635/100)*(I4635*$I$5)+(N4635/100)*(J4635*$J$5)</f>
        <v>188.16</v>
      </c>
      <c r="T4635" s="53" t="n">
        <f aca="false">(O4635/100)*(K4635*$K$5)</f>
        <v>0</v>
      </c>
      <c r="U4635" s="53" t="n">
        <f aca="false">(P4635/100)*(K4635*$K$5)+(P4635/100)*(L4635*$L$5)</f>
        <v>0</v>
      </c>
      <c r="V4635" s="53" t="n">
        <f aca="false">(Q4635/100)*(L4635*$L$5)</f>
        <v>0</v>
      </c>
      <c r="W4635" s="53" t="n">
        <f aca="false">(R4635/100)*(K4635*$K$5)+(R4635/100)*(L4635*$L$5)</f>
        <v>0</v>
      </c>
      <c r="X4635" s="53" t="n">
        <f aca="false">N4635+S4635</f>
        <v>344.96</v>
      </c>
      <c r="Y4635" s="53" t="n">
        <f aca="false">O4635+T4635</f>
        <v>0</v>
      </c>
      <c r="Z4635" s="53" t="n">
        <f aca="false">P4635+U4635</f>
        <v>0</v>
      </c>
      <c r="AA4635" s="53" t="n">
        <f aca="false">Q4635+V4635</f>
        <v>0</v>
      </c>
      <c r="AB4635" s="53" t="n">
        <f aca="false">R4635+W4635</f>
        <v>84</v>
      </c>
      <c r="AC4635" s="54" t="n">
        <f aca="false">ROUND(X4635+Y4635+Z4635+AA4635+AB4635,1)</f>
        <v>429</v>
      </c>
      <c r="AD4635" s="55" t="n">
        <f aca="false">(ROUND(AC4635-AC4633,1)/AC4633)</f>
        <v>0</v>
      </c>
      <c r="AE4635" s="46"/>
      <c r="AF4635" s="47"/>
    </row>
    <row r="4636" customFormat="false" ht="15" hidden="false" customHeight="false" outlineLevel="0" collapsed="false">
      <c r="A4636" s="48" t="s">
        <v>31</v>
      </c>
      <c r="B4636" s="63" t="n">
        <v>20</v>
      </c>
      <c r="C4636" s="50" t="s">
        <v>7</v>
      </c>
      <c r="D4636" s="51" t="n">
        <v>112</v>
      </c>
      <c r="E4636" s="51" t="n">
        <v>0</v>
      </c>
      <c r="F4636" s="51" t="n">
        <v>0</v>
      </c>
      <c r="G4636" s="51" t="n">
        <v>0</v>
      </c>
      <c r="H4636" s="51" t="n">
        <v>60</v>
      </c>
      <c r="I4636" s="52" t="n">
        <v>10</v>
      </c>
      <c r="J4636" s="52" t="n">
        <v>50</v>
      </c>
      <c r="K4636" s="52" t="n">
        <v>0</v>
      </c>
      <c r="L4636" s="52" t="n">
        <v>0</v>
      </c>
      <c r="M4636" s="52" t="n">
        <v>0</v>
      </c>
      <c r="N4636" s="53" t="n">
        <f aca="false">D4636*$D$6</f>
        <v>156.8</v>
      </c>
      <c r="O4636" s="53" t="n">
        <f aca="false">E4636*$E$6</f>
        <v>0</v>
      </c>
      <c r="P4636" s="53" t="n">
        <f aca="false">F4636*$F$6</f>
        <v>0</v>
      </c>
      <c r="Q4636" s="53" t="n">
        <f aca="false">G4636*$G$6</f>
        <v>0</v>
      </c>
      <c r="R4636" s="53" t="n">
        <f aca="false">H4636*$H$6</f>
        <v>84</v>
      </c>
      <c r="S4636" s="53" t="n">
        <f aca="false">(N4636/100)*(I4636*$I$6)+(N4636/100)*(J4636*$J$6)</f>
        <v>188.16</v>
      </c>
      <c r="T4636" s="53" t="n">
        <f aca="false">(O4636/100)*(K4636*$K$6)</f>
        <v>0</v>
      </c>
      <c r="U4636" s="53" t="n">
        <f aca="false">(P4636/100)*(K4636*$K$6)+(P4636/100)*(L4636*$L$6)</f>
        <v>0</v>
      </c>
      <c r="V4636" s="53" t="n">
        <f aca="false">(Q4636/100)*(L4636*$L$6)</f>
        <v>0</v>
      </c>
      <c r="W4636" s="53" t="n">
        <f aca="false">(R4636/100)*(K4636*$K$6)+(R4636/100)*(L4636*$L$6)</f>
        <v>0</v>
      </c>
      <c r="X4636" s="53" t="n">
        <f aca="false">N4636+S4636</f>
        <v>344.96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84</v>
      </c>
      <c r="AC4636" s="54" t="n">
        <f aca="false">ROUND(X4636+Y4636+Z4636+AA4636+AB4636,1)</f>
        <v>429</v>
      </c>
      <c r="AD4636" s="55" t="n">
        <f aca="false">(ROUND(AC4636-AC4633,1)/AC4633)</f>
        <v>0</v>
      </c>
      <c r="AE4636" s="46"/>
      <c r="AF4636" s="47"/>
    </row>
    <row r="4637" customFormat="false" ht="15" hidden="false" customHeight="false" outlineLevel="0" collapsed="false">
      <c r="A4637" s="48" t="s">
        <v>32</v>
      </c>
      <c r="B4637" s="63" t="n">
        <v>20</v>
      </c>
      <c r="C4637" s="50" t="s">
        <v>8</v>
      </c>
      <c r="D4637" s="51" t="n">
        <v>112</v>
      </c>
      <c r="E4637" s="51" t="n">
        <v>0</v>
      </c>
      <c r="F4637" s="51" t="n">
        <v>0</v>
      </c>
      <c r="G4637" s="51" t="n">
        <v>0</v>
      </c>
      <c r="H4637" s="51" t="n">
        <v>60</v>
      </c>
      <c r="I4637" s="52" t="n">
        <v>10</v>
      </c>
      <c r="J4637" s="52" t="n">
        <v>50</v>
      </c>
      <c r="K4637" s="52" t="n">
        <v>0</v>
      </c>
      <c r="L4637" s="52" t="n">
        <v>0</v>
      </c>
      <c r="M4637" s="52" t="n">
        <v>0</v>
      </c>
      <c r="N4637" s="53" t="n">
        <f aca="false">D4637*$D$7</f>
        <v>156.8</v>
      </c>
      <c r="O4637" s="53" t="n">
        <f aca="false">E4637*$E$7</f>
        <v>0</v>
      </c>
      <c r="P4637" s="53" t="n">
        <f aca="false">F4637*$F$7</f>
        <v>0</v>
      </c>
      <c r="Q4637" s="53" t="n">
        <f aca="false">G4637*$G$7</f>
        <v>0</v>
      </c>
      <c r="R4637" s="53" t="n">
        <f aca="false">H4637*$H$7</f>
        <v>84</v>
      </c>
      <c r="S4637" s="53" t="n">
        <f aca="false">(N4637/100)*(I4637*$I$7)+(N4637/100)*(J4637*$J$7)</f>
        <v>188.16</v>
      </c>
      <c r="T4637" s="53" t="n">
        <f aca="false">(O4637/100)*(K4637*$K$7)</f>
        <v>0</v>
      </c>
      <c r="U4637" s="53" t="n">
        <f aca="false">(P4637/100)*(K4637*$K$7)+(P4637/100)*(L4637*$L$7)</f>
        <v>0</v>
      </c>
      <c r="V4637" s="53" t="n">
        <f aca="false">(Q4637/100)*(L4637*$L$7)</f>
        <v>0</v>
      </c>
      <c r="W4637" s="53" t="n">
        <f aca="false">(R4637/100)*(K4637*$K$7)+(R4637/100)*(L4637*$L$7)</f>
        <v>0</v>
      </c>
      <c r="X4637" s="53" t="n">
        <f aca="false">N4637+S4637</f>
        <v>344.96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84</v>
      </c>
      <c r="AC4637" s="54" t="n">
        <f aca="false">ROUND(X4637+Y4637+Z4637+AA4637+AB4637,1)</f>
        <v>429</v>
      </c>
      <c r="AD4637" s="55" t="n">
        <f aca="false">(ROUND(AC4637-AC4633,1)/AC4633)</f>
        <v>0</v>
      </c>
      <c r="AE4637" s="37"/>
      <c r="AF4637" s="47"/>
    </row>
    <row r="4638" customFormat="false" ht="15" hidden="false" customHeight="false" outlineLevel="0" collapsed="false">
      <c r="A4638" s="48" t="s">
        <v>33</v>
      </c>
      <c r="B4638" s="63"/>
      <c r="C4638" s="50" t="s">
        <v>9</v>
      </c>
      <c r="D4638" s="51" t="n">
        <v>112</v>
      </c>
      <c r="E4638" s="51" t="n">
        <v>0</v>
      </c>
      <c r="F4638" s="51" t="n">
        <v>0</v>
      </c>
      <c r="G4638" s="51" t="n">
        <v>0</v>
      </c>
      <c r="H4638" s="51" t="n">
        <v>60</v>
      </c>
      <c r="I4638" s="52" t="n">
        <v>10</v>
      </c>
      <c r="J4638" s="52" t="n">
        <v>50</v>
      </c>
      <c r="K4638" s="52" t="n">
        <v>0</v>
      </c>
      <c r="L4638" s="52" t="n">
        <v>0</v>
      </c>
      <c r="M4638" s="52" t="n">
        <v>0</v>
      </c>
      <c r="N4638" s="53" t="n">
        <f aca="false">D4638*$D$8</f>
        <v>156.8</v>
      </c>
      <c r="O4638" s="53" t="n">
        <f aca="false">E4638*$E$8</f>
        <v>0</v>
      </c>
      <c r="P4638" s="53" t="n">
        <f aca="false">F4638*$F$8</f>
        <v>0</v>
      </c>
      <c r="Q4638" s="53" t="n">
        <f aca="false">G4638*$G$8</f>
        <v>0</v>
      </c>
      <c r="R4638" s="53" t="n">
        <f aca="false">H4638*$H$8</f>
        <v>84</v>
      </c>
      <c r="S4638" s="53" t="n">
        <f aca="false">(N4638/100)*(I4638*$I$8)+(N4638/100)*(J4638*$J$8)</f>
        <v>188.16</v>
      </c>
      <c r="T4638" s="53" t="n">
        <f aca="false">(O4638/100)*(K4638*$K$8)</f>
        <v>0</v>
      </c>
      <c r="U4638" s="53" t="n">
        <f aca="false">(P4638/100)*(K4638*$K$8)+(P4638/100)*(L4638*$L$8)</f>
        <v>0</v>
      </c>
      <c r="V4638" s="53" t="n">
        <f aca="false">(Q4638/100)*(L4638*$L$8)</f>
        <v>0</v>
      </c>
      <c r="W4638" s="53" t="n">
        <f aca="false">(R4638/100)*(K4638*$K$8)+(R4638/100)*(L4638*$L$8)</f>
        <v>0</v>
      </c>
      <c r="X4638" s="53" t="n">
        <f aca="false">N4638+S4638</f>
        <v>344.96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84</v>
      </c>
      <c r="AC4638" s="54" t="n">
        <f aca="false">ROUND(X4638+Y4638+Z4638+AA4638+AB4638,1)</f>
        <v>429</v>
      </c>
      <c r="AD4638" s="55" t="n">
        <f aca="false">(ROUND(AC4638-AC4633,1)/AC4633)</f>
        <v>0</v>
      </c>
      <c r="AE4638" s="46"/>
      <c r="AF4638" s="15"/>
    </row>
    <row r="4639" customFormat="false" ht="15" hidden="false" customHeight="false" outlineLevel="0" collapsed="false">
      <c r="A4639" s="48" t="s">
        <v>34</v>
      </c>
      <c r="B4639" s="63"/>
      <c r="C4639" s="50" t="s">
        <v>10</v>
      </c>
      <c r="D4639" s="51" t="n">
        <v>56</v>
      </c>
      <c r="E4639" s="51" t="n">
        <v>125</v>
      </c>
      <c r="F4639" s="51" t="n">
        <v>0</v>
      </c>
      <c r="G4639" s="51" t="n">
        <v>0</v>
      </c>
      <c r="H4639" s="51" t="n">
        <v>0</v>
      </c>
      <c r="I4639" s="52" t="n">
        <v>10</v>
      </c>
      <c r="J4639" s="52" t="n">
        <v>50</v>
      </c>
      <c r="K4639" s="52" t="n">
        <v>100</v>
      </c>
      <c r="L4639" s="52" t="n">
        <v>0</v>
      </c>
      <c r="M4639" s="52" t="n">
        <v>0</v>
      </c>
      <c r="N4639" s="53" t="n">
        <f aca="false">D4639*$D$9</f>
        <v>75.6</v>
      </c>
      <c r="O4639" s="53" t="n">
        <f aca="false">E4639*$E$9</f>
        <v>168.75</v>
      </c>
      <c r="P4639" s="53" t="n">
        <f aca="false">F4639*$F$9</f>
        <v>0</v>
      </c>
      <c r="Q4639" s="53" t="n">
        <f aca="false">G4639*$G$9</f>
        <v>0</v>
      </c>
      <c r="R4639" s="53" t="n">
        <f aca="false">H4639*$H$9</f>
        <v>0</v>
      </c>
      <c r="S4639" s="53" t="n">
        <f aca="false">(N4639/100)*(I4639*$I$9)+(N4639/100)*(J4639*$J$9)</f>
        <v>45.36</v>
      </c>
      <c r="T4639" s="53" t="n">
        <f aca="false">(O4639/100)*(K4639*$K$9)</f>
        <v>236.25</v>
      </c>
      <c r="U4639" s="53" t="n">
        <f aca="false">(P4639/100)*(K4639*$K$9)+(P4639/100)*(L4639*$L$9)</f>
        <v>0</v>
      </c>
      <c r="V4639" s="53" t="n">
        <f aca="false">(Q4639/100)*(L4639*$L$9)</f>
        <v>0</v>
      </c>
      <c r="W4639" s="53" t="n">
        <f aca="false">(R4639/100)*(K4639*$K$9)+(R4639/100)*(L4639*$L$9)</f>
        <v>0</v>
      </c>
      <c r="X4639" s="53" t="n">
        <f aca="false">N4639+S4639</f>
        <v>120.96</v>
      </c>
      <c r="Y4639" s="53" t="n">
        <f aca="false">O4639+T4639</f>
        <v>405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526</v>
      </c>
      <c r="AD4639" s="55" t="n">
        <f aca="false">(ROUND(AC4639-AC4633,1)/AC4633)</f>
        <v>0.226107226107226</v>
      </c>
      <c r="AE4639" s="46"/>
      <c r="AF4639" s="47"/>
    </row>
    <row r="4640" customFormat="false" ht="15" hidden="false" customHeight="false" outlineLevel="0" collapsed="false">
      <c r="A4640" s="48" t="s">
        <v>35</v>
      </c>
      <c r="B4640" s="63"/>
      <c r="C4640" s="50" t="s">
        <v>11</v>
      </c>
      <c r="D4640" s="51" t="n">
        <v>56</v>
      </c>
      <c r="E4640" s="51" t="n">
        <v>0</v>
      </c>
      <c r="F4640" s="51" t="n">
        <v>125</v>
      </c>
      <c r="G4640" s="51" t="n">
        <v>0</v>
      </c>
      <c r="H4640" s="51" t="n">
        <v>0</v>
      </c>
      <c r="I4640" s="52" t="n">
        <v>10</v>
      </c>
      <c r="J4640" s="52" t="n">
        <v>50</v>
      </c>
      <c r="K4640" s="52" t="n">
        <v>50</v>
      </c>
      <c r="L4640" s="52" t="n">
        <v>50</v>
      </c>
      <c r="M4640" s="52" t="n">
        <v>0</v>
      </c>
      <c r="N4640" s="53" t="n">
        <f aca="false">D4640*$D$10</f>
        <v>75.6</v>
      </c>
      <c r="O4640" s="53" t="n">
        <f aca="false">E4640*$E$10</f>
        <v>0</v>
      </c>
      <c r="P4640" s="53" t="n">
        <f aca="false">F4640*$F$10</f>
        <v>168.75</v>
      </c>
      <c r="Q4640" s="53" t="n">
        <f aca="false">G4640*$G$10</f>
        <v>0</v>
      </c>
      <c r="R4640" s="53" t="n">
        <f aca="false">H4640*$H$10</f>
        <v>0</v>
      </c>
      <c r="S4640" s="53" t="n">
        <f aca="false">(N4640/100)*(I4640*$I$10)+(N4640/100)*(J4640*$J$10)</f>
        <v>45.36</v>
      </c>
      <c r="T4640" s="53" t="n">
        <f aca="false">(O4640/100)*(K4640*$J$10)</f>
        <v>0</v>
      </c>
      <c r="U4640" s="53" t="n">
        <f aca="false">(P4640/100)*(K4640*$K$10)+(P4640/100)*(L4640*$L$10)</f>
        <v>236.25</v>
      </c>
      <c r="V4640" s="53" t="n">
        <f aca="false">(Q4640/100)*(L4640*$L$10)</f>
        <v>0</v>
      </c>
      <c r="W4640" s="53" t="n">
        <f aca="false">(R4640/100)*(K4640*$K$10)+(R4640/100)*(L4640*$L$10)</f>
        <v>0</v>
      </c>
      <c r="X4640" s="53" t="n">
        <f aca="false">N4640+S4640</f>
        <v>120.96</v>
      </c>
      <c r="Y4640" s="53" t="n">
        <f aca="false">O4640+T4640</f>
        <v>0</v>
      </c>
      <c r="Z4640" s="53" t="n">
        <f aca="false">P4640+U4640</f>
        <v>405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526</v>
      </c>
      <c r="AD4640" s="55" t="n">
        <f aca="false">(ROUND(AC4640-AC4633,1)/AC4633)</f>
        <v>0.226107226107226</v>
      </c>
      <c r="AE4640" s="46"/>
      <c r="AF4640" s="47"/>
    </row>
    <row r="4641" customFormat="false" ht="15" hidden="false" customHeight="false" outlineLevel="0" collapsed="false">
      <c r="A4641" s="48" t="s">
        <v>36</v>
      </c>
      <c r="B4641" s="63"/>
      <c r="C4641" s="50" t="s">
        <v>12</v>
      </c>
      <c r="D4641" s="51" t="n">
        <v>56</v>
      </c>
      <c r="E4641" s="51" t="n">
        <v>0</v>
      </c>
      <c r="F4641" s="51" t="n">
        <v>0</v>
      </c>
      <c r="G4641" s="51" t="n">
        <v>125</v>
      </c>
      <c r="H4641" s="51" t="n">
        <v>0</v>
      </c>
      <c r="I4641" s="52" t="n">
        <v>10</v>
      </c>
      <c r="J4641" s="52" t="n">
        <v>50</v>
      </c>
      <c r="K4641" s="52" t="n">
        <v>0</v>
      </c>
      <c r="L4641" s="52" t="n">
        <v>100</v>
      </c>
      <c r="M4641" s="52" t="n">
        <v>0</v>
      </c>
      <c r="N4641" s="53" t="n">
        <f aca="false">D4641*$D$11</f>
        <v>75.6</v>
      </c>
      <c r="O4641" s="53" t="n">
        <f aca="false">E4641*$E$11</f>
        <v>0</v>
      </c>
      <c r="P4641" s="53" t="n">
        <f aca="false">F4641*$F$11</f>
        <v>0</v>
      </c>
      <c r="Q4641" s="53" t="n">
        <f aca="false">G4641*$G$11</f>
        <v>168.75</v>
      </c>
      <c r="R4641" s="53" t="n">
        <f aca="false">H4641*$H$11</f>
        <v>0</v>
      </c>
      <c r="S4641" s="53" t="n">
        <f aca="false">(N4641/100)*(I4641*$I$11)+(N4641/100)*(J4641*$J$11)</f>
        <v>45.36</v>
      </c>
      <c r="T4641" s="53" t="n">
        <f aca="false">(O4641/100)*(K4641*$K$11)</f>
        <v>0</v>
      </c>
      <c r="U4641" s="53" t="n">
        <f aca="false">(P4641/100)*(K4641*$K$11)+(P4641/100)*(L4641*$L$11)</f>
        <v>0</v>
      </c>
      <c r="V4641" s="53" t="n">
        <f aca="false">(Q4641/100)*(L4641*$L$11)</f>
        <v>236.25</v>
      </c>
      <c r="W4641" s="53" t="n">
        <f aca="false">(R4641/100)*(K4641*$K$11)+(R4641/100)*(L4641*$L$11)</f>
        <v>0</v>
      </c>
      <c r="X4641" s="53" t="n">
        <f aca="false">N4641+S4641</f>
        <v>120.96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405</v>
      </c>
      <c r="AB4641" s="53" t="n">
        <f aca="false">R4641+W4641</f>
        <v>0</v>
      </c>
      <c r="AC4641" s="54" t="n">
        <f aca="false">ROUND(X4641+Y4641+Z4641+AA4641+AB4641,1)</f>
        <v>526</v>
      </c>
      <c r="AD4641" s="55" t="n">
        <f aca="false">(ROUND(AC4641-AC4633,1)/AC4633)</f>
        <v>0.226107226107226</v>
      </c>
      <c r="AE4641" s="46"/>
      <c r="AF4641" s="47"/>
    </row>
    <row r="4642" customFormat="false" ht="15" hidden="false" customHeight="false" outlineLevel="0" collapsed="false">
      <c r="A4642" s="48" t="s">
        <v>37</v>
      </c>
      <c r="B4642" s="63"/>
      <c r="C4642" s="50" t="s">
        <v>13</v>
      </c>
      <c r="D4642" s="51" t="n">
        <v>56</v>
      </c>
      <c r="E4642" s="51" t="n">
        <v>0</v>
      </c>
      <c r="F4642" s="51" t="n">
        <v>0</v>
      </c>
      <c r="G4642" s="51" t="n">
        <v>0</v>
      </c>
      <c r="H4642" s="51" t="n">
        <v>125</v>
      </c>
      <c r="I4642" s="52" t="n">
        <v>10</v>
      </c>
      <c r="J4642" s="52" t="n">
        <v>50</v>
      </c>
      <c r="K4642" s="52" t="n">
        <v>55</v>
      </c>
      <c r="L4642" s="52" t="n">
        <v>55</v>
      </c>
      <c r="M4642" s="52" t="n">
        <v>0</v>
      </c>
      <c r="N4642" s="53" t="n">
        <f aca="false">D4642*$D$12</f>
        <v>75.6</v>
      </c>
      <c r="O4642" s="53" t="n">
        <f aca="false">E4642*$E$12</f>
        <v>0</v>
      </c>
      <c r="P4642" s="53" t="n">
        <f aca="false">F4642*$F$12</f>
        <v>0</v>
      </c>
      <c r="Q4642" s="53" t="n">
        <f aca="false">G4642*$G$12</f>
        <v>0</v>
      </c>
      <c r="R4642" s="53" t="n">
        <f aca="false">H4642*$H$12</f>
        <v>168.75</v>
      </c>
      <c r="S4642" s="53" t="n">
        <f aca="false">(N4642/100)*(I4642*$I$12)+(N4642/100)*(J4642*$J$12)</f>
        <v>45.36</v>
      </c>
      <c r="T4642" s="53" t="n">
        <f aca="false">(O4642/100)*(K4642*$K$12)</f>
        <v>0</v>
      </c>
      <c r="U4642" s="53" t="n">
        <f aca="false">(P4642/100)*(K4642*$K$12)+(P4642/100)*(L4642*$L$12)</f>
        <v>0</v>
      </c>
      <c r="V4642" s="53" t="n">
        <f aca="false">(Q4642/100)*(L4642*$L$12)</f>
        <v>0</v>
      </c>
      <c r="W4642" s="53" t="n">
        <f aca="false">(R4642/100)*(K4642*$K$12)+(R4642/100)*(L4642*$L$12)</f>
        <v>259.875</v>
      </c>
      <c r="X4642" s="53" t="n">
        <f aca="false">N4642+S4642</f>
        <v>120.96</v>
      </c>
      <c r="Y4642" s="53" t="n">
        <f aca="false">O4642+T4642</f>
        <v>0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428.625</v>
      </c>
      <c r="AC4642" s="54" t="n">
        <f aca="false">ROUND(X4642+Y4642+Z4642+AA4642+AB4642,1)</f>
        <v>549.6</v>
      </c>
      <c r="AD4642" s="55" t="n">
        <f aca="false">(ROUND(AC4642-AC4633,1)/AC4633)</f>
        <v>0.281118881118881</v>
      </c>
      <c r="AE4642" s="46"/>
      <c r="AF4642" s="47"/>
    </row>
    <row r="4643" customFormat="false" ht="15" hidden="false" customHeight="false" outlineLevel="0" collapsed="false">
      <c r="A4643" s="48" t="s">
        <v>38</v>
      </c>
      <c r="B4643" s="63"/>
      <c r="C4643" s="50" t="s">
        <v>14</v>
      </c>
      <c r="D4643" s="51" t="n">
        <v>112</v>
      </c>
      <c r="E4643" s="51" t="n">
        <v>0</v>
      </c>
      <c r="F4643" s="51" t="n">
        <v>0</v>
      </c>
      <c r="G4643" s="51" t="n">
        <v>0</v>
      </c>
      <c r="H4643" s="51" t="n">
        <v>60</v>
      </c>
      <c r="I4643" s="52" t="n">
        <v>0</v>
      </c>
      <c r="J4643" s="52" t="n">
        <v>0</v>
      </c>
      <c r="K4643" s="52" t="n">
        <v>0</v>
      </c>
      <c r="L4643" s="52" t="n">
        <v>0</v>
      </c>
      <c r="M4643" s="52" t="n">
        <v>68</v>
      </c>
      <c r="N4643" s="53" t="n">
        <f aca="false">D4643*$D$13</f>
        <v>151.2</v>
      </c>
      <c r="O4643" s="53" t="n">
        <f aca="false">E4643*$E$13</f>
        <v>0</v>
      </c>
      <c r="P4643" s="53" t="n">
        <f aca="false">F4643*$F$13</f>
        <v>0</v>
      </c>
      <c r="Q4643" s="53" t="n">
        <f aca="false">G4643*$G$13</f>
        <v>0</v>
      </c>
      <c r="R4643" s="53" t="n">
        <f aca="false">H4643*$H$13</f>
        <v>81</v>
      </c>
      <c r="S4643" s="53" t="n">
        <f aca="false">(N4643/100)*(I4643*$I$13)+(N4643/100)*(J4643*$J$13)+(N4643/100)*(M4643*$M$13)</f>
        <v>205.632</v>
      </c>
      <c r="T4643" s="53" t="n">
        <f aca="false">(O4643/100)*(K4643*$K$13)+(O4643/100)*(M4643*$M$13)</f>
        <v>0</v>
      </c>
      <c r="U4643" s="53" t="n">
        <f aca="false">(P4643/100)*(K4643*$K$13)+(P4643/100)*(L4643*$L$13)+(P4643/100)*(M4643*$M$13)</f>
        <v>0</v>
      </c>
      <c r="V4643" s="53" t="n">
        <f aca="false">(Q4643/100)*(L4643*$L$13)+(Q4643/100)*(M4643*$M$13)</f>
        <v>0</v>
      </c>
      <c r="W4643" s="53" t="n">
        <f aca="false">(R4643/100)*(K4643*$K$13)+(R4643/100)*(L4643*$L$13)+(R4643/100)*(M4643*$M$13)</f>
        <v>110.16</v>
      </c>
      <c r="X4643" s="53" t="n">
        <f aca="false">N4643+S4643</f>
        <v>356.832</v>
      </c>
      <c r="Y4643" s="53" t="n">
        <f aca="false">O4643+T4643</f>
        <v>0</v>
      </c>
      <c r="Z4643" s="53" t="n">
        <f aca="false">P4643+U4643</f>
        <v>0</v>
      </c>
      <c r="AA4643" s="53" t="n">
        <f aca="false">Q4643+V4643</f>
        <v>0</v>
      </c>
      <c r="AB4643" s="53" t="n">
        <f aca="false">R4643+W4643</f>
        <v>191.16</v>
      </c>
      <c r="AC4643" s="54" t="n">
        <f aca="false">ROUND(X4643+Y4643+Z4643+AA4643+AB4643,1)</f>
        <v>548</v>
      </c>
      <c r="AD4643" s="55" t="n">
        <f aca="false">(ROUND(AC4643-AC4633,1)/AC4633)</f>
        <v>0.277389277389277</v>
      </c>
      <c r="AE4643" s="46"/>
      <c r="AF4643" s="47"/>
    </row>
    <row r="4644" customFormat="false" ht="15" hidden="false" customHeight="false" outlineLevel="0" collapsed="false">
      <c r="A4644" s="48" t="s">
        <v>39</v>
      </c>
      <c r="B4644" s="63"/>
      <c r="C4644" s="50" t="s">
        <v>15</v>
      </c>
      <c r="D4644" s="51" t="n">
        <v>125</v>
      </c>
      <c r="E4644" s="51" t="n">
        <v>0</v>
      </c>
      <c r="F4644" s="51" t="n">
        <v>0</v>
      </c>
      <c r="G4644" s="51" t="n">
        <v>0</v>
      </c>
      <c r="H4644" s="51" t="n">
        <v>0</v>
      </c>
      <c r="I4644" s="52" t="n">
        <v>10</v>
      </c>
      <c r="J4644" s="52" t="n">
        <v>50</v>
      </c>
      <c r="K4644" s="52" t="n">
        <v>70</v>
      </c>
      <c r="L4644" s="52" t="n">
        <v>0</v>
      </c>
      <c r="M4644" s="52" t="n">
        <v>0</v>
      </c>
      <c r="N4644" s="53" t="n">
        <f aca="false">D4644*$D$14</f>
        <v>168.75</v>
      </c>
      <c r="O4644" s="53" t="n">
        <f aca="false">E4644*$E$14</f>
        <v>0</v>
      </c>
      <c r="P4644" s="53" t="n">
        <f aca="false">F4644*$F$14</f>
        <v>0</v>
      </c>
      <c r="Q4644" s="53" t="n">
        <f aca="false">G4644*$G$14</f>
        <v>0</v>
      </c>
      <c r="R4644" s="53" t="n">
        <f aca="false">H4644*$H$14</f>
        <v>0</v>
      </c>
      <c r="S4644" s="53" t="n">
        <f aca="false">(N4644/100)*(I4644*$I$14)+(N4644/100)*(J4644*$J$14)+(N4644/100)*(K4644*$K$14)</f>
        <v>337.5</v>
      </c>
      <c r="T4644" s="53" t="n">
        <f aca="false">(O4644/100)*(K4644*$K$14)</f>
        <v>0</v>
      </c>
      <c r="U4644" s="53" t="n">
        <f aca="false">(P4644/100)*(K4644*$K$14)+(P4644/100)*(L4644*$L$14)</f>
        <v>0</v>
      </c>
      <c r="V4644" s="53" t="n">
        <f aca="false">(Q4644/100)*(L4644*$L$14)</f>
        <v>0</v>
      </c>
      <c r="W4644" s="53" t="n">
        <f aca="false">(R4644/100)*(K4644*$L$14)+(R4644/100)*(L4644*$M$14)</f>
        <v>0</v>
      </c>
      <c r="X4644" s="53" t="n">
        <f aca="false">N4644+S4644</f>
        <v>506.25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0</v>
      </c>
      <c r="AB4644" s="53" t="n">
        <f aca="false">R4644+W4644</f>
        <v>0</v>
      </c>
      <c r="AC4644" s="54" t="n">
        <f aca="false">ROUND(X4644+Y4644+Z4644+AA4644+AB4644,1)</f>
        <v>506.3</v>
      </c>
      <c r="AD4644" s="55" t="n">
        <f aca="false">(ROUND(AC4644-AC4633,1)/AC4633)</f>
        <v>0.18018648018648</v>
      </c>
      <c r="AE4644" s="46"/>
      <c r="AF4644" s="47"/>
    </row>
    <row r="4645" customFormat="false" ht="15" hidden="false" customHeight="false" outlineLevel="0" collapsed="false">
      <c r="A4645" s="48"/>
      <c r="B4645" s="63"/>
      <c r="C4645" s="50" t="s">
        <v>16</v>
      </c>
      <c r="D4645" s="51" t="n">
        <v>125</v>
      </c>
      <c r="E4645" s="51" t="n">
        <v>0</v>
      </c>
      <c r="F4645" s="51" t="n">
        <v>0</v>
      </c>
      <c r="G4645" s="51" t="n">
        <v>0</v>
      </c>
      <c r="H4645" s="51" t="n">
        <v>0</v>
      </c>
      <c r="I4645" s="52" t="n">
        <v>10</v>
      </c>
      <c r="J4645" s="52" t="n">
        <v>50</v>
      </c>
      <c r="K4645" s="52" t="n">
        <v>0</v>
      </c>
      <c r="L4645" s="52" t="n">
        <v>70</v>
      </c>
      <c r="M4645" s="52" t="n">
        <v>0</v>
      </c>
      <c r="N4645" s="53" t="n">
        <f aca="false">D4645*$D$15</f>
        <v>168.75</v>
      </c>
      <c r="O4645" s="53" t="n">
        <f aca="false">E4645*$E$15</f>
        <v>0</v>
      </c>
      <c r="P4645" s="53" t="n">
        <f aca="false">F4645*$F$15</f>
        <v>0</v>
      </c>
      <c r="Q4645" s="53" t="n">
        <f aca="false">G4645*$G$15</f>
        <v>0</v>
      </c>
      <c r="R4645" s="53" t="n">
        <f aca="false">H4645*$H$15</f>
        <v>0</v>
      </c>
      <c r="S4645" s="53" t="n">
        <f aca="false">(N4645/100)*(I4645*$I$15)+(N4645/100)*(J4645*$J$15)+(N4645/100)*(L4645*$L$15)</f>
        <v>337.5</v>
      </c>
      <c r="T4645" s="53" t="n">
        <f aca="false">(O4645/100)*(K4645*$K$15)</f>
        <v>0</v>
      </c>
      <c r="U4645" s="53" t="n">
        <f aca="false">(P4645/100)*(K4645*$K$15)+(P4645/100)*(L4645*$L$15)</f>
        <v>0</v>
      </c>
      <c r="V4645" s="53" t="n">
        <f aca="false">(Q4645/100)*(L4645*$L$15)</f>
        <v>0</v>
      </c>
      <c r="W4645" s="53" t="n">
        <f aca="false">(R4645/100)*(K4645*$K$15)+(R4645/100)*(L4645*$L$15)</f>
        <v>0</v>
      </c>
      <c r="X4645" s="53" t="n">
        <f aca="false">N4645+S4645</f>
        <v>506.25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0</v>
      </c>
      <c r="AC4645" s="54" t="n">
        <f aca="false">ROUND(X4645+Y4645+Z4645+AA4645+AB4645,1)</f>
        <v>506.3</v>
      </c>
      <c r="AD4645" s="55" t="n">
        <f aca="false">(ROUND(AC4645-AC4633,1)/AC4633)</f>
        <v>0.18018648018648</v>
      </c>
      <c r="AE4645" s="46"/>
      <c r="AF4645" s="47"/>
    </row>
    <row r="4646" customFormat="false" ht="15" hidden="false" customHeight="false" outlineLevel="0" collapsed="false">
      <c r="A4646" s="48"/>
      <c r="B4646" s="63"/>
      <c r="C4646" s="50" t="s">
        <v>17</v>
      </c>
      <c r="D4646" s="51" t="n">
        <v>112</v>
      </c>
      <c r="E4646" s="51" t="n">
        <v>0</v>
      </c>
      <c r="F4646" s="51" t="n">
        <v>0</v>
      </c>
      <c r="G4646" s="51" t="n">
        <v>0</v>
      </c>
      <c r="H4646" s="51" t="n">
        <v>60</v>
      </c>
      <c r="I4646" s="52" t="n">
        <v>10</v>
      </c>
      <c r="J4646" s="52" t="n">
        <v>75</v>
      </c>
      <c r="K4646" s="52" t="n">
        <v>0</v>
      </c>
      <c r="L4646" s="52" t="n">
        <v>0</v>
      </c>
      <c r="M4646" s="52" t="n">
        <v>0</v>
      </c>
      <c r="N4646" s="53" t="n">
        <f aca="false">D4646*$D$16</f>
        <v>151.2</v>
      </c>
      <c r="O4646" s="53" t="n">
        <f aca="false">E4646*$E$16</f>
        <v>0</v>
      </c>
      <c r="P4646" s="53" t="n">
        <f aca="false">F4646*$F$16</f>
        <v>0</v>
      </c>
      <c r="Q4646" s="53" t="n">
        <f aca="false">G4646*$G$16</f>
        <v>0</v>
      </c>
      <c r="R4646" s="53" t="n">
        <f aca="false">H4646*$H$16</f>
        <v>81</v>
      </c>
      <c r="S4646" s="53" t="n">
        <f aca="false">(N4646/100)*(I4646*$I$16)+(N4646/100)*(J4646*$J$16)</f>
        <v>298.62</v>
      </c>
      <c r="T4646" s="53" t="n">
        <f aca="false">(O4646/100)*(K4646*$K$16)</f>
        <v>0</v>
      </c>
      <c r="U4646" s="53" t="n">
        <f aca="false">(P4646/100)*(K4646*$K$16)+(P4646/100)*(L4646*$L$16)</f>
        <v>0</v>
      </c>
      <c r="V4646" s="53" t="n">
        <f aca="false">(Q4646/100)*(L4646*$L$16)</f>
        <v>0</v>
      </c>
      <c r="W4646" s="53" t="n">
        <f aca="false">(R4646/100)*(K4646*$K$16)+(R4646/100)*(L4646*$L$16)</f>
        <v>0</v>
      </c>
      <c r="X4646" s="53" t="n">
        <f aca="false">N4646+S4646</f>
        <v>449.82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81</v>
      </c>
      <c r="AC4646" s="54" t="n">
        <f aca="false">ROUND(X4646+Y4646+Z4646+AA4646+AB4646,1)</f>
        <v>530.8</v>
      </c>
      <c r="AD4646" s="55" t="n">
        <f aca="false">(ROUND(AC4646-AC4633,1)/AC4633)</f>
        <v>0.237296037296037</v>
      </c>
      <c r="AE4646" s="37"/>
      <c r="AF4646" s="47"/>
    </row>
    <row r="4647" customFormat="false" ht="15" hidden="false" customHeight="false" outlineLevel="0" collapsed="false">
      <c r="A4647" s="48"/>
      <c r="B4647" s="63"/>
      <c r="C4647" s="50" t="s">
        <v>18</v>
      </c>
      <c r="D4647" s="51" t="n">
        <v>112</v>
      </c>
      <c r="E4647" s="51" t="n">
        <v>0</v>
      </c>
      <c r="F4647" s="51" t="n">
        <v>0</v>
      </c>
      <c r="G4647" s="51" t="n">
        <v>0</v>
      </c>
      <c r="H4647" s="51" t="n">
        <v>60</v>
      </c>
      <c r="I4647" s="52" t="n">
        <v>50</v>
      </c>
      <c r="J4647" s="52" t="n">
        <v>50</v>
      </c>
      <c r="K4647" s="52" t="n">
        <v>0</v>
      </c>
      <c r="L4647" s="52" t="n">
        <v>0</v>
      </c>
      <c r="M4647" s="52" t="n">
        <v>0</v>
      </c>
      <c r="N4647" s="53" t="n">
        <f aca="false">D4647*$D$17</f>
        <v>151.2</v>
      </c>
      <c r="O4647" s="53" t="n">
        <f aca="false">E4647*$E$17</f>
        <v>0</v>
      </c>
      <c r="P4647" s="53" t="n">
        <f aca="false">F4647*$F$17</f>
        <v>0</v>
      </c>
      <c r="Q4647" s="53" t="n">
        <f aca="false">G4647*$G$17</f>
        <v>0</v>
      </c>
      <c r="R4647" s="53" t="n">
        <f aca="false">H4647*$H$17</f>
        <v>81</v>
      </c>
      <c r="S4647" s="53" t="n">
        <f aca="false">(N4647/100)*(I4647*$I$17)+(N4647/100)*(J4647*$J$17)</f>
        <v>264.6</v>
      </c>
      <c r="T4647" s="53" t="n">
        <f aca="false">(O4647/100)*(K4647*$K$17)</f>
        <v>0</v>
      </c>
      <c r="U4647" s="53" t="n">
        <f aca="false">(P4647/100)*(K4647*$K$17)+(P4647/100)*(L4647*$L$17)</f>
        <v>0</v>
      </c>
      <c r="V4647" s="53" t="n">
        <f aca="false">(Q4647/100)*(L4647*$L$17)</f>
        <v>0</v>
      </c>
      <c r="W4647" s="53" t="n">
        <f aca="false">(R4647/100)*(K4647*$K$17)+(R4647/100)*(L4647*$L$17)</f>
        <v>0</v>
      </c>
      <c r="X4647" s="53" t="n">
        <f aca="false">N4647+S4647</f>
        <v>415.8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81</v>
      </c>
      <c r="AC4647" s="54" t="n">
        <f aca="false">ROUND(X4647+Y4647+Z4647+AA4647+AB4647,1)</f>
        <v>496.8</v>
      </c>
      <c r="AD4647" s="55" t="n">
        <f aca="false">(ROUND(AC4647-AC4633,1)/AC4633)</f>
        <v>0.158041958041958</v>
      </c>
      <c r="AE4647" s="46"/>
      <c r="AF4647" s="47"/>
    </row>
    <row r="4648" customFormat="false" ht="15" hidden="false" customHeight="false" outlineLevel="0" collapsed="false">
      <c r="A4648" s="56" t="s">
        <v>19</v>
      </c>
      <c r="B4648" s="76" t="s">
        <v>372</v>
      </c>
      <c r="C4648" s="40" t="s">
        <v>53</v>
      </c>
      <c r="D4648" s="41" t="n">
        <v>90</v>
      </c>
      <c r="E4648" s="41" t="n">
        <v>0</v>
      </c>
      <c r="F4648" s="41" t="n">
        <v>0</v>
      </c>
      <c r="G4648" s="41" t="n">
        <v>0</v>
      </c>
      <c r="H4648" s="41" t="n">
        <v>50</v>
      </c>
      <c r="I4648" s="42" t="n">
        <v>10</v>
      </c>
      <c r="J4648" s="42" t="n">
        <v>60</v>
      </c>
      <c r="K4648" s="42" t="n">
        <v>20</v>
      </c>
      <c r="L4648" s="42" t="n">
        <v>20</v>
      </c>
      <c r="M4648" s="42" t="n">
        <v>0</v>
      </c>
      <c r="N4648" s="43" t="n">
        <f aca="false">D4648*$D$3</f>
        <v>126</v>
      </c>
      <c r="O4648" s="43" t="n">
        <f aca="false">E4648*$E$3</f>
        <v>0</v>
      </c>
      <c r="P4648" s="43" t="n">
        <f aca="false">F4648*$F$3</f>
        <v>0</v>
      </c>
      <c r="Q4648" s="43" t="n">
        <f aca="false">G4648*$G$3</f>
        <v>0</v>
      </c>
      <c r="R4648" s="43" t="n">
        <f aca="false">H4648*$H$3</f>
        <v>70</v>
      </c>
      <c r="S4648" s="43" t="n">
        <f aca="false">(N4648/100)*(I4648*$I$3)+(N4648/100)*(J4648*$J$3)</f>
        <v>176.4</v>
      </c>
      <c r="T4648" s="43" t="n">
        <f aca="false">(O4648/100)*(K4648*$K$3)</f>
        <v>0</v>
      </c>
      <c r="U4648" s="43" t="n">
        <f aca="false">(P4648/100)*(K4648*$K$3)+(P4648/100)*(L4648*$L$3)</f>
        <v>0</v>
      </c>
      <c r="V4648" s="43" t="n">
        <f aca="false">(Q4648/100)*(L4648*$L$3)</f>
        <v>0</v>
      </c>
      <c r="W4648" s="43" t="n">
        <f aca="false">(R4648/100)*(K4648*$K$3)+(R4648/100)*(L4648*$L$3)</f>
        <v>56</v>
      </c>
      <c r="X4648" s="43" t="n">
        <f aca="false">N4648+S4648</f>
        <v>302.4</v>
      </c>
      <c r="Y4648" s="43" t="n">
        <f aca="false">O4648+T4648</f>
        <v>0</v>
      </c>
      <c r="Z4648" s="43" t="n">
        <f aca="false">P4648+U4648</f>
        <v>0</v>
      </c>
      <c r="AA4648" s="43" t="n">
        <f aca="false">Q4648+V4648</f>
        <v>0</v>
      </c>
      <c r="AB4648" s="43" t="n">
        <f aca="false">R4648+W4648</f>
        <v>126</v>
      </c>
      <c r="AC4648" s="44" t="n">
        <f aca="false">ROUND(X4648+Y4648+Z4648+AA4648+AB4648,1)</f>
        <v>428.4</v>
      </c>
      <c r="AD4648" s="45"/>
      <c r="AE4648" s="46"/>
      <c r="AF4648" s="47"/>
    </row>
    <row r="4649" customFormat="false" ht="15" hidden="false" customHeight="false" outlineLevel="0" collapsed="false">
      <c r="A4649" s="48" t="s">
        <v>29</v>
      </c>
      <c r="B4649" s="61" t="n">
        <v>10</v>
      </c>
      <c r="C4649" s="50" t="s">
        <v>5</v>
      </c>
      <c r="D4649" s="51" t="n">
        <v>90</v>
      </c>
      <c r="E4649" s="51" t="n">
        <v>0</v>
      </c>
      <c r="F4649" s="51" t="n">
        <v>0</v>
      </c>
      <c r="G4649" s="51" t="n">
        <v>0</v>
      </c>
      <c r="H4649" s="51" t="n">
        <v>50</v>
      </c>
      <c r="I4649" s="52" t="n">
        <v>40</v>
      </c>
      <c r="J4649" s="52" t="n">
        <v>70</v>
      </c>
      <c r="K4649" s="52" t="n">
        <v>20</v>
      </c>
      <c r="L4649" s="52" t="n">
        <v>20</v>
      </c>
      <c r="M4649" s="52" t="n">
        <v>0</v>
      </c>
      <c r="N4649" s="53" t="n">
        <f aca="false">D4649*$D$4</f>
        <v>121.5</v>
      </c>
      <c r="O4649" s="53" t="n">
        <f aca="false">E4649*$E$4</f>
        <v>0</v>
      </c>
      <c r="P4649" s="53" t="n">
        <f aca="false">F4649*$F$4</f>
        <v>0</v>
      </c>
      <c r="Q4649" s="53" t="n">
        <f aca="false">G4649*$G$4</f>
        <v>0</v>
      </c>
      <c r="R4649" s="53" t="n">
        <f aca="false">H4649*$H$4</f>
        <v>67.5</v>
      </c>
      <c r="S4649" s="53" t="n">
        <f aca="false">(N4649/100)*(I4649*$I$4)+(N4649/100)*(J4649*$J$4)</f>
        <v>267.3</v>
      </c>
      <c r="T4649" s="53" t="n">
        <f aca="false">(O4649/100)*(K4649*$K$4)</f>
        <v>0</v>
      </c>
      <c r="U4649" s="53" t="n">
        <f aca="false">(P4649/100)*(K4649*$K$4)+(P4649/100)*(L4649*$L$4)</f>
        <v>0</v>
      </c>
      <c r="V4649" s="53" t="n">
        <f aca="false">(Q4649/100)*(L4649*$L$4)</f>
        <v>0</v>
      </c>
      <c r="W4649" s="53" t="n">
        <f aca="false">(R4649/100)*(K4649*$K$4)+(R4649/100)*(L4649*$L$4)</f>
        <v>54</v>
      </c>
      <c r="X4649" s="53" t="n">
        <f aca="false">N4649+S4649</f>
        <v>388.8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121.5</v>
      </c>
      <c r="AC4649" s="54" t="n">
        <f aca="false">ROUND(X4649+Y4649+Z4649+AA4649+AB4649,1)</f>
        <v>510.3</v>
      </c>
      <c r="AD4649" s="55" t="n">
        <f aca="false">(ROUND(AC4649-AC4648,1)/AC4648)</f>
        <v>0.191176470588235</v>
      </c>
      <c r="AE4649" s="46"/>
      <c r="AF4649" s="47"/>
    </row>
    <row r="4650" customFormat="false" ht="15" hidden="false" customHeight="false" outlineLevel="0" collapsed="false">
      <c r="A4650" s="48" t="s">
        <v>30</v>
      </c>
      <c r="B4650" s="61" t="n">
        <v>40</v>
      </c>
      <c r="C4650" s="50" t="s">
        <v>6</v>
      </c>
      <c r="D4650" s="51" t="n">
        <v>90</v>
      </c>
      <c r="E4650" s="51" t="n">
        <v>0</v>
      </c>
      <c r="F4650" s="51" t="n">
        <v>0</v>
      </c>
      <c r="G4650" s="51" t="n">
        <v>0</v>
      </c>
      <c r="H4650" s="51" t="n">
        <v>50</v>
      </c>
      <c r="I4650" s="52" t="n">
        <v>10</v>
      </c>
      <c r="J4650" s="52" t="n">
        <v>60</v>
      </c>
      <c r="K4650" s="52" t="n">
        <v>20</v>
      </c>
      <c r="L4650" s="52" t="n">
        <v>20</v>
      </c>
      <c r="M4650" s="52" t="n">
        <v>0</v>
      </c>
      <c r="N4650" s="53" t="n">
        <f aca="false">D4650*$D$5</f>
        <v>126</v>
      </c>
      <c r="O4650" s="53" t="n">
        <f aca="false">E4650*$E$5</f>
        <v>0</v>
      </c>
      <c r="P4650" s="53" t="n">
        <f aca="false">F4650*$F$5</f>
        <v>0</v>
      </c>
      <c r="Q4650" s="53" t="n">
        <f aca="false">G4650*$G$5</f>
        <v>0</v>
      </c>
      <c r="R4650" s="53" t="n">
        <f aca="false">H4650*$H$5</f>
        <v>70</v>
      </c>
      <c r="S4650" s="53" t="n">
        <f aca="false">(N4650/100)*(I4650*$I$5)+(N4650/100)*(J4650*$J$5)</f>
        <v>176.4</v>
      </c>
      <c r="T4650" s="53" t="n">
        <f aca="false">(O4650/100)*(K4650*$K$5)</f>
        <v>0</v>
      </c>
      <c r="U4650" s="53" t="n">
        <f aca="false">(P4650/100)*(K4650*$K$5)+(P4650/100)*(L4650*$L$5)</f>
        <v>0</v>
      </c>
      <c r="V4650" s="53" t="n">
        <f aca="false">(Q4650/100)*(L4650*$L$5)</f>
        <v>0</v>
      </c>
      <c r="W4650" s="53" t="n">
        <f aca="false">(R4650/100)*(K4650*$K$5)+(R4650/100)*(L4650*$L$5)</f>
        <v>56</v>
      </c>
      <c r="X4650" s="53" t="n">
        <f aca="false">N4650+S4650</f>
        <v>302.4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126</v>
      </c>
      <c r="AC4650" s="54" t="n">
        <f aca="false">ROUND(X4650+Y4650+Z4650+AA4650+AB4650,1)</f>
        <v>428.4</v>
      </c>
      <c r="AD4650" s="55" t="n">
        <f aca="false">(ROUND(AC4650-AC4648,1)/AC4648)</f>
        <v>0</v>
      </c>
      <c r="AE4650" s="46"/>
      <c r="AF4650" s="47"/>
    </row>
    <row r="4651" customFormat="false" ht="15" hidden="false" customHeight="false" outlineLevel="0" collapsed="false">
      <c r="A4651" s="48" t="s">
        <v>31</v>
      </c>
      <c r="B4651" s="61" t="n">
        <v>20</v>
      </c>
      <c r="C4651" s="50" t="s">
        <v>7</v>
      </c>
      <c r="D4651" s="51" t="n">
        <v>90</v>
      </c>
      <c r="E4651" s="51" t="n">
        <v>0</v>
      </c>
      <c r="F4651" s="51" t="n">
        <v>0</v>
      </c>
      <c r="G4651" s="51" t="n">
        <v>0</v>
      </c>
      <c r="H4651" s="51" t="n">
        <v>50</v>
      </c>
      <c r="I4651" s="52" t="n">
        <v>10</v>
      </c>
      <c r="J4651" s="52" t="n">
        <v>60</v>
      </c>
      <c r="K4651" s="52" t="n">
        <v>20</v>
      </c>
      <c r="L4651" s="52" t="n">
        <v>20</v>
      </c>
      <c r="M4651" s="52" t="n">
        <v>0</v>
      </c>
      <c r="N4651" s="53" t="n">
        <f aca="false">D4651*$D$6</f>
        <v>126</v>
      </c>
      <c r="O4651" s="53" t="n">
        <f aca="false">E4651*$E$6</f>
        <v>0</v>
      </c>
      <c r="P4651" s="53" t="n">
        <f aca="false">F4651*$F$6</f>
        <v>0</v>
      </c>
      <c r="Q4651" s="53" t="n">
        <f aca="false">G4651*$G$6</f>
        <v>0</v>
      </c>
      <c r="R4651" s="53" t="n">
        <f aca="false">H4651*$H$6</f>
        <v>70</v>
      </c>
      <c r="S4651" s="53" t="n">
        <f aca="false">(N4651/100)*(I4651*$I$6)+(N4651/100)*(J4651*$J$6)</f>
        <v>176.4</v>
      </c>
      <c r="T4651" s="53" t="n">
        <f aca="false">(O4651/100)*(K4651*$K$6)</f>
        <v>0</v>
      </c>
      <c r="U4651" s="53" t="n">
        <f aca="false">(P4651/100)*(K4651*$K$6)+(P4651/100)*(L4651*$L$6)</f>
        <v>0</v>
      </c>
      <c r="V4651" s="53" t="n">
        <f aca="false">(Q4651/100)*(L4651*$L$6)</f>
        <v>0</v>
      </c>
      <c r="W4651" s="53" t="n">
        <f aca="false">(R4651/100)*(K4651*$K$6)+(R4651/100)*(L4651*$L$6)</f>
        <v>56</v>
      </c>
      <c r="X4651" s="53" t="n">
        <f aca="false">N4651+S4651</f>
        <v>302.4</v>
      </c>
      <c r="Y4651" s="53" t="n">
        <f aca="false">O4651+T4651</f>
        <v>0</v>
      </c>
      <c r="Z4651" s="53" t="n">
        <f aca="false">P4651+U4651</f>
        <v>0</v>
      </c>
      <c r="AA4651" s="53" t="n">
        <f aca="false">Q4651+V4651</f>
        <v>0</v>
      </c>
      <c r="AB4651" s="53" t="n">
        <f aca="false">R4651+W4651</f>
        <v>126</v>
      </c>
      <c r="AC4651" s="54" t="n">
        <f aca="false">ROUND(X4651+Y4651+Z4651+AA4651+AB4651,1)</f>
        <v>428.4</v>
      </c>
      <c r="AD4651" s="55" t="n">
        <f aca="false">(ROUND(AC4651-AC4648,1)/AC4648)</f>
        <v>0</v>
      </c>
      <c r="AE4651" s="46"/>
      <c r="AF4651" s="47"/>
    </row>
    <row r="4652" customFormat="false" ht="15" hidden="false" customHeight="false" outlineLevel="0" collapsed="false">
      <c r="A4652" s="48" t="s">
        <v>32</v>
      </c>
      <c r="B4652" s="61" t="n">
        <v>20</v>
      </c>
      <c r="C4652" s="50" t="s">
        <v>8</v>
      </c>
      <c r="D4652" s="51" t="n">
        <v>90</v>
      </c>
      <c r="E4652" s="51" t="n">
        <v>0</v>
      </c>
      <c r="F4652" s="51" t="n">
        <v>0</v>
      </c>
      <c r="G4652" s="51" t="n">
        <v>0</v>
      </c>
      <c r="H4652" s="51" t="n">
        <v>50</v>
      </c>
      <c r="I4652" s="52" t="n">
        <v>10</v>
      </c>
      <c r="J4652" s="52" t="n">
        <v>60</v>
      </c>
      <c r="K4652" s="52" t="n">
        <v>20</v>
      </c>
      <c r="L4652" s="52" t="n">
        <v>20</v>
      </c>
      <c r="M4652" s="52" t="n">
        <v>0</v>
      </c>
      <c r="N4652" s="53" t="n">
        <f aca="false">D4652*$D$7</f>
        <v>126</v>
      </c>
      <c r="O4652" s="53" t="n">
        <f aca="false">E4652*$E$7</f>
        <v>0</v>
      </c>
      <c r="P4652" s="53" t="n">
        <f aca="false">F4652*$F$7</f>
        <v>0</v>
      </c>
      <c r="Q4652" s="53" t="n">
        <f aca="false">G4652*$G$7</f>
        <v>0</v>
      </c>
      <c r="R4652" s="53" t="n">
        <f aca="false">H4652*$H$7</f>
        <v>70</v>
      </c>
      <c r="S4652" s="53" t="n">
        <f aca="false">(N4652/100)*(I4652*$I$7)+(N4652/100)*(J4652*$J$7)</f>
        <v>176.4</v>
      </c>
      <c r="T4652" s="53" t="n">
        <f aca="false">(O4652/100)*(K4652*$K$7)</f>
        <v>0</v>
      </c>
      <c r="U4652" s="53" t="n">
        <f aca="false">(P4652/100)*(K4652*$K$7)+(P4652/100)*(L4652*$L$7)</f>
        <v>0</v>
      </c>
      <c r="V4652" s="53" t="n">
        <f aca="false">(Q4652/100)*(L4652*$L$7)</f>
        <v>0</v>
      </c>
      <c r="W4652" s="53" t="n">
        <f aca="false">(R4652/100)*(K4652*$K$7)+(R4652/100)*(L4652*$L$7)</f>
        <v>56</v>
      </c>
      <c r="X4652" s="53" t="n">
        <f aca="false">N4652+S4652</f>
        <v>302.4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126</v>
      </c>
      <c r="AC4652" s="54" t="n">
        <f aca="false">ROUND(X4652+Y4652+Z4652+AA4652+AB4652,1)</f>
        <v>428.4</v>
      </c>
      <c r="AD4652" s="55" t="n">
        <f aca="false">(ROUND(AC4652-AC4648,1)/AC4648)</f>
        <v>0</v>
      </c>
      <c r="AE4652" s="46"/>
      <c r="AF4652" s="47"/>
    </row>
    <row r="4653" customFormat="false" ht="15" hidden="false" customHeight="false" outlineLevel="0" collapsed="false">
      <c r="A4653" s="48" t="s">
        <v>33</v>
      </c>
      <c r="B4653" s="61"/>
      <c r="C4653" s="50" t="s">
        <v>9</v>
      </c>
      <c r="D4653" s="51" t="n">
        <v>90</v>
      </c>
      <c r="E4653" s="51" t="n">
        <v>0</v>
      </c>
      <c r="F4653" s="51" t="n">
        <v>0</v>
      </c>
      <c r="G4653" s="51" t="n">
        <v>0</v>
      </c>
      <c r="H4653" s="51" t="n">
        <v>50</v>
      </c>
      <c r="I4653" s="52" t="n">
        <v>10</v>
      </c>
      <c r="J4653" s="52" t="n">
        <v>60</v>
      </c>
      <c r="K4653" s="52" t="n">
        <v>20</v>
      </c>
      <c r="L4653" s="52" t="n">
        <v>20</v>
      </c>
      <c r="M4653" s="52" t="n">
        <v>0</v>
      </c>
      <c r="N4653" s="53" t="n">
        <f aca="false">D4653*$D$8</f>
        <v>126</v>
      </c>
      <c r="O4653" s="53" t="n">
        <f aca="false">E4653*$E$8</f>
        <v>0</v>
      </c>
      <c r="P4653" s="53" t="n">
        <f aca="false">F4653*$F$8</f>
        <v>0</v>
      </c>
      <c r="Q4653" s="53" t="n">
        <f aca="false">G4653*$G$8</f>
        <v>0</v>
      </c>
      <c r="R4653" s="53" t="n">
        <f aca="false">H4653*$H$8</f>
        <v>70</v>
      </c>
      <c r="S4653" s="53" t="n">
        <f aca="false">(N4653/100)*(I4653*$I$8)+(N4653/100)*(J4653*$J$8)</f>
        <v>176.4</v>
      </c>
      <c r="T4653" s="53" t="n">
        <f aca="false">(O4653/100)*(K4653*$K$8)</f>
        <v>0</v>
      </c>
      <c r="U4653" s="53" t="n">
        <f aca="false">(P4653/100)*(K4653*$K$8)+(P4653/100)*(L4653*$L$8)</f>
        <v>0</v>
      </c>
      <c r="V4653" s="53" t="n">
        <f aca="false">(Q4653/100)*(L4653*$L$8)</f>
        <v>0</v>
      </c>
      <c r="W4653" s="53" t="n">
        <f aca="false">(R4653/100)*(K4653*$K$8)+(R4653/100)*(L4653*$L$8)</f>
        <v>56</v>
      </c>
      <c r="X4653" s="53" t="n">
        <f aca="false">N4653+S4653</f>
        <v>302.4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126</v>
      </c>
      <c r="AC4653" s="54" t="n">
        <f aca="false">ROUND(X4653+Y4653+Z4653+AA4653+AB4653,1)</f>
        <v>428.4</v>
      </c>
      <c r="AD4653" s="55" t="n">
        <f aca="false">(ROUND(AC4653-AC4648,1)/AC4648)</f>
        <v>0</v>
      </c>
      <c r="AE4653" s="46"/>
      <c r="AF4653" s="47"/>
    </row>
    <row r="4654" customFormat="false" ht="15" hidden="false" customHeight="false" outlineLevel="0" collapsed="false">
      <c r="A4654" s="48" t="s">
        <v>34</v>
      </c>
      <c r="B4654" s="61"/>
      <c r="C4654" s="50" t="s">
        <v>10</v>
      </c>
      <c r="D4654" s="51" t="n">
        <v>45</v>
      </c>
      <c r="E4654" s="51" t="n">
        <v>135</v>
      </c>
      <c r="F4654" s="51" t="n">
        <v>0</v>
      </c>
      <c r="G4654" s="51" t="n">
        <v>0</v>
      </c>
      <c r="H4654" s="51" t="n">
        <v>0</v>
      </c>
      <c r="I4654" s="52" t="n">
        <v>10</v>
      </c>
      <c r="J4654" s="52" t="n">
        <v>60</v>
      </c>
      <c r="K4654" s="52" t="n">
        <v>90</v>
      </c>
      <c r="L4654" s="52" t="n">
        <v>0</v>
      </c>
      <c r="M4654" s="52" t="n">
        <v>0</v>
      </c>
      <c r="N4654" s="53" t="n">
        <f aca="false">D4654*$D$9</f>
        <v>60.75</v>
      </c>
      <c r="O4654" s="53" t="n">
        <f aca="false">E4654*$E$9</f>
        <v>182.25</v>
      </c>
      <c r="P4654" s="53" t="n">
        <f aca="false">F4654*$F$9</f>
        <v>0</v>
      </c>
      <c r="Q4654" s="53" t="n">
        <f aca="false">G4654*$G$9</f>
        <v>0</v>
      </c>
      <c r="R4654" s="53" t="n">
        <f aca="false">H4654*$H$9</f>
        <v>0</v>
      </c>
      <c r="S4654" s="53" t="n">
        <f aca="false">(N4654/100)*(I4654*$I$9)+(N4654/100)*(J4654*$J$9)</f>
        <v>42.525</v>
      </c>
      <c r="T4654" s="53" t="n">
        <f aca="false">(O4654/100)*(K4654*$K$9)</f>
        <v>229.635</v>
      </c>
      <c r="U4654" s="53" t="n">
        <f aca="false">(P4654/100)*(K4654*$K$9)+(P4654/100)*(L4654*$L$9)</f>
        <v>0</v>
      </c>
      <c r="V4654" s="53" t="n">
        <f aca="false">(Q4654/100)*(L4654*$L$9)</f>
        <v>0</v>
      </c>
      <c r="W4654" s="53" t="n">
        <f aca="false">(R4654/100)*(K4654*$K$9)+(R4654/100)*(L4654*$L$9)</f>
        <v>0</v>
      </c>
      <c r="X4654" s="53" t="n">
        <f aca="false">N4654+S4654</f>
        <v>103.275</v>
      </c>
      <c r="Y4654" s="53" t="n">
        <f aca="false">O4654+T4654</f>
        <v>411.885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515.2</v>
      </c>
      <c r="AD4654" s="55" t="n">
        <f aca="false">(ROUND(AC4654-AC4648,1)/AC4648)</f>
        <v>0.202614379084967</v>
      </c>
      <c r="AE4654" s="46"/>
      <c r="AF4654" s="47"/>
    </row>
    <row r="4655" customFormat="false" ht="15" hidden="false" customHeight="false" outlineLevel="0" collapsed="false">
      <c r="A4655" s="48" t="s">
        <v>35</v>
      </c>
      <c r="B4655" s="61"/>
      <c r="C4655" s="50" t="s">
        <v>11</v>
      </c>
      <c r="D4655" s="51" t="n">
        <v>45</v>
      </c>
      <c r="E4655" s="51" t="n">
        <v>0</v>
      </c>
      <c r="F4655" s="51" t="n">
        <v>135</v>
      </c>
      <c r="G4655" s="51" t="n">
        <v>0</v>
      </c>
      <c r="H4655" s="51" t="n">
        <v>0</v>
      </c>
      <c r="I4655" s="52" t="n">
        <v>10</v>
      </c>
      <c r="J4655" s="52" t="n">
        <v>60</v>
      </c>
      <c r="K4655" s="52" t="n">
        <v>45</v>
      </c>
      <c r="L4655" s="52" t="n">
        <v>45</v>
      </c>
      <c r="M4655" s="52" t="n">
        <v>0</v>
      </c>
      <c r="N4655" s="53" t="n">
        <f aca="false">D4655*$D$10</f>
        <v>60.75</v>
      </c>
      <c r="O4655" s="53" t="n">
        <f aca="false">E4655*$E$10</f>
        <v>0</v>
      </c>
      <c r="P4655" s="53" t="n">
        <f aca="false">F4655*$F$10</f>
        <v>182.25</v>
      </c>
      <c r="Q4655" s="53" t="n">
        <f aca="false">G4655*$G$10</f>
        <v>0</v>
      </c>
      <c r="R4655" s="53" t="n">
        <f aca="false">H4655*$H$10</f>
        <v>0</v>
      </c>
      <c r="S4655" s="53" t="n">
        <f aca="false">(N4655/100)*(I4655*$I$10)+(N4655/100)*(J4655*$J$10)</f>
        <v>42.525</v>
      </c>
      <c r="T4655" s="53" t="n">
        <f aca="false">(O4655/100)*(K4655*$J$10)</f>
        <v>0</v>
      </c>
      <c r="U4655" s="53" t="n">
        <f aca="false">(P4655/100)*(K4655*$K$10)+(P4655/100)*(L4655*$L$10)</f>
        <v>229.635</v>
      </c>
      <c r="V4655" s="53" t="n">
        <f aca="false">(Q4655/100)*(L4655*$L$10)</f>
        <v>0</v>
      </c>
      <c r="W4655" s="53" t="n">
        <f aca="false">(R4655/100)*(K4655*$K$10)+(R4655/100)*(L4655*$L$10)</f>
        <v>0</v>
      </c>
      <c r="X4655" s="53" t="n">
        <f aca="false">N4655+S4655</f>
        <v>103.275</v>
      </c>
      <c r="Y4655" s="53" t="n">
        <f aca="false">O4655+T4655</f>
        <v>0</v>
      </c>
      <c r="Z4655" s="53" t="n">
        <f aca="false">P4655+U4655</f>
        <v>411.885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515.2</v>
      </c>
      <c r="AD4655" s="55" t="n">
        <f aca="false">(ROUND(AC4655-AC4648,1)/AC4648)</f>
        <v>0.202614379084967</v>
      </c>
      <c r="AE4655" s="46"/>
      <c r="AF4655" s="47"/>
    </row>
    <row r="4656" customFormat="false" ht="15" hidden="false" customHeight="false" outlineLevel="0" collapsed="false">
      <c r="A4656" s="48" t="s">
        <v>36</v>
      </c>
      <c r="B4656" s="61"/>
      <c r="C4656" s="50" t="s">
        <v>12</v>
      </c>
      <c r="D4656" s="51" t="n">
        <v>45</v>
      </c>
      <c r="E4656" s="51" t="n">
        <v>0</v>
      </c>
      <c r="F4656" s="51" t="n">
        <v>0</v>
      </c>
      <c r="G4656" s="51" t="n">
        <v>135</v>
      </c>
      <c r="H4656" s="51" t="n">
        <v>0</v>
      </c>
      <c r="I4656" s="52" t="n">
        <v>10</v>
      </c>
      <c r="J4656" s="52" t="n">
        <v>60</v>
      </c>
      <c r="K4656" s="52" t="n">
        <v>0</v>
      </c>
      <c r="L4656" s="52" t="n">
        <v>90</v>
      </c>
      <c r="M4656" s="52" t="n">
        <v>0</v>
      </c>
      <c r="N4656" s="53" t="n">
        <f aca="false">D4656*$D$11</f>
        <v>60.75</v>
      </c>
      <c r="O4656" s="53" t="n">
        <f aca="false">E4656*$E$11</f>
        <v>0</v>
      </c>
      <c r="P4656" s="53" t="n">
        <f aca="false">F4656*$F$11</f>
        <v>0</v>
      </c>
      <c r="Q4656" s="53" t="n">
        <f aca="false">G4656*$G$11</f>
        <v>182.25</v>
      </c>
      <c r="R4656" s="53" t="n">
        <f aca="false">H4656*$H$11</f>
        <v>0</v>
      </c>
      <c r="S4656" s="53" t="n">
        <f aca="false">(N4656/100)*(I4656*$I$11)+(N4656/100)*(J4656*$J$11)</f>
        <v>42.525</v>
      </c>
      <c r="T4656" s="53" t="n">
        <f aca="false">(O4656/100)*(K4656*$K$11)</f>
        <v>0</v>
      </c>
      <c r="U4656" s="53" t="n">
        <f aca="false">(P4656/100)*(K4656*$K$11)+(P4656/100)*(L4656*$L$11)</f>
        <v>0</v>
      </c>
      <c r="V4656" s="53" t="n">
        <f aca="false">(Q4656/100)*(L4656*$L$11)</f>
        <v>229.635</v>
      </c>
      <c r="W4656" s="53" t="n">
        <f aca="false">(R4656/100)*(K4656*$K$11)+(R4656/100)*(L4656*$L$11)</f>
        <v>0</v>
      </c>
      <c r="X4656" s="53" t="n">
        <f aca="false">N4656+S4656</f>
        <v>103.275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411.885</v>
      </c>
      <c r="AB4656" s="53" t="n">
        <f aca="false">R4656+W4656</f>
        <v>0</v>
      </c>
      <c r="AC4656" s="54" t="n">
        <f aca="false">ROUND(X4656+Y4656+Z4656+AA4656+AB4656,1)</f>
        <v>515.2</v>
      </c>
      <c r="AD4656" s="55" t="n">
        <f aca="false">(ROUND(AC4656-AC4648,1)/AC4648)</f>
        <v>0.202614379084967</v>
      </c>
      <c r="AE4656" s="46"/>
      <c r="AF4656" s="47"/>
    </row>
    <row r="4657" customFormat="false" ht="15" hidden="false" customHeight="false" outlineLevel="0" collapsed="false">
      <c r="A4657" s="48" t="s">
        <v>37</v>
      </c>
      <c r="B4657" s="61"/>
      <c r="C4657" s="50" t="s">
        <v>13</v>
      </c>
      <c r="D4657" s="51" t="n">
        <v>45</v>
      </c>
      <c r="E4657" s="51" t="n">
        <v>0</v>
      </c>
      <c r="F4657" s="51" t="n">
        <v>0</v>
      </c>
      <c r="G4657" s="51" t="n">
        <v>0</v>
      </c>
      <c r="H4657" s="51" t="n">
        <v>135</v>
      </c>
      <c r="I4657" s="52" t="n">
        <v>10</v>
      </c>
      <c r="J4657" s="52" t="n">
        <v>60</v>
      </c>
      <c r="K4657" s="52" t="n">
        <v>50</v>
      </c>
      <c r="L4657" s="52" t="n">
        <v>50</v>
      </c>
      <c r="M4657" s="52" t="n">
        <v>0</v>
      </c>
      <c r="N4657" s="53" t="n">
        <f aca="false">D4657*$D$12</f>
        <v>60.75</v>
      </c>
      <c r="O4657" s="53" t="n">
        <f aca="false">E4657*$E$12</f>
        <v>0</v>
      </c>
      <c r="P4657" s="53" t="n">
        <f aca="false">F4657*$F$12</f>
        <v>0</v>
      </c>
      <c r="Q4657" s="53" t="n">
        <f aca="false">G4657*$G$12</f>
        <v>0</v>
      </c>
      <c r="R4657" s="53" t="n">
        <f aca="false">H4657*$H$12</f>
        <v>182.25</v>
      </c>
      <c r="S4657" s="53" t="n">
        <f aca="false">(N4657/100)*(I4657*$I$12)+(N4657/100)*(J4657*$J$12)</f>
        <v>42.525</v>
      </c>
      <c r="T4657" s="53" t="n">
        <f aca="false">(O4657/100)*(K4657*$K$12)</f>
        <v>0</v>
      </c>
      <c r="U4657" s="53" t="n">
        <f aca="false">(P4657/100)*(K4657*$K$12)+(P4657/100)*(L4657*$L$12)</f>
        <v>0</v>
      </c>
      <c r="V4657" s="53" t="n">
        <f aca="false">(Q4657/100)*(L4657*$L$12)</f>
        <v>0</v>
      </c>
      <c r="W4657" s="53" t="n">
        <f aca="false">(R4657/100)*(K4657*$K$12)+(R4657/100)*(L4657*$L$12)</f>
        <v>255.15</v>
      </c>
      <c r="X4657" s="53" t="n">
        <f aca="false">N4657+S4657</f>
        <v>103.275</v>
      </c>
      <c r="Y4657" s="53" t="n">
        <f aca="false">O4657+T4657</f>
        <v>0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437.4</v>
      </c>
      <c r="AC4657" s="54" t="n">
        <f aca="false">ROUND(X4657+Y4657+Z4657+AA4657+AB4657,1)</f>
        <v>540.7</v>
      </c>
      <c r="AD4657" s="55" t="n">
        <f aca="false">(ROUND(AC4657-AC4648,1)/AC4648)</f>
        <v>0.262138188608777</v>
      </c>
      <c r="AE4657" s="46"/>
      <c r="AF4657" s="47"/>
    </row>
    <row r="4658" customFormat="false" ht="15" hidden="false" customHeight="false" outlineLevel="0" collapsed="false">
      <c r="A4658" s="48" t="s">
        <v>38</v>
      </c>
      <c r="B4658" s="61"/>
      <c r="C4658" s="50" t="s">
        <v>14</v>
      </c>
      <c r="D4658" s="51" t="n">
        <v>90</v>
      </c>
      <c r="E4658" s="51" t="n">
        <v>0</v>
      </c>
      <c r="F4658" s="51" t="n">
        <v>0</v>
      </c>
      <c r="G4658" s="51" t="n">
        <v>0</v>
      </c>
      <c r="H4658" s="51" t="n">
        <v>50</v>
      </c>
      <c r="I4658" s="52" t="n">
        <v>0</v>
      </c>
      <c r="J4658" s="52" t="n">
        <v>0</v>
      </c>
      <c r="K4658" s="52" t="n">
        <v>0</v>
      </c>
      <c r="L4658" s="52" t="n">
        <v>0</v>
      </c>
      <c r="M4658" s="52" t="n">
        <v>93</v>
      </c>
      <c r="N4658" s="53" t="n">
        <f aca="false">D4658*$D$13</f>
        <v>121.5</v>
      </c>
      <c r="O4658" s="53" t="n">
        <f aca="false">E4658*$E$13</f>
        <v>0</v>
      </c>
      <c r="P4658" s="53" t="n">
        <f aca="false">F4658*$F$13</f>
        <v>0</v>
      </c>
      <c r="Q4658" s="53" t="n">
        <f aca="false">G4658*$G$13</f>
        <v>0</v>
      </c>
      <c r="R4658" s="53" t="n">
        <f aca="false">H4658*$H$13</f>
        <v>67.5</v>
      </c>
      <c r="S4658" s="53" t="n">
        <f aca="false">(N4658/100)*(I4658*$I$13)+(N4658/100)*(J4658*$J$13)+(N4658/100)*(M4658*$M$13)</f>
        <v>225.99</v>
      </c>
      <c r="T4658" s="53" t="n">
        <f aca="false">(O4658/100)*(K4658*$K$13)+(O4658/100)*(M4658*$M$13)</f>
        <v>0</v>
      </c>
      <c r="U4658" s="53" t="n">
        <f aca="false">(P4658/100)*(K4658*$K$13)+(P4658/100)*(L4658*$L$13)+(P4658/100)*(M4658*$M$13)</f>
        <v>0</v>
      </c>
      <c r="V4658" s="53" t="n">
        <f aca="false">(Q4658/100)*(L4658*$L$13)+(Q4658/100)*(M4658*$M$13)</f>
        <v>0</v>
      </c>
      <c r="W4658" s="53" t="n">
        <f aca="false">(R4658/100)*(K4658*$K$13)+(R4658/100)*(L4658*$L$13)+(R4658/100)*(M4658*$M$13)</f>
        <v>125.55</v>
      </c>
      <c r="X4658" s="53" t="n">
        <f aca="false">N4658+S4658</f>
        <v>347.49</v>
      </c>
      <c r="Y4658" s="53" t="n">
        <f aca="false">O4658+T4658</f>
        <v>0</v>
      </c>
      <c r="Z4658" s="53" t="n">
        <f aca="false">P4658+U4658</f>
        <v>0</v>
      </c>
      <c r="AA4658" s="53" t="n">
        <f aca="false">Q4658+V4658</f>
        <v>0</v>
      </c>
      <c r="AB4658" s="53" t="n">
        <f aca="false">R4658+W4658</f>
        <v>193.05</v>
      </c>
      <c r="AC4658" s="54" t="n">
        <f aca="false">ROUND(X4658+Y4658+Z4658+AA4658+AB4658,1)</f>
        <v>540.5</v>
      </c>
      <c r="AD4658" s="55" t="n">
        <f aca="false">(ROUND(AC4658-AC4648,1)/AC4648)</f>
        <v>0.261671335200747</v>
      </c>
      <c r="AE4658" s="46"/>
      <c r="AF4658" s="47"/>
    </row>
    <row r="4659" customFormat="false" ht="15" hidden="false" customHeight="false" outlineLevel="0" collapsed="false">
      <c r="A4659" s="48" t="s">
        <v>39</v>
      </c>
      <c r="B4659" s="61"/>
      <c r="C4659" s="50" t="s">
        <v>15</v>
      </c>
      <c r="D4659" s="51" t="n">
        <v>115</v>
      </c>
      <c r="E4659" s="51" t="n">
        <v>0</v>
      </c>
      <c r="F4659" s="51" t="n">
        <v>0</v>
      </c>
      <c r="G4659" s="51" t="n">
        <v>0</v>
      </c>
      <c r="H4659" s="51" t="n">
        <v>0</v>
      </c>
      <c r="I4659" s="52" t="n">
        <v>10</v>
      </c>
      <c r="J4659" s="52" t="n">
        <v>60</v>
      </c>
      <c r="K4659" s="52" t="n">
        <v>80</v>
      </c>
      <c r="L4659" s="52" t="n">
        <v>0</v>
      </c>
      <c r="M4659" s="52" t="n">
        <v>0</v>
      </c>
      <c r="N4659" s="53" t="n">
        <f aca="false">D4659*$D$14</f>
        <v>155.25</v>
      </c>
      <c r="O4659" s="53" t="n">
        <f aca="false">E4659*$E$14</f>
        <v>0</v>
      </c>
      <c r="P4659" s="53" t="n">
        <f aca="false">F4659*$F$14</f>
        <v>0</v>
      </c>
      <c r="Q4659" s="53" t="n">
        <f aca="false">G4659*$G$14</f>
        <v>0</v>
      </c>
      <c r="R4659" s="53" t="n">
        <f aca="false">H4659*$H$14</f>
        <v>0</v>
      </c>
      <c r="S4659" s="53" t="n">
        <f aca="false">(N4659/100)*(I4659*$I$14)+(N4659/100)*(J4659*$J$14)+(N4659/100)*(K4659*$K$14)</f>
        <v>357.075</v>
      </c>
      <c r="T4659" s="53" t="n">
        <f aca="false">(O4659/100)*(K4659*$K$14)</f>
        <v>0</v>
      </c>
      <c r="U4659" s="53" t="n">
        <f aca="false">(P4659/100)*(K4659*$K$14)+(P4659/100)*(L4659*$L$14)</f>
        <v>0</v>
      </c>
      <c r="V4659" s="53" t="n">
        <f aca="false">(Q4659/100)*(L4659*$L$14)</f>
        <v>0</v>
      </c>
      <c r="W4659" s="53" t="n">
        <f aca="false">(R4659/100)*(K4659*$L$14)+(R4659/100)*(L4659*$M$14)</f>
        <v>0</v>
      </c>
      <c r="X4659" s="53" t="n">
        <f aca="false">N4659+S4659</f>
        <v>512.325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0</v>
      </c>
      <c r="AB4659" s="53" t="n">
        <f aca="false">R4659+W4659</f>
        <v>0</v>
      </c>
      <c r="AC4659" s="54" t="n">
        <f aca="false">ROUND(X4659+Y4659+Z4659+AA4659+AB4659,1)</f>
        <v>512.3</v>
      </c>
      <c r="AD4659" s="55" t="n">
        <f aca="false">(ROUND(AC4659-AC4648,1)/AC4648)</f>
        <v>0.195845004668534</v>
      </c>
      <c r="AE4659" s="46"/>
      <c r="AF4659" s="47"/>
    </row>
    <row r="4660" customFormat="false" ht="15" hidden="false" customHeight="false" outlineLevel="0" collapsed="false">
      <c r="A4660" s="48"/>
      <c r="B4660" s="61"/>
      <c r="C4660" s="50" t="s">
        <v>16</v>
      </c>
      <c r="D4660" s="51" t="n">
        <v>115</v>
      </c>
      <c r="E4660" s="51" t="n">
        <v>0</v>
      </c>
      <c r="F4660" s="51" t="n">
        <v>0</v>
      </c>
      <c r="G4660" s="51" t="n">
        <v>0</v>
      </c>
      <c r="H4660" s="51" t="n">
        <v>0</v>
      </c>
      <c r="I4660" s="52" t="n">
        <v>10</v>
      </c>
      <c r="J4660" s="52" t="n">
        <v>60</v>
      </c>
      <c r="K4660" s="52" t="n">
        <v>0</v>
      </c>
      <c r="L4660" s="52" t="n">
        <v>80</v>
      </c>
      <c r="M4660" s="52" t="n">
        <v>0</v>
      </c>
      <c r="N4660" s="53" t="n">
        <f aca="false">D4660*$D$15</f>
        <v>155.25</v>
      </c>
      <c r="O4660" s="53" t="n">
        <f aca="false">E4660*$E$15</f>
        <v>0</v>
      </c>
      <c r="P4660" s="53" t="n">
        <f aca="false">F4660*$F$15</f>
        <v>0</v>
      </c>
      <c r="Q4660" s="53" t="n">
        <f aca="false">G4660*$G$15</f>
        <v>0</v>
      </c>
      <c r="R4660" s="53" t="n">
        <f aca="false">H4660*$H$15</f>
        <v>0</v>
      </c>
      <c r="S4660" s="53" t="n">
        <f aca="false">(N4660/100)*(I4660*$I$15)+(N4660/100)*(J4660*$J$15)+(N4660/100)*(L4660*$L$15)</f>
        <v>357.075</v>
      </c>
      <c r="T4660" s="53" t="n">
        <f aca="false">(O4660/100)*(K4660*$K$15)</f>
        <v>0</v>
      </c>
      <c r="U4660" s="53" t="n">
        <f aca="false">(P4660/100)*(K4660*$K$15)+(P4660/100)*(L4660*$L$15)</f>
        <v>0</v>
      </c>
      <c r="V4660" s="53" t="n">
        <f aca="false">(Q4660/100)*(L4660*$L$15)</f>
        <v>0</v>
      </c>
      <c r="W4660" s="53" t="n">
        <f aca="false">(R4660/100)*(K4660*$K$15)+(R4660/100)*(L4660*$L$15)</f>
        <v>0</v>
      </c>
      <c r="X4660" s="53" t="n">
        <f aca="false">N4660+S4660</f>
        <v>512.325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0</v>
      </c>
      <c r="AC4660" s="54" t="n">
        <f aca="false">ROUND(X4660+Y4660+Z4660+AA4660+AB4660,1)</f>
        <v>512.3</v>
      </c>
      <c r="AD4660" s="55" t="n">
        <f aca="false">(ROUND(AC4660-AC4648,1)/AC4648)</f>
        <v>0.195845004668534</v>
      </c>
      <c r="AE4660" s="46"/>
      <c r="AF4660" s="47"/>
    </row>
    <row r="4661" customFormat="false" ht="15" hidden="false" customHeight="false" outlineLevel="0" collapsed="false">
      <c r="A4661" s="48"/>
      <c r="B4661" s="61"/>
      <c r="C4661" s="50" t="s">
        <v>17</v>
      </c>
      <c r="D4661" s="51" t="n">
        <v>90</v>
      </c>
      <c r="E4661" s="51" t="n">
        <v>0</v>
      </c>
      <c r="F4661" s="51" t="n">
        <v>0</v>
      </c>
      <c r="G4661" s="51" t="n">
        <v>0</v>
      </c>
      <c r="H4661" s="51" t="n">
        <v>50</v>
      </c>
      <c r="I4661" s="52" t="n">
        <v>10</v>
      </c>
      <c r="J4661" s="52" t="n">
        <v>100</v>
      </c>
      <c r="K4661" s="52" t="n">
        <v>20</v>
      </c>
      <c r="L4661" s="52" t="n">
        <v>20</v>
      </c>
      <c r="M4661" s="52" t="n">
        <v>0</v>
      </c>
      <c r="N4661" s="53" t="n">
        <f aca="false">D4661*$D$16</f>
        <v>121.5</v>
      </c>
      <c r="O4661" s="53" t="n">
        <f aca="false">E4661*$E$16</f>
        <v>0</v>
      </c>
      <c r="P4661" s="53" t="n">
        <f aca="false">F4661*$F$16</f>
        <v>0</v>
      </c>
      <c r="Q4661" s="53" t="n">
        <f aca="false">G4661*$G$16</f>
        <v>0</v>
      </c>
      <c r="R4661" s="53" t="n">
        <f aca="false">H4661*$H$16</f>
        <v>67.5</v>
      </c>
      <c r="S4661" s="53" t="n">
        <f aca="false">(N4661/100)*(I4661*$I$16)+(N4661/100)*(J4661*$J$16)</f>
        <v>315.9</v>
      </c>
      <c r="T4661" s="53" t="n">
        <f aca="false">(O4661/100)*(K4661*$K$16)</f>
        <v>0</v>
      </c>
      <c r="U4661" s="53" t="n">
        <f aca="false">(P4661/100)*(K4661*$K$16)+(P4661/100)*(L4661*$L$16)</f>
        <v>0</v>
      </c>
      <c r="V4661" s="53" t="n">
        <f aca="false">(Q4661/100)*(L4661*$L$16)</f>
        <v>0</v>
      </c>
      <c r="W4661" s="53" t="n">
        <f aca="false">(R4661/100)*(K4661*$K$16)+(R4661/100)*(L4661*$L$16)</f>
        <v>27</v>
      </c>
      <c r="X4661" s="53" t="n">
        <f aca="false">N4661+S4661</f>
        <v>437.4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94.5</v>
      </c>
      <c r="AC4661" s="54" t="n">
        <f aca="false">ROUND(X4661+Y4661+Z4661+AA4661+AB4661,1)</f>
        <v>531.9</v>
      </c>
      <c r="AD4661" s="55" t="n">
        <f aca="false">(ROUND(AC4661-AC4648,1)/AC4648)</f>
        <v>0.241596638655462</v>
      </c>
      <c r="AE4661" s="46"/>
      <c r="AF4661" s="47"/>
    </row>
    <row r="4662" customFormat="false" ht="15" hidden="false" customHeight="false" outlineLevel="0" collapsed="false">
      <c r="A4662" s="48"/>
      <c r="B4662" s="61"/>
      <c r="C4662" s="50" t="s">
        <v>18</v>
      </c>
      <c r="D4662" s="51" t="n">
        <v>90</v>
      </c>
      <c r="E4662" s="51" t="n">
        <v>0</v>
      </c>
      <c r="F4662" s="51" t="n">
        <v>0</v>
      </c>
      <c r="G4662" s="51" t="n">
        <v>0</v>
      </c>
      <c r="H4662" s="51" t="n">
        <v>50</v>
      </c>
      <c r="I4662" s="52" t="n">
        <v>60</v>
      </c>
      <c r="J4662" s="52" t="n">
        <v>60</v>
      </c>
      <c r="K4662" s="52" t="n">
        <v>20</v>
      </c>
      <c r="L4662" s="52" t="n">
        <v>20</v>
      </c>
      <c r="M4662" s="52" t="n">
        <v>0</v>
      </c>
      <c r="N4662" s="53" t="n">
        <f aca="false">D4662*$D$17</f>
        <v>121.5</v>
      </c>
      <c r="O4662" s="53" t="n">
        <f aca="false">E4662*$E$17</f>
        <v>0</v>
      </c>
      <c r="P4662" s="53" t="n">
        <f aca="false">F4662*$F$17</f>
        <v>0</v>
      </c>
      <c r="Q4662" s="53" t="n">
        <f aca="false">G4662*$G$17</f>
        <v>0</v>
      </c>
      <c r="R4662" s="53" t="n">
        <f aca="false">H4662*$H$17</f>
        <v>67.5</v>
      </c>
      <c r="S4662" s="53" t="n">
        <f aca="false">(N4662/100)*(I4662*$I$17)+(N4662/100)*(J4662*$J$17)</f>
        <v>255.15</v>
      </c>
      <c r="T4662" s="53" t="n">
        <f aca="false">(O4662/100)*(K4662*$K$17)</f>
        <v>0</v>
      </c>
      <c r="U4662" s="53" t="n">
        <f aca="false">(P4662/100)*(K4662*$K$17)+(P4662/100)*(L4662*$L$17)</f>
        <v>0</v>
      </c>
      <c r="V4662" s="53" t="n">
        <f aca="false">(Q4662/100)*(L4662*$L$17)</f>
        <v>0</v>
      </c>
      <c r="W4662" s="53" t="n">
        <f aca="false">(R4662/100)*(K4662*$K$17)+(R4662/100)*(L4662*$L$17)</f>
        <v>27</v>
      </c>
      <c r="X4662" s="53" t="n">
        <f aca="false">N4662+S4662</f>
        <v>376.65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94.5</v>
      </c>
      <c r="AC4662" s="54" t="n">
        <f aca="false">ROUND(X4662+Y4662+Z4662+AA4662+AB4662,1)</f>
        <v>471.2</v>
      </c>
      <c r="AD4662" s="55" t="n">
        <f aca="false">(ROUND(AC4662-AC4648,1)/AC4648)</f>
        <v>0.099906629318394</v>
      </c>
      <c r="AE4662" s="46"/>
    </row>
    <row r="4663" customFormat="false" ht="15" hidden="false" customHeight="false" outlineLevel="0" collapsed="false">
      <c r="A4663" s="64"/>
      <c r="B4663" s="65" t="s">
        <v>373</v>
      </c>
      <c r="C4663" s="65"/>
      <c r="D4663" s="65"/>
      <c r="E4663" s="65"/>
      <c r="F4663" s="65"/>
      <c r="G4663" s="65"/>
      <c r="H4663" s="65"/>
      <c r="I4663" s="65"/>
      <c r="J4663" s="65"/>
      <c r="K4663" s="65"/>
      <c r="L4663" s="65"/>
      <c r="M4663" s="65"/>
      <c r="N4663" s="65"/>
      <c r="O4663" s="65"/>
      <c r="P4663" s="65"/>
      <c r="Q4663" s="65"/>
      <c r="R4663" s="65"/>
      <c r="S4663" s="65"/>
      <c r="T4663" s="65"/>
      <c r="U4663" s="65"/>
      <c r="V4663" s="65"/>
      <c r="W4663" s="65"/>
      <c r="X4663" s="65"/>
      <c r="Y4663" s="65"/>
      <c r="Z4663" s="65"/>
      <c r="AA4663" s="65"/>
      <c r="AB4663" s="65"/>
      <c r="AC4663" s="12" t="n">
        <v>500</v>
      </c>
      <c r="AD4663" s="12"/>
      <c r="AE4663" s="37"/>
      <c r="AF4663" s="47"/>
    </row>
    <row r="4664" customFormat="false" ht="15" hidden="false" customHeight="false" outlineLevel="0" collapsed="false">
      <c r="A4664" s="56" t="s">
        <v>19</v>
      </c>
      <c r="B4664" s="49" t="s">
        <v>374</v>
      </c>
      <c r="C4664" s="50" t="s">
        <v>4</v>
      </c>
      <c r="D4664" s="51" t="n">
        <v>110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10</v>
      </c>
      <c r="J4664" s="52" t="n">
        <v>55</v>
      </c>
      <c r="K4664" s="52" t="n">
        <v>0</v>
      </c>
      <c r="L4664" s="52" t="n">
        <v>0</v>
      </c>
      <c r="M4664" s="52" t="n">
        <v>0</v>
      </c>
      <c r="N4664" s="53" t="n">
        <f aca="false">D4664*$D$3</f>
        <v>154</v>
      </c>
      <c r="O4664" s="53" t="n">
        <f aca="false">E4664*$E$3</f>
        <v>0</v>
      </c>
      <c r="P4664" s="53" t="n">
        <f aca="false">F4664*$F$3</f>
        <v>0</v>
      </c>
      <c r="Q4664" s="53" t="n">
        <f aca="false">G4664*$G$3</f>
        <v>0</v>
      </c>
      <c r="R4664" s="53" t="n">
        <f aca="false">H4664*$H$3</f>
        <v>0</v>
      </c>
      <c r="S4664" s="53" t="n">
        <f aca="false">(N4664/100)*(I4664*$I$3)+(N4664/100)*(J4664*$J$3)</f>
        <v>200.2</v>
      </c>
      <c r="T4664" s="53" t="n">
        <f aca="false">(O4664/100)*(K4664*$K$3)</f>
        <v>0</v>
      </c>
      <c r="U4664" s="53" t="n">
        <f aca="false">(P4664/100)*(K4664*$K$3)+(P4664/100)*(L4664*$L$3)</f>
        <v>0</v>
      </c>
      <c r="V4664" s="53" t="n">
        <f aca="false">(Q4664/100)*(L4664*$L$3)</f>
        <v>0</v>
      </c>
      <c r="W4664" s="53" t="n">
        <f aca="false">(R4664/100)*(K4664*$K$3)+(R4664/100)*(L4664*$L$3)</f>
        <v>0</v>
      </c>
      <c r="X4664" s="53" t="n">
        <f aca="false">N4664+S4664</f>
        <v>354.2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354.2</v>
      </c>
      <c r="AD4664" s="55" t="n">
        <v>0</v>
      </c>
      <c r="AE4664" s="46"/>
    </row>
    <row r="4665" customFormat="false" ht="15" hidden="false" customHeight="false" outlineLevel="0" collapsed="false">
      <c r="A4665" s="48" t="s">
        <v>29</v>
      </c>
      <c r="B4665" s="49" t="n">
        <v>0</v>
      </c>
      <c r="C4665" s="50" t="s">
        <v>5</v>
      </c>
      <c r="D4665" s="51" t="n">
        <v>110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25</v>
      </c>
      <c r="J4665" s="52" t="n">
        <v>65</v>
      </c>
      <c r="K4665" s="52" t="n">
        <v>0</v>
      </c>
      <c r="L4665" s="52" t="n">
        <v>0</v>
      </c>
      <c r="M4665" s="52" t="n">
        <v>0</v>
      </c>
      <c r="N4665" s="53" t="n">
        <f aca="false">D4665*$D$4</f>
        <v>148.5</v>
      </c>
      <c r="O4665" s="53" t="n">
        <f aca="false">E4665*$E$4</f>
        <v>0</v>
      </c>
      <c r="P4665" s="53" t="n">
        <f aca="false">F4665*$F$4</f>
        <v>0</v>
      </c>
      <c r="Q4665" s="53" t="n">
        <f aca="false">G4665*$G$4</f>
        <v>0</v>
      </c>
      <c r="R4665" s="53" t="n">
        <f aca="false">H4665*$H$4</f>
        <v>0</v>
      </c>
      <c r="S4665" s="53" t="n">
        <f aca="false">(N4665/100)*(I4665*$I$4)+(N4665/100)*(J4665*$J$4)</f>
        <v>267.3</v>
      </c>
      <c r="T4665" s="53" t="n">
        <f aca="false">(O4665/100)*(K4665*$K$4)</f>
        <v>0</v>
      </c>
      <c r="U4665" s="53" t="n">
        <f aca="false">(P4665/100)*(K4665*$K$4)+(P4665/100)*(L4665*$L$4)</f>
        <v>0</v>
      </c>
      <c r="V4665" s="53" t="n">
        <f aca="false">(Q4665/100)*(L4665*$L$4)</f>
        <v>0</v>
      </c>
      <c r="W4665" s="53" t="n">
        <f aca="false">(R4665/100)*(K4665*$K$4)+(R4665/100)*(L4665*$L$4)</f>
        <v>0</v>
      </c>
      <c r="X4665" s="53" t="n">
        <f aca="false">N4665+S4665</f>
        <v>415.8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415.8</v>
      </c>
      <c r="AD4665" s="55" t="n">
        <f aca="false">(ROUND(AC4665-AC4664,1)/AC4664)</f>
        <v>0.173913043478261</v>
      </c>
      <c r="AE4665" s="46"/>
      <c r="AF4665" s="47"/>
    </row>
    <row r="4666" customFormat="false" ht="15" hidden="false" customHeight="false" outlineLevel="0" collapsed="false">
      <c r="A4666" s="48" t="s">
        <v>30</v>
      </c>
      <c r="B4666" s="49" t="n">
        <v>12</v>
      </c>
      <c r="C4666" s="50" t="s">
        <v>6</v>
      </c>
      <c r="D4666" s="51" t="n">
        <v>110</v>
      </c>
      <c r="E4666" s="51" t="n">
        <v>0</v>
      </c>
      <c r="F4666" s="51" t="n">
        <v>0</v>
      </c>
      <c r="G4666" s="51" t="n">
        <v>0</v>
      </c>
      <c r="H4666" s="51" t="n">
        <v>0</v>
      </c>
      <c r="I4666" s="52" t="n">
        <v>10</v>
      </c>
      <c r="J4666" s="52" t="n">
        <v>55</v>
      </c>
      <c r="K4666" s="52" t="n">
        <v>0</v>
      </c>
      <c r="L4666" s="52" t="n">
        <v>0</v>
      </c>
      <c r="M4666" s="52" t="n">
        <v>0</v>
      </c>
      <c r="N4666" s="53" t="n">
        <f aca="false">D4666*$D$5</f>
        <v>154</v>
      </c>
      <c r="O4666" s="53" t="n">
        <f aca="false">E4666*$E$5</f>
        <v>0</v>
      </c>
      <c r="P4666" s="53" t="n">
        <f aca="false">F4666*$F$5</f>
        <v>0</v>
      </c>
      <c r="Q4666" s="53" t="n">
        <f aca="false">G4666*$G$5</f>
        <v>0</v>
      </c>
      <c r="R4666" s="53" t="n">
        <f aca="false">H4666*$H$5</f>
        <v>0</v>
      </c>
      <c r="S4666" s="53" t="n">
        <f aca="false">(N4666/100)*(I4666*$I$5)+(N4666/100)*(J4666*$J$5)</f>
        <v>200.2</v>
      </c>
      <c r="T4666" s="53" t="n">
        <f aca="false">(O4666/100)*(K4666*$K$5)</f>
        <v>0</v>
      </c>
      <c r="U4666" s="53" t="n">
        <f aca="false">(P4666/100)*(K4666*$K$5)+(P4666/100)*(L4666*$L$5)</f>
        <v>0</v>
      </c>
      <c r="V4666" s="53" t="n">
        <f aca="false">(Q4666/100)*(L4666*$L$5)</f>
        <v>0</v>
      </c>
      <c r="W4666" s="53" t="n">
        <f aca="false">(R4666/100)*(K4666*$K$5)+(R4666/100)*(L4666*$L$5)</f>
        <v>0</v>
      </c>
      <c r="X4666" s="53" t="n">
        <f aca="false">N4666+S4666</f>
        <v>354.2</v>
      </c>
      <c r="Y4666" s="53" t="n">
        <f aca="false">O4666+T4666</f>
        <v>0</v>
      </c>
      <c r="Z4666" s="53" t="n">
        <f aca="false">P4666+U4666</f>
        <v>0</v>
      </c>
      <c r="AA4666" s="53" t="n">
        <f aca="false">Q4666+V4666</f>
        <v>0</v>
      </c>
      <c r="AB4666" s="53" t="n">
        <f aca="false">R4666+W4666</f>
        <v>0</v>
      </c>
      <c r="AC4666" s="54" t="n">
        <f aca="false">ROUND(X4666+Y4666+Z4666+AA4666+AB4666,1)</f>
        <v>354.2</v>
      </c>
      <c r="AD4666" s="55" t="n">
        <f aca="false">(ROUND(AC4666-AC4664,1)/AC4664)</f>
        <v>0</v>
      </c>
      <c r="AE4666" s="46"/>
    </row>
    <row r="4667" customFormat="false" ht="15" hidden="false" customHeight="false" outlineLevel="0" collapsed="false">
      <c r="A4667" s="48" t="s">
        <v>31</v>
      </c>
      <c r="B4667" s="49" t="n">
        <v>0</v>
      </c>
      <c r="C4667" s="50" t="s">
        <v>7</v>
      </c>
      <c r="D4667" s="51" t="n">
        <v>110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10</v>
      </c>
      <c r="J4667" s="52" t="n">
        <v>55</v>
      </c>
      <c r="K4667" s="52" t="n">
        <v>0</v>
      </c>
      <c r="L4667" s="52" t="n">
        <v>0</v>
      </c>
      <c r="M4667" s="52" t="n">
        <v>0</v>
      </c>
      <c r="N4667" s="53" t="n">
        <f aca="false">D4667*$D$6</f>
        <v>154</v>
      </c>
      <c r="O4667" s="53" t="n">
        <f aca="false">E4667*$E$6</f>
        <v>0</v>
      </c>
      <c r="P4667" s="53" t="n">
        <f aca="false">F4667*$F$6</f>
        <v>0</v>
      </c>
      <c r="Q4667" s="53" t="n">
        <f aca="false">G4667*$G$6</f>
        <v>0</v>
      </c>
      <c r="R4667" s="53" t="n">
        <f aca="false">H4667*$H$6</f>
        <v>0</v>
      </c>
      <c r="S4667" s="53" t="n">
        <f aca="false">(N4667/100)*(I4667*$I$6)+(N4667/100)*(J4667*$J$6)</f>
        <v>200.2</v>
      </c>
      <c r="T4667" s="53" t="n">
        <f aca="false">(O4667/100)*(K4667*$K$6)</f>
        <v>0</v>
      </c>
      <c r="U4667" s="53" t="n">
        <f aca="false">(P4667/100)*(K4667*$K$6)+(P4667/100)*(L4667*$L$6)</f>
        <v>0</v>
      </c>
      <c r="V4667" s="53" t="n">
        <f aca="false">(Q4667/100)*(L4667*$L$6)</f>
        <v>0</v>
      </c>
      <c r="W4667" s="53" t="n">
        <f aca="false">(R4667/100)*(K4667*$K$6)+(R4667/100)*(L4667*$L$6)</f>
        <v>0</v>
      </c>
      <c r="X4667" s="53" t="n">
        <f aca="false">N4667+S4667</f>
        <v>354.2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354.2</v>
      </c>
      <c r="AD4667" s="55" t="n">
        <f aca="false">(ROUND(AC4667-AC4664,1)/AC4664)</f>
        <v>0</v>
      </c>
      <c r="AE4667" s="46"/>
      <c r="AF4667" s="47"/>
    </row>
    <row r="4668" customFormat="false" ht="15" hidden="false" customHeight="false" outlineLevel="0" collapsed="false">
      <c r="A4668" s="48" t="s">
        <v>32</v>
      </c>
      <c r="B4668" s="49" t="n">
        <v>0</v>
      </c>
      <c r="C4668" s="50" t="s">
        <v>8</v>
      </c>
      <c r="D4668" s="51" t="n">
        <v>110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10</v>
      </c>
      <c r="J4668" s="52" t="n">
        <v>55</v>
      </c>
      <c r="K4668" s="52" t="n">
        <v>0</v>
      </c>
      <c r="L4668" s="52" t="n">
        <v>0</v>
      </c>
      <c r="M4668" s="52" t="n">
        <v>0</v>
      </c>
      <c r="N4668" s="53" t="n">
        <f aca="false">D4668*$D$7</f>
        <v>154</v>
      </c>
      <c r="O4668" s="53" t="n">
        <f aca="false">E4668*$E$7</f>
        <v>0</v>
      </c>
      <c r="P4668" s="53" t="n">
        <f aca="false">F4668*$F$7</f>
        <v>0</v>
      </c>
      <c r="Q4668" s="53" t="n">
        <f aca="false">G4668*$G$7</f>
        <v>0</v>
      </c>
      <c r="R4668" s="53" t="n">
        <f aca="false">H4668*$H$7</f>
        <v>0</v>
      </c>
      <c r="S4668" s="53" t="n">
        <f aca="false">(N4668/100)*(I4668*$I$7)+(N4668/100)*(J4668*$J$7)</f>
        <v>200.2</v>
      </c>
      <c r="T4668" s="53" t="n">
        <f aca="false">(O4668/100)*(K4668*$K$7)</f>
        <v>0</v>
      </c>
      <c r="U4668" s="53" t="n">
        <f aca="false">(P4668/100)*(K4668*$K$7)+(P4668/100)*(L4668*$L$7)</f>
        <v>0</v>
      </c>
      <c r="V4668" s="53" t="n">
        <f aca="false">(Q4668/100)*(L4668*$L$7)</f>
        <v>0</v>
      </c>
      <c r="W4668" s="53" t="n">
        <f aca="false">(R4668/100)*(K4668*$K$7)+(R4668/100)*(L4668*$L$7)</f>
        <v>0</v>
      </c>
      <c r="X4668" s="53" t="n">
        <f aca="false">N4668+S4668</f>
        <v>354.2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354.2</v>
      </c>
      <c r="AD4668" s="55" t="n">
        <f aca="false">(ROUND(AC4668-AC4664,1)/AC4664)</f>
        <v>0</v>
      </c>
      <c r="AE4668" s="46"/>
    </row>
    <row r="4669" customFormat="false" ht="15" hidden="false" customHeight="false" outlineLevel="0" collapsed="false">
      <c r="A4669" s="48" t="s">
        <v>33</v>
      </c>
      <c r="B4669" s="49"/>
      <c r="C4669" s="50" t="s">
        <v>9</v>
      </c>
      <c r="D4669" s="51" t="n">
        <v>110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10</v>
      </c>
      <c r="J4669" s="52" t="n">
        <v>55</v>
      </c>
      <c r="K4669" s="52" t="n">
        <v>0</v>
      </c>
      <c r="L4669" s="52" t="n">
        <v>0</v>
      </c>
      <c r="M4669" s="52" t="n">
        <v>0</v>
      </c>
      <c r="N4669" s="53" t="n">
        <f aca="false">D4669*$D$8</f>
        <v>154</v>
      </c>
      <c r="O4669" s="53" t="n">
        <f aca="false">E4669*$E$8</f>
        <v>0</v>
      </c>
      <c r="P4669" s="53" t="n">
        <f aca="false">F4669*$F$8</f>
        <v>0</v>
      </c>
      <c r="Q4669" s="53" t="n">
        <f aca="false">G4669*$G$8</f>
        <v>0</v>
      </c>
      <c r="R4669" s="53" t="n">
        <f aca="false">H4669*$H$8</f>
        <v>0</v>
      </c>
      <c r="S4669" s="53" t="n">
        <f aca="false">(N4669/100)*(I4669*$I$8)+(N4669/100)*(J4669*$J$8)</f>
        <v>200.2</v>
      </c>
      <c r="T4669" s="53" t="n">
        <f aca="false">(O4669/100)*(K4669*$K$8)</f>
        <v>0</v>
      </c>
      <c r="U4669" s="53" t="n">
        <f aca="false">(P4669/100)*(K4669*$K$8)+(P4669/100)*(L4669*$L$8)</f>
        <v>0</v>
      </c>
      <c r="V4669" s="53" t="n">
        <f aca="false">(Q4669/100)*(L4669*$L$8)</f>
        <v>0</v>
      </c>
      <c r="W4669" s="53" t="n">
        <f aca="false">(R4669/100)*(K4669*$K$8)+(R4669/100)*(L4669*$L$8)</f>
        <v>0</v>
      </c>
      <c r="X4669" s="53" t="n">
        <f aca="false">N4669+S4669</f>
        <v>354.2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354.2</v>
      </c>
      <c r="AD4669" s="55" t="n">
        <f aca="false">(ROUND(AC4669-AC4664,1)/AC4664)</f>
        <v>0</v>
      </c>
      <c r="AE4669" s="46"/>
      <c r="AF4669" s="47"/>
    </row>
    <row r="4670" customFormat="false" ht="15" hidden="false" customHeight="false" outlineLevel="0" collapsed="false">
      <c r="A4670" s="48" t="s">
        <v>34</v>
      </c>
      <c r="B4670" s="49"/>
      <c r="C4670" s="50" t="s">
        <v>10</v>
      </c>
      <c r="D4670" s="51" t="n">
        <v>55</v>
      </c>
      <c r="E4670" s="51" t="n">
        <v>120</v>
      </c>
      <c r="F4670" s="51" t="n">
        <v>0</v>
      </c>
      <c r="G4670" s="51" t="n">
        <v>0</v>
      </c>
      <c r="H4670" s="51" t="n">
        <v>0</v>
      </c>
      <c r="I4670" s="52" t="n">
        <v>10</v>
      </c>
      <c r="J4670" s="52" t="n">
        <v>55</v>
      </c>
      <c r="K4670" s="52" t="n">
        <v>70</v>
      </c>
      <c r="L4670" s="52" t="n">
        <v>0</v>
      </c>
      <c r="M4670" s="52" t="n">
        <v>0</v>
      </c>
      <c r="N4670" s="53" t="n">
        <f aca="false">D4670*$D$9</f>
        <v>74.25</v>
      </c>
      <c r="O4670" s="53" t="n">
        <f aca="false">E4670*$E$9</f>
        <v>162</v>
      </c>
      <c r="P4670" s="53" t="n">
        <f aca="false">F4670*$F$9</f>
        <v>0</v>
      </c>
      <c r="Q4670" s="53" t="n">
        <f aca="false">G4670*$G$9</f>
        <v>0</v>
      </c>
      <c r="R4670" s="53" t="n">
        <f aca="false">H4670*$H$9</f>
        <v>0</v>
      </c>
      <c r="S4670" s="53" t="n">
        <f aca="false">(N4670/100)*(I4670*$I$9)+(N4670/100)*(J4670*$J$9)</f>
        <v>48.2625</v>
      </c>
      <c r="T4670" s="53" t="n">
        <f aca="false">(O4670/100)*(K4670*$K$9)</f>
        <v>158.76</v>
      </c>
      <c r="U4670" s="53" t="n">
        <f aca="false">(P4670/100)*(K4670*$K$9)+(P4670/100)*(L4670*$L$9)</f>
        <v>0</v>
      </c>
      <c r="V4670" s="53" t="n">
        <f aca="false">(Q4670/100)*(L4670*$L$9)</f>
        <v>0</v>
      </c>
      <c r="W4670" s="53" t="n">
        <f aca="false">(R4670/100)*(K4670*$K$9)+(R4670/100)*(L4670*$L$9)</f>
        <v>0</v>
      </c>
      <c r="X4670" s="53" t="n">
        <f aca="false">N4670+S4670</f>
        <v>122.5125</v>
      </c>
      <c r="Y4670" s="53" t="n">
        <f aca="false">O4670+T4670</f>
        <v>320.76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443.3</v>
      </c>
      <c r="AD4670" s="55" t="n">
        <f aca="false">(ROUND(AC4670-AC4664,1)/AC4664)</f>
        <v>0.251552795031056</v>
      </c>
      <c r="AE4670" s="47"/>
    </row>
    <row r="4671" customFormat="false" ht="15" hidden="false" customHeight="false" outlineLevel="0" collapsed="false">
      <c r="A4671" s="48" t="s">
        <v>35</v>
      </c>
      <c r="B4671" s="49"/>
      <c r="C4671" s="50" t="s">
        <v>11</v>
      </c>
      <c r="D4671" s="51" t="n">
        <v>55</v>
      </c>
      <c r="E4671" s="51" t="n">
        <v>0</v>
      </c>
      <c r="F4671" s="51" t="n">
        <v>120</v>
      </c>
      <c r="G4671" s="51" t="n">
        <v>0</v>
      </c>
      <c r="H4671" s="51" t="n">
        <v>0</v>
      </c>
      <c r="I4671" s="52" t="n">
        <v>10</v>
      </c>
      <c r="J4671" s="52" t="n">
        <v>55</v>
      </c>
      <c r="K4671" s="52" t="n">
        <v>35</v>
      </c>
      <c r="L4671" s="52" t="n">
        <v>35</v>
      </c>
      <c r="M4671" s="52" t="n">
        <v>0</v>
      </c>
      <c r="N4671" s="53" t="n">
        <f aca="false">D4671*$D$10</f>
        <v>74.25</v>
      </c>
      <c r="O4671" s="53" t="n">
        <f aca="false">E4671*$E$10</f>
        <v>0</v>
      </c>
      <c r="P4671" s="53" t="n">
        <f aca="false">F4671*$F$10</f>
        <v>162</v>
      </c>
      <c r="Q4671" s="53" t="n">
        <f aca="false">G4671*$G$10</f>
        <v>0</v>
      </c>
      <c r="R4671" s="53" t="n">
        <f aca="false">H4671*$H$10</f>
        <v>0</v>
      </c>
      <c r="S4671" s="53" t="n">
        <f aca="false">(N4671/100)*(I4671*$I$10)+(N4671/100)*(J4671*$J$10)</f>
        <v>48.2625</v>
      </c>
      <c r="T4671" s="53" t="n">
        <f aca="false">(O4671/100)*(K4671*$J$10)</f>
        <v>0</v>
      </c>
      <c r="U4671" s="53" t="n">
        <f aca="false">(P4671/100)*(K4671*$K$10)+(P4671/100)*(L4671*$L$10)</f>
        <v>158.76</v>
      </c>
      <c r="V4671" s="53" t="n">
        <f aca="false">(Q4671/100)*(L4671*$L$10)</f>
        <v>0</v>
      </c>
      <c r="W4671" s="53" t="n">
        <f aca="false">(R4671/100)*(K4671*$K$10)+(R4671/100)*(L4671*$L$10)</f>
        <v>0</v>
      </c>
      <c r="X4671" s="53" t="n">
        <f aca="false">N4671+S4671</f>
        <v>122.5125</v>
      </c>
      <c r="Y4671" s="53" t="n">
        <f aca="false">O4671+T4671</f>
        <v>0</v>
      </c>
      <c r="Z4671" s="53" t="n">
        <f aca="false">P4671+U4671</f>
        <v>320.76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443.3</v>
      </c>
      <c r="AD4671" s="55" t="n">
        <f aca="false">(ROUND(AC4671-AC4664,1)/AC4664)</f>
        <v>0.251552795031056</v>
      </c>
      <c r="AE4671" s="46"/>
      <c r="AF4671" s="47"/>
    </row>
    <row r="4672" customFormat="false" ht="15" hidden="false" customHeight="false" outlineLevel="0" collapsed="false">
      <c r="A4672" s="48" t="s">
        <v>36</v>
      </c>
      <c r="B4672" s="49"/>
      <c r="C4672" s="50" t="s">
        <v>12</v>
      </c>
      <c r="D4672" s="51" t="n">
        <v>55</v>
      </c>
      <c r="E4672" s="51" t="n">
        <v>0</v>
      </c>
      <c r="F4672" s="51" t="n">
        <v>0</v>
      </c>
      <c r="G4672" s="51" t="n">
        <v>120</v>
      </c>
      <c r="H4672" s="51" t="n">
        <v>0</v>
      </c>
      <c r="I4672" s="52" t="n">
        <v>10</v>
      </c>
      <c r="J4672" s="52" t="n">
        <v>55</v>
      </c>
      <c r="K4672" s="52" t="n">
        <v>0</v>
      </c>
      <c r="L4672" s="52" t="n">
        <v>70</v>
      </c>
      <c r="M4672" s="52" t="n">
        <v>0</v>
      </c>
      <c r="N4672" s="53" t="n">
        <f aca="false">D4672*$D$11</f>
        <v>74.25</v>
      </c>
      <c r="O4672" s="53" t="n">
        <f aca="false">E4672*$E$11</f>
        <v>0</v>
      </c>
      <c r="P4672" s="53" t="n">
        <f aca="false">F4672*$F$11</f>
        <v>0</v>
      </c>
      <c r="Q4672" s="53" t="n">
        <f aca="false">G4672*$G$11</f>
        <v>162</v>
      </c>
      <c r="R4672" s="53" t="n">
        <f aca="false">H4672*$H$11</f>
        <v>0</v>
      </c>
      <c r="S4672" s="53" t="n">
        <f aca="false">(N4672/100)*(I4672*$I$11)+(N4672/100)*(J4672*$J$11)</f>
        <v>48.2625</v>
      </c>
      <c r="T4672" s="53" t="n">
        <f aca="false">(O4672/100)*(K4672*$K$11)</f>
        <v>0</v>
      </c>
      <c r="U4672" s="53" t="n">
        <f aca="false">(P4672/100)*(K4672*$K$11)+(P4672/100)*(L4672*$L$11)</f>
        <v>0</v>
      </c>
      <c r="V4672" s="53" t="n">
        <f aca="false">(Q4672/100)*(L4672*$L$11)</f>
        <v>158.76</v>
      </c>
      <c r="W4672" s="53" t="n">
        <f aca="false">(R4672/100)*(K4672*$K$11)+(R4672/100)*(L4672*$L$11)</f>
        <v>0</v>
      </c>
      <c r="X4672" s="53" t="n">
        <f aca="false">N4672+S4672</f>
        <v>122.5125</v>
      </c>
      <c r="Y4672" s="53" t="n">
        <f aca="false">O4672+T4672</f>
        <v>0</v>
      </c>
      <c r="Z4672" s="53" t="n">
        <f aca="false">P4672+U4672</f>
        <v>0</v>
      </c>
      <c r="AA4672" s="53" t="n">
        <f aca="false">Q4672+V4672</f>
        <v>320.76</v>
      </c>
      <c r="AB4672" s="53" t="n">
        <f aca="false">R4672+W4672</f>
        <v>0</v>
      </c>
      <c r="AC4672" s="54" t="n">
        <f aca="false">ROUND(X4672+Y4672+Z4672+AA4672+AB4672,1)</f>
        <v>443.3</v>
      </c>
      <c r="AD4672" s="55" t="n">
        <f aca="false">(ROUND(AC4672-AC4664,1)/AC4664)</f>
        <v>0.251552795031056</v>
      </c>
      <c r="AE4672" s="46"/>
    </row>
    <row r="4673" customFormat="false" ht="15" hidden="false" customHeight="false" outlineLevel="0" collapsed="false">
      <c r="A4673" s="48" t="s">
        <v>37</v>
      </c>
      <c r="B4673" s="49"/>
      <c r="C4673" s="50" t="s">
        <v>13</v>
      </c>
      <c r="D4673" s="51" t="n">
        <v>55</v>
      </c>
      <c r="E4673" s="51" t="n">
        <v>0</v>
      </c>
      <c r="F4673" s="51" t="n">
        <v>0</v>
      </c>
      <c r="G4673" s="51" t="n">
        <v>0</v>
      </c>
      <c r="H4673" s="51" t="n">
        <v>120</v>
      </c>
      <c r="I4673" s="52" t="n">
        <v>10</v>
      </c>
      <c r="J4673" s="52" t="n">
        <v>55</v>
      </c>
      <c r="K4673" s="52" t="n">
        <v>35</v>
      </c>
      <c r="L4673" s="52" t="n">
        <v>35</v>
      </c>
      <c r="M4673" s="52" t="n">
        <v>0</v>
      </c>
      <c r="N4673" s="53" t="n">
        <f aca="false">D4673*$D$12</f>
        <v>74.25</v>
      </c>
      <c r="O4673" s="53" t="n">
        <f aca="false">E4673*$E$12</f>
        <v>0</v>
      </c>
      <c r="P4673" s="53" t="n">
        <f aca="false">F4673*$F$12</f>
        <v>0</v>
      </c>
      <c r="Q4673" s="53" t="n">
        <f aca="false">G4673*$G$12</f>
        <v>0</v>
      </c>
      <c r="R4673" s="53" t="n">
        <f aca="false">H4673*$H$12</f>
        <v>162</v>
      </c>
      <c r="S4673" s="53" t="n">
        <f aca="false">(N4673/100)*(I4673*$I$12)+(N4673/100)*(J4673*$J$12)</f>
        <v>48.2625</v>
      </c>
      <c r="T4673" s="53" t="n">
        <f aca="false">(O4673/100)*(K4673*$K$12)</f>
        <v>0</v>
      </c>
      <c r="U4673" s="53" t="n">
        <f aca="false">(P4673/100)*(K4673*$K$12)+(P4673/100)*(L4673*$L$12)</f>
        <v>0</v>
      </c>
      <c r="V4673" s="53" t="n">
        <f aca="false">(Q4673/100)*(L4673*$L$12)</f>
        <v>0</v>
      </c>
      <c r="W4673" s="53" t="n">
        <f aca="false">(R4673/100)*(K4673*$K$12)+(R4673/100)*(L4673*$L$12)</f>
        <v>158.76</v>
      </c>
      <c r="X4673" s="53" t="n">
        <f aca="false">N4673+S4673</f>
        <v>122.5125</v>
      </c>
      <c r="Y4673" s="53" t="n">
        <f aca="false">O4673+T4673</f>
        <v>0</v>
      </c>
      <c r="Z4673" s="53" t="n">
        <f aca="false">P4673+U4673</f>
        <v>0</v>
      </c>
      <c r="AA4673" s="53" t="n">
        <f aca="false">Q4673+V4673</f>
        <v>0</v>
      </c>
      <c r="AB4673" s="53" t="n">
        <f aca="false">R4673+W4673</f>
        <v>320.76</v>
      </c>
      <c r="AC4673" s="54" t="n">
        <f aca="false">ROUND(X4673+Y4673+Z4673+AA4673+AB4673,1)</f>
        <v>443.3</v>
      </c>
      <c r="AD4673" s="55" t="n">
        <f aca="false">(ROUND(AC4673-AC4664,1)/AC4664)</f>
        <v>0.251552795031056</v>
      </c>
      <c r="AE4673" s="46"/>
      <c r="AF4673" s="47"/>
    </row>
    <row r="4674" customFormat="false" ht="15" hidden="false" customHeight="false" outlineLevel="0" collapsed="false">
      <c r="A4674" s="48" t="s">
        <v>38</v>
      </c>
      <c r="B4674" s="49"/>
      <c r="C4674" s="50" t="s">
        <v>14</v>
      </c>
      <c r="D4674" s="51" t="n">
        <v>110</v>
      </c>
      <c r="E4674" s="51" t="n">
        <v>0</v>
      </c>
      <c r="F4674" s="51" t="n">
        <v>0</v>
      </c>
      <c r="G4674" s="51" t="n">
        <v>0</v>
      </c>
      <c r="H4674" s="51" t="n">
        <v>0</v>
      </c>
      <c r="I4674" s="52" t="n">
        <v>0</v>
      </c>
      <c r="J4674" s="52" t="n">
        <v>0</v>
      </c>
      <c r="K4674" s="52" t="n">
        <v>0</v>
      </c>
      <c r="L4674" s="52" t="n">
        <v>0</v>
      </c>
      <c r="M4674" s="52" t="n">
        <v>83</v>
      </c>
      <c r="N4674" s="53" t="n">
        <f aca="false">D4674*$D$13</f>
        <v>148.5</v>
      </c>
      <c r="O4674" s="53" t="n">
        <f aca="false">E4674*$E$13</f>
        <v>0</v>
      </c>
      <c r="P4674" s="53" t="n">
        <f aca="false">F4674*$F$13</f>
        <v>0</v>
      </c>
      <c r="Q4674" s="53" t="n">
        <f aca="false">G4674*$G$13</f>
        <v>0</v>
      </c>
      <c r="R4674" s="53" t="n">
        <f aca="false">H4674*$H$13</f>
        <v>0</v>
      </c>
      <c r="S4674" s="53" t="n">
        <f aca="false">(N4674/100)*(I4674*$I$13)+(N4674/100)*(J4674*$J$13)+(N4674/100)*(M4674*$M$13)</f>
        <v>246.51</v>
      </c>
      <c r="T4674" s="53" t="n">
        <f aca="false">(O4674/100)*(K4674*$K$13)+(O4674/100)*(M4674*$M$13)</f>
        <v>0</v>
      </c>
      <c r="U4674" s="53" t="n">
        <f aca="false">(P4674/100)*(K4674*$K$13)+(P4674/100)*(L4674*$L$13)+(P4674/100)*(M4674*$M$13)</f>
        <v>0</v>
      </c>
      <c r="V4674" s="53" t="n">
        <f aca="false">(Q4674/100)*(L4674*$L$13)+(Q4674/100)*(M4674*$M$13)</f>
        <v>0</v>
      </c>
      <c r="W4674" s="53" t="n">
        <f aca="false">(R4674/100)*(K4674*$K$13)+(R4674/100)*(L4674*$L$13)+(R4674/100)*(M4674*$M$13)</f>
        <v>0</v>
      </c>
      <c r="X4674" s="53" t="n">
        <f aca="false">N4674+S4674</f>
        <v>395.01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0</v>
      </c>
      <c r="AB4674" s="53" t="n">
        <f aca="false">R4674+W4674</f>
        <v>0</v>
      </c>
      <c r="AC4674" s="54" t="n">
        <f aca="false">ROUND(X4674+Y4674+Z4674+AA4674+AB4674,1)</f>
        <v>395</v>
      </c>
      <c r="AD4674" s="55" t="n">
        <f aca="false">(ROUND(AC4674-AC4664,1)/AC4664)</f>
        <v>0.11518915866742</v>
      </c>
      <c r="AE4674" s="46"/>
    </row>
    <row r="4675" customFormat="false" ht="15" hidden="false" customHeight="false" outlineLevel="0" collapsed="false">
      <c r="A4675" s="48" t="s">
        <v>39</v>
      </c>
      <c r="B4675" s="49"/>
      <c r="C4675" s="50" t="s">
        <v>15</v>
      </c>
      <c r="D4675" s="51" t="n">
        <v>110</v>
      </c>
      <c r="E4675" s="51" t="n">
        <v>0</v>
      </c>
      <c r="F4675" s="51" t="n">
        <v>0</v>
      </c>
      <c r="G4675" s="51" t="n">
        <v>0</v>
      </c>
      <c r="H4675" s="51" t="n">
        <v>0</v>
      </c>
      <c r="I4675" s="52" t="n">
        <v>10</v>
      </c>
      <c r="J4675" s="52" t="n">
        <v>55</v>
      </c>
      <c r="K4675" s="52" t="n">
        <v>60</v>
      </c>
      <c r="L4675" s="52" t="n">
        <v>0</v>
      </c>
      <c r="M4675" s="52" t="n">
        <v>0</v>
      </c>
      <c r="N4675" s="53" t="n">
        <f aca="false">D4675*$D$14</f>
        <v>148.5</v>
      </c>
      <c r="O4675" s="53" t="n">
        <f aca="false">E4675*$E$14</f>
        <v>0</v>
      </c>
      <c r="P4675" s="53" t="n">
        <f aca="false">F4675*$F$14</f>
        <v>0</v>
      </c>
      <c r="Q4675" s="53" t="n">
        <f aca="false">G4675*$G$14</f>
        <v>0</v>
      </c>
      <c r="R4675" s="53" t="n">
        <f aca="false">H4675*$H$14</f>
        <v>0</v>
      </c>
      <c r="S4675" s="53" t="n">
        <f aca="false">(N4675/100)*(I4675*$I$14)+(N4675/100)*(J4675*$J$14)+(N4675/100)*(K4675*$K$14)</f>
        <v>274.725</v>
      </c>
      <c r="T4675" s="53" t="n">
        <f aca="false">(O4675/100)*(K4675*$K$14)</f>
        <v>0</v>
      </c>
      <c r="U4675" s="53" t="n">
        <f aca="false">(P4675/100)*(K4675*$K$14)+(P4675/100)*(L4675*$L$14)</f>
        <v>0</v>
      </c>
      <c r="V4675" s="53" t="n">
        <f aca="false">(Q4675/100)*(L4675*$L$14)</f>
        <v>0</v>
      </c>
      <c r="W4675" s="53" t="n">
        <f aca="false">(R4675/100)*(K4675*$L$14)+(R4675/100)*(L4675*$M$14)</f>
        <v>0</v>
      </c>
      <c r="X4675" s="53" t="n">
        <f aca="false">N4675+S4675</f>
        <v>423.225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0</v>
      </c>
      <c r="AC4675" s="54" t="n">
        <f aca="false">ROUND(X4675+Y4675+Z4675+AA4675+AB4675,1)</f>
        <v>423.2</v>
      </c>
      <c r="AD4675" s="55" t="n">
        <f aca="false">(ROUND(AC4675-AC4664,1)/AC4664)</f>
        <v>0.194805194805195</v>
      </c>
      <c r="AE4675" s="46"/>
      <c r="AF4675" s="47"/>
    </row>
    <row r="4676" customFormat="false" ht="15" hidden="false" customHeight="false" outlineLevel="0" collapsed="false">
      <c r="A4676" s="48"/>
      <c r="B4676" s="49"/>
      <c r="C4676" s="50" t="s">
        <v>16</v>
      </c>
      <c r="D4676" s="51" t="n">
        <v>110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10</v>
      </c>
      <c r="J4676" s="52" t="n">
        <v>55</v>
      </c>
      <c r="K4676" s="52" t="n">
        <v>0</v>
      </c>
      <c r="L4676" s="52" t="n">
        <v>60</v>
      </c>
      <c r="M4676" s="52" t="n">
        <v>0</v>
      </c>
      <c r="N4676" s="53" t="n">
        <f aca="false">D4676*$D$15</f>
        <v>148.5</v>
      </c>
      <c r="O4676" s="53" t="n">
        <f aca="false">E4676*$E$15</f>
        <v>0</v>
      </c>
      <c r="P4676" s="53" t="n">
        <f aca="false">F4676*$F$15</f>
        <v>0</v>
      </c>
      <c r="Q4676" s="53" t="n">
        <f aca="false">G4676*$G$15</f>
        <v>0</v>
      </c>
      <c r="R4676" s="53" t="n">
        <f aca="false">H4676*$H$15</f>
        <v>0</v>
      </c>
      <c r="S4676" s="53" t="n">
        <f aca="false">(N4676/100)*(I4676*$I$15)+(N4676/100)*(J4676*$J$15)+(N4676/100)*(L4676*$L$15)</f>
        <v>274.725</v>
      </c>
      <c r="T4676" s="53" t="n">
        <f aca="false">(O4676/100)*(K4676*$K$15)</f>
        <v>0</v>
      </c>
      <c r="U4676" s="53" t="n">
        <f aca="false">(P4676/100)*(K4676*$K$15)+(P4676/100)*(L4676*$L$15)</f>
        <v>0</v>
      </c>
      <c r="V4676" s="53" t="n">
        <f aca="false">(Q4676/100)*(L4676*$L$15)</f>
        <v>0</v>
      </c>
      <c r="W4676" s="53" t="n">
        <f aca="false">(R4676/100)*(K4676*$K$15)+(R4676/100)*(L4676*$L$15)</f>
        <v>0</v>
      </c>
      <c r="X4676" s="53" t="n">
        <f aca="false">N4676+S4676</f>
        <v>423.225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423.2</v>
      </c>
      <c r="AD4676" s="55" t="n">
        <f aca="false">(ROUND(AC4676-AC4664,1)/AC4664)</f>
        <v>0.194805194805195</v>
      </c>
      <c r="AE4676" s="46"/>
    </row>
    <row r="4677" customFormat="false" ht="15" hidden="false" customHeight="false" outlineLevel="0" collapsed="false">
      <c r="A4677" s="48"/>
      <c r="B4677" s="49"/>
      <c r="C4677" s="50" t="s">
        <v>17</v>
      </c>
      <c r="D4677" s="51" t="n">
        <v>110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10</v>
      </c>
      <c r="J4677" s="52" t="n">
        <v>75</v>
      </c>
      <c r="K4677" s="52" t="n">
        <v>0</v>
      </c>
      <c r="L4677" s="52" t="n">
        <v>0</v>
      </c>
      <c r="M4677" s="52" t="n">
        <v>0</v>
      </c>
      <c r="N4677" s="53" t="n">
        <f aca="false">D4677*$D$16</f>
        <v>148.5</v>
      </c>
      <c r="O4677" s="53" t="n">
        <f aca="false">E4677*$E$16</f>
        <v>0</v>
      </c>
      <c r="P4677" s="53" t="n">
        <f aca="false">F4677*$F$16</f>
        <v>0</v>
      </c>
      <c r="Q4677" s="53" t="n">
        <f aca="false">G4677*$G$16</f>
        <v>0</v>
      </c>
      <c r="R4677" s="53" t="n">
        <f aca="false">H4677*$H$16</f>
        <v>0</v>
      </c>
      <c r="S4677" s="53" t="n">
        <f aca="false">(N4677/100)*(I4677*$I$16)+(N4677/100)*(J4677*$J$16)</f>
        <v>293.2875</v>
      </c>
      <c r="T4677" s="53" t="n">
        <f aca="false">(O4677/100)*(K4677*$K$16)</f>
        <v>0</v>
      </c>
      <c r="U4677" s="53" t="n">
        <f aca="false">(P4677/100)*(K4677*$K$16)+(P4677/100)*(L4677*$L$16)</f>
        <v>0</v>
      </c>
      <c r="V4677" s="53" t="n">
        <f aca="false">(Q4677/100)*(L4677*$L$16)</f>
        <v>0</v>
      </c>
      <c r="W4677" s="53" t="n">
        <f aca="false">(R4677/100)*(K4677*$K$16)+(R4677/100)*(L4677*$L$16)</f>
        <v>0</v>
      </c>
      <c r="X4677" s="53" t="n">
        <f aca="false">N4677+S4677</f>
        <v>441.7875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441.8</v>
      </c>
      <c r="AD4677" s="55" t="n">
        <f aca="false">(ROUND(AC4677-AC4664,1)/AC4664)</f>
        <v>0.247317899491812</v>
      </c>
      <c r="AE4677" s="46"/>
      <c r="AF4677" s="47"/>
    </row>
    <row r="4678" customFormat="false" ht="15" hidden="false" customHeight="false" outlineLevel="0" collapsed="false">
      <c r="A4678" s="48"/>
      <c r="B4678" s="49"/>
      <c r="C4678" s="50" t="s">
        <v>18</v>
      </c>
      <c r="D4678" s="51" t="n">
        <v>110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45</v>
      </c>
      <c r="J4678" s="52" t="n">
        <v>55</v>
      </c>
      <c r="K4678" s="52" t="n">
        <v>0</v>
      </c>
      <c r="L4678" s="52" t="n">
        <v>0</v>
      </c>
      <c r="M4678" s="52" t="n">
        <v>0</v>
      </c>
      <c r="N4678" s="53" t="n">
        <f aca="false">D4678*$D$17</f>
        <v>148.5</v>
      </c>
      <c r="O4678" s="53" t="n">
        <f aca="false">E4678*$E$17</f>
        <v>0</v>
      </c>
      <c r="P4678" s="53" t="n">
        <f aca="false">F4678*$F$17</f>
        <v>0</v>
      </c>
      <c r="Q4678" s="53" t="n">
        <f aca="false">G4678*$G$17</f>
        <v>0</v>
      </c>
      <c r="R4678" s="53" t="n">
        <f aca="false">H4678*$H$17</f>
        <v>0</v>
      </c>
      <c r="S4678" s="53" t="n">
        <f aca="false">(N4678/100)*(I4678*$I$17)+(N4678/100)*(J4678*$J$17)</f>
        <v>248.7375</v>
      </c>
      <c r="T4678" s="53" t="n">
        <f aca="false">(O4678/100)*(K4678*$K$17)</f>
        <v>0</v>
      </c>
      <c r="U4678" s="53" t="n">
        <f aca="false">(P4678/100)*(K4678*$K$17)+(P4678/100)*(L4678*$L$17)</f>
        <v>0</v>
      </c>
      <c r="V4678" s="53" t="n">
        <f aca="false">(Q4678/100)*(L4678*$L$17)</f>
        <v>0</v>
      </c>
      <c r="W4678" s="53" t="n">
        <f aca="false">(R4678/100)*(K4678*$K$17)+(R4678/100)*(L4678*$L$17)</f>
        <v>0</v>
      </c>
      <c r="X4678" s="53" t="n">
        <f aca="false">N4678+S4678</f>
        <v>397.2375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397.2</v>
      </c>
      <c r="AD4678" s="55" t="n">
        <f aca="false">(ROUND(AC4678-AC4664,1)/AC4664)</f>
        <v>0.121400338791643</v>
      </c>
      <c r="AE4678" s="46"/>
    </row>
    <row r="4679" customFormat="false" ht="15" hidden="false" customHeight="false" outlineLevel="0" collapsed="false">
      <c r="A4679" s="56" t="s">
        <v>19</v>
      </c>
      <c r="B4679" s="57" t="s">
        <v>375</v>
      </c>
      <c r="C4679" s="40" t="s">
        <v>4</v>
      </c>
      <c r="D4679" s="41" t="n">
        <v>118</v>
      </c>
      <c r="E4679" s="41" t="n">
        <v>0</v>
      </c>
      <c r="F4679" s="41" t="n">
        <v>0</v>
      </c>
      <c r="G4679" s="41" t="n">
        <v>0</v>
      </c>
      <c r="H4679" s="41" t="n">
        <v>0</v>
      </c>
      <c r="I4679" s="42" t="n">
        <v>20</v>
      </c>
      <c r="J4679" s="42" t="n">
        <v>40</v>
      </c>
      <c r="K4679" s="42" t="n">
        <v>0</v>
      </c>
      <c r="L4679" s="42" t="n">
        <v>0</v>
      </c>
      <c r="M4679" s="42" t="n">
        <v>0</v>
      </c>
      <c r="N4679" s="43" t="n">
        <f aca="false">D4679*$D$3</f>
        <v>165.2</v>
      </c>
      <c r="O4679" s="43" t="n">
        <f aca="false">E4679*$E$3</f>
        <v>0</v>
      </c>
      <c r="P4679" s="43" t="n">
        <f aca="false">F4679*$F$3</f>
        <v>0</v>
      </c>
      <c r="Q4679" s="43" t="n">
        <f aca="false">G4679*$G$3</f>
        <v>0</v>
      </c>
      <c r="R4679" s="43" t="n">
        <f aca="false">H4679*$H$3</f>
        <v>0</v>
      </c>
      <c r="S4679" s="43" t="n">
        <f aca="false">(N4679/100)*(I4679*$I$3)+(N4679/100)*(J4679*$J$3)</f>
        <v>198.24</v>
      </c>
      <c r="T4679" s="43" t="n">
        <f aca="false">(O4679/100)*(K4679*$K$3)</f>
        <v>0</v>
      </c>
      <c r="U4679" s="43" t="n">
        <f aca="false">(P4679/100)*(K4679*$K$3)+(P4679/100)*(L4679*$L$3)</f>
        <v>0</v>
      </c>
      <c r="V4679" s="43" t="n">
        <f aca="false">(Q4679/100)*(L4679*$L$3)</f>
        <v>0</v>
      </c>
      <c r="W4679" s="43" t="n">
        <f aca="false">(R4679/100)*(K4679*$K$3)+(R4679/100)*(L4679*$L$3)</f>
        <v>0</v>
      </c>
      <c r="X4679" s="43" t="n">
        <f aca="false">N4679+S4679</f>
        <v>363.44</v>
      </c>
      <c r="Y4679" s="43" t="n">
        <f aca="false">O4679+T4679</f>
        <v>0</v>
      </c>
      <c r="Z4679" s="43" t="n">
        <f aca="false">P4679+U4679</f>
        <v>0</v>
      </c>
      <c r="AA4679" s="43" t="n">
        <f aca="false">Q4679+V4679</f>
        <v>0</v>
      </c>
      <c r="AB4679" s="43" t="n">
        <f aca="false">R4679+W4679</f>
        <v>0</v>
      </c>
      <c r="AC4679" s="44" t="n">
        <f aca="false">ROUND(X4679+Y4679+Z4679+AA4679+AB4679,1)</f>
        <v>363.4</v>
      </c>
      <c r="AD4679" s="45" t="n">
        <v>0</v>
      </c>
      <c r="AE4679" s="46"/>
    </row>
    <row r="4680" customFormat="false" ht="15" hidden="false" customHeight="false" outlineLevel="0" collapsed="false">
      <c r="A4680" s="48" t="s">
        <v>29</v>
      </c>
      <c r="B4680" s="58" t="n">
        <v>0</v>
      </c>
      <c r="C4680" s="50" t="s">
        <v>5</v>
      </c>
      <c r="D4680" s="51" t="n">
        <v>118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35</v>
      </c>
      <c r="J4680" s="52" t="n">
        <v>50</v>
      </c>
      <c r="K4680" s="52" t="n">
        <v>0</v>
      </c>
      <c r="L4680" s="52" t="n">
        <v>0</v>
      </c>
      <c r="M4680" s="52" t="n">
        <v>0</v>
      </c>
      <c r="N4680" s="53" t="n">
        <f aca="false">D4680*$D$4</f>
        <v>159.3</v>
      </c>
      <c r="O4680" s="53" t="n">
        <f aca="false">E4680*$E$4</f>
        <v>0</v>
      </c>
      <c r="P4680" s="53" t="n">
        <f aca="false">F4680*$F$4</f>
        <v>0</v>
      </c>
      <c r="Q4680" s="53" t="n">
        <f aca="false">G4680*$G$4</f>
        <v>0</v>
      </c>
      <c r="R4680" s="53" t="n">
        <f aca="false">H4680*$H$4</f>
        <v>0</v>
      </c>
      <c r="S4680" s="53" t="n">
        <f aca="false">(N4680/100)*(I4680*$I$4)+(N4680/100)*(J4680*$J$4)</f>
        <v>270.81</v>
      </c>
      <c r="T4680" s="53" t="n">
        <f aca="false">(O4680/100)*(K4680*$K$4)</f>
        <v>0</v>
      </c>
      <c r="U4680" s="53" t="n">
        <f aca="false">(P4680/100)*(K4680*$K$4)+(P4680/100)*(L4680*$L$4)</f>
        <v>0</v>
      </c>
      <c r="V4680" s="53" t="n">
        <f aca="false">(Q4680/100)*(L4680*$L$4)</f>
        <v>0</v>
      </c>
      <c r="W4680" s="53" t="n">
        <f aca="false">(R4680/100)*(K4680*$K$4)+(R4680/100)*(L4680*$L$4)</f>
        <v>0</v>
      </c>
      <c r="X4680" s="53" t="n">
        <f aca="false">N4680+S4680</f>
        <v>430.11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430.1</v>
      </c>
      <c r="AD4680" s="55" t="n">
        <f aca="false">(ROUND(AC4680-AC4679,1)/AC4679)</f>
        <v>0.183544303797468</v>
      </c>
      <c r="AE4680" s="46"/>
    </row>
    <row r="4681" customFormat="false" ht="15" hidden="false" customHeight="false" outlineLevel="0" collapsed="false">
      <c r="A4681" s="48" t="s">
        <v>30</v>
      </c>
      <c r="B4681" s="58" t="n">
        <v>16</v>
      </c>
      <c r="C4681" s="50" t="s">
        <v>6</v>
      </c>
      <c r="D4681" s="51" t="n">
        <v>118</v>
      </c>
      <c r="E4681" s="51" t="n">
        <v>0</v>
      </c>
      <c r="F4681" s="51" t="n">
        <v>0</v>
      </c>
      <c r="G4681" s="51" t="n">
        <v>0</v>
      </c>
      <c r="H4681" s="51" t="n">
        <v>0</v>
      </c>
      <c r="I4681" s="52" t="n">
        <v>20</v>
      </c>
      <c r="J4681" s="52" t="n">
        <v>40</v>
      </c>
      <c r="K4681" s="52" t="n">
        <v>0</v>
      </c>
      <c r="L4681" s="52" t="n">
        <v>0</v>
      </c>
      <c r="M4681" s="52" t="n">
        <v>0</v>
      </c>
      <c r="N4681" s="53" t="n">
        <f aca="false">D4681*$D$5</f>
        <v>165.2</v>
      </c>
      <c r="O4681" s="53" t="n">
        <f aca="false">E4681*$E$5</f>
        <v>0</v>
      </c>
      <c r="P4681" s="53" t="n">
        <f aca="false">F4681*$F$5</f>
        <v>0</v>
      </c>
      <c r="Q4681" s="53" t="n">
        <f aca="false">G4681*$G$5</f>
        <v>0</v>
      </c>
      <c r="R4681" s="53" t="n">
        <f aca="false">H4681*$H$5</f>
        <v>0</v>
      </c>
      <c r="S4681" s="53" t="n">
        <f aca="false">(N4681/100)*(I4681*$I$5)+(N4681/100)*(J4681*$J$5)</f>
        <v>198.24</v>
      </c>
      <c r="T4681" s="53" t="n">
        <f aca="false">(O4681/100)*(K4681*$K$5)</f>
        <v>0</v>
      </c>
      <c r="U4681" s="53" t="n">
        <f aca="false">(P4681/100)*(K4681*$K$5)+(P4681/100)*(L4681*$L$5)</f>
        <v>0</v>
      </c>
      <c r="V4681" s="53" t="n">
        <f aca="false">(Q4681/100)*(L4681*$L$5)</f>
        <v>0</v>
      </c>
      <c r="W4681" s="53" t="n">
        <f aca="false">(R4681/100)*(K4681*$K$5)+(R4681/100)*(L4681*$L$5)</f>
        <v>0</v>
      </c>
      <c r="X4681" s="53" t="n">
        <f aca="false">N4681+S4681</f>
        <v>363.44</v>
      </c>
      <c r="Y4681" s="53" t="n">
        <f aca="false">O4681+T4681</f>
        <v>0</v>
      </c>
      <c r="Z4681" s="53" t="n">
        <f aca="false">P4681+U4681</f>
        <v>0</v>
      </c>
      <c r="AA4681" s="53" t="n">
        <f aca="false">Q4681+V4681</f>
        <v>0</v>
      </c>
      <c r="AB4681" s="53" t="n">
        <f aca="false">R4681+W4681</f>
        <v>0</v>
      </c>
      <c r="AC4681" s="54" t="n">
        <f aca="false">ROUND(X4681+Y4681+Z4681+AA4681+AB4681,1)</f>
        <v>363.4</v>
      </c>
      <c r="AD4681" s="55" t="n">
        <f aca="false">(ROUND(AC4681-AC4679,1)/AC4679)</f>
        <v>0</v>
      </c>
      <c r="AE4681" s="46"/>
    </row>
    <row r="4682" customFormat="false" ht="15" hidden="false" customHeight="false" outlineLevel="0" collapsed="false">
      <c r="A4682" s="48" t="s">
        <v>31</v>
      </c>
      <c r="B4682" s="58" t="n">
        <v>0</v>
      </c>
      <c r="C4682" s="50" t="s">
        <v>7</v>
      </c>
      <c r="D4682" s="51" t="n">
        <v>118</v>
      </c>
      <c r="E4682" s="51" t="n">
        <v>0</v>
      </c>
      <c r="F4682" s="51" t="n">
        <v>0</v>
      </c>
      <c r="G4682" s="51" t="n">
        <v>0</v>
      </c>
      <c r="H4682" s="51" t="n">
        <v>0</v>
      </c>
      <c r="I4682" s="52" t="n">
        <v>20</v>
      </c>
      <c r="J4682" s="52" t="n">
        <v>40</v>
      </c>
      <c r="K4682" s="52" t="n">
        <v>0</v>
      </c>
      <c r="L4682" s="52" t="n">
        <v>0</v>
      </c>
      <c r="M4682" s="52" t="n">
        <v>0</v>
      </c>
      <c r="N4682" s="53" t="n">
        <f aca="false">D4682*$D$6</f>
        <v>165.2</v>
      </c>
      <c r="O4682" s="53" t="n">
        <f aca="false">E4682*$E$6</f>
        <v>0</v>
      </c>
      <c r="P4682" s="53" t="n">
        <f aca="false">F4682*$F$6</f>
        <v>0</v>
      </c>
      <c r="Q4682" s="53" t="n">
        <f aca="false">G4682*$G$6</f>
        <v>0</v>
      </c>
      <c r="R4682" s="53" t="n">
        <f aca="false">H4682*$H$6</f>
        <v>0</v>
      </c>
      <c r="S4682" s="53" t="n">
        <f aca="false">(N4682/100)*(I4682*$I$6)+(N4682/100)*(J4682*$J$6)</f>
        <v>198.24</v>
      </c>
      <c r="T4682" s="53" t="n">
        <f aca="false">(O4682/100)*(K4682*$K$6)</f>
        <v>0</v>
      </c>
      <c r="U4682" s="53" t="n">
        <f aca="false">(P4682/100)*(K4682*$K$6)+(P4682/100)*(L4682*$L$6)</f>
        <v>0</v>
      </c>
      <c r="V4682" s="53" t="n">
        <f aca="false">(Q4682/100)*(L4682*$L$6)</f>
        <v>0</v>
      </c>
      <c r="W4682" s="53" t="n">
        <f aca="false">(R4682/100)*(K4682*$K$6)+(R4682/100)*(L4682*$L$6)</f>
        <v>0</v>
      </c>
      <c r="X4682" s="53" t="n">
        <f aca="false">N4682+S4682</f>
        <v>363.44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0</v>
      </c>
      <c r="AC4682" s="54" t="n">
        <f aca="false">ROUND(X4682+Y4682+Z4682+AA4682+AB4682,1)</f>
        <v>363.4</v>
      </c>
      <c r="AD4682" s="55" t="n">
        <f aca="false">(ROUND(AC4682-AC4679,1)/AC4679)</f>
        <v>0</v>
      </c>
      <c r="AE4682" s="46"/>
    </row>
    <row r="4683" customFormat="false" ht="15" hidden="false" customHeight="false" outlineLevel="0" collapsed="false">
      <c r="A4683" s="48" t="s">
        <v>32</v>
      </c>
      <c r="B4683" s="58" t="n">
        <v>0</v>
      </c>
      <c r="C4683" s="50" t="s">
        <v>8</v>
      </c>
      <c r="D4683" s="51" t="n">
        <v>118</v>
      </c>
      <c r="E4683" s="51" t="n">
        <v>0</v>
      </c>
      <c r="F4683" s="51" t="n">
        <v>0</v>
      </c>
      <c r="G4683" s="51" t="n">
        <v>0</v>
      </c>
      <c r="H4683" s="51" t="n">
        <v>0</v>
      </c>
      <c r="I4683" s="52" t="n">
        <v>20</v>
      </c>
      <c r="J4683" s="52" t="n">
        <v>40</v>
      </c>
      <c r="K4683" s="52" t="n">
        <v>0</v>
      </c>
      <c r="L4683" s="52" t="n">
        <v>0</v>
      </c>
      <c r="M4683" s="52" t="n">
        <v>0</v>
      </c>
      <c r="N4683" s="53" t="n">
        <f aca="false">D4683*$D$7</f>
        <v>165.2</v>
      </c>
      <c r="O4683" s="53" t="n">
        <f aca="false">E4683*$E$7</f>
        <v>0</v>
      </c>
      <c r="P4683" s="53" t="n">
        <f aca="false">F4683*$F$7</f>
        <v>0</v>
      </c>
      <c r="Q4683" s="53" t="n">
        <f aca="false">G4683*$G$7</f>
        <v>0</v>
      </c>
      <c r="R4683" s="53" t="n">
        <f aca="false">H4683*$H$7</f>
        <v>0</v>
      </c>
      <c r="S4683" s="53" t="n">
        <f aca="false">(N4683/100)*(I4683*$I$7)+(N4683/100)*(J4683*$J$7)</f>
        <v>198.24</v>
      </c>
      <c r="T4683" s="53" t="n">
        <f aca="false">(O4683/100)*(K4683*$K$7)</f>
        <v>0</v>
      </c>
      <c r="U4683" s="53" t="n">
        <f aca="false">(P4683/100)*(K4683*$K$7)+(P4683/100)*(L4683*$L$7)</f>
        <v>0</v>
      </c>
      <c r="V4683" s="53" t="n">
        <f aca="false">(Q4683/100)*(L4683*$L$7)</f>
        <v>0</v>
      </c>
      <c r="W4683" s="53" t="n">
        <f aca="false">(R4683/100)*(K4683*$K$7)+(R4683/100)*(L4683*$L$7)</f>
        <v>0</v>
      </c>
      <c r="X4683" s="53" t="n">
        <f aca="false">N4683+S4683</f>
        <v>363.44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0</v>
      </c>
      <c r="AC4683" s="54" t="n">
        <f aca="false">ROUND(X4683+Y4683+Z4683+AA4683+AB4683,1)</f>
        <v>363.4</v>
      </c>
      <c r="AD4683" s="55" t="n">
        <f aca="false">(ROUND(AC4683-AC4679,1)/AC4679)</f>
        <v>0</v>
      </c>
      <c r="AE4683" s="37"/>
    </row>
    <row r="4684" customFormat="false" ht="15" hidden="false" customHeight="false" outlineLevel="0" collapsed="false">
      <c r="A4684" s="48" t="s">
        <v>33</v>
      </c>
      <c r="B4684" s="58"/>
      <c r="C4684" s="50" t="s">
        <v>9</v>
      </c>
      <c r="D4684" s="51" t="n">
        <v>118</v>
      </c>
      <c r="E4684" s="51" t="n">
        <v>0</v>
      </c>
      <c r="F4684" s="51" t="n">
        <v>0</v>
      </c>
      <c r="G4684" s="51" t="n">
        <v>0</v>
      </c>
      <c r="H4684" s="51" t="n">
        <v>0</v>
      </c>
      <c r="I4684" s="52" t="n">
        <v>20</v>
      </c>
      <c r="J4684" s="52" t="n">
        <v>40</v>
      </c>
      <c r="K4684" s="52" t="n">
        <v>0</v>
      </c>
      <c r="L4684" s="52" t="n">
        <v>0</v>
      </c>
      <c r="M4684" s="52" t="n">
        <v>0</v>
      </c>
      <c r="N4684" s="53" t="n">
        <f aca="false">D4684*$D$8</f>
        <v>165.2</v>
      </c>
      <c r="O4684" s="53" t="n">
        <f aca="false">E4684*$E$8</f>
        <v>0</v>
      </c>
      <c r="P4684" s="53" t="n">
        <f aca="false">F4684*$F$8</f>
        <v>0</v>
      </c>
      <c r="Q4684" s="53" t="n">
        <f aca="false">G4684*$G$8</f>
        <v>0</v>
      </c>
      <c r="R4684" s="53" t="n">
        <f aca="false">H4684*$H$8</f>
        <v>0</v>
      </c>
      <c r="S4684" s="53" t="n">
        <f aca="false">(N4684/100)*(I4684*$I$8)+(N4684/100)*(J4684*$J$8)</f>
        <v>198.24</v>
      </c>
      <c r="T4684" s="53" t="n">
        <f aca="false">(O4684/100)*(K4684*$K$8)</f>
        <v>0</v>
      </c>
      <c r="U4684" s="53" t="n">
        <f aca="false">(P4684/100)*(K4684*$K$8)+(P4684/100)*(L4684*$L$8)</f>
        <v>0</v>
      </c>
      <c r="V4684" s="53" t="n">
        <f aca="false">(Q4684/100)*(L4684*$L$8)</f>
        <v>0</v>
      </c>
      <c r="W4684" s="53" t="n">
        <f aca="false">(R4684/100)*(K4684*$K$8)+(R4684/100)*(L4684*$L$8)</f>
        <v>0</v>
      </c>
      <c r="X4684" s="53" t="n">
        <f aca="false">N4684+S4684</f>
        <v>363.44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0</v>
      </c>
      <c r="AC4684" s="54" t="n">
        <f aca="false">ROUND(X4684+Y4684+Z4684+AA4684+AB4684,1)</f>
        <v>363.4</v>
      </c>
      <c r="AD4684" s="55" t="n">
        <f aca="false">(ROUND(AC4684-AC4679,1)/AC4679)</f>
        <v>0</v>
      </c>
      <c r="AE4684" s="46"/>
    </row>
    <row r="4685" customFormat="false" ht="15" hidden="false" customHeight="false" outlineLevel="0" collapsed="false">
      <c r="A4685" s="48" t="s">
        <v>34</v>
      </c>
      <c r="B4685" s="58"/>
      <c r="C4685" s="50" t="s">
        <v>10</v>
      </c>
      <c r="D4685" s="51" t="n">
        <v>59</v>
      </c>
      <c r="E4685" s="51" t="n">
        <v>130</v>
      </c>
      <c r="F4685" s="51" t="n">
        <v>0</v>
      </c>
      <c r="G4685" s="51" t="n">
        <v>0</v>
      </c>
      <c r="H4685" s="51" t="n">
        <v>0</v>
      </c>
      <c r="I4685" s="52" t="n">
        <v>20</v>
      </c>
      <c r="J4685" s="52" t="n">
        <v>40</v>
      </c>
      <c r="K4685" s="52" t="n">
        <v>65</v>
      </c>
      <c r="L4685" s="52" t="n">
        <v>0</v>
      </c>
      <c r="M4685" s="52" t="n">
        <v>0</v>
      </c>
      <c r="N4685" s="53" t="n">
        <f aca="false">D4685*$D$9</f>
        <v>79.65</v>
      </c>
      <c r="O4685" s="53" t="n">
        <f aca="false">E4685*$E$9</f>
        <v>175.5</v>
      </c>
      <c r="P4685" s="53" t="n">
        <f aca="false">F4685*$F$9</f>
        <v>0</v>
      </c>
      <c r="Q4685" s="53" t="n">
        <f aca="false">G4685*$G$9</f>
        <v>0</v>
      </c>
      <c r="R4685" s="53" t="n">
        <f aca="false">H4685*$H$9</f>
        <v>0</v>
      </c>
      <c r="S4685" s="53" t="n">
        <f aca="false">(N4685/100)*(I4685*$I$9)+(N4685/100)*(J4685*$J$9)</f>
        <v>47.79</v>
      </c>
      <c r="T4685" s="53" t="n">
        <f aca="false">(O4685/100)*(K4685*$K$9)</f>
        <v>159.705</v>
      </c>
      <c r="U4685" s="53" t="n">
        <f aca="false">(P4685/100)*(K4685*$K$9)+(P4685/100)*(L4685*$L$9)</f>
        <v>0</v>
      </c>
      <c r="V4685" s="53" t="n">
        <f aca="false">(Q4685/100)*(L4685*$L$9)</f>
        <v>0</v>
      </c>
      <c r="W4685" s="53" t="n">
        <f aca="false">(R4685/100)*(K4685*$K$9)+(R4685/100)*(L4685*$L$9)</f>
        <v>0</v>
      </c>
      <c r="X4685" s="53" t="n">
        <f aca="false">N4685+S4685</f>
        <v>127.44</v>
      </c>
      <c r="Y4685" s="53" t="n">
        <f aca="false">O4685+T4685</f>
        <v>335.205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0</v>
      </c>
      <c r="AC4685" s="54" t="n">
        <f aca="false">ROUND(X4685+Y4685+Z4685+AA4685+AB4685,1)</f>
        <v>462.6</v>
      </c>
      <c r="AD4685" s="55" t="n">
        <f aca="false">(ROUND(AC4685-AC4679,1)/AC4679)</f>
        <v>0.272977435332966</v>
      </c>
      <c r="AE4685" s="46"/>
    </row>
    <row r="4686" customFormat="false" ht="15" hidden="false" customHeight="false" outlineLevel="0" collapsed="false">
      <c r="A4686" s="48" t="s">
        <v>35</v>
      </c>
      <c r="B4686" s="58"/>
      <c r="C4686" s="50" t="s">
        <v>11</v>
      </c>
      <c r="D4686" s="51" t="n">
        <v>59</v>
      </c>
      <c r="E4686" s="51" t="n">
        <v>0</v>
      </c>
      <c r="F4686" s="51" t="n">
        <v>130</v>
      </c>
      <c r="G4686" s="51" t="n">
        <v>0</v>
      </c>
      <c r="H4686" s="51" t="n">
        <v>0</v>
      </c>
      <c r="I4686" s="52" t="n">
        <v>20</v>
      </c>
      <c r="J4686" s="52" t="n">
        <v>40</v>
      </c>
      <c r="K4686" s="52" t="n">
        <v>32.5</v>
      </c>
      <c r="L4686" s="52" t="n">
        <v>32.5</v>
      </c>
      <c r="M4686" s="52" t="n">
        <v>0</v>
      </c>
      <c r="N4686" s="53" t="n">
        <f aca="false">D4686*$D$10</f>
        <v>79.65</v>
      </c>
      <c r="O4686" s="53" t="n">
        <f aca="false">E4686*$E$10</f>
        <v>0</v>
      </c>
      <c r="P4686" s="53" t="n">
        <f aca="false">F4686*$F$10</f>
        <v>175.5</v>
      </c>
      <c r="Q4686" s="53" t="n">
        <f aca="false">G4686*$G$10</f>
        <v>0</v>
      </c>
      <c r="R4686" s="53" t="n">
        <f aca="false">H4686*$H$10</f>
        <v>0</v>
      </c>
      <c r="S4686" s="53" t="n">
        <f aca="false">(N4686/100)*(I4686*$I$10)+(N4686/100)*(J4686*$J$10)</f>
        <v>47.79</v>
      </c>
      <c r="T4686" s="53" t="n">
        <f aca="false">(O4686/100)*(K4686*$J$10)</f>
        <v>0</v>
      </c>
      <c r="U4686" s="53" t="n">
        <f aca="false">(P4686/100)*(K4686*$K$10)+(P4686/100)*(L4686*$L$10)</f>
        <v>159.705</v>
      </c>
      <c r="V4686" s="53" t="n">
        <f aca="false">(Q4686/100)*(L4686*$L$10)</f>
        <v>0</v>
      </c>
      <c r="W4686" s="53" t="n">
        <f aca="false">(R4686/100)*(K4686*$K$10)+(R4686/100)*(L4686*$L$10)</f>
        <v>0</v>
      </c>
      <c r="X4686" s="53" t="n">
        <f aca="false">N4686+S4686</f>
        <v>127.44</v>
      </c>
      <c r="Y4686" s="53" t="n">
        <f aca="false">O4686+T4686</f>
        <v>0</v>
      </c>
      <c r="Z4686" s="53" t="n">
        <f aca="false">P4686+U4686</f>
        <v>335.205</v>
      </c>
      <c r="AA4686" s="53" t="n">
        <f aca="false">Q4686+V4686</f>
        <v>0</v>
      </c>
      <c r="AB4686" s="53" t="n">
        <f aca="false">R4686+W4686</f>
        <v>0</v>
      </c>
      <c r="AC4686" s="54" t="n">
        <f aca="false">ROUND(X4686+Y4686+Z4686+AA4686+AB4686,1)</f>
        <v>462.6</v>
      </c>
      <c r="AD4686" s="55" t="n">
        <f aca="false">(ROUND(AC4686-AC4679,1)/AC4679)</f>
        <v>0.272977435332966</v>
      </c>
      <c r="AE4686" s="46" t="s">
        <v>28</v>
      </c>
    </row>
    <row r="4687" customFormat="false" ht="15" hidden="false" customHeight="false" outlineLevel="0" collapsed="false">
      <c r="A4687" s="48" t="s">
        <v>36</v>
      </c>
      <c r="B4687" s="58"/>
      <c r="C4687" s="50" t="s">
        <v>12</v>
      </c>
      <c r="D4687" s="51" t="n">
        <v>59</v>
      </c>
      <c r="E4687" s="51" t="n">
        <v>0</v>
      </c>
      <c r="F4687" s="51" t="n">
        <v>0</v>
      </c>
      <c r="G4687" s="51" t="n">
        <v>130</v>
      </c>
      <c r="H4687" s="51" t="n">
        <v>0</v>
      </c>
      <c r="I4687" s="52" t="n">
        <v>20</v>
      </c>
      <c r="J4687" s="52" t="n">
        <v>40</v>
      </c>
      <c r="K4687" s="52" t="n">
        <v>0</v>
      </c>
      <c r="L4687" s="52" t="n">
        <v>65</v>
      </c>
      <c r="M4687" s="52" t="n">
        <v>0</v>
      </c>
      <c r="N4687" s="53" t="n">
        <f aca="false">D4687*$D$11</f>
        <v>79.65</v>
      </c>
      <c r="O4687" s="53" t="n">
        <f aca="false">E4687*$E$11</f>
        <v>0</v>
      </c>
      <c r="P4687" s="53" t="n">
        <f aca="false">F4687*$F$11</f>
        <v>0</v>
      </c>
      <c r="Q4687" s="53" t="n">
        <f aca="false">G4687*$G$11</f>
        <v>175.5</v>
      </c>
      <c r="R4687" s="53" t="n">
        <f aca="false">H4687*$H$11</f>
        <v>0</v>
      </c>
      <c r="S4687" s="53" t="n">
        <f aca="false">(N4687/100)*(I4687*$I$11)+(N4687/100)*(J4687*$J$11)</f>
        <v>47.79</v>
      </c>
      <c r="T4687" s="53" t="n">
        <f aca="false">(O4687/100)*(K4687*$K$11)</f>
        <v>0</v>
      </c>
      <c r="U4687" s="53" t="n">
        <f aca="false">(P4687/100)*(K4687*$K$11)+(P4687/100)*(L4687*$L$11)</f>
        <v>0</v>
      </c>
      <c r="V4687" s="53" t="n">
        <f aca="false">(Q4687/100)*(L4687*$L$11)</f>
        <v>159.705</v>
      </c>
      <c r="W4687" s="53" t="n">
        <f aca="false">(R4687/100)*(K4687*$K$11)+(R4687/100)*(L4687*$L$11)</f>
        <v>0</v>
      </c>
      <c r="X4687" s="53" t="n">
        <f aca="false">N4687+S4687</f>
        <v>127.44</v>
      </c>
      <c r="Y4687" s="53" t="n">
        <f aca="false">O4687+T4687</f>
        <v>0</v>
      </c>
      <c r="Z4687" s="53" t="n">
        <f aca="false">P4687+U4687</f>
        <v>0</v>
      </c>
      <c r="AA4687" s="53" t="n">
        <f aca="false">Q4687+V4687</f>
        <v>335.205</v>
      </c>
      <c r="AB4687" s="53" t="n">
        <f aca="false">R4687+W4687</f>
        <v>0</v>
      </c>
      <c r="AC4687" s="54" t="n">
        <f aca="false">ROUND(X4687+Y4687+Z4687+AA4687+AB4687,1)</f>
        <v>462.6</v>
      </c>
      <c r="AD4687" s="55" t="n">
        <f aca="false">(ROUND(AC4687-AC4679,1)/AC4679)</f>
        <v>0.272977435332966</v>
      </c>
      <c r="AE4687" s="46"/>
    </row>
    <row r="4688" customFormat="false" ht="15" hidden="false" customHeight="false" outlineLevel="0" collapsed="false">
      <c r="A4688" s="48" t="s">
        <v>37</v>
      </c>
      <c r="B4688" s="58"/>
      <c r="C4688" s="50" t="s">
        <v>13</v>
      </c>
      <c r="D4688" s="51" t="n">
        <v>59</v>
      </c>
      <c r="E4688" s="51" t="n">
        <v>0</v>
      </c>
      <c r="F4688" s="51" t="n">
        <v>0</v>
      </c>
      <c r="G4688" s="51" t="n">
        <v>0</v>
      </c>
      <c r="H4688" s="51" t="n">
        <v>130</v>
      </c>
      <c r="I4688" s="52" t="n">
        <v>20</v>
      </c>
      <c r="J4688" s="52" t="n">
        <v>40</v>
      </c>
      <c r="K4688" s="52" t="n">
        <v>32.5</v>
      </c>
      <c r="L4688" s="52" t="n">
        <v>32.5</v>
      </c>
      <c r="M4688" s="52" t="n">
        <v>0</v>
      </c>
      <c r="N4688" s="53" t="n">
        <f aca="false">D4688*$D$12</f>
        <v>79.65</v>
      </c>
      <c r="O4688" s="53" t="n">
        <f aca="false">E4688*$E$12</f>
        <v>0</v>
      </c>
      <c r="P4688" s="53" t="n">
        <f aca="false">F4688*$F$12</f>
        <v>0</v>
      </c>
      <c r="Q4688" s="53" t="n">
        <f aca="false">G4688*$G$12</f>
        <v>0</v>
      </c>
      <c r="R4688" s="53" t="n">
        <f aca="false">H4688*$H$12</f>
        <v>175.5</v>
      </c>
      <c r="S4688" s="53" t="n">
        <f aca="false">(N4688/100)*(I4688*$I$12)+(N4688/100)*(J4688*$J$12)</f>
        <v>47.79</v>
      </c>
      <c r="T4688" s="53" t="n">
        <f aca="false">(O4688/100)*(K4688*$K$12)</f>
        <v>0</v>
      </c>
      <c r="U4688" s="53" t="n">
        <f aca="false">(P4688/100)*(K4688*$K$12)+(P4688/100)*(L4688*$L$12)</f>
        <v>0</v>
      </c>
      <c r="V4688" s="53" t="n">
        <f aca="false">(Q4688/100)*(L4688*$L$12)</f>
        <v>0</v>
      </c>
      <c r="W4688" s="53" t="n">
        <f aca="false">(R4688/100)*(K4688*$K$12)+(R4688/100)*(L4688*$L$12)</f>
        <v>159.705</v>
      </c>
      <c r="X4688" s="53" t="n">
        <f aca="false">N4688+S4688</f>
        <v>127.44</v>
      </c>
      <c r="Y4688" s="53" t="n">
        <f aca="false">O4688+T4688</f>
        <v>0</v>
      </c>
      <c r="Z4688" s="53" t="n">
        <f aca="false">P4688+U4688</f>
        <v>0</v>
      </c>
      <c r="AA4688" s="53" t="n">
        <f aca="false">Q4688+V4688</f>
        <v>0</v>
      </c>
      <c r="AB4688" s="53" t="n">
        <f aca="false">R4688+W4688</f>
        <v>335.205</v>
      </c>
      <c r="AC4688" s="54" t="n">
        <f aca="false">ROUND(X4688+Y4688+Z4688+AA4688+AB4688,1)</f>
        <v>462.6</v>
      </c>
      <c r="AD4688" s="55" t="n">
        <f aca="false">(ROUND(AC4688-AC4679,1)/AC4679)</f>
        <v>0.272977435332966</v>
      </c>
      <c r="AE4688" s="46"/>
    </row>
    <row r="4689" customFormat="false" ht="15" hidden="false" customHeight="false" outlineLevel="0" collapsed="false">
      <c r="A4689" s="48" t="s">
        <v>38</v>
      </c>
      <c r="B4689" s="58"/>
      <c r="C4689" s="50" t="s">
        <v>14</v>
      </c>
      <c r="D4689" s="51" t="n">
        <v>118</v>
      </c>
      <c r="E4689" s="51" t="n">
        <v>0</v>
      </c>
      <c r="F4689" s="51" t="n">
        <v>0</v>
      </c>
      <c r="G4689" s="51" t="n">
        <v>0</v>
      </c>
      <c r="H4689" s="51" t="n">
        <v>0</v>
      </c>
      <c r="I4689" s="52" t="n">
        <v>0</v>
      </c>
      <c r="J4689" s="52" t="n">
        <v>0</v>
      </c>
      <c r="K4689" s="52" t="n">
        <v>0</v>
      </c>
      <c r="L4689" s="52" t="n">
        <v>0</v>
      </c>
      <c r="M4689" s="52" t="n">
        <v>76</v>
      </c>
      <c r="N4689" s="53" t="n">
        <f aca="false">D4689*$D$13</f>
        <v>159.3</v>
      </c>
      <c r="O4689" s="53" t="n">
        <f aca="false">E4689*$E$13</f>
        <v>0</v>
      </c>
      <c r="P4689" s="53" t="n">
        <f aca="false">F4689*$F$13</f>
        <v>0</v>
      </c>
      <c r="Q4689" s="53" t="n">
        <f aca="false">G4689*$G$13</f>
        <v>0</v>
      </c>
      <c r="R4689" s="53" t="n">
        <f aca="false">H4689*$H$13</f>
        <v>0</v>
      </c>
      <c r="S4689" s="53" t="n">
        <f aca="false">(N4689/100)*(I4689*$I$13)+(N4689/100)*(J4689*$J$13)+(N4689/100)*(M4689*$M$13)</f>
        <v>242.136</v>
      </c>
      <c r="T4689" s="53" t="n">
        <f aca="false">(O4689/100)*(K4689*$K$13)+(O4689/100)*(M4689*$M$13)</f>
        <v>0</v>
      </c>
      <c r="U4689" s="53" t="n">
        <f aca="false">(P4689/100)*(K4689*$K$13)+(P4689/100)*(L4689*$L$13)+(P4689/100)*(M4689*$M$13)</f>
        <v>0</v>
      </c>
      <c r="V4689" s="53" t="n">
        <f aca="false">(Q4689/100)*(L4689*$L$13)+(Q4689/100)*(M4689*$M$13)</f>
        <v>0</v>
      </c>
      <c r="W4689" s="53" t="n">
        <f aca="false">(R4689/100)*(K4689*$K$13)+(R4689/100)*(L4689*$L$13)+(R4689/100)*(M4689*$M$13)</f>
        <v>0</v>
      </c>
      <c r="X4689" s="53" t="n">
        <f aca="false">N4689+S4689</f>
        <v>401.436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0</v>
      </c>
      <c r="AB4689" s="53" t="n">
        <f aca="false">R4689+W4689</f>
        <v>0</v>
      </c>
      <c r="AC4689" s="54" t="n">
        <f aca="false">ROUND(X4689+Y4689+Z4689+AA4689+AB4689,1)</f>
        <v>401.4</v>
      </c>
      <c r="AD4689" s="55" t="n">
        <f aca="false">(ROUND(AC4689-AC4679,1)/AC4679)</f>
        <v>0.104567969179967</v>
      </c>
      <c r="AE4689" s="46"/>
    </row>
    <row r="4690" customFormat="false" ht="15" hidden="false" customHeight="false" outlineLevel="0" collapsed="false">
      <c r="A4690" s="48" t="s">
        <v>39</v>
      </c>
      <c r="B4690" s="58"/>
      <c r="C4690" s="50" t="s">
        <v>15</v>
      </c>
      <c r="D4690" s="51" t="n">
        <v>118</v>
      </c>
      <c r="E4690" s="51" t="n">
        <v>0</v>
      </c>
      <c r="F4690" s="51" t="n">
        <v>0</v>
      </c>
      <c r="G4690" s="51" t="n">
        <v>0</v>
      </c>
      <c r="H4690" s="51" t="n">
        <v>0</v>
      </c>
      <c r="I4690" s="52" t="n">
        <v>20</v>
      </c>
      <c r="J4690" s="52" t="n">
        <v>40</v>
      </c>
      <c r="K4690" s="52" t="n">
        <v>55</v>
      </c>
      <c r="L4690" s="52" t="n">
        <v>0</v>
      </c>
      <c r="M4690" s="52" t="n">
        <v>0</v>
      </c>
      <c r="N4690" s="53" t="n">
        <f aca="false">D4690*$D$14</f>
        <v>159.3</v>
      </c>
      <c r="O4690" s="53" t="n">
        <f aca="false">E4690*$E$14</f>
        <v>0</v>
      </c>
      <c r="P4690" s="53" t="n">
        <f aca="false">F4690*$F$14</f>
        <v>0</v>
      </c>
      <c r="Q4690" s="53" t="n">
        <f aca="false">G4690*$G$14</f>
        <v>0</v>
      </c>
      <c r="R4690" s="53" t="n">
        <f aca="false">H4690*$H$14</f>
        <v>0</v>
      </c>
      <c r="S4690" s="53" t="n">
        <f aca="false">(N4690/100)*(I4690*$I$14)+(N4690/100)*(J4690*$J$14)+(N4690/100)*(K4690*$K$14)</f>
        <v>270.81</v>
      </c>
      <c r="T4690" s="53" t="n">
        <f aca="false">(O4690/100)*(K4690*$K$14)</f>
        <v>0</v>
      </c>
      <c r="U4690" s="53" t="n">
        <f aca="false">(P4690/100)*(K4690*$K$14)+(P4690/100)*(L4690*$L$14)</f>
        <v>0</v>
      </c>
      <c r="V4690" s="53" t="n">
        <f aca="false">(Q4690/100)*(L4690*$L$14)</f>
        <v>0</v>
      </c>
      <c r="W4690" s="53" t="n">
        <f aca="false">(R4690/100)*(K4690*$L$14)+(R4690/100)*(L4690*$M$14)</f>
        <v>0</v>
      </c>
      <c r="X4690" s="53" t="n">
        <f aca="false">N4690+S4690</f>
        <v>430.11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0</v>
      </c>
      <c r="AC4690" s="54" t="n">
        <f aca="false">ROUND(X4690+Y4690+Z4690+AA4690+AB4690,1)</f>
        <v>430.1</v>
      </c>
      <c r="AD4690" s="55" t="n">
        <f aca="false">(ROUND(AC4690-AC4679,1)/AC4679)</f>
        <v>0.183544303797468</v>
      </c>
      <c r="AE4690" s="46"/>
    </row>
    <row r="4691" customFormat="false" ht="15" hidden="false" customHeight="false" outlineLevel="0" collapsed="false">
      <c r="A4691" s="48"/>
      <c r="B4691" s="58"/>
      <c r="C4691" s="50" t="s">
        <v>16</v>
      </c>
      <c r="D4691" s="51" t="n">
        <v>118</v>
      </c>
      <c r="E4691" s="51" t="n">
        <v>0</v>
      </c>
      <c r="F4691" s="51" t="n">
        <v>0</v>
      </c>
      <c r="G4691" s="51" t="n">
        <v>0</v>
      </c>
      <c r="H4691" s="51" t="n">
        <v>0</v>
      </c>
      <c r="I4691" s="52" t="n">
        <v>20</v>
      </c>
      <c r="J4691" s="52" t="n">
        <v>40</v>
      </c>
      <c r="K4691" s="52" t="n">
        <v>0</v>
      </c>
      <c r="L4691" s="52" t="n">
        <v>55</v>
      </c>
      <c r="M4691" s="52" t="n">
        <v>0</v>
      </c>
      <c r="N4691" s="53" t="n">
        <f aca="false">D4691*$D$15</f>
        <v>159.3</v>
      </c>
      <c r="O4691" s="53" t="n">
        <f aca="false">E4691*$E$15</f>
        <v>0</v>
      </c>
      <c r="P4691" s="53" t="n">
        <f aca="false">F4691*$F$15</f>
        <v>0</v>
      </c>
      <c r="Q4691" s="53" t="n">
        <f aca="false">G4691*$G$15</f>
        <v>0</v>
      </c>
      <c r="R4691" s="53" t="n">
        <f aca="false">H4691*$H$15</f>
        <v>0</v>
      </c>
      <c r="S4691" s="53" t="n">
        <f aca="false">(N4691/100)*(I4691*$I$15)+(N4691/100)*(J4691*$J$15)+(N4691/100)*(L4691*$L$15)</f>
        <v>270.81</v>
      </c>
      <c r="T4691" s="53" t="n">
        <f aca="false">(O4691/100)*(K4691*$K$15)</f>
        <v>0</v>
      </c>
      <c r="U4691" s="53" t="n">
        <f aca="false">(P4691/100)*(K4691*$K$15)+(P4691/100)*(L4691*$L$15)</f>
        <v>0</v>
      </c>
      <c r="V4691" s="53" t="n">
        <f aca="false">(Q4691/100)*(L4691*$L$15)</f>
        <v>0</v>
      </c>
      <c r="W4691" s="53" t="n">
        <f aca="false">(R4691/100)*(K4691*$K$15)+(R4691/100)*(L4691*$L$15)</f>
        <v>0</v>
      </c>
      <c r="X4691" s="53" t="n">
        <f aca="false">N4691+S4691</f>
        <v>430.11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0</v>
      </c>
      <c r="AC4691" s="54" t="n">
        <f aca="false">ROUND(X4691+Y4691+Z4691+AA4691+AB4691,1)</f>
        <v>430.1</v>
      </c>
      <c r="AD4691" s="55" t="n">
        <f aca="false">(ROUND(AC4691-AC4679,1)/AC4679)</f>
        <v>0.183544303797468</v>
      </c>
      <c r="AE4691" s="46"/>
    </row>
    <row r="4692" customFormat="false" ht="15" hidden="false" customHeight="false" outlineLevel="0" collapsed="false">
      <c r="A4692" s="48"/>
      <c r="B4692" s="58"/>
      <c r="C4692" s="50" t="s">
        <v>17</v>
      </c>
      <c r="D4692" s="51" t="n">
        <v>118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65</v>
      </c>
      <c r="K4692" s="52" t="n">
        <v>0</v>
      </c>
      <c r="L4692" s="52" t="n">
        <v>0</v>
      </c>
      <c r="M4692" s="52" t="n">
        <v>0</v>
      </c>
      <c r="N4692" s="53" t="n">
        <f aca="false">D4692*$D$16</f>
        <v>159.3</v>
      </c>
      <c r="O4692" s="53" t="n">
        <f aca="false">E4692*$E$16</f>
        <v>0</v>
      </c>
      <c r="P4692" s="53" t="n">
        <f aca="false">F4692*$F$16</f>
        <v>0</v>
      </c>
      <c r="Q4692" s="53" t="n">
        <f aca="false">G4692*$G$16</f>
        <v>0</v>
      </c>
      <c r="R4692" s="53" t="n">
        <f aca="false">H4692*$H$16</f>
        <v>0</v>
      </c>
      <c r="S4692" s="53" t="n">
        <f aca="false">(N4692/100)*(I4692*$I$16)+(N4692/100)*(J4692*$J$16)</f>
        <v>290.7225</v>
      </c>
      <c r="T4692" s="53" t="n">
        <f aca="false">(O4692/100)*(K4692*$K$16)</f>
        <v>0</v>
      </c>
      <c r="U4692" s="53" t="n">
        <f aca="false">(P4692/100)*(K4692*$K$16)+(P4692/100)*(L4692*$L$16)</f>
        <v>0</v>
      </c>
      <c r="V4692" s="53" t="n">
        <f aca="false">(Q4692/100)*(L4692*$L$16)</f>
        <v>0</v>
      </c>
      <c r="W4692" s="53" t="n">
        <f aca="false">(R4692/100)*(K4692*$K$16)+(R4692/100)*(L4692*$L$16)</f>
        <v>0</v>
      </c>
      <c r="X4692" s="53" t="n">
        <f aca="false">N4692+S4692</f>
        <v>450.0225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450</v>
      </c>
      <c r="AD4692" s="55" t="n">
        <f aca="false">(ROUND(AC4692-AC4679,1)/AC4679)</f>
        <v>0.238304898183819</v>
      </c>
      <c r="AE4692" s="46"/>
    </row>
    <row r="4693" customFormat="false" ht="15" hidden="false" customHeight="false" outlineLevel="0" collapsed="false">
      <c r="A4693" s="48"/>
      <c r="B4693" s="58"/>
      <c r="C4693" s="50" t="s">
        <v>18</v>
      </c>
      <c r="D4693" s="51" t="n">
        <v>118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45</v>
      </c>
      <c r="J4693" s="52" t="n">
        <v>40</v>
      </c>
      <c r="K4693" s="52" t="n">
        <v>0</v>
      </c>
      <c r="L4693" s="52" t="n">
        <v>0</v>
      </c>
      <c r="M4693" s="52" t="n">
        <v>0</v>
      </c>
      <c r="N4693" s="53" t="n">
        <f aca="false">D4693*$D$17</f>
        <v>159.3</v>
      </c>
      <c r="O4693" s="53" t="n">
        <f aca="false">E4693*$E$17</f>
        <v>0</v>
      </c>
      <c r="P4693" s="53" t="n">
        <f aca="false">F4693*$F$17</f>
        <v>0</v>
      </c>
      <c r="Q4693" s="53" t="n">
        <f aca="false">G4693*$G$17</f>
        <v>0</v>
      </c>
      <c r="R4693" s="53" t="n">
        <f aca="false">H4693*$H$17</f>
        <v>0</v>
      </c>
      <c r="S4693" s="53" t="n">
        <f aca="false">(N4693/100)*(I4693*$I$17)+(N4693/100)*(J4693*$J$17)</f>
        <v>242.9325</v>
      </c>
      <c r="T4693" s="53" t="n">
        <f aca="false">(O4693/100)*(K4693*$K$17)</f>
        <v>0</v>
      </c>
      <c r="U4693" s="53" t="n">
        <f aca="false">(P4693/100)*(K4693*$K$17)+(P4693/100)*(L4693*$L$17)</f>
        <v>0</v>
      </c>
      <c r="V4693" s="53" t="n">
        <f aca="false">(Q4693/100)*(L4693*$L$17)</f>
        <v>0</v>
      </c>
      <c r="W4693" s="53" t="n">
        <f aca="false">(R4693/100)*(K4693*$K$17)+(R4693/100)*(L4693*$L$17)</f>
        <v>0</v>
      </c>
      <c r="X4693" s="53" t="n">
        <f aca="false">N4693+S4693</f>
        <v>402.2325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402.2</v>
      </c>
      <c r="AD4693" s="55" t="n">
        <f aca="false">(ROUND(AC4693-AC4679,1)/AC4679)</f>
        <v>0.106769400110072</v>
      </c>
      <c r="AE4693" s="46"/>
    </row>
    <row r="4694" customFormat="false" ht="15" hidden="false" customHeight="false" outlineLevel="0" collapsed="false">
      <c r="A4694" s="56" t="s">
        <v>19</v>
      </c>
      <c r="B4694" s="39" t="s">
        <v>376</v>
      </c>
      <c r="C4694" s="40" t="s">
        <v>4</v>
      </c>
      <c r="D4694" s="41" t="n">
        <v>106</v>
      </c>
      <c r="E4694" s="41" t="n">
        <v>0</v>
      </c>
      <c r="F4694" s="41" t="n">
        <v>0</v>
      </c>
      <c r="G4694" s="41" t="n">
        <v>0</v>
      </c>
      <c r="H4694" s="41" t="n">
        <v>0</v>
      </c>
      <c r="I4694" s="42" t="n">
        <v>20</v>
      </c>
      <c r="J4694" s="42" t="n">
        <v>50</v>
      </c>
      <c r="K4694" s="42" t="n">
        <v>0</v>
      </c>
      <c r="L4694" s="42" t="n">
        <v>0</v>
      </c>
      <c r="M4694" s="42" t="n">
        <v>0</v>
      </c>
      <c r="N4694" s="43" t="n">
        <f aca="false">D4694*$D$3</f>
        <v>148.4</v>
      </c>
      <c r="O4694" s="43" t="n">
        <f aca="false">E4694*$E$3</f>
        <v>0</v>
      </c>
      <c r="P4694" s="43" t="n">
        <f aca="false">F4694*$F$3</f>
        <v>0</v>
      </c>
      <c r="Q4694" s="43" t="n">
        <f aca="false">G4694*$G$3</f>
        <v>0</v>
      </c>
      <c r="R4694" s="43" t="n">
        <f aca="false">H4694*$H$3</f>
        <v>0</v>
      </c>
      <c r="S4694" s="43" t="n">
        <f aca="false">(N4694/100)*(I4694*$I$3)+(N4694/100)*(J4694*$J$3)</f>
        <v>207.76</v>
      </c>
      <c r="T4694" s="43" t="n">
        <f aca="false">(O4694/100)*(K4694*$K$3)</f>
        <v>0</v>
      </c>
      <c r="U4694" s="43" t="n">
        <f aca="false">(P4694/100)*(K4694*$K$3)+(P4694/100)*(L4694*$L$3)</f>
        <v>0</v>
      </c>
      <c r="V4694" s="43" t="n">
        <f aca="false">(Q4694/100)*(L4694*$L$3)</f>
        <v>0</v>
      </c>
      <c r="W4694" s="43" t="n">
        <f aca="false">(R4694/100)*(K4694*$K$3)+(R4694/100)*(L4694*$L$3)</f>
        <v>0</v>
      </c>
      <c r="X4694" s="43" t="n">
        <f aca="false">N4694+S4694</f>
        <v>356.16</v>
      </c>
      <c r="Y4694" s="43" t="n">
        <f aca="false">O4694+T4694</f>
        <v>0</v>
      </c>
      <c r="Z4694" s="43" t="n">
        <f aca="false">P4694+U4694</f>
        <v>0</v>
      </c>
      <c r="AA4694" s="43" t="n">
        <f aca="false">Q4694+V4694</f>
        <v>0</v>
      </c>
      <c r="AB4694" s="43" t="n">
        <f aca="false">R4694+W4694</f>
        <v>0</v>
      </c>
      <c r="AC4694" s="44" t="n">
        <f aca="false">ROUND(X4694+Y4694+Z4694+AA4694+AB4694,1)</f>
        <v>356.2</v>
      </c>
      <c r="AD4694" s="45" t="n">
        <v>0</v>
      </c>
    </row>
    <row r="4695" customFormat="false" ht="15" hidden="false" customHeight="false" outlineLevel="0" collapsed="false">
      <c r="A4695" s="48" t="s">
        <v>29</v>
      </c>
      <c r="B4695" s="49" t="n">
        <v>0</v>
      </c>
      <c r="C4695" s="50" t="s">
        <v>5</v>
      </c>
      <c r="D4695" s="51" t="n">
        <v>106</v>
      </c>
      <c r="E4695" s="51" t="n">
        <v>0</v>
      </c>
      <c r="F4695" s="51" t="n">
        <v>0</v>
      </c>
      <c r="G4695" s="51" t="n">
        <v>0</v>
      </c>
      <c r="H4695" s="51" t="n">
        <v>0</v>
      </c>
      <c r="I4695" s="52" t="n">
        <v>35</v>
      </c>
      <c r="J4695" s="52" t="n">
        <v>60</v>
      </c>
      <c r="K4695" s="52" t="n">
        <v>0</v>
      </c>
      <c r="L4695" s="52" t="n">
        <v>0</v>
      </c>
      <c r="M4695" s="52" t="n">
        <v>0</v>
      </c>
      <c r="N4695" s="53" t="n">
        <f aca="false">D4695*$D$4</f>
        <v>143.1</v>
      </c>
      <c r="O4695" s="53" t="n">
        <f aca="false">E4695*$E$4</f>
        <v>0</v>
      </c>
      <c r="P4695" s="53" t="n">
        <f aca="false">F4695*$F$4</f>
        <v>0</v>
      </c>
      <c r="Q4695" s="53" t="n">
        <f aca="false">G4695*$G$4</f>
        <v>0</v>
      </c>
      <c r="R4695" s="53" t="n">
        <f aca="false">H4695*$H$4</f>
        <v>0</v>
      </c>
      <c r="S4695" s="53" t="n">
        <f aca="false">(N4695/100)*(I4695*$I$4)+(N4695/100)*(J4695*$J$4)</f>
        <v>271.89</v>
      </c>
      <c r="T4695" s="53" t="n">
        <f aca="false">(O4695/100)*(K4695*$K$4)</f>
        <v>0</v>
      </c>
      <c r="U4695" s="53" t="n">
        <f aca="false">(P4695/100)*(K4695*$K$4)+(P4695/100)*(L4695*$L$4)</f>
        <v>0</v>
      </c>
      <c r="V4695" s="53" t="n">
        <f aca="false">(Q4695/100)*(L4695*$L$4)</f>
        <v>0</v>
      </c>
      <c r="W4695" s="53" t="n">
        <f aca="false">(R4695/100)*(K4695*$K$4)+(R4695/100)*(L4695*$L$4)</f>
        <v>0</v>
      </c>
      <c r="X4695" s="53" t="n">
        <f aca="false">N4695+S4695</f>
        <v>414.99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0</v>
      </c>
      <c r="AC4695" s="54" t="n">
        <f aca="false">ROUND(X4695+Y4695+Z4695+AA4695+AB4695,1)</f>
        <v>415</v>
      </c>
      <c r="AD4695" s="55" t="n">
        <f aca="false">(ROUND(AC4695-AC4694,1)/AC4694)</f>
        <v>0.165075800112296</v>
      </c>
      <c r="AE4695" s="46"/>
    </row>
    <row r="4696" customFormat="false" ht="15" hidden="false" customHeight="false" outlineLevel="0" collapsed="false">
      <c r="A4696" s="48" t="s">
        <v>30</v>
      </c>
      <c r="B4696" s="49" t="n">
        <v>16</v>
      </c>
      <c r="C4696" s="50" t="s">
        <v>6</v>
      </c>
      <c r="D4696" s="51" t="n">
        <v>106</v>
      </c>
      <c r="E4696" s="51" t="n">
        <v>0</v>
      </c>
      <c r="F4696" s="51" t="n">
        <v>0</v>
      </c>
      <c r="G4696" s="51" t="n">
        <v>0</v>
      </c>
      <c r="H4696" s="51" t="n">
        <v>0</v>
      </c>
      <c r="I4696" s="52" t="n">
        <v>20</v>
      </c>
      <c r="J4696" s="52" t="n">
        <v>50</v>
      </c>
      <c r="K4696" s="52" t="n">
        <v>0</v>
      </c>
      <c r="L4696" s="52" t="n">
        <v>0</v>
      </c>
      <c r="M4696" s="52" t="n">
        <v>0</v>
      </c>
      <c r="N4696" s="53" t="n">
        <f aca="false">D4696*$D$5</f>
        <v>148.4</v>
      </c>
      <c r="O4696" s="53" t="n">
        <f aca="false">E4696*$E$5</f>
        <v>0</v>
      </c>
      <c r="P4696" s="53" t="n">
        <f aca="false">F4696*$F$5</f>
        <v>0</v>
      </c>
      <c r="Q4696" s="53" t="n">
        <f aca="false">G4696*$G$5</f>
        <v>0</v>
      </c>
      <c r="R4696" s="53" t="n">
        <f aca="false">H4696*$H$5</f>
        <v>0</v>
      </c>
      <c r="S4696" s="53" t="n">
        <f aca="false">(N4696/100)*(I4696*$I$5)+(N4696/100)*(J4696*$J$5)</f>
        <v>207.76</v>
      </c>
      <c r="T4696" s="53" t="n">
        <f aca="false">(O4696/100)*(K4696*$K$5)</f>
        <v>0</v>
      </c>
      <c r="U4696" s="53" t="n">
        <f aca="false">(P4696/100)*(K4696*$K$5)+(P4696/100)*(L4696*$L$5)</f>
        <v>0</v>
      </c>
      <c r="V4696" s="53" t="n">
        <f aca="false">(Q4696/100)*(L4696*$L$5)</f>
        <v>0</v>
      </c>
      <c r="W4696" s="53" t="n">
        <f aca="false">(R4696/100)*(K4696*$K$5)+(R4696/100)*(L4696*$L$5)</f>
        <v>0</v>
      </c>
      <c r="X4696" s="53" t="n">
        <f aca="false">N4696+S4696</f>
        <v>356.16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54" t="n">
        <f aca="false">ROUND(X4696+Y4696+Z4696+AA4696+AB4696,1)</f>
        <v>356.2</v>
      </c>
      <c r="AD4696" s="55" t="n">
        <f aca="false">(ROUND(AC4696-AC4694,1)/AC4694)</f>
        <v>0</v>
      </c>
    </row>
    <row r="4697" customFormat="false" ht="15" hidden="false" customHeight="false" outlineLevel="0" collapsed="false">
      <c r="A4697" s="48" t="s">
        <v>31</v>
      </c>
      <c r="B4697" s="49" t="n">
        <v>0</v>
      </c>
      <c r="C4697" s="50" t="s">
        <v>7</v>
      </c>
      <c r="D4697" s="51" t="n">
        <v>106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20</v>
      </c>
      <c r="J4697" s="52" t="n">
        <v>50</v>
      </c>
      <c r="K4697" s="52" t="n">
        <v>0</v>
      </c>
      <c r="L4697" s="52" t="n">
        <v>0</v>
      </c>
      <c r="M4697" s="52" t="n">
        <v>0</v>
      </c>
      <c r="N4697" s="53" t="n">
        <f aca="false">D4697*$D$6</f>
        <v>148.4</v>
      </c>
      <c r="O4697" s="53" t="n">
        <f aca="false">E4697*$E$6</f>
        <v>0</v>
      </c>
      <c r="P4697" s="53" t="n">
        <f aca="false">F4697*$F$6</f>
        <v>0</v>
      </c>
      <c r="Q4697" s="53" t="n">
        <f aca="false">G4697*$G$6</f>
        <v>0</v>
      </c>
      <c r="R4697" s="53" t="n">
        <f aca="false">H4697*$H$6</f>
        <v>0</v>
      </c>
      <c r="S4697" s="53" t="n">
        <f aca="false">(N4697/100)*(I4697*$I$6)+(N4697/100)*(J4697*$J$6)</f>
        <v>207.76</v>
      </c>
      <c r="T4697" s="53" t="n">
        <f aca="false">(O4697/100)*(K4697*$K$6)</f>
        <v>0</v>
      </c>
      <c r="U4697" s="53" t="n">
        <f aca="false">(P4697/100)*(K4697*$K$6)+(P4697/100)*(L4697*$L$6)</f>
        <v>0</v>
      </c>
      <c r="V4697" s="53" t="n">
        <f aca="false">(Q4697/100)*(L4697*$L$6)</f>
        <v>0</v>
      </c>
      <c r="W4697" s="53" t="n">
        <f aca="false">(R4697/100)*(K4697*$K$6)+(R4697/100)*(L4697*$L$6)</f>
        <v>0</v>
      </c>
      <c r="X4697" s="53" t="n">
        <f aca="false">N4697+S4697</f>
        <v>356.16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356.2</v>
      </c>
      <c r="AD4697" s="55" t="n">
        <f aca="false">(ROUND(AC4697-AC4694,1)/AC4694)</f>
        <v>0</v>
      </c>
      <c r="AE4697" s="46"/>
    </row>
    <row r="4698" customFormat="false" ht="15" hidden="false" customHeight="false" outlineLevel="0" collapsed="false">
      <c r="A4698" s="48" t="s">
        <v>32</v>
      </c>
      <c r="B4698" s="49" t="n">
        <v>0</v>
      </c>
      <c r="C4698" s="50" t="s">
        <v>8</v>
      </c>
      <c r="D4698" s="51" t="n">
        <v>106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50</v>
      </c>
      <c r="K4698" s="52" t="n">
        <v>0</v>
      </c>
      <c r="L4698" s="52" t="n">
        <v>0</v>
      </c>
      <c r="M4698" s="52" t="n">
        <v>0</v>
      </c>
      <c r="N4698" s="53" t="n">
        <f aca="false">D4698*$D$7</f>
        <v>148.4</v>
      </c>
      <c r="O4698" s="53" t="n">
        <f aca="false">E4698*$E$7</f>
        <v>0</v>
      </c>
      <c r="P4698" s="53" t="n">
        <f aca="false">F4698*$F$7</f>
        <v>0</v>
      </c>
      <c r="Q4698" s="53" t="n">
        <f aca="false">G4698*$G$7</f>
        <v>0</v>
      </c>
      <c r="R4698" s="53" t="n">
        <f aca="false">H4698*$H$7</f>
        <v>0</v>
      </c>
      <c r="S4698" s="53" t="n">
        <f aca="false">(N4698/100)*(I4698*$I$7)+(N4698/100)*(J4698*$J$7)</f>
        <v>207.76</v>
      </c>
      <c r="T4698" s="53" t="n">
        <f aca="false">(O4698/100)*(K4698*$K$7)</f>
        <v>0</v>
      </c>
      <c r="U4698" s="53" t="n">
        <f aca="false">(P4698/100)*(K4698*$K$7)+(P4698/100)*(L4698*$L$7)</f>
        <v>0</v>
      </c>
      <c r="V4698" s="53" t="n">
        <f aca="false">(Q4698/100)*(L4698*$L$7)</f>
        <v>0</v>
      </c>
      <c r="W4698" s="53" t="n">
        <f aca="false">(R4698/100)*(K4698*$K$7)+(R4698/100)*(L4698*$L$7)</f>
        <v>0</v>
      </c>
      <c r="X4698" s="53" t="n">
        <f aca="false">N4698+S4698</f>
        <v>356.16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356.2</v>
      </c>
      <c r="AD4698" s="55" t="n">
        <f aca="false">(ROUND(AC4698-AC4694,1)/AC4694)</f>
        <v>0</v>
      </c>
    </row>
    <row r="4699" customFormat="false" ht="15" hidden="false" customHeight="false" outlineLevel="0" collapsed="false">
      <c r="A4699" s="48" t="s">
        <v>33</v>
      </c>
      <c r="B4699" s="49"/>
      <c r="C4699" s="50" t="s">
        <v>9</v>
      </c>
      <c r="D4699" s="51" t="n">
        <v>106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50</v>
      </c>
      <c r="K4699" s="52" t="n">
        <v>0</v>
      </c>
      <c r="L4699" s="52" t="n">
        <v>0</v>
      </c>
      <c r="M4699" s="52" t="n">
        <v>0</v>
      </c>
      <c r="N4699" s="53" t="n">
        <f aca="false">D4699*$D$8</f>
        <v>148.4</v>
      </c>
      <c r="O4699" s="53" t="n">
        <f aca="false">E4699*$E$8</f>
        <v>0</v>
      </c>
      <c r="P4699" s="53" t="n">
        <f aca="false">F4699*$F$8</f>
        <v>0</v>
      </c>
      <c r="Q4699" s="53" t="n">
        <f aca="false">G4699*$G$8</f>
        <v>0</v>
      </c>
      <c r="R4699" s="53" t="n">
        <f aca="false">H4699*$H$8</f>
        <v>0</v>
      </c>
      <c r="S4699" s="53" t="n">
        <f aca="false">(N4699/100)*(I4699*$I$8)+(N4699/100)*(J4699*$J$8)</f>
        <v>207.76</v>
      </c>
      <c r="T4699" s="53" t="n">
        <f aca="false">(O4699/100)*(K4699*$K$8)</f>
        <v>0</v>
      </c>
      <c r="U4699" s="53" t="n">
        <f aca="false">(P4699/100)*(K4699*$K$8)+(P4699/100)*(L4699*$L$8)</f>
        <v>0</v>
      </c>
      <c r="V4699" s="53" t="n">
        <f aca="false">(Q4699/100)*(L4699*$L$8)</f>
        <v>0</v>
      </c>
      <c r="W4699" s="53" t="n">
        <f aca="false">(R4699/100)*(K4699*$K$8)+(R4699/100)*(L4699*$L$8)</f>
        <v>0</v>
      </c>
      <c r="X4699" s="53" t="n">
        <f aca="false">N4699+S4699</f>
        <v>356.16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356.2</v>
      </c>
      <c r="AD4699" s="55" t="n">
        <f aca="false">(ROUND(AC4699-AC4694,1)/AC4694)</f>
        <v>0</v>
      </c>
      <c r="AE4699" s="47"/>
    </row>
    <row r="4700" customFormat="false" ht="15" hidden="false" customHeight="false" outlineLevel="0" collapsed="false">
      <c r="A4700" s="48" t="s">
        <v>34</v>
      </c>
      <c r="B4700" s="49"/>
      <c r="C4700" s="50" t="s">
        <v>10</v>
      </c>
      <c r="D4700" s="51" t="n">
        <v>53</v>
      </c>
      <c r="E4700" s="51" t="n">
        <v>116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50</v>
      </c>
      <c r="K4700" s="52" t="n">
        <v>75</v>
      </c>
      <c r="L4700" s="52" t="n">
        <v>0</v>
      </c>
      <c r="M4700" s="52" t="n">
        <v>0</v>
      </c>
      <c r="N4700" s="53" t="n">
        <f aca="false">D4700*$D$9</f>
        <v>71.55</v>
      </c>
      <c r="O4700" s="53" t="n">
        <f aca="false">E4700*$E$9</f>
        <v>156.6</v>
      </c>
      <c r="P4700" s="53" t="n">
        <f aca="false">F4700*$F$9</f>
        <v>0</v>
      </c>
      <c r="Q4700" s="53" t="n">
        <f aca="false">G4700*$G$9</f>
        <v>0</v>
      </c>
      <c r="R4700" s="53" t="n">
        <f aca="false">H4700*$H$9</f>
        <v>0</v>
      </c>
      <c r="S4700" s="53" t="n">
        <f aca="false">(N4700/100)*(I4700*$I$9)+(N4700/100)*(J4700*$J$9)</f>
        <v>50.085</v>
      </c>
      <c r="T4700" s="53" t="n">
        <f aca="false">(O4700/100)*(K4700*$K$9)</f>
        <v>164.43</v>
      </c>
      <c r="U4700" s="53" t="n">
        <f aca="false">(P4700/100)*(K4700*$K$9)+(P4700/100)*(L4700*$L$9)</f>
        <v>0</v>
      </c>
      <c r="V4700" s="53" t="n">
        <f aca="false">(Q4700/100)*(L4700*$L$9)</f>
        <v>0</v>
      </c>
      <c r="W4700" s="53" t="n">
        <f aca="false">(R4700/100)*(K4700*$K$9)+(R4700/100)*(L4700*$L$9)</f>
        <v>0</v>
      </c>
      <c r="X4700" s="53" t="n">
        <f aca="false">N4700+S4700</f>
        <v>121.635</v>
      </c>
      <c r="Y4700" s="53" t="n">
        <f aca="false">O4700+T4700</f>
        <v>321.03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442.7</v>
      </c>
      <c r="AD4700" s="55" t="n">
        <f aca="false">(ROUND(AC4700-AC4694,1)/AC4694)</f>
        <v>0.242841100505334</v>
      </c>
    </row>
    <row r="4701" customFormat="false" ht="15" hidden="false" customHeight="false" outlineLevel="0" collapsed="false">
      <c r="A4701" s="48" t="s">
        <v>35</v>
      </c>
      <c r="B4701" s="49"/>
      <c r="C4701" s="50" t="s">
        <v>11</v>
      </c>
      <c r="D4701" s="51" t="n">
        <v>53</v>
      </c>
      <c r="E4701" s="51" t="n">
        <v>0</v>
      </c>
      <c r="F4701" s="51" t="n">
        <v>116</v>
      </c>
      <c r="G4701" s="51" t="n">
        <v>0</v>
      </c>
      <c r="H4701" s="51" t="n">
        <v>0</v>
      </c>
      <c r="I4701" s="52" t="n">
        <v>20</v>
      </c>
      <c r="J4701" s="52" t="n">
        <v>50</v>
      </c>
      <c r="K4701" s="52" t="n">
        <v>37.5</v>
      </c>
      <c r="L4701" s="52" t="n">
        <v>37.5</v>
      </c>
      <c r="M4701" s="52" t="n">
        <v>0</v>
      </c>
      <c r="N4701" s="53" t="n">
        <f aca="false">D4701*$D$10</f>
        <v>71.55</v>
      </c>
      <c r="O4701" s="53" t="n">
        <f aca="false">E4701*$E$10</f>
        <v>0</v>
      </c>
      <c r="P4701" s="53" t="n">
        <f aca="false">F4701*$F$10</f>
        <v>156.6</v>
      </c>
      <c r="Q4701" s="53" t="n">
        <f aca="false">G4701*$G$10</f>
        <v>0</v>
      </c>
      <c r="R4701" s="53" t="n">
        <f aca="false">H4701*$H$10</f>
        <v>0</v>
      </c>
      <c r="S4701" s="53" t="n">
        <f aca="false">(N4701/100)*(I4701*$I$10)+(N4701/100)*(J4701*$J$10)</f>
        <v>50.085</v>
      </c>
      <c r="T4701" s="53" t="n">
        <f aca="false">(O4701/100)*(K4701*$J$10)</f>
        <v>0</v>
      </c>
      <c r="U4701" s="53" t="n">
        <f aca="false">(P4701/100)*(K4701*$K$10)+(P4701/100)*(L4701*$L$10)</f>
        <v>164.43</v>
      </c>
      <c r="V4701" s="53" t="n">
        <f aca="false">(Q4701/100)*(L4701*$L$10)</f>
        <v>0</v>
      </c>
      <c r="W4701" s="53" t="n">
        <f aca="false">(R4701/100)*(K4701*$K$10)+(R4701/100)*(L4701*$L$10)</f>
        <v>0</v>
      </c>
      <c r="X4701" s="53" t="n">
        <f aca="false">N4701+S4701</f>
        <v>121.635</v>
      </c>
      <c r="Y4701" s="53" t="n">
        <f aca="false">O4701+T4701</f>
        <v>0</v>
      </c>
      <c r="Z4701" s="53" t="n">
        <f aca="false">P4701+U4701</f>
        <v>321.03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442.7</v>
      </c>
      <c r="AD4701" s="55" t="n">
        <f aca="false">(ROUND(AC4701-AC4694,1)/AC4694)</f>
        <v>0.242841100505334</v>
      </c>
      <c r="AE4701" s="46"/>
    </row>
    <row r="4702" customFormat="false" ht="15" hidden="false" customHeight="false" outlineLevel="0" collapsed="false">
      <c r="A4702" s="48" t="s">
        <v>36</v>
      </c>
      <c r="B4702" s="49"/>
      <c r="C4702" s="50" t="s">
        <v>12</v>
      </c>
      <c r="D4702" s="51" t="n">
        <v>53</v>
      </c>
      <c r="E4702" s="51" t="n">
        <v>0</v>
      </c>
      <c r="F4702" s="51" t="n">
        <v>0</v>
      </c>
      <c r="G4702" s="51" t="n">
        <v>116</v>
      </c>
      <c r="H4702" s="51" t="n">
        <v>0</v>
      </c>
      <c r="I4702" s="52" t="n">
        <v>20</v>
      </c>
      <c r="J4702" s="52" t="n">
        <v>50</v>
      </c>
      <c r="K4702" s="52" t="n">
        <v>0</v>
      </c>
      <c r="L4702" s="52" t="n">
        <v>75</v>
      </c>
      <c r="M4702" s="52" t="n">
        <v>0</v>
      </c>
      <c r="N4702" s="53" t="n">
        <f aca="false">D4702*$D$11</f>
        <v>71.55</v>
      </c>
      <c r="O4702" s="53" t="n">
        <f aca="false">E4702*$E$11</f>
        <v>0</v>
      </c>
      <c r="P4702" s="53" t="n">
        <f aca="false">F4702*$F$11</f>
        <v>0</v>
      </c>
      <c r="Q4702" s="53" t="n">
        <f aca="false">G4702*$G$11</f>
        <v>156.6</v>
      </c>
      <c r="R4702" s="53" t="n">
        <f aca="false">H4702*$H$11</f>
        <v>0</v>
      </c>
      <c r="S4702" s="53" t="n">
        <f aca="false">(N4702/100)*(I4702*$I$11)+(N4702/100)*(J4702*$J$11)</f>
        <v>50.085</v>
      </c>
      <c r="T4702" s="53" t="n">
        <f aca="false">(O4702/100)*(K4702*$K$11)</f>
        <v>0</v>
      </c>
      <c r="U4702" s="53" t="n">
        <f aca="false">(P4702/100)*(K4702*$K$11)+(P4702/100)*(L4702*$L$11)</f>
        <v>0</v>
      </c>
      <c r="V4702" s="53" t="n">
        <f aca="false">(Q4702/100)*(L4702*$L$11)</f>
        <v>164.43</v>
      </c>
      <c r="W4702" s="53" t="n">
        <f aca="false">(R4702/100)*(K4702*$K$11)+(R4702/100)*(L4702*$L$11)</f>
        <v>0</v>
      </c>
      <c r="X4702" s="53" t="n">
        <f aca="false">N4702+S4702</f>
        <v>121.635</v>
      </c>
      <c r="Y4702" s="53" t="n">
        <f aca="false">O4702+T4702</f>
        <v>0</v>
      </c>
      <c r="Z4702" s="53" t="n">
        <f aca="false">P4702+U4702</f>
        <v>0</v>
      </c>
      <c r="AA4702" s="53" t="n">
        <f aca="false">Q4702+V4702</f>
        <v>321.03</v>
      </c>
      <c r="AB4702" s="53" t="n">
        <f aca="false">R4702+W4702</f>
        <v>0</v>
      </c>
      <c r="AC4702" s="54" t="n">
        <f aca="false">ROUND(X4702+Y4702+Z4702+AA4702+AB4702,1)</f>
        <v>442.7</v>
      </c>
      <c r="AD4702" s="55" t="n">
        <f aca="false">(ROUND(AC4702-AC4694,1)/AC4694)</f>
        <v>0.242841100505334</v>
      </c>
    </row>
    <row r="4703" customFormat="false" ht="15" hidden="false" customHeight="false" outlineLevel="0" collapsed="false">
      <c r="A4703" s="48" t="s">
        <v>37</v>
      </c>
      <c r="B4703" s="49"/>
      <c r="C4703" s="50" t="s">
        <v>13</v>
      </c>
      <c r="D4703" s="51" t="n">
        <v>53</v>
      </c>
      <c r="E4703" s="51" t="n">
        <v>0</v>
      </c>
      <c r="F4703" s="51" t="n">
        <v>0</v>
      </c>
      <c r="G4703" s="51" t="n">
        <v>0</v>
      </c>
      <c r="H4703" s="51" t="n">
        <v>116</v>
      </c>
      <c r="I4703" s="52" t="n">
        <v>20</v>
      </c>
      <c r="J4703" s="52" t="n">
        <v>50</v>
      </c>
      <c r="K4703" s="52" t="n">
        <v>37.5</v>
      </c>
      <c r="L4703" s="52" t="n">
        <v>37.5</v>
      </c>
      <c r="M4703" s="52" t="n">
        <v>0</v>
      </c>
      <c r="N4703" s="53" t="n">
        <f aca="false">D4703*$D$12</f>
        <v>71.55</v>
      </c>
      <c r="O4703" s="53" t="n">
        <f aca="false">E4703*$E$12</f>
        <v>0</v>
      </c>
      <c r="P4703" s="53" t="n">
        <f aca="false">F4703*$F$12</f>
        <v>0</v>
      </c>
      <c r="Q4703" s="53" t="n">
        <f aca="false">G4703*$G$12</f>
        <v>0</v>
      </c>
      <c r="R4703" s="53" t="n">
        <f aca="false">H4703*$H$12</f>
        <v>156.6</v>
      </c>
      <c r="S4703" s="53" t="n">
        <f aca="false">(N4703/100)*(I4703*$I$12)+(N4703/100)*(J4703*$J$12)</f>
        <v>50.085</v>
      </c>
      <c r="T4703" s="53" t="n">
        <f aca="false">(O4703/100)*(K4703*$K$12)</f>
        <v>0</v>
      </c>
      <c r="U4703" s="53" t="n">
        <f aca="false">(P4703/100)*(K4703*$K$12)+(P4703/100)*(L4703*$L$12)</f>
        <v>0</v>
      </c>
      <c r="V4703" s="53" t="n">
        <f aca="false">(Q4703/100)*(L4703*$L$12)</f>
        <v>0</v>
      </c>
      <c r="W4703" s="53" t="n">
        <f aca="false">(R4703/100)*(K4703*$K$12)+(R4703/100)*(L4703*$L$12)</f>
        <v>164.43</v>
      </c>
      <c r="X4703" s="53" t="n">
        <f aca="false">N4703+S4703</f>
        <v>121.635</v>
      </c>
      <c r="Y4703" s="53" t="n">
        <f aca="false">O4703+T4703</f>
        <v>0</v>
      </c>
      <c r="Z4703" s="53" t="n">
        <f aca="false">P4703+U4703</f>
        <v>0</v>
      </c>
      <c r="AA4703" s="53" t="n">
        <f aca="false">Q4703+V4703</f>
        <v>0</v>
      </c>
      <c r="AB4703" s="53" t="n">
        <f aca="false">R4703+W4703</f>
        <v>321.03</v>
      </c>
      <c r="AC4703" s="54" t="n">
        <f aca="false">ROUND(X4703+Y4703+Z4703+AA4703+AB4703,1)</f>
        <v>442.7</v>
      </c>
      <c r="AD4703" s="55" t="n">
        <f aca="false">(ROUND(AC4703-AC4694,1)/AC4694)</f>
        <v>0.242841100505334</v>
      </c>
      <c r="AE4703" s="46"/>
    </row>
    <row r="4704" customFormat="false" ht="15" hidden="false" customHeight="false" outlineLevel="0" collapsed="false">
      <c r="A4704" s="48" t="s">
        <v>38</v>
      </c>
      <c r="B4704" s="49"/>
      <c r="C4704" s="50" t="s">
        <v>14</v>
      </c>
      <c r="D4704" s="51" t="n">
        <v>106</v>
      </c>
      <c r="E4704" s="51" t="n">
        <v>0</v>
      </c>
      <c r="F4704" s="51" t="n">
        <v>0</v>
      </c>
      <c r="G4704" s="51" t="n">
        <v>0</v>
      </c>
      <c r="H4704" s="51" t="n">
        <v>0</v>
      </c>
      <c r="I4704" s="52" t="n">
        <v>0</v>
      </c>
      <c r="J4704" s="52" t="n">
        <v>0</v>
      </c>
      <c r="K4704" s="52" t="n">
        <v>0</v>
      </c>
      <c r="L4704" s="52" t="n">
        <v>0</v>
      </c>
      <c r="M4704" s="52" t="n">
        <v>87</v>
      </c>
      <c r="N4704" s="53" t="n">
        <f aca="false">D4704*$D$13</f>
        <v>143.1</v>
      </c>
      <c r="O4704" s="53" t="n">
        <f aca="false">E4704*$E$13</f>
        <v>0</v>
      </c>
      <c r="P4704" s="53" t="n">
        <f aca="false">F4704*$F$13</f>
        <v>0</v>
      </c>
      <c r="Q4704" s="53" t="n">
        <f aca="false">G4704*$G$13</f>
        <v>0</v>
      </c>
      <c r="R4704" s="53" t="n">
        <f aca="false">H4704*$H$13</f>
        <v>0</v>
      </c>
      <c r="S4704" s="53" t="n">
        <f aca="false">(N4704/100)*(I4704*$I$13)+(N4704/100)*(J4704*$J$13)+(N4704/100)*(M4704*$M$13)</f>
        <v>248.994</v>
      </c>
      <c r="T4704" s="53" t="n">
        <f aca="false">(O4704/100)*(K4704*$K$13)+(O4704/100)*(M4704*$M$13)</f>
        <v>0</v>
      </c>
      <c r="U4704" s="53" t="n">
        <f aca="false">(P4704/100)*(K4704*$K$13)+(P4704/100)*(L4704*$L$13)+(P4704/100)*(M4704*$M$13)</f>
        <v>0</v>
      </c>
      <c r="V4704" s="53" t="n">
        <f aca="false">(Q4704/100)*(L4704*$L$13)+(Q4704/100)*(M4704*$M$13)</f>
        <v>0</v>
      </c>
      <c r="W4704" s="53" t="n">
        <f aca="false">(R4704/100)*(K4704*$K$13)+(R4704/100)*(L4704*$L$13)+(R4704/100)*(M4704*$M$13)</f>
        <v>0</v>
      </c>
      <c r="X4704" s="53" t="n">
        <f aca="false">N4704+S4704</f>
        <v>392.094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0</v>
      </c>
      <c r="AB4704" s="53" t="n">
        <f aca="false">R4704+W4704</f>
        <v>0</v>
      </c>
      <c r="AC4704" s="54" t="n">
        <f aca="false">ROUND(X4704+Y4704+Z4704+AA4704+AB4704,1)</f>
        <v>392.1</v>
      </c>
      <c r="AD4704" s="55" t="n">
        <f aca="false">(ROUND(AC4704-AC4694,1)/AC4694)</f>
        <v>0.10078607523863</v>
      </c>
    </row>
    <row r="4705" customFormat="false" ht="15" hidden="false" customHeight="false" outlineLevel="0" collapsed="false">
      <c r="A4705" s="48" t="s">
        <v>39</v>
      </c>
      <c r="B4705" s="49"/>
      <c r="C4705" s="50" t="s">
        <v>15</v>
      </c>
      <c r="D4705" s="51" t="n">
        <v>106</v>
      </c>
      <c r="E4705" s="51" t="n">
        <v>0</v>
      </c>
      <c r="F4705" s="51" t="n">
        <v>0</v>
      </c>
      <c r="G4705" s="51" t="n">
        <v>0</v>
      </c>
      <c r="H4705" s="51" t="n">
        <v>0</v>
      </c>
      <c r="I4705" s="52" t="n">
        <v>20</v>
      </c>
      <c r="J4705" s="52" t="n">
        <v>50</v>
      </c>
      <c r="K4705" s="52" t="n">
        <v>65</v>
      </c>
      <c r="L4705" s="52" t="n">
        <v>0</v>
      </c>
      <c r="M4705" s="52" t="n">
        <v>0</v>
      </c>
      <c r="N4705" s="53" t="n">
        <f aca="false">D4705*$D$14</f>
        <v>143.1</v>
      </c>
      <c r="O4705" s="53" t="n">
        <f aca="false">E4705*$E$14</f>
        <v>0</v>
      </c>
      <c r="P4705" s="53" t="n">
        <f aca="false">F4705*$F$14</f>
        <v>0</v>
      </c>
      <c r="Q4705" s="53" t="n">
        <f aca="false">G4705*$G$14</f>
        <v>0</v>
      </c>
      <c r="R4705" s="53" t="n">
        <f aca="false">H4705*$H$14</f>
        <v>0</v>
      </c>
      <c r="S4705" s="53" t="n">
        <f aca="false">(N4705/100)*(I4705*$I$14)+(N4705/100)*(J4705*$J$14)+(N4705/100)*(K4705*$K$14)</f>
        <v>286.2</v>
      </c>
      <c r="T4705" s="53" t="n">
        <f aca="false">(O4705/100)*(K4705*$K$14)</f>
        <v>0</v>
      </c>
      <c r="U4705" s="53" t="n">
        <f aca="false">(P4705/100)*(K4705*$K$14)+(P4705/100)*(L4705*$L$14)</f>
        <v>0</v>
      </c>
      <c r="V4705" s="53" t="n">
        <f aca="false">(Q4705/100)*(L4705*$L$14)</f>
        <v>0</v>
      </c>
      <c r="W4705" s="53" t="n">
        <f aca="false">(R4705/100)*(K4705*$L$14)+(R4705/100)*(L4705*$M$14)</f>
        <v>0</v>
      </c>
      <c r="X4705" s="53" t="n">
        <f aca="false">N4705+S4705</f>
        <v>429.3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0</v>
      </c>
      <c r="AC4705" s="54" t="n">
        <f aca="false">ROUND(X4705+Y4705+Z4705+AA4705+AB4705,1)</f>
        <v>429.3</v>
      </c>
      <c r="AD4705" s="55" t="n">
        <f aca="false">(ROUND(AC4705-AC4694,1)/AC4694)</f>
        <v>0.205221785513756</v>
      </c>
      <c r="AE4705" s="46"/>
    </row>
    <row r="4706" customFormat="false" ht="15" hidden="false" customHeight="false" outlineLevel="0" collapsed="false">
      <c r="A4706" s="48"/>
      <c r="B4706" s="49"/>
      <c r="C4706" s="50" t="s">
        <v>16</v>
      </c>
      <c r="D4706" s="51" t="n">
        <v>106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20</v>
      </c>
      <c r="J4706" s="52" t="n">
        <v>50</v>
      </c>
      <c r="K4706" s="52" t="n">
        <v>0</v>
      </c>
      <c r="L4706" s="52" t="n">
        <v>65</v>
      </c>
      <c r="M4706" s="52" t="n">
        <v>0</v>
      </c>
      <c r="N4706" s="53" t="n">
        <f aca="false">D4706*$D$15</f>
        <v>143.1</v>
      </c>
      <c r="O4706" s="53" t="n">
        <f aca="false">E4706*$E$15</f>
        <v>0</v>
      </c>
      <c r="P4706" s="53" t="n">
        <f aca="false">F4706*$F$15</f>
        <v>0</v>
      </c>
      <c r="Q4706" s="53" t="n">
        <f aca="false">G4706*$G$15</f>
        <v>0</v>
      </c>
      <c r="R4706" s="53" t="n">
        <f aca="false">H4706*$H$15</f>
        <v>0</v>
      </c>
      <c r="S4706" s="53" t="n">
        <f aca="false">(N4706/100)*(I4706*$I$15)+(N4706/100)*(J4706*$J$15)+(N4706/100)*(L4706*$L$15)</f>
        <v>286.2</v>
      </c>
      <c r="T4706" s="53" t="n">
        <f aca="false">(O4706/100)*(K4706*$K$15)</f>
        <v>0</v>
      </c>
      <c r="U4706" s="53" t="n">
        <f aca="false">(P4706/100)*(K4706*$K$15)+(P4706/100)*(L4706*$L$15)</f>
        <v>0</v>
      </c>
      <c r="V4706" s="53" t="n">
        <f aca="false">(Q4706/100)*(L4706*$L$15)</f>
        <v>0</v>
      </c>
      <c r="W4706" s="53" t="n">
        <f aca="false">(R4706/100)*(K4706*$K$15)+(R4706/100)*(L4706*$L$15)</f>
        <v>0</v>
      </c>
      <c r="X4706" s="53" t="n">
        <f aca="false">N4706+S4706</f>
        <v>429.3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429.3</v>
      </c>
      <c r="AD4706" s="55" t="n">
        <f aca="false">(ROUND(AC4706-AC4694,1)/AC4694)</f>
        <v>0.205221785513756</v>
      </c>
    </row>
    <row r="4707" customFormat="false" ht="15" hidden="false" customHeight="false" outlineLevel="0" collapsed="false">
      <c r="A4707" s="48"/>
      <c r="B4707" s="49"/>
      <c r="C4707" s="50" t="s">
        <v>17</v>
      </c>
      <c r="D4707" s="51" t="n">
        <v>106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75</v>
      </c>
      <c r="K4707" s="52" t="n">
        <v>0</v>
      </c>
      <c r="L4707" s="52" t="n">
        <v>0</v>
      </c>
      <c r="M4707" s="52" t="n">
        <v>0</v>
      </c>
      <c r="N4707" s="53" t="n">
        <f aca="false">D4707*$D$16</f>
        <v>143.1</v>
      </c>
      <c r="O4707" s="53" t="n">
        <f aca="false">E4707*$E$16</f>
        <v>0</v>
      </c>
      <c r="P4707" s="53" t="n">
        <f aca="false">F4707*$F$16</f>
        <v>0</v>
      </c>
      <c r="Q4707" s="53" t="n">
        <f aca="false">G4707*$G$16</f>
        <v>0</v>
      </c>
      <c r="R4707" s="53" t="n">
        <f aca="false">H4707*$H$16</f>
        <v>0</v>
      </c>
      <c r="S4707" s="53" t="n">
        <f aca="false">(N4707/100)*(I4707*$I$16)+(N4707/100)*(J4707*$J$16)</f>
        <v>296.9325</v>
      </c>
      <c r="T4707" s="53" t="n">
        <f aca="false">(O4707/100)*(K4707*$K$16)</f>
        <v>0</v>
      </c>
      <c r="U4707" s="53" t="n">
        <f aca="false">(P4707/100)*(K4707*$K$16)+(P4707/100)*(L4707*$L$16)</f>
        <v>0</v>
      </c>
      <c r="V4707" s="53" t="n">
        <f aca="false">(Q4707/100)*(L4707*$L$16)</f>
        <v>0</v>
      </c>
      <c r="W4707" s="53" t="n">
        <f aca="false">(R4707/100)*(K4707*$K$16)+(R4707/100)*(L4707*$L$16)</f>
        <v>0</v>
      </c>
      <c r="X4707" s="53" t="n">
        <f aca="false">N4707+S4707</f>
        <v>440.0325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440</v>
      </c>
      <c r="AD4707" s="55" t="n">
        <f aca="false">(ROUND(AC4707-AC4694,1)/AC4694)</f>
        <v>0.235261089275688</v>
      </c>
      <c r="AE4707" s="46"/>
    </row>
    <row r="4708" customFormat="false" ht="15" hidden="false" customHeight="false" outlineLevel="0" collapsed="false">
      <c r="A4708" s="48"/>
      <c r="B4708" s="49"/>
      <c r="C4708" s="50" t="s">
        <v>18</v>
      </c>
      <c r="D4708" s="51" t="n">
        <v>106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50</v>
      </c>
      <c r="J4708" s="52" t="n">
        <v>50</v>
      </c>
      <c r="K4708" s="52" t="n">
        <v>0</v>
      </c>
      <c r="L4708" s="52" t="n">
        <v>0</v>
      </c>
      <c r="M4708" s="52" t="n">
        <v>0</v>
      </c>
      <c r="N4708" s="53" t="n">
        <f aca="false">D4708*$D$17</f>
        <v>143.1</v>
      </c>
      <c r="O4708" s="53" t="n">
        <f aca="false">E4708*$E$17</f>
        <v>0</v>
      </c>
      <c r="P4708" s="53" t="n">
        <f aca="false">F4708*$F$17</f>
        <v>0</v>
      </c>
      <c r="Q4708" s="53" t="n">
        <f aca="false">G4708*$G$17</f>
        <v>0</v>
      </c>
      <c r="R4708" s="53" t="n">
        <f aca="false">H4708*$H$17</f>
        <v>0</v>
      </c>
      <c r="S4708" s="53" t="n">
        <f aca="false">(N4708/100)*(I4708*$I$17)+(N4708/100)*(J4708*$J$17)</f>
        <v>250.425</v>
      </c>
      <c r="T4708" s="53" t="n">
        <f aca="false">(O4708/100)*(K4708*$K$17)</f>
        <v>0</v>
      </c>
      <c r="U4708" s="53" t="n">
        <f aca="false">(P4708/100)*(K4708*$K$17)+(P4708/100)*(L4708*$L$17)</f>
        <v>0</v>
      </c>
      <c r="V4708" s="53" t="n">
        <f aca="false">(Q4708/100)*(L4708*$L$17)</f>
        <v>0</v>
      </c>
      <c r="W4708" s="53" t="n">
        <f aca="false">(R4708/100)*(K4708*$K$17)+(R4708/100)*(L4708*$L$17)</f>
        <v>0</v>
      </c>
      <c r="X4708" s="53" t="n">
        <f aca="false">N4708+S4708</f>
        <v>393.525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393.5</v>
      </c>
      <c r="AD4708" s="55" t="n">
        <f aca="false">(ROUND(AC4708-AC4694,1)/AC4694)</f>
        <v>0.10471645143178</v>
      </c>
    </row>
    <row r="4709" customFormat="false" ht="15" hidden="false" customHeight="false" outlineLevel="0" collapsed="false">
      <c r="A4709" s="56" t="s">
        <v>19</v>
      </c>
      <c r="B4709" s="39" t="s">
        <v>377</v>
      </c>
      <c r="C4709" s="40" t="s">
        <v>4</v>
      </c>
      <c r="D4709" s="41" t="n">
        <v>110</v>
      </c>
      <c r="E4709" s="41" t="n">
        <v>0</v>
      </c>
      <c r="F4709" s="41" t="n">
        <v>0</v>
      </c>
      <c r="G4709" s="41" t="n">
        <v>0</v>
      </c>
      <c r="H4709" s="41" t="n">
        <v>0</v>
      </c>
      <c r="I4709" s="42" t="n">
        <v>60</v>
      </c>
      <c r="J4709" s="42" t="n">
        <v>10</v>
      </c>
      <c r="K4709" s="42" t="n">
        <v>0</v>
      </c>
      <c r="L4709" s="42" t="n">
        <v>0</v>
      </c>
      <c r="M4709" s="42" t="n">
        <v>0</v>
      </c>
      <c r="N4709" s="43" t="n">
        <f aca="false">D4709*$D$3</f>
        <v>154</v>
      </c>
      <c r="O4709" s="43" t="n">
        <f aca="false">E4709*$E$3</f>
        <v>0</v>
      </c>
      <c r="P4709" s="43" t="n">
        <f aca="false">F4709*$F$3</f>
        <v>0</v>
      </c>
      <c r="Q4709" s="43" t="n">
        <f aca="false">G4709*$G$3</f>
        <v>0</v>
      </c>
      <c r="R4709" s="43" t="n">
        <f aca="false">H4709*$H$3</f>
        <v>0</v>
      </c>
      <c r="S4709" s="43" t="n">
        <f aca="false">(N4709/100)*(I4709*$I$3)+(N4709/100)*(J4709*$J$3)</f>
        <v>215.6</v>
      </c>
      <c r="T4709" s="43" t="n">
        <f aca="false">(O4709/100)*(K4709*$K$3)</f>
        <v>0</v>
      </c>
      <c r="U4709" s="43" t="n">
        <f aca="false">(P4709/100)*(K4709*$K$3)+(P4709/100)*(L4709*$L$3)</f>
        <v>0</v>
      </c>
      <c r="V4709" s="43" t="n">
        <f aca="false">(Q4709/100)*(L4709*$L$3)</f>
        <v>0</v>
      </c>
      <c r="W4709" s="43" t="n">
        <f aca="false">(R4709/100)*(K4709*$K$3)+(R4709/100)*(L4709*$L$3)</f>
        <v>0</v>
      </c>
      <c r="X4709" s="43" t="n">
        <f aca="false">N4709+S4709</f>
        <v>369.6</v>
      </c>
      <c r="Y4709" s="43" t="n">
        <f aca="false">O4709+T4709</f>
        <v>0</v>
      </c>
      <c r="Z4709" s="43" t="n">
        <f aca="false">P4709+U4709</f>
        <v>0</v>
      </c>
      <c r="AA4709" s="43" t="n">
        <f aca="false">Q4709+V4709</f>
        <v>0</v>
      </c>
      <c r="AB4709" s="43" t="n">
        <f aca="false">R4709+W4709</f>
        <v>0</v>
      </c>
      <c r="AC4709" s="44" t="n">
        <f aca="false">ROUND(X4709+Y4709+Z4709+AA4709+AB4709,1)</f>
        <v>369.6</v>
      </c>
      <c r="AD4709" s="45" t="n">
        <v>0</v>
      </c>
    </row>
    <row r="4710" customFormat="false" ht="15" hidden="false" customHeight="false" outlineLevel="0" collapsed="false">
      <c r="A4710" s="48" t="s">
        <v>29</v>
      </c>
      <c r="B4710" s="49" t="n">
        <v>20</v>
      </c>
      <c r="C4710" s="50" t="s">
        <v>5</v>
      </c>
      <c r="D4710" s="51" t="n">
        <v>110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70</v>
      </c>
      <c r="J4710" s="52" t="n">
        <v>25</v>
      </c>
      <c r="K4710" s="52" t="n">
        <v>0</v>
      </c>
      <c r="L4710" s="52" t="n">
        <v>0</v>
      </c>
      <c r="M4710" s="52" t="n">
        <v>0</v>
      </c>
      <c r="N4710" s="53" t="n">
        <f aca="false">D4710*$D$4</f>
        <v>148.5</v>
      </c>
      <c r="O4710" s="53" t="n">
        <f aca="false">E4710*$E$4</f>
        <v>0</v>
      </c>
      <c r="P4710" s="53" t="n">
        <f aca="false">F4710*$F$4</f>
        <v>0</v>
      </c>
      <c r="Q4710" s="53" t="n">
        <f aca="false">G4710*$G$4</f>
        <v>0</v>
      </c>
      <c r="R4710" s="53" t="n">
        <f aca="false">H4710*$H$4</f>
        <v>0</v>
      </c>
      <c r="S4710" s="53" t="n">
        <f aca="false">(N4710/100)*(I4710*$I$4)+(N4710/100)*(J4710*$J$4)</f>
        <v>282.15</v>
      </c>
      <c r="T4710" s="53" t="n">
        <f aca="false">(O4710/100)*(K4710*$K$4)</f>
        <v>0</v>
      </c>
      <c r="U4710" s="53" t="n">
        <f aca="false">(P4710/100)*(K4710*$K$4)+(P4710/100)*(L4710*$L$4)</f>
        <v>0</v>
      </c>
      <c r="V4710" s="53" t="n">
        <f aca="false">(Q4710/100)*(L4710*$L$4)</f>
        <v>0</v>
      </c>
      <c r="W4710" s="53" t="n">
        <f aca="false">(R4710/100)*(K4710*$K$4)+(R4710/100)*(L4710*$L$4)</f>
        <v>0</v>
      </c>
      <c r="X4710" s="53" t="n">
        <f aca="false">N4710+S4710</f>
        <v>430.65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430.7</v>
      </c>
      <c r="AD4710" s="55" t="n">
        <f aca="false">(ROUND(AC4710-AC4709,1)/AC4709)</f>
        <v>0.165313852813853</v>
      </c>
    </row>
    <row r="4711" customFormat="false" ht="15" hidden="false" customHeight="false" outlineLevel="0" collapsed="false">
      <c r="A4711" s="48" t="s">
        <v>30</v>
      </c>
      <c r="B4711" s="49" t="n">
        <v>12</v>
      </c>
      <c r="C4711" s="50" t="s">
        <v>6</v>
      </c>
      <c r="D4711" s="51" t="n">
        <v>110</v>
      </c>
      <c r="E4711" s="51" t="n">
        <v>0</v>
      </c>
      <c r="F4711" s="51" t="n">
        <v>0</v>
      </c>
      <c r="G4711" s="51" t="n">
        <v>0</v>
      </c>
      <c r="H4711" s="51" t="n">
        <v>0</v>
      </c>
      <c r="I4711" s="52" t="n">
        <v>60</v>
      </c>
      <c r="J4711" s="52" t="n">
        <v>10</v>
      </c>
      <c r="K4711" s="52" t="n">
        <v>0</v>
      </c>
      <c r="L4711" s="52" t="n">
        <v>0</v>
      </c>
      <c r="M4711" s="52" t="n">
        <v>0</v>
      </c>
      <c r="N4711" s="53" t="n">
        <f aca="false">D4711*$D$5</f>
        <v>154</v>
      </c>
      <c r="O4711" s="53" t="n">
        <f aca="false">E4711*$E$5</f>
        <v>0</v>
      </c>
      <c r="P4711" s="53" t="n">
        <f aca="false">F4711*$F$5</f>
        <v>0</v>
      </c>
      <c r="Q4711" s="53" t="n">
        <f aca="false">G4711*$G$5</f>
        <v>0</v>
      </c>
      <c r="R4711" s="53" t="n">
        <f aca="false">H4711*$H$5</f>
        <v>0</v>
      </c>
      <c r="S4711" s="53" t="n">
        <f aca="false">(N4711/100)*(I4711*$I$5)+(N4711/100)*(J4711*$J$5)</f>
        <v>215.6</v>
      </c>
      <c r="T4711" s="53" t="n">
        <f aca="false">(O4711/100)*(K4711*$K$5)</f>
        <v>0</v>
      </c>
      <c r="U4711" s="53" t="n">
        <f aca="false">(P4711/100)*(K4711*$K$5)+(P4711/100)*(L4711*$L$5)</f>
        <v>0</v>
      </c>
      <c r="V4711" s="53" t="n">
        <f aca="false">(Q4711/100)*(L4711*$L$5)</f>
        <v>0</v>
      </c>
      <c r="W4711" s="53" t="n">
        <f aca="false">(R4711/100)*(K4711*$K$5)+(R4711/100)*(L4711*$L$5)</f>
        <v>0</v>
      </c>
      <c r="X4711" s="53" t="n">
        <f aca="false">N4711+S4711</f>
        <v>369.6</v>
      </c>
      <c r="Y4711" s="53" t="n">
        <f aca="false">O4711+T4711</f>
        <v>0</v>
      </c>
      <c r="Z4711" s="53" t="n">
        <f aca="false">P4711+U4711</f>
        <v>0</v>
      </c>
      <c r="AA4711" s="53" t="n">
        <f aca="false">Q4711+V4711</f>
        <v>0</v>
      </c>
      <c r="AB4711" s="53" t="n">
        <f aca="false">R4711+W4711</f>
        <v>0</v>
      </c>
      <c r="AC4711" s="54" t="n">
        <f aca="false">ROUND(X4711+Y4711+Z4711+AA4711+AB4711,1)</f>
        <v>369.6</v>
      </c>
      <c r="AD4711" s="55" t="n">
        <f aca="false">(ROUND(AC4711-AC4709,1)/AC4709)</f>
        <v>0</v>
      </c>
    </row>
    <row r="4712" customFormat="false" ht="15" hidden="false" customHeight="false" outlineLevel="0" collapsed="false">
      <c r="A4712" s="48" t="s">
        <v>31</v>
      </c>
      <c r="B4712" s="49" t="n">
        <v>0</v>
      </c>
      <c r="C4712" s="50" t="s">
        <v>7</v>
      </c>
      <c r="D4712" s="51" t="n">
        <v>110</v>
      </c>
      <c r="E4712" s="51" t="n">
        <v>0</v>
      </c>
      <c r="F4712" s="51" t="n">
        <v>0</v>
      </c>
      <c r="G4712" s="51" t="n">
        <v>0</v>
      </c>
      <c r="H4712" s="51" t="n">
        <v>0</v>
      </c>
      <c r="I4712" s="52" t="n">
        <v>60</v>
      </c>
      <c r="J4712" s="52" t="n">
        <v>10</v>
      </c>
      <c r="K4712" s="52" t="n">
        <v>0</v>
      </c>
      <c r="L4712" s="52" t="n">
        <v>0</v>
      </c>
      <c r="M4712" s="52" t="n">
        <v>0</v>
      </c>
      <c r="N4712" s="53" t="n">
        <f aca="false">D4712*$D$6</f>
        <v>154</v>
      </c>
      <c r="O4712" s="53" t="n">
        <f aca="false">E4712*$E$6</f>
        <v>0</v>
      </c>
      <c r="P4712" s="53" t="n">
        <f aca="false">F4712*$F$6</f>
        <v>0</v>
      </c>
      <c r="Q4712" s="53" t="n">
        <f aca="false">G4712*$G$6</f>
        <v>0</v>
      </c>
      <c r="R4712" s="53" t="n">
        <f aca="false">H4712*$H$6</f>
        <v>0</v>
      </c>
      <c r="S4712" s="53" t="n">
        <f aca="false">(N4712/100)*(I4712*$I$6)+(N4712/100)*(J4712*$J$6)</f>
        <v>215.6</v>
      </c>
      <c r="T4712" s="53" t="n">
        <f aca="false">(O4712/100)*(K4712*$K$6)</f>
        <v>0</v>
      </c>
      <c r="U4712" s="53" t="n">
        <f aca="false">(P4712/100)*(K4712*$K$6)+(P4712/100)*(L4712*$L$6)</f>
        <v>0</v>
      </c>
      <c r="V4712" s="53" t="n">
        <f aca="false">(Q4712/100)*(L4712*$L$6)</f>
        <v>0</v>
      </c>
      <c r="W4712" s="53" t="n">
        <f aca="false">(R4712/100)*(K4712*$K$6)+(R4712/100)*(L4712*$L$6)</f>
        <v>0</v>
      </c>
      <c r="X4712" s="53" t="n">
        <f aca="false">N4712+S4712</f>
        <v>369.6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0</v>
      </c>
      <c r="AB4712" s="53" t="n">
        <f aca="false">R4712+W4712</f>
        <v>0</v>
      </c>
      <c r="AC4712" s="54" t="n">
        <f aca="false">ROUND(X4712+Y4712+Z4712+AA4712+AB4712,1)</f>
        <v>369.6</v>
      </c>
      <c r="AD4712" s="55" t="n">
        <f aca="false">(ROUND(AC4712-AC4709,1)/AC4709)</f>
        <v>0</v>
      </c>
    </row>
    <row r="4713" customFormat="false" ht="15" hidden="false" customHeight="false" outlineLevel="0" collapsed="false">
      <c r="A4713" s="48" t="s">
        <v>32</v>
      </c>
      <c r="B4713" s="49" t="n">
        <v>0</v>
      </c>
      <c r="C4713" s="50" t="s">
        <v>8</v>
      </c>
      <c r="D4713" s="51" t="n">
        <v>110</v>
      </c>
      <c r="E4713" s="51" t="n">
        <v>0</v>
      </c>
      <c r="F4713" s="51" t="n">
        <v>0</v>
      </c>
      <c r="G4713" s="51" t="n">
        <v>0</v>
      </c>
      <c r="H4713" s="51" t="n">
        <v>0</v>
      </c>
      <c r="I4713" s="52" t="n">
        <v>60</v>
      </c>
      <c r="J4713" s="52" t="n">
        <v>10</v>
      </c>
      <c r="K4713" s="52" t="n">
        <v>0</v>
      </c>
      <c r="L4713" s="52" t="n">
        <v>0</v>
      </c>
      <c r="M4713" s="52" t="n">
        <v>0</v>
      </c>
      <c r="N4713" s="53" t="n">
        <f aca="false">D4713*$D$7</f>
        <v>154</v>
      </c>
      <c r="O4713" s="53" t="n">
        <f aca="false">E4713*$E$7</f>
        <v>0</v>
      </c>
      <c r="P4713" s="53" t="n">
        <f aca="false">F4713*$F$7</f>
        <v>0</v>
      </c>
      <c r="Q4713" s="53" t="n">
        <f aca="false">G4713*$G$7</f>
        <v>0</v>
      </c>
      <c r="R4713" s="53" t="n">
        <f aca="false">H4713*$H$7</f>
        <v>0</v>
      </c>
      <c r="S4713" s="53" t="n">
        <f aca="false">(N4713/100)*(I4713*$I$7)+(N4713/100)*(J4713*$J$7)</f>
        <v>215.6</v>
      </c>
      <c r="T4713" s="53" t="n">
        <f aca="false">(O4713/100)*(K4713*$K$7)</f>
        <v>0</v>
      </c>
      <c r="U4713" s="53" t="n">
        <f aca="false">(P4713/100)*(K4713*$K$7)+(P4713/100)*(L4713*$L$7)</f>
        <v>0</v>
      </c>
      <c r="V4713" s="53" t="n">
        <f aca="false">(Q4713/100)*(L4713*$L$7)</f>
        <v>0</v>
      </c>
      <c r="W4713" s="53" t="n">
        <f aca="false">(R4713/100)*(K4713*$K$7)+(R4713/100)*(L4713*$L$7)</f>
        <v>0</v>
      </c>
      <c r="X4713" s="53" t="n">
        <f aca="false">N4713+S4713</f>
        <v>369.6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0</v>
      </c>
      <c r="AB4713" s="53" t="n">
        <f aca="false">R4713+W4713</f>
        <v>0</v>
      </c>
      <c r="AC4713" s="54" t="n">
        <f aca="false">ROUND(X4713+Y4713+Z4713+AA4713+AB4713,1)</f>
        <v>369.6</v>
      </c>
      <c r="AD4713" s="55" t="n">
        <f aca="false">(ROUND(AC4713-AC4709,1)/AC4709)</f>
        <v>0</v>
      </c>
    </row>
    <row r="4714" customFormat="false" ht="15" hidden="false" customHeight="false" outlineLevel="0" collapsed="false">
      <c r="A4714" s="48" t="s">
        <v>33</v>
      </c>
      <c r="B4714" s="49"/>
      <c r="C4714" s="50" t="s">
        <v>9</v>
      </c>
      <c r="D4714" s="51" t="n">
        <v>110</v>
      </c>
      <c r="E4714" s="51" t="n">
        <v>0</v>
      </c>
      <c r="F4714" s="51" t="n">
        <v>0</v>
      </c>
      <c r="G4714" s="51" t="n">
        <v>0</v>
      </c>
      <c r="H4714" s="51" t="n">
        <v>0</v>
      </c>
      <c r="I4714" s="52" t="n">
        <v>60</v>
      </c>
      <c r="J4714" s="52" t="n">
        <v>10</v>
      </c>
      <c r="K4714" s="52" t="n">
        <v>0</v>
      </c>
      <c r="L4714" s="52" t="n">
        <v>0</v>
      </c>
      <c r="M4714" s="52" t="n">
        <v>0</v>
      </c>
      <c r="N4714" s="53" t="n">
        <f aca="false">D4714*$D$8</f>
        <v>154</v>
      </c>
      <c r="O4714" s="53" t="n">
        <f aca="false">E4714*$E$8</f>
        <v>0</v>
      </c>
      <c r="P4714" s="53" t="n">
        <f aca="false">F4714*$F$8</f>
        <v>0</v>
      </c>
      <c r="Q4714" s="53" t="n">
        <f aca="false">G4714*$G$8</f>
        <v>0</v>
      </c>
      <c r="R4714" s="53" t="n">
        <f aca="false">H4714*$H$8</f>
        <v>0</v>
      </c>
      <c r="S4714" s="53" t="n">
        <f aca="false">(N4714/100)*(I4714*$I$8)+(N4714/100)*(J4714*$J$8)</f>
        <v>215.6</v>
      </c>
      <c r="T4714" s="53" t="n">
        <f aca="false">(O4714/100)*(K4714*$K$8)</f>
        <v>0</v>
      </c>
      <c r="U4714" s="53" t="n">
        <f aca="false">(P4714/100)*(K4714*$K$8)+(P4714/100)*(L4714*$L$8)</f>
        <v>0</v>
      </c>
      <c r="V4714" s="53" t="n">
        <f aca="false">(Q4714/100)*(L4714*$L$8)</f>
        <v>0</v>
      </c>
      <c r="W4714" s="53" t="n">
        <f aca="false">(R4714/100)*(K4714*$K$8)+(R4714/100)*(L4714*$L$8)</f>
        <v>0</v>
      </c>
      <c r="X4714" s="53" t="n">
        <f aca="false">N4714+S4714</f>
        <v>369.6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0</v>
      </c>
      <c r="AB4714" s="53" t="n">
        <f aca="false">R4714+W4714</f>
        <v>0</v>
      </c>
      <c r="AC4714" s="54" t="n">
        <f aca="false">ROUND(X4714+Y4714+Z4714+AA4714+AB4714,1)</f>
        <v>369.6</v>
      </c>
      <c r="AD4714" s="55" t="n">
        <f aca="false">(ROUND(AC4714-AC4709,1)/AC4709)</f>
        <v>0</v>
      </c>
    </row>
    <row r="4715" customFormat="false" ht="15" hidden="false" customHeight="false" outlineLevel="0" collapsed="false">
      <c r="A4715" s="48" t="s">
        <v>34</v>
      </c>
      <c r="B4715" s="49"/>
      <c r="C4715" s="50" t="s">
        <v>10</v>
      </c>
      <c r="D4715" s="51" t="n">
        <v>55</v>
      </c>
      <c r="E4715" s="51" t="n">
        <v>125</v>
      </c>
      <c r="F4715" s="51" t="n">
        <v>0</v>
      </c>
      <c r="G4715" s="51" t="n">
        <v>0</v>
      </c>
      <c r="H4715" s="51" t="n">
        <v>0</v>
      </c>
      <c r="I4715" s="52" t="n">
        <v>60</v>
      </c>
      <c r="J4715" s="52" t="n">
        <v>10</v>
      </c>
      <c r="K4715" s="52" t="n">
        <v>70</v>
      </c>
      <c r="L4715" s="52" t="n">
        <v>0</v>
      </c>
      <c r="M4715" s="52" t="n">
        <v>0</v>
      </c>
      <c r="N4715" s="53" t="n">
        <f aca="false">D4715*$D$9</f>
        <v>74.25</v>
      </c>
      <c r="O4715" s="53" t="n">
        <f aca="false">E4715*$E$9</f>
        <v>168.75</v>
      </c>
      <c r="P4715" s="53" t="n">
        <f aca="false">F4715*$F$9</f>
        <v>0</v>
      </c>
      <c r="Q4715" s="53" t="n">
        <f aca="false">G4715*$G$9</f>
        <v>0</v>
      </c>
      <c r="R4715" s="53" t="n">
        <f aca="false">H4715*$H$9</f>
        <v>0</v>
      </c>
      <c r="S4715" s="53" t="n">
        <f aca="false">(N4715/100)*(I4715*$I$9)+(N4715/100)*(J4715*$J$9)</f>
        <v>51.975</v>
      </c>
      <c r="T4715" s="53" t="n">
        <f aca="false">(O4715/100)*(K4715*$K$9)</f>
        <v>165.375</v>
      </c>
      <c r="U4715" s="53" t="n">
        <f aca="false">(P4715/100)*(K4715*$K$9)+(P4715/100)*(L4715*$L$9)</f>
        <v>0</v>
      </c>
      <c r="V4715" s="53" t="n">
        <f aca="false">(Q4715/100)*(L4715*$L$9)</f>
        <v>0</v>
      </c>
      <c r="W4715" s="53" t="n">
        <f aca="false">(R4715/100)*(K4715*$K$9)+(R4715/100)*(L4715*$L$9)</f>
        <v>0</v>
      </c>
      <c r="X4715" s="53" t="n">
        <f aca="false">N4715+S4715</f>
        <v>126.225</v>
      </c>
      <c r="Y4715" s="53" t="n">
        <f aca="false">O4715+T4715</f>
        <v>334.125</v>
      </c>
      <c r="Z4715" s="53" t="n">
        <f aca="false">P4715+U4715</f>
        <v>0</v>
      </c>
      <c r="AA4715" s="53" t="n">
        <f aca="false">Q4715+V4715</f>
        <v>0</v>
      </c>
      <c r="AB4715" s="53" t="n">
        <f aca="false">R4715+W4715</f>
        <v>0</v>
      </c>
      <c r="AC4715" s="54" t="n">
        <f aca="false">ROUND(X4715+Y4715+Z4715+AA4715+AB4715,1)</f>
        <v>460.4</v>
      </c>
      <c r="AD4715" s="55" t="n">
        <f aca="false">(ROUND(AC4715-AC4709,1)/AC4709)</f>
        <v>0.245670995670996</v>
      </c>
    </row>
    <row r="4716" customFormat="false" ht="15" hidden="false" customHeight="false" outlineLevel="0" collapsed="false">
      <c r="A4716" s="48" t="s">
        <v>35</v>
      </c>
      <c r="B4716" s="49"/>
      <c r="C4716" s="50" t="s">
        <v>11</v>
      </c>
      <c r="D4716" s="51" t="n">
        <v>55</v>
      </c>
      <c r="E4716" s="51" t="n">
        <v>0</v>
      </c>
      <c r="F4716" s="51" t="n">
        <v>125</v>
      </c>
      <c r="G4716" s="51" t="n">
        <v>0</v>
      </c>
      <c r="H4716" s="51" t="n">
        <v>0</v>
      </c>
      <c r="I4716" s="52" t="n">
        <v>60</v>
      </c>
      <c r="J4716" s="52" t="n">
        <v>10</v>
      </c>
      <c r="K4716" s="52" t="n">
        <v>35</v>
      </c>
      <c r="L4716" s="52" t="n">
        <v>35</v>
      </c>
      <c r="M4716" s="52" t="n">
        <v>0</v>
      </c>
      <c r="N4716" s="53" t="n">
        <f aca="false">D4716*$D$10</f>
        <v>74.25</v>
      </c>
      <c r="O4716" s="53" t="n">
        <f aca="false">E4716*$E$10</f>
        <v>0</v>
      </c>
      <c r="P4716" s="53" t="n">
        <f aca="false">F4716*$F$10</f>
        <v>168.75</v>
      </c>
      <c r="Q4716" s="53" t="n">
        <f aca="false">G4716*$G$10</f>
        <v>0</v>
      </c>
      <c r="R4716" s="53" t="n">
        <f aca="false">H4716*$H$10</f>
        <v>0</v>
      </c>
      <c r="S4716" s="53" t="n">
        <f aca="false">(N4716/100)*(I4716*$I$10)+(N4716/100)*(J4716*$J$10)</f>
        <v>51.975</v>
      </c>
      <c r="T4716" s="53" t="n">
        <f aca="false">(O4716/100)*(K4716*$J$10)</f>
        <v>0</v>
      </c>
      <c r="U4716" s="53" t="n">
        <f aca="false">(P4716/100)*(K4716*$K$10)+(P4716/100)*(L4716*$L$10)</f>
        <v>165.375</v>
      </c>
      <c r="V4716" s="53" t="n">
        <f aca="false">(Q4716/100)*(L4716*$L$10)</f>
        <v>0</v>
      </c>
      <c r="W4716" s="53" t="n">
        <f aca="false">(R4716/100)*(K4716*$K$10)+(R4716/100)*(L4716*$L$10)</f>
        <v>0</v>
      </c>
      <c r="X4716" s="53" t="n">
        <f aca="false">N4716+S4716</f>
        <v>126.225</v>
      </c>
      <c r="Y4716" s="53" t="n">
        <f aca="false">O4716+T4716</f>
        <v>0</v>
      </c>
      <c r="Z4716" s="53" t="n">
        <f aca="false">P4716+U4716</f>
        <v>334.125</v>
      </c>
      <c r="AA4716" s="53" t="n">
        <f aca="false">Q4716+V4716</f>
        <v>0</v>
      </c>
      <c r="AB4716" s="53" t="n">
        <f aca="false">R4716+W4716</f>
        <v>0</v>
      </c>
      <c r="AC4716" s="54" t="n">
        <f aca="false">ROUND(X4716+Y4716+Z4716+AA4716+AB4716,1)</f>
        <v>460.4</v>
      </c>
      <c r="AD4716" s="55" t="n">
        <f aca="false">(ROUND(AC4716-AC4709,1)/AC4709)</f>
        <v>0.245670995670996</v>
      </c>
    </row>
    <row r="4717" customFormat="false" ht="15" hidden="false" customHeight="false" outlineLevel="0" collapsed="false">
      <c r="A4717" s="48" t="s">
        <v>36</v>
      </c>
      <c r="B4717" s="49"/>
      <c r="C4717" s="50" t="s">
        <v>12</v>
      </c>
      <c r="D4717" s="51" t="n">
        <v>55</v>
      </c>
      <c r="E4717" s="51" t="n">
        <v>0</v>
      </c>
      <c r="F4717" s="51" t="n">
        <v>0</v>
      </c>
      <c r="G4717" s="51" t="n">
        <v>125</v>
      </c>
      <c r="H4717" s="51" t="n">
        <v>0</v>
      </c>
      <c r="I4717" s="52" t="n">
        <v>60</v>
      </c>
      <c r="J4717" s="52" t="n">
        <v>10</v>
      </c>
      <c r="K4717" s="52" t="n">
        <v>0</v>
      </c>
      <c r="L4717" s="52" t="n">
        <v>70</v>
      </c>
      <c r="M4717" s="52" t="n">
        <v>0</v>
      </c>
      <c r="N4717" s="53" t="n">
        <f aca="false">D4717*$D$11</f>
        <v>74.25</v>
      </c>
      <c r="O4717" s="53" t="n">
        <f aca="false">E4717*$E$11</f>
        <v>0</v>
      </c>
      <c r="P4717" s="53" t="n">
        <f aca="false">F4717*$F$11</f>
        <v>0</v>
      </c>
      <c r="Q4717" s="53" t="n">
        <f aca="false">G4717*$G$11</f>
        <v>168.75</v>
      </c>
      <c r="R4717" s="53" t="n">
        <f aca="false">H4717*$H$11</f>
        <v>0</v>
      </c>
      <c r="S4717" s="53" t="n">
        <f aca="false">(N4717/100)*(I4717*$I$11)+(N4717/100)*(J4717*$J$11)</f>
        <v>51.975</v>
      </c>
      <c r="T4717" s="53" t="n">
        <f aca="false">(O4717/100)*(K4717*$K$11)</f>
        <v>0</v>
      </c>
      <c r="U4717" s="53" t="n">
        <f aca="false">(P4717/100)*(K4717*$K$11)+(P4717/100)*(L4717*$L$11)</f>
        <v>0</v>
      </c>
      <c r="V4717" s="53" t="n">
        <f aca="false">(Q4717/100)*(L4717*$L$11)</f>
        <v>165.375</v>
      </c>
      <c r="W4717" s="53" t="n">
        <f aca="false">(R4717/100)*(K4717*$K$11)+(R4717/100)*(L4717*$L$11)</f>
        <v>0</v>
      </c>
      <c r="X4717" s="53" t="n">
        <f aca="false">N4717+S4717</f>
        <v>126.225</v>
      </c>
      <c r="Y4717" s="53" t="n">
        <f aca="false">O4717+T4717</f>
        <v>0</v>
      </c>
      <c r="Z4717" s="53" t="n">
        <f aca="false">P4717+U4717</f>
        <v>0</v>
      </c>
      <c r="AA4717" s="53" t="n">
        <f aca="false">Q4717+V4717</f>
        <v>334.125</v>
      </c>
      <c r="AB4717" s="53" t="n">
        <f aca="false">R4717+W4717</f>
        <v>0</v>
      </c>
      <c r="AC4717" s="54" t="n">
        <f aca="false">ROUND(X4717+Y4717+Z4717+AA4717+AB4717,1)</f>
        <v>460.4</v>
      </c>
      <c r="AD4717" s="55" t="n">
        <f aca="false">(ROUND(AC4717-AC4709,1)/AC4709)</f>
        <v>0.245670995670996</v>
      </c>
    </row>
    <row r="4718" customFormat="false" ht="15" hidden="false" customHeight="false" outlineLevel="0" collapsed="false">
      <c r="A4718" s="48" t="s">
        <v>37</v>
      </c>
      <c r="B4718" s="49"/>
      <c r="C4718" s="50" t="s">
        <v>13</v>
      </c>
      <c r="D4718" s="51" t="n">
        <v>55</v>
      </c>
      <c r="E4718" s="51" t="n">
        <v>0</v>
      </c>
      <c r="F4718" s="51" t="n">
        <v>0</v>
      </c>
      <c r="G4718" s="51" t="n">
        <v>0</v>
      </c>
      <c r="H4718" s="51" t="n">
        <v>125</v>
      </c>
      <c r="I4718" s="52" t="n">
        <v>60</v>
      </c>
      <c r="J4718" s="52" t="n">
        <v>10</v>
      </c>
      <c r="K4718" s="52" t="n">
        <v>35</v>
      </c>
      <c r="L4718" s="52" t="n">
        <v>35</v>
      </c>
      <c r="M4718" s="52" t="n">
        <v>0</v>
      </c>
      <c r="N4718" s="53" t="n">
        <f aca="false">D4718*$D$12</f>
        <v>74.25</v>
      </c>
      <c r="O4718" s="53" t="n">
        <f aca="false">E4718*$E$12</f>
        <v>0</v>
      </c>
      <c r="P4718" s="53" t="n">
        <f aca="false">F4718*$F$12</f>
        <v>0</v>
      </c>
      <c r="Q4718" s="53" t="n">
        <f aca="false">G4718*$G$12</f>
        <v>0</v>
      </c>
      <c r="R4718" s="53" t="n">
        <f aca="false">H4718*$H$12</f>
        <v>168.75</v>
      </c>
      <c r="S4718" s="53" t="n">
        <f aca="false">(N4718/100)*(I4718*$I$12)+(N4718/100)*(J4718*$J$12)</f>
        <v>51.975</v>
      </c>
      <c r="T4718" s="53" t="n">
        <f aca="false">(O4718/100)*(K4718*$K$12)</f>
        <v>0</v>
      </c>
      <c r="U4718" s="53" t="n">
        <f aca="false">(P4718/100)*(K4718*$K$12)+(P4718/100)*(L4718*$L$12)</f>
        <v>0</v>
      </c>
      <c r="V4718" s="53" t="n">
        <f aca="false">(Q4718/100)*(L4718*$L$12)</f>
        <v>0</v>
      </c>
      <c r="W4718" s="53" t="n">
        <f aca="false">(R4718/100)*(K4718*$K$12)+(R4718/100)*(L4718*$L$12)</f>
        <v>165.375</v>
      </c>
      <c r="X4718" s="53" t="n">
        <f aca="false">N4718+S4718</f>
        <v>126.225</v>
      </c>
      <c r="Y4718" s="53" t="n">
        <f aca="false">O4718+T4718</f>
        <v>0</v>
      </c>
      <c r="Z4718" s="53" t="n">
        <f aca="false">P4718+U4718</f>
        <v>0</v>
      </c>
      <c r="AA4718" s="53" t="n">
        <f aca="false">Q4718+V4718</f>
        <v>0</v>
      </c>
      <c r="AB4718" s="53" t="n">
        <f aca="false">R4718+W4718</f>
        <v>334.125</v>
      </c>
      <c r="AC4718" s="54" t="n">
        <f aca="false">ROUND(X4718+Y4718+Z4718+AA4718+AB4718,1)</f>
        <v>460.4</v>
      </c>
      <c r="AD4718" s="55" t="n">
        <f aca="false">(ROUND(AC4718-AC4709,1)/AC4709)</f>
        <v>0.245670995670996</v>
      </c>
    </row>
    <row r="4719" customFormat="false" ht="15" hidden="false" customHeight="false" outlineLevel="0" collapsed="false">
      <c r="A4719" s="48" t="s">
        <v>38</v>
      </c>
      <c r="B4719" s="49"/>
      <c r="C4719" s="50" t="s">
        <v>14</v>
      </c>
      <c r="D4719" s="51" t="n">
        <v>110</v>
      </c>
      <c r="E4719" s="51" t="n">
        <v>0</v>
      </c>
      <c r="F4719" s="51" t="n">
        <v>0</v>
      </c>
      <c r="G4719" s="51" t="n">
        <v>0</v>
      </c>
      <c r="H4719" s="51" t="n">
        <v>0</v>
      </c>
      <c r="I4719" s="52" t="n">
        <v>0</v>
      </c>
      <c r="J4719" s="52" t="n">
        <v>0</v>
      </c>
      <c r="K4719" s="52" t="n">
        <v>0</v>
      </c>
      <c r="L4719" s="52" t="n">
        <v>0</v>
      </c>
      <c r="M4719" s="52" t="n">
        <v>105</v>
      </c>
      <c r="N4719" s="53" t="n">
        <f aca="false">D4719*$D$13</f>
        <v>148.5</v>
      </c>
      <c r="O4719" s="53" t="n">
        <f aca="false">E4719*$E$13</f>
        <v>0</v>
      </c>
      <c r="P4719" s="53" t="n">
        <f aca="false">F4719*$F$13</f>
        <v>0</v>
      </c>
      <c r="Q4719" s="53" t="n">
        <f aca="false">G4719*$G$13</f>
        <v>0</v>
      </c>
      <c r="R4719" s="53" t="n">
        <f aca="false">H4719*$H$13</f>
        <v>0</v>
      </c>
      <c r="S4719" s="53" t="n">
        <f aca="false">(N4719/100)*(I4719*$I$13)+(N4719/100)*(J4719*$J$13)+(N4719/100)*(M4719*$M$13)</f>
        <v>311.85</v>
      </c>
      <c r="T4719" s="53" t="n">
        <f aca="false">(O4719/100)*(K4719*$K$13)+(O4719/100)*(M4719*$M$13)</f>
        <v>0</v>
      </c>
      <c r="U4719" s="53" t="n">
        <f aca="false">(P4719/100)*(K4719*$K$13)+(P4719/100)*(L4719*$L$13)+(P4719/100)*(M4719*$M$13)</f>
        <v>0</v>
      </c>
      <c r="V4719" s="53" t="n">
        <f aca="false">(Q4719/100)*(L4719*$L$13)+(Q4719/100)*(M4719*$M$13)</f>
        <v>0</v>
      </c>
      <c r="W4719" s="53" t="n">
        <f aca="false">(R4719/100)*(K4719*$K$13)+(R4719/100)*(L4719*$L$13)+(R4719/100)*(M4719*$M$13)</f>
        <v>0</v>
      </c>
      <c r="X4719" s="53" t="n">
        <f aca="false">N4719+S4719</f>
        <v>460.35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0</v>
      </c>
      <c r="AB4719" s="53" t="n">
        <f aca="false">R4719+W4719</f>
        <v>0</v>
      </c>
      <c r="AC4719" s="54" t="n">
        <f aca="false">ROUND(X4719+Y4719+Z4719+AA4719+AB4719,1)</f>
        <v>460.4</v>
      </c>
      <c r="AD4719" s="55" t="n">
        <f aca="false">(ROUND(AC4719-AC4709,1)/AC4709)</f>
        <v>0.245670995670996</v>
      </c>
    </row>
    <row r="4720" customFormat="false" ht="15" hidden="false" customHeight="false" outlineLevel="0" collapsed="false">
      <c r="A4720" s="48" t="s">
        <v>39</v>
      </c>
      <c r="B4720" s="49"/>
      <c r="C4720" s="50" t="s">
        <v>15</v>
      </c>
      <c r="D4720" s="51" t="n">
        <v>110</v>
      </c>
      <c r="E4720" s="51" t="n">
        <v>0</v>
      </c>
      <c r="F4720" s="51" t="n">
        <v>0</v>
      </c>
      <c r="G4720" s="51" t="n">
        <v>0</v>
      </c>
      <c r="H4720" s="51" t="n">
        <v>0</v>
      </c>
      <c r="I4720" s="52" t="n">
        <v>60</v>
      </c>
      <c r="J4720" s="52" t="n">
        <v>10</v>
      </c>
      <c r="K4720" s="52" t="n">
        <v>70</v>
      </c>
      <c r="L4720" s="52" t="n">
        <v>0</v>
      </c>
      <c r="M4720" s="52" t="n">
        <v>0</v>
      </c>
      <c r="N4720" s="53" t="n">
        <f aca="false">D4720*$D$14</f>
        <v>148.5</v>
      </c>
      <c r="O4720" s="53" t="n">
        <f aca="false">E4720*$E$14</f>
        <v>0</v>
      </c>
      <c r="P4720" s="53" t="n">
        <f aca="false">F4720*$F$14</f>
        <v>0</v>
      </c>
      <c r="Q4720" s="53" t="n">
        <f aca="false">G4720*$G$14</f>
        <v>0</v>
      </c>
      <c r="R4720" s="53" t="n">
        <f aca="false">H4720*$H$14</f>
        <v>0</v>
      </c>
      <c r="S4720" s="53" t="n">
        <f aca="false">(N4720/100)*(I4720*$I$14)+(N4720/100)*(J4720*$J$14)+(N4720/100)*(K4720*$K$14)</f>
        <v>311.85</v>
      </c>
      <c r="T4720" s="53" t="n">
        <f aca="false">(O4720/100)*(K4720*$K$14)</f>
        <v>0</v>
      </c>
      <c r="U4720" s="53" t="n">
        <f aca="false">(P4720/100)*(K4720*$K$14)+(P4720/100)*(L4720*$L$14)</f>
        <v>0</v>
      </c>
      <c r="V4720" s="53" t="n">
        <f aca="false">(Q4720/100)*(L4720*$L$14)</f>
        <v>0</v>
      </c>
      <c r="W4720" s="53" t="n">
        <f aca="false">(R4720/100)*(K4720*$L$14)+(R4720/100)*(L4720*$M$14)</f>
        <v>0</v>
      </c>
      <c r="X4720" s="53" t="n">
        <f aca="false">N4720+S4720</f>
        <v>460.35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0</v>
      </c>
      <c r="AC4720" s="54" t="n">
        <f aca="false">ROUND(X4720+Y4720+Z4720+AA4720+AB4720,1)</f>
        <v>460.4</v>
      </c>
      <c r="AD4720" s="55" t="n">
        <f aca="false">(ROUND(AC4720-AC4709,1)/AC4709)</f>
        <v>0.245670995670996</v>
      </c>
    </row>
    <row r="4721" customFormat="false" ht="15" hidden="false" customHeight="false" outlineLevel="0" collapsed="false">
      <c r="A4721" s="48"/>
      <c r="B4721" s="49"/>
      <c r="C4721" s="50" t="s">
        <v>16</v>
      </c>
      <c r="D4721" s="51" t="n">
        <v>110</v>
      </c>
      <c r="E4721" s="51" t="n">
        <v>0</v>
      </c>
      <c r="F4721" s="51" t="n">
        <v>0</v>
      </c>
      <c r="G4721" s="51" t="n">
        <v>0</v>
      </c>
      <c r="H4721" s="51" t="n">
        <v>0</v>
      </c>
      <c r="I4721" s="52" t="n">
        <v>60</v>
      </c>
      <c r="J4721" s="52" t="n">
        <v>10</v>
      </c>
      <c r="K4721" s="52" t="n">
        <v>0</v>
      </c>
      <c r="L4721" s="52" t="n">
        <v>70</v>
      </c>
      <c r="M4721" s="52" t="n">
        <v>0</v>
      </c>
      <c r="N4721" s="53" t="n">
        <f aca="false">D4721*$D$15</f>
        <v>148.5</v>
      </c>
      <c r="O4721" s="53" t="n">
        <f aca="false">E4721*$E$15</f>
        <v>0</v>
      </c>
      <c r="P4721" s="53" t="n">
        <f aca="false">F4721*$F$15</f>
        <v>0</v>
      </c>
      <c r="Q4721" s="53" t="n">
        <f aca="false">G4721*$G$15</f>
        <v>0</v>
      </c>
      <c r="R4721" s="53" t="n">
        <f aca="false">H4721*$H$15</f>
        <v>0</v>
      </c>
      <c r="S4721" s="53" t="n">
        <f aca="false">(N4721/100)*(I4721*$I$15)+(N4721/100)*(J4721*$J$15)+(N4721/100)*(L4721*$L$15)</f>
        <v>311.85</v>
      </c>
      <c r="T4721" s="53" t="n">
        <f aca="false">(O4721/100)*(K4721*$K$15)</f>
        <v>0</v>
      </c>
      <c r="U4721" s="53" t="n">
        <f aca="false">(P4721/100)*(K4721*$K$15)+(P4721/100)*(L4721*$L$15)</f>
        <v>0</v>
      </c>
      <c r="V4721" s="53" t="n">
        <f aca="false">(Q4721/100)*(L4721*$L$15)</f>
        <v>0</v>
      </c>
      <c r="W4721" s="53" t="n">
        <f aca="false">(R4721/100)*(K4721*$K$15)+(R4721/100)*(L4721*$L$15)</f>
        <v>0</v>
      </c>
      <c r="X4721" s="53" t="n">
        <f aca="false">N4721+S4721</f>
        <v>460.35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0</v>
      </c>
      <c r="AB4721" s="53" t="n">
        <f aca="false">R4721+W4721</f>
        <v>0</v>
      </c>
      <c r="AC4721" s="54" t="n">
        <f aca="false">ROUND(X4721+Y4721+Z4721+AA4721+AB4721,1)</f>
        <v>460.4</v>
      </c>
      <c r="AD4721" s="55" t="n">
        <f aca="false">(ROUND(AC4721-AC4709,1)/AC4709)</f>
        <v>0.245670995670996</v>
      </c>
    </row>
    <row r="4722" customFormat="false" ht="15" hidden="false" customHeight="false" outlineLevel="0" collapsed="false">
      <c r="A4722" s="48"/>
      <c r="B4722" s="49"/>
      <c r="C4722" s="50" t="s">
        <v>17</v>
      </c>
      <c r="D4722" s="51" t="n">
        <v>110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60</v>
      </c>
      <c r="J4722" s="52" t="n">
        <v>50</v>
      </c>
      <c r="K4722" s="52" t="n">
        <v>0</v>
      </c>
      <c r="L4722" s="52" t="n">
        <v>0</v>
      </c>
      <c r="M4722" s="52" t="n">
        <v>0</v>
      </c>
      <c r="N4722" s="53" t="n">
        <f aca="false">D4722*$D$16</f>
        <v>148.5</v>
      </c>
      <c r="O4722" s="53" t="n">
        <f aca="false">E4722*$E$16</f>
        <v>0</v>
      </c>
      <c r="P4722" s="53" t="n">
        <f aca="false">F4722*$F$16</f>
        <v>0</v>
      </c>
      <c r="Q4722" s="53" t="n">
        <f aca="false">G4722*$G$16</f>
        <v>0</v>
      </c>
      <c r="R4722" s="53" t="n">
        <f aca="false">H4722*$H$16</f>
        <v>0</v>
      </c>
      <c r="S4722" s="53" t="n">
        <f aca="false">(N4722/100)*(I4722*$I$16)+(N4722/100)*(J4722*$J$16)</f>
        <v>274.725</v>
      </c>
      <c r="T4722" s="53" t="n">
        <f aca="false">(O4722/100)*(K4722*$K$16)</f>
        <v>0</v>
      </c>
      <c r="U4722" s="53" t="n">
        <f aca="false">(P4722/100)*(K4722*$K$16)+(P4722/100)*(L4722*$L$16)</f>
        <v>0</v>
      </c>
      <c r="V4722" s="53" t="n">
        <f aca="false">(Q4722/100)*(L4722*$L$16)</f>
        <v>0</v>
      </c>
      <c r="W4722" s="53" t="n">
        <f aca="false">(R4722/100)*(K4722*$K$16)+(R4722/100)*(L4722*$L$16)</f>
        <v>0</v>
      </c>
      <c r="X4722" s="53" t="n">
        <f aca="false">N4722+S4722</f>
        <v>423.225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423.2</v>
      </c>
      <c r="AD4722" s="55" t="n">
        <f aca="false">(ROUND(AC4722-AC4709,1)/AC4709)</f>
        <v>0.145021645021645</v>
      </c>
    </row>
    <row r="4723" customFormat="false" ht="15" hidden="false" customHeight="false" outlineLevel="0" collapsed="false">
      <c r="A4723" s="48"/>
      <c r="B4723" s="49"/>
      <c r="C4723" s="50" t="s">
        <v>18</v>
      </c>
      <c r="D4723" s="51" t="n">
        <v>110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85</v>
      </c>
      <c r="J4723" s="52" t="n">
        <v>10</v>
      </c>
      <c r="K4723" s="52" t="n">
        <v>0</v>
      </c>
      <c r="L4723" s="52" t="n">
        <v>0</v>
      </c>
      <c r="M4723" s="52" t="n">
        <v>0</v>
      </c>
      <c r="N4723" s="53" t="n">
        <f aca="false">D4723*$D$17</f>
        <v>148.5</v>
      </c>
      <c r="O4723" s="53" t="n">
        <f aca="false">E4723*$E$17</f>
        <v>0</v>
      </c>
      <c r="P4723" s="53" t="n">
        <f aca="false">F4723*$F$17</f>
        <v>0</v>
      </c>
      <c r="Q4723" s="53" t="n">
        <f aca="false">G4723*$G$17</f>
        <v>0</v>
      </c>
      <c r="R4723" s="53" t="n">
        <f aca="false">H4723*$H$17</f>
        <v>0</v>
      </c>
      <c r="S4723" s="53" t="n">
        <f aca="false">(N4723/100)*(I4723*$I$17)+(N4723/100)*(J4723*$J$17)</f>
        <v>330.4125</v>
      </c>
      <c r="T4723" s="53" t="n">
        <f aca="false">(O4723/100)*(K4723*$K$17)</f>
        <v>0</v>
      </c>
      <c r="U4723" s="53" t="n">
        <f aca="false">(P4723/100)*(K4723*$K$17)+(P4723/100)*(L4723*$L$17)</f>
        <v>0</v>
      </c>
      <c r="V4723" s="53" t="n">
        <f aca="false">(Q4723/100)*(L4723*$L$17)</f>
        <v>0</v>
      </c>
      <c r="W4723" s="53" t="n">
        <f aca="false">(R4723/100)*(K4723*$K$17)+(R4723/100)*(L4723*$L$17)</f>
        <v>0</v>
      </c>
      <c r="X4723" s="53" t="n">
        <f aca="false">N4723+S4723</f>
        <v>478.9125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478.9</v>
      </c>
      <c r="AD4723" s="55" t="n">
        <f aca="false">(ROUND(AC4723-AC4709,1)/AC4709)</f>
        <v>0.295725108225108</v>
      </c>
    </row>
    <row r="4724" customFormat="false" ht="15" hidden="false" customHeight="false" outlineLevel="0" collapsed="false">
      <c r="A4724" s="56" t="s">
        <v>19</v>
      </c>
      <c r="B4724" s="60" t="s">
        <v>378</v>
      </c>
      <c r="C4724" s="40" t="s">
        <v>50</v>
      </c>
      <c r="D4724" s="41" t="n">
        <v>80</v>
      </c>
      <c r="E4724" s="41" t="n">
        <v>0</v>
      </c>
      <c r="F4724" s="41" t="n">
        <v>60</v>
      </c>
      <c r="G4724" s="41" t="n">
        <v>0</v>
      </c>
      <c r="H4724" s="41" t="n">
        <v>0</v>
      </c>
      <c r="I4724" s="42" t="n">
        <v>20</v>
      </c>
      <c r="J4724" s="42" t="n">
        <v>50</v>
      </c>
      <c r="K4724" s="42" t="n">
        <v>0</v>
      </c>
      <c r="L4724" s="42" t="n">
        <v>0</v>
      </c>
      <c r="M4724" s="42" t="n">
        <v>0</v>
      </c>
      <c r="N4724" s="43" t="n">
        <f aca="false">D4724*$D$3</f>
        <v>112</v>
      </c>
      <c r="O4724" s="43" t="n">
        <f aca="false">E4724*$E$3</f>
        <v>0</v>
      </c>
      <c r="P4724" s="43" t="n">
        <f aca="false">F4724*$F$3</f>
        <v>84</v>
      </c>
      <c r="Q4724" s="43" t="n">
        <f aca="false">G4724*$G$3</f>
        <v>0</v>
      </c>
      <c r="R4724" s="43" t="n">
        <f aca="false">H4724*$H$3</f>
        <v>0</v>
      </c>
      <c r="S4724" s="43" t="n">
        <f aca="false">(N4724/100)*(I4724*$I$3)+(N4724/100)*(J4724*$J$3)</f>
        <v>156.8</v>
      </c>
      <c r="T4724" s="43" t="n">
        <f aca="false">(O4724/100)*(K4724*$K$3)</f>
        <v>0</v>
      </c>
      <c r="U4724" s="43" t="n">
        <f aca="false">(P4724/100)*(K4724*$K$3)+(P4724/100)*(L4724*$L$3)</f>
        <v>0</v>
      </c>
      <c r="V4724" s="43" t="n">
        <f aca="false">(Q4724/100)*(L4724*$L$3)</f>
        <v>0</v>
      </c>
      <c r="W4724" s="43" t="n">
        <f aca="false">(R4724/100)*(K4724*$K$3)+(R4724/100)*(L4724*$L$3)</f>
        <v>0</v>
      </c>
      <c r="X4724" s="43" t="n">
        <f aca="false">N4724+S4724</f>
        <v>268.8</v>
      </c>
      <c r="Y4724" s="43" t="n">
        <f aca="false">O4724+T4724</f>
        <v>0</v>
      </c>
      <c r="Z4724" s="43" t="n">
        <f aca="false">P4724+U4724</f>
        <v>84</v>
      </c>
      <c r="AA4724" s="43" t="n">
        <f aca="false">Q4724+V4724</f>
        <v>0</v>
      </c>
      <c r="AB4724" s="43" t="n">
        <f aca="false">R4724+W4724</f>
        <v>0</v>
      </c>
      <c r="AC4724" s="44" t="n">
        <f aca="false">ROUND(X4724+Y4724+Z4724+AA4724+AB4724,1)</f>
        <v>352.8</v>
      </c>
      <c r="AD4724" s="45"/>
    </row>
    <row r="4725" customFormat="false" ht="15" hidden="false" customHeight="false" outlineLevel="0" collapsed="false">
      <c r="A4725" s="48" t="s">
        <v>29</v>
      </c>
      <c r="B4725" s="61" t="n">
        <v>0</v>
      </c>
      <c r="C4725" s="50" t="s">
        <v>5</v>
      </c>
      <c r="D4725" s="51" t="n">
        <v>80</v>
      </c>
      <c r="E4725" s="51" t="n">
        <v>0</v>
      </c>
      <c r="F4725" s="51" t="n">
        <v>60</v>
      </c>
      <c r="G4725" s="51" t="n">
        <v>0</v>
      </c>
      <c r="H4725" s="51" t="n">
        <v>0</v>
      </c>
      <c r="I4725" s="52" t="n">
        <v>40</v>
      </c>
      <c r="J4725" s="52" t="n">
        <v>65</v>
      </c>
      <c r="K4725" s="52" t="n">
        <v>0</v>
      </c>
      <c r="L4725" s="52" t="n">
        <v>0</v>
      </c>
      <c r="M4725" s="52" t="n">
        <v>0</v>
      </c>
      <c r="N4725" s="53" t="n">
        <f aca="false">D4725*$D$4</f>
        <v>108</v>
      </c>
      <c r="O4725" s="53" t="n">
        <f aca="false">E4725*$E$4</f>
        <v>0</v>
      </c>
      <c r="P4725" s="53" t="n">
        <f aca="false">F4725*$F$4</f>
        <v>81</v>
      </c>
      <c r="Q4725" s="53" t="n">
        <f aca="false">G4725*$G$4</f>
        <v>0</v>
      </c>
      <c r="R4725" s="53" t="n">
        <f aca="false">H4725*$H$4</f>
        <v>0</v>
      </c>
      <c r="S4725" s="53" t="n">
        <f aca="false">(N4725/100)*(I4725*$I$4)+(N4725/100)*(J4725*$J$4)</f>
        <v>226.8</v>
      </c>
      <c r="T4725" s="53" t="n">
        <f aca="false">(O4725/100)*(K4725*$K$4)</f>
        <v>0</v>
      </c>
      <c r="U4725" s="53" t="n">
        <f aca="false">(P4725/100)*(K4725*$K$4)+(P4725/100)*(L4725*$L$4)</f>
        <v>0</v>
      </c>
      <c r="V4725" s="53" t="n">
        <f aca="false">(Q4725/100)*(L4725*$L$4)</f>
        <v>0</v>
      </c>
      <c r="W4725" s="53" t="n">
        <f aca="false">(R4725/100)*(K4725*$K$4)+(R4725/100)*(L4725*$L$4)</f>
        <v>0</v>
      </c>
      <c r="X4725" s="53" t="n">
        <f aca="false">N4725+S4725</f>
        <v>334.8</v>
      </c>
      <c r="Y4725" s="53" t="n">
        <f aca="false">O4725+T4725</f>
        <v>0</v>
      </c>
      <c r="Z4725" s="53" t="n">
        <f aca="false">P4725+U4725</f>
        <v>81</v>
      </c>
      <c r="AA4725" s="53" t="n">
        <f aca="false">Q4725+V4725</f>
        <v>0</v>
      </c>
      <c r="AB4725" s="53" t="n">
        <f aca="false">R4725+W4725</f>
        <v>0</v>
      </c>
      <c r="AC4725" s="54" t="n">
        <f aca="false">ROUND(X4725+Y4725+Z4725+AA4725+AB4725,1)</f>
        <v>415.8</v>
      </c>
      <c r="AD4725" s="55" t="n">
        <f aca="false">(ROUND(AC4725-AC4724,1)/AC4724)</f>
        <v>0.178571428571429</v>
      </c>
    </row>
    <row r="4726" customFormat="false" ht="15" hidden="false" customHeight="false" outlineLevel="0" collapsed="false">
      <c r="A4726" s="48" t="s">
        <v>30</v>
      </c>
      <c r="B4726" s="61" t="n">
        <v>20</v>
      </c>
      <c r="C4726" s="50" t="s">
        <v>6</v>
      </c>
      <c r="D4726" s="51" t="n">
        <v>80</v>
      </c>
      <c r="E4726" s="51" t="n">
        <v>0</v>
      </c>
      <c r="F4726" s="51" t="n">
        <v>60</v>
      </c>
      <c r="G4726" s="51" t="n">
        <v>0</v>
      </c>
      <c r="H4726" s="51" t="n">
        <v>0</v>
      </c>
      <c r="I4726" s="52" t="n">
        <v>20</v>
      </c>
      <c r="J4726" s="52" t="n">
        <v>50</v>
      </c>
      <c r="K4726" s="52" t="n">
        <v>0</v>
      </c>
      <c r="L4726" s="52" t="n">
        <v>0</v>
      </c>
      <c r="M4726" s="52" t="n">
        <v>0</v>
      </c>
      <c r="N4726" s="53" t="n">
        <f aca="false">D4726*$D$5</f>
        <v>112</v>
      </c>
      <c r="O4726" s="53" t="n">
        <f aca="false">E4726*$E$5</f>
        <v>0</v>
      </c>
      <c r="P4726" s="53" t="n">
        <f aca="false">F4726*$F$5</f>
        <v>84</v>
      </c>
      <c r="Q4726" s="53" t="n">
        <f aca="false">G4726*$G$5</f>
        <v>0</v>
      </c>
      <c r="R4726" s="53" t="n">
        <f aca="false">H4726*$H$5</f>
        <v>0</v>
      </c>
      <c r="S4726" s="53" t="n">
        <f aca="false">(N4726/100)*(I4726*$I$5)+(N4726/100)*(J4726*$J$5)</f>
        <v>156.8</v>
      </c>
      <c r="T4726" s="53" t="n">
        <f aca="false">(O4726/100)*(K4726*$K$5)</f>
        <v>0</v>
      </c>
      <c r="U4726" s="53" t="n">
        <f aca="false">(P4726/100)*(K4726*$K$5)+(P4726/100)*(L4726*$L$5)</f>
        <v>0</v>
      </c>
      <c r="V4726" s="53" t="n">
        <f aca="false">(Q4726/100)*(L4726*$L$5)</f>
        <v>0</v>
      </c>
      <c r="W4726" s="53" t="n">
        <f aca="false">(R4726/100)*(K4726*$K$5)+(R4726/100)*(L4726*$L$5)</f>
        <v>0</v>
      </c>
      <c r="X4726" s="53" t="n">
        <f aca="false">N4726+S4726</f>
        <v>268.8</v>
      </c>
      <c r="Y4726" s="53" t="n">
        <f aca="false">O4726+T4726</f>
        <v>0</v>
      </c>
      <c r="Z4726" s="53" t="n">
        <f aca="false">P4726+U4726</f>
        <v>84</v>
      </c>
      <c r="AA4726" s="53" t="n">
        <f aca="false">Q4726+V4726</f>
        <v>0</v>
      </c>
      <c r="AB4726" s="53" t="n">
        <f aca="false">R4726+W4726</f>
        <v>0</v>
      </c>
      <c r="AC4726" s="54" t="n">
        <f aca="false">ROUND(X4726+Y4726+Z4726+AA4726+AB4726,1)</f>
        <v>352.8</v>
      </c>
      <c r="AD4726" s="55" t="n">
        <f aca="false">(ROUND(AC4726-AC4724,1)/AC4724)</f>
        <v>0</v>
      </c>
    </row>
    <row r="4727" customFormat="false" ht="15" hidden="false" customHeight="false" outlineLevel="0" collapsed="false">
      <c r="A4727" s="48" t="s">
        <v>31</v>
      </c>
      <c r="B4727" s="61" t="n">
        <v>16</v>
      </c>
      <c r="C4727" s="50" t="s">
        <v>7</v>
      </c>
      <c r="D4727" s="51" t="n">
        <v>80</v>
      </c>
      <c r="E4727" s="51" t="n">
        <v>0</v>
      </c>
      <c r="F4727" s="51" t="n">
        <v>60</v>
      </c>
      <c r="G4727" s="51" t="n">
        <v>0</v>
      </c>
      <c r="H4727" s="51" t="n">
        <v>0</v>
      </c>
      <c r="I4727" s="52" t="n">
        <v>20</v>
      </c>
      <c r="J4727" s="52" t="n">
        <v>50</v>
      </c>
      <c r="K4727" s="52" t="n">
        <v>0</v>
      </c>
      <c r="L4727" s="52" t="n">
        <v>0</v>
      </c>
      <c r="M4727" s="52" t="n">
        <v>0</v>
      </c>
      <c r="N4727" s="53" t="n">
        <f aca="false">D4727*$D$6</f>
        <v>112</v>
      </c>
      <c r="O4727" s="53" t="n">
        <f aca="false">E4727*$E$6</f>
        <v>0</v>
      </c>
      <c r="P4727" s="53" t="n">
        <f aca="false">F4727*$F$6</f>
        <v>84</v>
      </c>
      <c r="Q4727" s="53" t="n">
        <f aca="false">G4727*$G$6</f>
        <v>0</v>
      </c>
      <c r="R4727" s="53" t="n">
        <f aca="false">H4727*$H$6</f>
        <v>0</v>
      </c>
      <c r="S4727" s="53" t="n">
        <f aca="false">(N4727/100)*(I4727*$I$6)+(N4727/100)*(J4727*$J$6)</f>
        <v>156.8</v>
      </c>
      <c r="T4727" s="53" t="n">
        <f aca="false">(O4727/100)*(K4727*$K$6)</f>
        <v>0</v>
      </c>
      <c r="U4727" s="53" t="n">
        <f aca="false">(P4727/100)*(K4727*$K$6)+(P4727/100)*(L4727*$L$6)</f>
        <v>0</v>
      </c>
      <c r="V4727" s="53" t="n">
        <f aca="false">(Q4727/100)*(L4727*$L$6)</f>
        <v>0</v>
      </c>
      <c r="W4727" s="53" t="n">
        <f aca="false">(R4727/100)*(K4727*$K$6)+(R4727/100)*(L4727*$L$6)</f>
        <v>0</v>
      </c>
      <c r="X4727" s="53" t="n">
        <f aca="false">N4727+S4727</f>
        <v>268.8</v>
      </c>
      <c r="Y4727" s="53" t="n">
        <f aca="false">O4727+T4727</f>
        <v>0</v>
      </c>
      <c r="Z4727" s="53" t="n">
        <f aca="false">P4727+U4727</f>
        <v>84</v>
      </c>
      <c r="AA4727" s="53" t="n">
        <f aca="false">Q4727+V4727</f>
        <v>0</v>
      </c>
      <c r="AB4727" s="53" t="n">
        <f aca="false">R4727+W4727</f>
        <v>0</v>
      </c>
      <c r="AC4727" s="54" t="n">
        <f aca="false">ROUND(X4727+Y4727+Z4727+AA4727+AB4727,1)</f>
        <v>352.8</v>
      </c>
      <c r="AD4727" s="55" t="n">
        <f aca="false">(ROUND(AC4727-AC4724,1)/AC4724)</f>
        <v>0</v>
      </c>
    </row>
    <row r="4728" customFormat="false" ht="15" hidden="false" customHeight="false" outlineLevel="0" collapsed="false">
      <c r="A4728" s="48" t="s">
        <v>32</v>
      </c>
      <c r="B4728" s="61" t="n">
        <v>16</v>
      </c>
      <c r="C4728" s="50" t="s">
        <v>8</v>
      </c>
      <c r="D4728" s="51" t="n">
        <v>80</v>
      </c>
      <c r="E4728" s="51" t="n">
        <v>0</v>
      </c>
      <c r="F4728" s="51" t="n">
        <v>60</v>
      </c>
      <c r="G4728" s="51" t="n">
        <v>0</v>
      </c>
      <c r="H4728" s="51" t="n">
        <v>0</v>
      </c>
      <c r="I4728" s="52" t="n">
        <v>20</v>
      </c>
      <c r="J4728" s="52" t="n">
        <v>50</v>
      </c>
      <c r="K4728" s="52" t="n">
        <v>0</v>
      </c>
      <c r="L4728" s="52" t="n">
        <v>0</v>
      </c>
      <c r="M4728" s="52" t="n">
        <v>0</v>
      </c>
      <c r="N4728" s="53" t="n">
        <f aca="false">D4728*$D$7</f>
        <v>112</v>
      </c>
      <c r="O4728" s="53" t="n">
        <f aca="false">E4728*$E$7</f>
        <v>0</v>
      </c>
      <c r="P4728" s="53" t="n">
        <f aca="false">F4728*$F$7</f>
        <v>84</v>
      </c>
      <c r="Q4728" s="53" t="n">
        <f aca="false">G4728*$G$7</f>
        <v>0</v>
      </c>
      <c r="R4728" s="53" t="n">
        <f aca="false">H4728*$H$7</f>
        <v>0</v>
      </c>
      <c r="S4728" s="53" t="n">
        <f aca="false">(N4728/100)*(I4728*$I$7)+(N4728/100)*(J4728*$J$7)</f>
        <v>156.8</v>
      </c>
      <c r="T4728" s="53" t="n">
        <f aca="false">(O4728/100)*(K4728*$K$7)</f>
        <v>0</v>
      </c>
      <c r="U4728" s="53" t="n">
        <f aca="false">(P4728/100)*(K4728*$K$7)+(P4728/100)*(L4728*$L$7)</f>
        <v>0</v>
      </c>
      <c r="V4728" s="53" t="n">
        <f aca="false">(Q4728/100)*(L4728*$L$7)</f>
        <v>0</v>
      </c>
      <c r="W4728" s="53" t="n">
        <f aca="false">(R4728/100)*(K4728*$K$7)+(R4728/100)*(L4728*$L$7)</f>
        <v>0</v>
      </c>
      <c r="X4728" s="53" t="n">
        <f aca="false">N4728+S4728</f>
        <v>268.8</v>
      </c>
      <c r="Y4728" s="53" t="n">
        <f aca="false">O4728+T4728</f>
        <v>0</v>
      </c>
      <c r="Z4728" s="53" t="n">
        <f aca="false">P4728+U4728</f>
        <v>84</v>
      </c>
      <c r="AA4728" s="53" t="n">
        <f aca="false">Q4728+V4728</f>
        <v>0</v>
      </c>
      <c r="AB4728" s="53" t="n">
        <f aca="false">R4728+W4728</f>
        <v>0</v>
      </c>
      <c r="AC4728" s="54" t="n">
        <f aca="false">ROUND(X4728+Y4728+Z4728+AA4728+AB4728,1)</f>
        <v>352.8</v>
      </c>
      <c r="AD4728" s="55" t="n">
        <f aca="false">(ROUND(AC4728-AC4724,1)/AC4724)</f>
        <v>0</v>
      </c>
    </row>
    <row r="4729" customFormat="false" ht="15" hidden="false" customHeight="false" outlineLevel="0" collapsed="false">
      <c r="A4729" s="48" t="s">
        <v>33</v>
      </c>
      <c r="B4729" s="61"/>
      <c r="C4729" s="50" t="s">
        <v>9</v>
      </c>
      <c r="D4729" s="51" t="n">
        <v>80</v>
      </c>
      <c r="E4729" s="51" t="n">
        <v>0</v>
      </c>
      <c r="F4729" s="51" t="n">
        <v>60</v>
      </c>
      <c r="G4729" s="51" t="n">
        <v>0</v>
      </c>
      <c r="H4729" s="51" t="n">
        <v>0</v>
      </c>
      <c r="I4729" s="52" t="n">
        <v>20</v>
      </c>
      <c r="J4729" s="52" t="n">
        <v>50</v>
      </c>
      <c r="K4729" s="52" t="n">
        <v>0</v>
      </c>
      <c r="L4729" s="52" t="n">
        <v>0</v>
      </c>
      <c r="M4729" s="52" t="n">
        <v>0</v>
      </c>
      <c r="N4729" s="53" t="n">
        <f aca="false">D4729*$D$8</f>
        <v>112</v>
      </c>
      <c r="O4729" s="53" t="n">
        <f aca="false">E4729*$E$8</f>
        <v>0</v>
      </c>
      <c r="P4729" s="53" t="n">
        <f aca="false">F4729*$F$8</f>
        <v>84</v>
      </c>
      <c r="Q4729" s="53" t="n">
        <f aca="false">G4729*$G$8</f>
        <v>0</v>
      </c>
      <c r="R4729" s="53" t="n">
        <f aca="false">H4729*$H$8</f>
        <v>0</v>
      </c>
      <c r="S4729" s="53" t="n">
        <f aca="false">(N4729/100)*(I4729*$I$8)+(N4729/100)*(J4729*$J$8)</f>
        <v>156.8</v>
      </c>
      <c r="T4729" s="53" t="n">
        <f aca="false">(O4729/100)*(K4729*$K$8)</f>
        <v>0</v>
      </c>
      <c r="U4729" s="53" t="n">
        <f aca="false">(P4729/100)*(K4729*$K$8)+(P4729/100)*(L4729*$L$8)</f>
        <v>0</v>
      </c>
      <c r="V4729" s="53" t="n">
        <f aca="false">(Q4729/100)*(L4729*$L$8)</f>
        <v>0</v>
      </c>
      <c r="W4729" s="53" t="n">
        <f aca="false">(R4729/100)*(K4729*$K$8)+(R4729/100)*(L4729*$L$8)</f>
        <v>0</v>
      </c>
      <c r="X4729" s="53" t="n">
        <f aca="false">N4729+S4729</f>
        <v>268.8</v>
      </c>
      <c r="Y4729" s="53" t="n">
        <f aca="false">O4729+T4729</f>
        <v>0</v>
      </c>
      <c r="Z4729" s="53" t="n">
        <f aca="false">P4729+U4729</f>
        <v>84</v>
      </c>
      <c r="AA4729" s="53" t="n">
        <f aca="false">Q4729+V4729</f>
        <v>0</v>
      </c>
      <c r="AB4729" s="53" t="n">
        <f aca="false">R4729+W4729</f>
        <v>0</v>
      </c>
      <c r="AC4729" s="54" t="n">
        <f aca="false">ROUND(X4729+Y4729+Z4729+AA4729+AB4729,1)</f>
        <v>352.8</v>
      </c>
      <c r="AD4729" s="55" t="n">
        <f aca="false">(ROUND(AC4729-AC4724,1)/AC4724)</f>
        <v>0</v>
      </c>
    </row>
    <row r="4730" customFormat="false" ht="15" hidden="false" customHeight="false" outlineLevel="0" collapsed="false">
      <c r="A4730" s="48" t="s">
        <v>34</v>
      </c>
      <c r="B4730" s="61"/>
      <c r="C4730" s="50" t="s">
        <v>10</v>
      </c>
      <c r="D4730" s="51" t="n">
        <v>40</v>
      </c>
      <c r="E4730" s="51" t="n">
        <v>130</v>
      </c>
      <c r="F4730" s="51" t="n">
        <v>0</v>
      </c>
      <c r="G4730" s="51" t="n">
        <v>0</v>
      </c>
      <c r="H4730" s="51" t="n">
        <v>0</v>
      </c>
      <c r="I4730" s="52" t="n">
        <v>20</v>
      </c>
      <c r="J4730" s="52" t="n">
        <v>50</v>
      </c>
      <c r="K4730" s="52" t="n">
        <v>70</v>
      </c>
      <c r="L4730" s="52" t="n">
        <v>0</v>
      </c>
      <c r="M4730" s="52" t="n">
        <v>0</v>
      </c>
      <c r="N4730" s="53" t="n">
        <f aca="false">D4730*$D$9</f>
        <v>54</v>
      </c>
      <c r="O4730" s="53" t="n">
        <f aca="false">E4730*$E$9</f>
        <v>175.5</v>
      </c>
      <c r="P4730" s="53" t="n">
        <f aca="false">F4730*$F$9</f>
        <v>0</v>
      </c>
      <c r="Q4730" s="53" t="n">
        <f aca="false">G4730*$G$9</f>
        <v>0</v>
      </c>
      <c r="R4730" s="53" t="n">
        <f aca="false">H4730*$H$9</f>
        <v>0</v>
      </c>
      <c r="S4730" s="53" t="n">
        <f aca="false">(N4730/100)*(I4730*$I$9)+(N4730/100)*(J4730*$J$9)</f>
        <v>37.8</v>
      </c>
      <c r="T4730" s="53" t="n">
        <f aca="false">(O4730/100)*(K4730*$K$9)</f>
        <v>171.99</v>
      </c>
      <c r="U4730" s="53" t="n">
        <f aca="false">(P4730/100)*(K4730*$K$9)+(P4730/100)*(L4730*$L$9)</f>
        <v>0</v>
      </c>
      <c r="V4730" s="53" t="n">
        <f aca="false">(Q4730/100)*(L4730*$L$9)</f>
        <v>0</v>
      </c>
      <c r="W4730" s="53" t="n">
        <f aca="false">(R4730/100)*(K4730*$K$9)+(R4730/100)*(L4730*$L$9)</f>
        <v>0</v>
      </c>
      <c r="X4730" s="53" t="n">
        <f aca="false">N4730+S4730</f>
        <v>91.8</v>
      </c>
      <c r="Y4730" s="53" t="n">
        <f aca="false">O4730+T4730</f>
        <v>347.49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0</v>
      </c>
      <c r="AC4730" s="54" t="n">
        <f aca="false">ROUND(X4730+Y4730+Z4730+AA4730+AB4730,1)</f>
        <v>439.3</v>
      </c>
      <c r="AD4730" s="55" t="n">
        <f aca="false">(ROUND(AC4730-AC4724,1)/AC4724)</f>
        <v>0.245181405895692</v>
      </c>
    </row>
    <row r="4731" customFormat="false" ht="15" hidden="false" customHeight="false" outlineLevel="0" collapsed="false">
      <c r="A4731" s="48" t="s">
        <v>35</v>
      </c>
      <c r="B4731" s="61"/>
      <c r="C4731" s="50" t="s">
        <v>11</v>
      </c>
      <c r="D4731" s="51" t="n">
        <v>40</v>
      </c>
      <c r="E4731" s="51" t="n">
        <v>0</v>
      </c>
      <c r="F4731" s="51" t="n">
        <v>130</v>
      </c>
      <c r="G4731" s="51" t="n">
        <v>0</v>
      </c>
      <c r="H4731" s="51" t="n">
        <v>0</v>
      </c>
      <c r="I4731" s="52" t="n">
        <v>20</v>
      </c>
      <c r="J4731" s="52" t="n">
        <v>50</v>
      </c>
      <c r="K4731" s="52" t="n">
        <v>40</v>
      </c>
      <c r="L4731" s="52" t="n">
        <v>40</v>
      </c>
      <c r="M4731" s="52" t="n">
        <v>0</v>
      </c>
      <c r="N4731" s="53" t="n">
        <f aca="false">D4731*$D$10</f>
        <v>54</v>
      </c>
      <c r="O4731" s="53" t="n">
        <f aca="false">E4731*$E$10</f>
        <v>0</v>
      </c>
      <c r="P4731" s="53" t="n">
        <f aca="false">F4731*$F$10</f>
        <v>175.5</v>
      </c>
      <c r="Q4731" s="53" t="n">
        <f aca="false">G4731*$G$10</f>
        <v>0</v>
      </c>
      <c r="R4731" s="53" t="n">
        <f aca="false">H4731*$H$10</f>
        <v>0</v>
      </c>
      <c r="S4731" s="53" t="n">
        <f aca="false">(N4731/100)*(I4731*$I$10)+(N4731/100)*(J4731*$J$10)</f>
        <v>37.8</v>
      </c>
      <c r="T4731" s="53" t="n">
        <f aca="false">(O4731/100)*(K4731*$J$10)</f>
        <v>0</v>
      </c>
      <c r="U4731" s="53" t="n">
        <f aca="false">(P4731/100)*(K4731*$K$10)+(P4731/100)*(L4731*$L$10)</f>
        <v>196.56</v>
      </c>
      <c r="V4731" s="53" t="n">
        <f aca="false">(Q4731/100)*(L4731*$L$10)</f>
        <v>0</v>
      </c>
      <c r="W4731" s="53" t="n">
        <f aca="false">(R4731/100)*(K4731*$K$10)+(R4731/100)*(L4731*$L$10)</f>
        <v>0</v>
      </c>
      <c r="X4731" s="53" t="n">
        <f aca="false">N4731+S4731</f>
        <v>91.8</v>
      </c>
      <c r="Y4731" s="53" t="n">
        <f aca="false">O4731+T4731</f>
        <v>0</v>
      </c>
      <c r="Z4731" s="53" t="n">
        <f aca="false">P4731+U4731</f>
        <v>372.06</v>
      </c>
      <c r="AA4731" s="53" t="n">
        <f aca="false">Q4731+V4731</f>
        <v>0</v>
      </c>
      <c r="AB4731" s="53" t="n">
        <f aca="false">R4731+W4731</f>
        <v>0</v>
      </c>
      <c r="AC4731" s="54" t="n">
        <f aca="false">ROUND(X4731+Y4731+Z4731+AA4731+AB4731,1)</f>
        <v>463.9</v>
      </c>
      <c r="AD4731" s="55" t="n">
        <f aca="false">(ROUND(AC4731-AC4724,1)/AC4724)</f>
        <v>0.314909297052154</v>
      </c>
    </row>
    <row r="4732" customFormat="false" ht="15" hidden="false" customHeight="false" outlineLevel="0" collapsed="false">
      <c r="A4732" s="48" t="s">
        <v>36</v>
      </c>
      <c r="B4732" s="61"/>
      <c r="C4732" s="50" t="s">
        <v>12</v>
      </c>
      <c r="D4732" s="51" t="n">
        <v>40</v>
      </c>
      <c r="E4732" s="51" t="n">
        <v>0</v>
      </c>
      <c r="F4732" s="51" t="n">
        <v>0</v>
      </c>
      <c r="G4732" s="51" t="n">
        <v>130</v>
      </c>
      <c r="H4732" s="51" t="n">
        <v>0</v>
      </c>
      <c r="I4732" s="52" t="n">
        <v>20</v>
      </c>
      <c r="J4732" s="52" t="n">
        <v>50</v>
      </c>
      <c r="K4732" s="52" t="n">
        <v>0</v>
      </c>
      <c r="L4732" s="52" t="n">
        <v>70</v>
      </c>
      <c r="M4732" s="52" t="n">
        <v>0</v>
      </c>
      <c r="N4732" s="53" t="n">
        <f aca="false">D4732*$D$11</f>
        <v>54</v>
      </c>
      <c r="O4732" s="53" t="n">
        <f aca="false">E4732*$E$11</f>
        <v>0</v>
      </c>
      <c r="P4732" s="53" t="n">
        <f aca="false">F4732*$F$11</f>
        <v>0</v>
      </c>
      <c r="Q4732" s="53" t="n">
        <f aca="false">G4732*$G$11</f>
        <v>175.5</v>
      </c>
      <c r="R4732" s="53" t="n">
        <f aca="false">H4732*$H$11</f>
        <v>0</v>
      </c>
      <c r="S4732" s="53" t="n">
        <f aca="false">(N4732/100)*(I4732*$I$11)+(N4732/100)*(J4732*$J$11)</f>
        <v>37.8</v>
      </c>
      <c r="T4732" s="53" t="n">
        <f aca="false">(O4732/100)*(K4732*$K$11)</f>
        <v>0</v>
      </c>
      <c r="U4732" s="53" t="n">
        <f aca="false">(P4732/100)*(K4732*$K$11)+(P4732/100)*(L4732*$L$11)</f>
        <v>0</v>
      </c>
      <c r="V4732" s="53" t="n">
        <f aca="false">(Q4732/100)*(L4732*$L$11)</f>
        <v>171.99</v>
      </c>
      <c r="W4732" s="53" t="n">
        <f aca="false">(R4732/100)*(K4732*$K$11)+(R4732/100)*(L4732*$L$11)</f>
        <v>0</v>
      </c>
      <c r="X4732" s="53" t="n">
        <f aca="false">N4732+S4732</f>
        <v>91.8</v>
      </c>
      <c r="Y4732" s="53" t="n">
        <f aca="false">O4732+T4732</f>
        <v>0</v>
      </c>
      <c r="Z4732" s="53" t="n">
        <f aca="false">P4732+U4732</f>
        <v>0</v>
      </c>
      <c r="AA4732" s="53" t="n">
        <f aca="false">Q4732+V4732</f>
        <v>347.49</v>
      </c>
      <c r="AB4732" s="53" t="n">
        <f aca="false">R4732+W4732</f>
        <v>0</v>
      </c>
      <c r="AC4732" s="54" t="n">
        <f aca="false">ROUND(X4732+Y4732+Z4732+AA4732+AB4732,1)</f>
        <v>439.3</v>
      </c>
      <c r="AD4732" s="55" t="n">
        <f aca="false">(ROUND(AC4732-AC4724,1)/AC4724)</f>
        <v>0.245181405895692</v>
      </c>
    </row>
    <row r="4733" customFormat="false" ht="15" hidden="false" customHeight="false" outlineLevel="0" collapsed="false">
      <c r="A4733" s="48" t="s">
        <v>37</v>
      </c>
      <c r="B4733" s="61"/>
      <c r="C4733" s="50" t="s">
        <v>13</v>
      </c>
      <c r="D4733" s="51" t="n">
        <v>40</v>
      </c>
      <c r="E4733" s="51" t="n">
        <v>0</v>
      </c>
      <c r="F4733" s="51" t="n">
        <v>0</v>
      </c>
      <c r="G4733" s="51" t="n">
        <v>0</v>
      </c>
      <c r="H4733" s="51" t="n">
        <v>130</v>
      </c>
      <c r="I4733" s="52" t="n">
        <v>20</v>
      </c>
      <c r="J4733" s="52" t="n">
        <v>50</v>
      </c>
      <c r="K4733" s="52" t="n">
        <v>35</v>
      </c>
      <c r="L4733" s="52" t="n">
        <v>35</v>
      </c>
      <c r="M4733" s="52" t="n">
        <v>0</v>
      </c>
      <c r="N4733" s="53" t="n">
        <f aca="false">D4733*$D$12</f>
        <v>54</v>
      </c>
      <c r="O4733" s="53" t="n">
        <f aca="false">E4733*$E$12</f>
        <v>0</v>
      </c>
      <c r="P4733" s="53" t="n">
        <f aca="false">F4733*$F$12</f>
        <v>0</v>
      </c>
      <c r="Q4733" s="53" t="n">
        <f aca="false">G4733*$G$12</f>
        <v>0</v>
      </c>
      <c r="R4733" s="53" t="n">
        <f aca="false">H4733*$H$12</f>
        <v>175.5</v>
      </c>
      <c r="S4733" s="53" t="n">
        <f aca="false">(N4733/100)*(I4733*$I$12)+(N4733/100)*(J4733*$J$12)</f>
        <v>37.8</v>
      </c>
      <c r="T4733" s="53" t="n">
        <f aca="false">(O4733/100)*(K4733*$K$12)</f>
        <v>0</v>
      </c>
      <c r="U4733" s="53" t="n">
        <f aca="false">(P4733/100)*(K4733*$K$12)+(P4733/100)*(L4733*$L$12)</f>
        <v>0</v>
      </c>
      <c r="V4733" s="53" t="n">
        <f aca="false">(Q4733/100)*(L4733*$L$12)</f>
        <v>0</v>
      </c>
      <c r="W4733" s="53" t="n">
        <f aca="false">(R4733/100)*(K4733*$K$12)+(R4733/100)*(L4733*$L$12)</f>
        <v>171.99</v>
      </c>
      <c r="X4733" s="53" t="n">
        <f aca="false">N4733+S4733</f>
        <v>91.8</v>
      </c>
      <c r="Y4733" s="53" t="n">
        <f aca="false">O4733+T4733</f>
        <v>0</v>
      </c>
      <c r="Z4733" s="53" t="n">
        <f aca="false">P4733+U4733</f>
        <v>0</v>
      </c>
      <c r="AA4733" s="53" t="n">
        <f aca="false">Q4733+V4733</f>
        <v>0</v>
      </c>
      <c r="AB4733" s="53" t="n">
        <f aca="false">R4733+W4733</f>
        <v>347.49</v>
      </c>
      <c r="AC4733" s="54" t="n">
        <f aca="false">ROUND(X4733+Y4733+Z4733+AA4733+AB4733,1)</f>
        <v>439.3</v>
      </c>
      <c r="AD4733" s="55" t="n">
        <f aca="false">(ROUND(AC4733-AC4724,1)/AC4724)</f>
        <v>0.245181405895692</v>
      </c>
    </row>
    <row r="4734" customFormat="false" ht="15" hidden="false" customHeight="false" outlineLevel="0" collapsed="false">
      <c r="A4734" s="48" t="s">
        <v>38</v>
      </c>
      <c r="B4734" s="61"/>
      <c r="C4734" s="50" t="s">
        <v>14</v>
      </c>
      <c r="D4734" s="51" t="n">
        <v>80</v>
      </c>
      <c r="E4734" s="51" t="n">
        <v>0</v>
      </c>
      <c r="F4734" s="51" t="n">
        <v>60</v>
      </c>
      <c r="G4734" s="51" t="n">
        <v>0</v>
      </c>
      <c r="H4734" s="51" t="n">
        <v>0</v>
      </c>
      <c r="I4734" s="52" t="n">
        <v>0</v>
      </c>
      <c r="J4734" s="52" t="n">
        <v>0</v>
      </c>
      <c r="K4734" s="52" t="n">
        <v>0</v>
      </c>
      <c r="L4734" s="52" t="n">
        <v>0</v>
      </c>
      <c r="M4734" s="52" t="n">
        <v>65</v>
      </c>
      <c r="N4734" s="53" t="n">
        <f aca="false">D4734*$D$13</f>
        <v>108</v>
      </c>
      <c r="O4734" s="53" t="n">
        <f aca="false">E4734*$E$13</f>
        <v>0</v>
      </c>
      <c r="P4734" s="53" t="n">
        <f aca="false">F4734*$F$13</f>
        <v>81</v>
      </c>
      <c r="Q4734" s="53" t="n">
        <f aca="false">G4734*$G$13</f>
        <v>0</v>
      </c>
      <c r="R4734" s="53" t="n">
        <f aca="false">H4734*$H$13</f>
        <v>0</v>
      </c>
      <c r="S4734" s="53" t="n">
        <f aca="false">(N4734/100)*(I4734*$I$13)+(N4734/100)*(J4734*$J$13)+(N4734/100)*(M4734*$M$13)</f>
        <v>140.4</v>
      </c>
      <c r="T4734" s="53" t="n">
        <f aca="false">(O4734/100)*(K4734*$K$13)+(O4734/100)*(M4734*$M$13)</f>
        <v>0</v>
      </c>
      <c r="U4734" s="53" t="n">
        <f aca="false">(P4734/100)*(K4734*$K$13)+(P4734/100)*(L4734*$L$13)+(P4734/100)*(M4734*$M$13)</f>
        <v>105.3</v>
      </c>
      <c r="V4734" s="53" t="n">
        <f aca="false">(Q4734/100)*(L4734*$L$13)+(Q4734/100)*(M4734*$M$13)</f>
        <v>0</v>
      </c>
      <c r="W4734" s="53" t="n">
        <f aca="false">(R4734/100)*(K4734*$K$13)+(R4734/100)*(L4734*$L$13)+(R4734/100)*(M4734*$M$13)</f>
        <v>0</v>
      </c>
      <c r="X4734" s="53" t="n">
        <f aca="false">N4734+S4734</f>
        <v>248.4</v>
      </c>
      <c r="Y4734" s="53" t="n">
        <f aca="false">O4734+T4734</f>
        <v>0</v>
      </c>
      <c r="Z4734" s="53" t="n">
        <f aca="false">P4734+U4734</f>
        <v>186.3</v>
      </c>
      <c r="AA4734" s="53" t="n">
        <f aca="false">Q4734+V4734</f>
        <v>0</v>
      </c>
      <c r="AB4734" s="53" t="n">
        <f aca="false">R4734+W4734</f>
        <v>0</v>
      </c>
      <c r="AC4734" s="54" t="n">
        <f aca="false">ROUND(X4734+Y4734+Z4734+AA4734+AB4734,1)</f>
        <v>434.7</v>
      </c>
      <c r="AD4734" s="55" t="n">
        <f aca="false">(ROUND(AC4734-AC4724,1)/AC4724)</f>
        <v>0.232142857142857</v>
      </c>
    </row>
    <row r="4735" customFormat="false" ht="15" hidden="false" customHeight="false" outlineLevel="0" collapsed="false">
      <c r="A4735" s="48" t="s">
        <v>39</v>
      </c>
      <c r="B4735" s="61"/>
      <c r="C4735" s="50" t="s">
        <v>15</v>
      </c>
      <c r="D4735" s="51" t="n">
        <v>95</v>
      </c>
      <c r="E4735" s="51" t="n">
        <v>0</v>
      </c>
      <c r="F4735" s="51" t="n">
        <v>0</v>
      </c>
      <c r="G4735" s="51" t="n">
        <v>0</v>
      </c>
      <c r="H4735" s="51" t="n">
        <v>0</v>
      </c>
      <c r="I4735" s="52" t="n">
        <v>20</v>
      </c>
      <c r="J4735" s="52" t="n">
        <v>50</v>
      </c>
      <c r="K4735" s="52" t="n">
        <v>80</v>
      </c>
      <c r="L4735" s="52" t="n">
        <v>0</v>
      </c>
      <c r="M4735" s="52" t="n">
        <v>0</v>
      </c>
      <c r="N4735" s="53" t="n">
        <f aca="false">D4735*$D$14</f>
        <v>128.25</v>
      </c>
      <c r="O4735" s="53" t="n">
        <f aca="false">E4735*$E$14</f>
        <v>0</v>
      </c>
      <c r="P4735" s="53" t="n">
        <f aca="false">F4735*$F$14</f>
        <v>0</v>
      </c>
      <c r="Q4735" s="53" t="n">
        <f aca="false">G4735*$G$14</f>
        <v>0</v>
      </c>
      <c r="R4735" s="53" t="n">
        <f aca="false">H4735*$H$14</f>
        <v>0</v>
      </c>
      <c r="S4735" s="53" t="n">
        <f aca="false">(N4735/100)*(I4735*$I$14)+(N4735/100)*(J4735*$J$14)+(N4735/100)*(K4735*$K$14)</f>
        <v>294.975</v>
      </c>
      <c r="T4735" s="53" t="n">
        <f aca="false">(O4735/100)*(K4735*$K$14)</f>
        <v>0</v>
      </c>
      <c r="U4735" s="53" t="n">
        <f aca="false">(P4735/100)*(K4735*$K$14)+(P4735/100)*(L4735*$L$14)</f>
        <v>0</v>
      </c>
      <c r="V4735" s="53" t="n">
        <f aca="false">(Q4735/100)*(L4735*$L$14)</f>
        <v>0</v>
      </c>
      <c r="W4735" s="53" t="n">
        <f aca="false">(R4735/100)*(K4735*$L$14)+(R4735/100)*(L4735*$M$14)</f>
        <v>0</v>
      </c>
      <c r="X4735" s="53" t="n">
        <f aca="false">N4735+S4735</f>
        <v>423.225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0</v>
      </c>
      <c r="AC4735" s="54" t="n">
        <f aca="false">ROUND(X4735+Y4735+Z4735+AA4735+AB4735,1)</f>
        <v>423.2</v>
      </c>
      <c r="AD4735" s="55" t="n">
        <f aca="false">(ROUND(AC4735-AC4724,1)/AC4724)</f>
        <v>0.199546485260771</v>
      </c>
    </row>
    <row r="4736" customFormat="false" ht="15" hidden="false" customHeight="false" outlineLevel="0" collapsed="false">
      <c r="A4736" s="48"/>
      <c r="B4736" s="61"/>
      <c r="C4736" s="50" t="s">
        <v>16</v>
      </c>
      <c r="D4736" s="51" t="n">
        <v>95</v>
      </c>
      <c r="E4736" s="51" t="n">
        <v>0</v>
      </c>
      <c r="F4736" s="51" t="n">
        <v>0</v>
      </c>
      <c r="G4736" s="51" t="n">
        <v>0</v>
      </c>
      <c r="H4736" s="51" t="n">
        <v>0</v>
      </c>
      <c r="I4736" s="52" t="n">
        <v>20</v>
      </c>
      <c r="J4736" s="52" t="n">
        <v>50</v>
      </c>
      <c r="K4736" s="52" t="n">
        <v>0</v>
      </c>
      <c r="L4736" s="52" t="n">
        <v>80</v>
      </c>
      <c r="M4736" s="52" t="n">
        <v>0</v>
      </c>
      <c r="N4736" s="53" t="n">
        <f aca="false">D4736*$D$15</f>
        <v>128.25</v>
      </c>
      <c r="O4736" s="53" t="n">
        <f aca="false">E4736*$E$15</f>
        <v>0</v>
      </c>
      <c r="P4736" s="53" t="n">
        <f aca="false">F4736*$F$15</f>
        <v>0</v>
      </c>
      <c r="Q4736" s="53" t="n">
        <f aca="false">G4736*$G$15</f>
        <v>0</v>
      </c>
      <c r="R4736" s="53" t="n">
        <f aca="false">H4736*$H$15</f>
        <v>0</v>
      </c>
      <c r="S4736" s="53" t="n">
        <f aca="false">(N4736/100)*(I4736*$I$15)+(N4736/100)*(J4736*$J$15)+(N4736/100)*(L4736*$L$15)</f>
        <v>294.975</v>
      </c>
      <c r="T4736" s="53" t="n">
        <f aca="false">(O4736/100)*(K4736*$K$15)</f>
        <v>0</v>
      </c>
      <c r="U4736" s="53" t="n">
        <f aca="false">(P4736/100)*(K4736*$K$15)+(P4736/100)*(L4736*$L$15)</f>
        <v>0</v>
      </c>
      <c r="V4736" s="53" t="n">
        <f aca="false">(Q4736/100)*(L4736*$L$15)</f>
        <v>0</v>
      </c>
      <c r="W4736" s="53" t="n">
        <f aca="false">(R4736/100)*(K4736*$K$15)+(R4736/100)*(L4736*$L$15)</f>
        <v>0</v>
      </c>
      <c r="X4736" s="53" t="n">
        <f aca="false">N4736+S4736</f>
        <v>423.225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0</v>
      </c>
      <c r="AC4736" s="54" t="n">
        <f aca="false">ROUND(X4736+Y4736+Z4736+AA4736+AB4736,1)</f>
        <v>423.2</v>
      </c>
      <c r="AD4736" s="55" t="n">
        <f aca="false">(ROUND(AC4736-AC4724,1)/AC4724)</f>
        <v>0.199546485260771</v>
      </c>
    </row>
    <row r="4737" customFormat="false" ht="15" hidden="false" customHeight="false" outlineLevel="0" collapsed="false">
      <c r="A4737" s="48"/>
      <c r="B4737" s="61"/>
      <c r="C4737" s="50" t="s">
        <v>17</v>
      </c>
      <c r="D4737" s="51" t="n">
        <v>80</v>
      </c>
      <c r="E4737" s="51" t="n">
        <v>0</v>
      </c>
      <c r="F4737" s="51" t="n">
        <v>60</v>
      </c>
      <c r="G4737" s="51" t="n">
        <v>0</v>
      </c>
      <c r="H4737" s="51" t="n">
        <v>0</v>
      </c>
      <c r="I4737" s="52" t="n">
        <v>20</v>
      </c>
      <c r="J4737" s="52" t="n">
        <v>85</v>
      </c>
      <c r="K4737" s="52" t="n">
        <v>0</v>
      </c>
      <c r="L4737" s="52" t="n">
        <v>0</v>
      </c>
      <c r="M4737" s="52" t="n">
        <v>0</v>
      </c>
      <c r="N4737" s="53" t="n">
        <f aca="false">D4737*$D$16</f>
        <v>108</v>
      </c>
      <c r="O4737" s="53" t="n">
        <f aca="false">E4737*$E$16</f>
        <v>0</v>
      </c>
      <c r="P4737" s="53" t="n">
        <f aca="false">F4737*$F$16</f>
        <v>81</v>
      </c>
      <c r="Q4737" s="53" t="n">
        <f aca="false">G4737*$G$16</f>
        <v>0</v>
      </c>
      <c r="R4737" s="53" t="n">
        <f aca="false">H4737*$H$16</f>
        <v>0</v>
      </c>
      <c r="S4737" s="53" t="n">
        <f aca="false">(N4737/100)*(I4737*$I$16)+(N4737/100)*(J4737*$J$16)</f>
        <v>251.1</v>
      </c>
      <c r="T4737" s="53" t="n">
        <f aca="false">(O4737/100)*(K4737*$K$16)</f>
        <v>0</v>
      </c>
      <c r="U4737" s="53" t="n">
        <f aca="false">(P4737/100)*(K4737*$K$16)+(P4737/100)*(L4737*$L$16)</f>
        <v>0</v>
      </c>
      <c r="V4737" s="53" t="n">
        <f aca="false">(Q4737/100)*(L4737*$L$16)</f>
        <v>0</v>
      </c>
      <c r="W4737" s="53" t="n">
        <f aca="false">(R4737/100)*(K4737*$K$16)+(R4737/100)*(L4737*$L$16)</f>
        <v>0</v>
      </c>
      <c r="X4737" s="53" t="n">
        <f aca="false">N4737+S4737</f>
        <v>359.1</v>
      </c>
      <c r="Y4737" s="53" t="n">
        <f aca="false">O4737+T4737</f>
        <v>0</v>
      </c>
      <c r="Z4737" s="53" t="n">
        <f aca="false">P4737+U4737</f>
        <v>81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440.1</v>
      </c>
      <c r="AD4737" s="55" t="n">
        <f aca="false">(ROUND(AC4737-AC4724,1)/AC4724)</f>
        <v>0.247448979591837</v>
      </c>
    </row>
    <row r="4738" customFormat="false" ht="15" hidden="false" customHeight="false" outlineLevel="0" collapsed="false">
      <c r="A4738" s="48"/>
      <c r="B4738" s="61"/>
      <c r="C4738" s="50" t="s">
        <v>18</v>
      </c>
      <c r="D4738" s="51" t="n">
        <v>80</v>
      </c>
      <c r="E4738" s="51" t="n">
        <v>0</v>
      </c>
      <c r="F4738" s="51" t="n">
        <v>60</v>
      </c>
      <c r="G4738" s="51" t="n">
        <v>0</v>
      </c>
      <c r="H4738" s="51" t="n">
        <v>0</v>
      </c>
      <c r="I4738" s="52" t="n">
        <v>60</v>
      </c>
      <c r="J4738" s="52" t="n">
        <v>50</v>
      </c>
      <c r="K4738" s="52" t="n">
        <v>0</v>
      </c>
      <c r="L4738" s="52" t="n">
        <v>0</v>
      </c>
      <c r="M4738" s="52" t="n">
        <v>0</v>
      </c>
      <c r="N4738" s="53" t="n">
        <f aca="false">D4738*$D$17</f>
        <v>108</v>
      </c>
      <c r="O4738" s="53" t="n">
        <f aca="false">E4738*$E$17</f>
        <v>0</v>
      </c>
      <c r="P4738" s="53" t="n">
        <f aca="false">F4738*$F$17</f>
        <v>81</v>
      </c>
      <c r="Q4738" s="53" t="n">
        <f aca="false">G4738*$G$17</f>
        <v>0</v>
      </c>
      <c r="R4738" s="53" t="n">
        <f aca="false">H4738*$H$17</f>
        <v>0</v>
      </c>
      <c r="S4738" s="53" t="n">
        <f aca="false">(N4738/100)*(I4738*$I$17)+(N4738/100)*(J4738*$J$17)</f>
        <v>216</v>
      </c>
      <c r="T4738" s="53" t="n">
        <f aca="false">(O4738/100)*(K4738*$K$17)</f>
        <v>0</v>
      </c>
      <c r="U4738" s="53" t="n">
        <f aca="false">(P4738/100)*(K4738*$K$17)+(P4738/100)*(L4738*$L$17)</f>
        <v>0</v>
      </c>
      <c r="V4738" s="53" t="n">
        <f aca="false">(Q4738/100)*(L4738*$L$17)</f>
        <v>0</v>
      </c>
      <c r="W4738" s="53" t="n">
        <f aca="false">(R4738/100)*(K4738*$K$17)+(R4738/100)*(L4738*$L$17)</f>
        <v>0</v>
      </c>
      <c r="X4738" s="53" t="n">
        <f aca="false">N4738+S4738</f>
        <v>324</v>
      </c>
      <c r="Y4738" s="53" t="n">
        <f aca="false">O4738+T4738</f>
        <v>0</v>
      </c>
      <c r="Z4738" s="53" t="n">
        <f aca="false">P4738+U4738</f>
        <v>81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405</v>
      </c>
      <c r="AD4738" s="55" t="n">
        <f aca="false">(ROUND(AC4738-AC4724,1)/AC4724)</f>
        <v>0.147959183673469</v>
      </c>
    </row>
    <row r="4739" customFormat="false" ht="15" hidden="false" customHeight="false" outlineLevel="0" collapsed="false">
      <c r="A4739" s="64"/>
      <c r="B4739" s="65" t="s">
        <v>379</v>
      </c>
      <c r="C4739" s="65"/>
      <c r="D4739" s="65"/>
      <c r="E4739" s="65"/>
      <c r="F4739" s="65"/>
      <c r="G4739" s="65"/>
      <c r="H4739" s="65"/>
      <c r="I4739" s="65"/>
      <c r="J4739" s="65"/>
      <c r="K4739" s="65"/>
      <c r="L4739" s="65"/>
      <c r="M4739" s="65"/>
      <c r="N4739" s="65"/>
      <c r="O4739" s="65"/>
      <c r="P4739" s="65"/>
      <c r="Q4739" s="65"/>
      <c r="R4739" s="65"/>
      <c r="S4739" s="65"/>
      <c r="T4739" s="65"/>
      <c r="U4739" s="65"/>
      <c r="V4739" s="65"/>
      <c r="W4739" s="65"/>
      <c r="X4739" s="65"/>
      <c r="Y4739" s="65"/>
      <c r="Z4739" s="65"/>
      <c r="AA4739" s="65"/>
      <c r="AB4739" s="65"/>
      <c r="AC4739" s="12" t="n">
        <v>500</v>
      </c>
      <c r="AD4739" s="12"/>
    </row>
    <row r="4740" customFormat="false" ht="15" hidden="false" customHeight="false" outlineLevel="0" collapsed="false">
      <c r="A4740" s="56" t="s">
        <v>19</v>
      </c>
      <c r="B4740" s="49" t="s">
        <v>380</v>
      </c>
      <c r="C4740" s="50" t="s">
        <v>4</v>
      </c>
      <c r="D4740" s="51" t="n">
        <v>85</v>
      </c>
      <c r="E4740" s="51" t="n">
        <v>0</v>
      </c>
      <c r="F4740" s="51" t="n">
        <v>0</v>
      </c>
      <c r="G4740" s="51" t="n">
        <v>0</v>
      </c>
      <c r="H4740" s="51" t="n">
        <v>0</v>
      </c>
      <c r="I4740" s="52" t="n">
        <v>75</v>
      </c>
      <c r="J4740" s="52" t="n">
        <v>25</v>
      </c>
      <c r="K4740" s="52" t="n">
        <v>0</v>
      </c>
      <c r="L4740" s="52" t="n">
        <v>0</v>
      </c>
      <c r="M4740" s="52" t="n">
        <v>0</v>
      </c>
      <c r="N4740" s="53" t="n">
        <f aca="false">D4740*$D$3</f>
        <v>119</v>
      </c>
      <c r="O4740" s="53" t="n">
        <f aca="false">E4740*$E$3</f>
        <v>0</v>
      </c>
      <c r="P4740" s="53" t="n">
        <f aca="false">F4740*$F$3</f>
        <v>0</v>
      </c>
      <c r="Q4740" s="53" t="n">
        <f aca="false">G4740*$G$3</f>
        <v>0</v>
      </c>
      <c r="R4740" s="53" t="n">
        <f aca="false">H4740*$H$3</f>
        <v>0</v>
      </c>
      <c r="S4740" s="53" t="n">
        <f aca="false">(N4740/100)*(I4740*$I$3)+(N4740/100)*(J4740*$J$3)</f>
        <v>238</v>
      </c>
      <c r="T4740" s="53" t="n">
        <f aca="false">(O4740/100)*(K4740*$K$3)</f>
        <v>0</v>
      </c>
      <c r="U4740" s="53" t="n">
        <f aca="false">(P4740/100)*(K4740*$K$3)+(P4740/100)*(L4740*$L$3)</f>
        <v>0</v>
      </c>
      <c r="V4740" s="53" t="n">
        <f aca="false">(Q4740/100)*(L4740*$L$3)</f>
        <v>0</v>
      </c>
      <c r="W4740" s="53" t="n">
        <f aca="false">(R4740/100)*(K4740*$K$3)+(R4740/100)*(L4740*$L$3)</f>
        <v>0</v>
      </c>
      <c r="X4740" s="53" t="n">
        <f aca="false">N4740+S4740</f>
        <v>357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0</v>
      </c>
      <c r="AC4740" s="54" t="n">
        <f aca="false">ROUND(X4740+Y4740+Z4740+AA4740+AB4740,1)</f>
        <v>357</v>
      </c>
      <c r="AD4740" s="55" t="n">
        <v>0</v>
      </c>
    </row>
    <row r="4741" customFormat="false" ht="15" hidden="false" customHeight="false" outlineLevel="0" collapsed="false">
      <c r="A4741" s="48" t="s">
        <v>29</v>
      </c>
      <c r="B4741" s="49" t="n">
        <v>10</v>
      </c>
      <c r="C4741" s="50" t="s">
        <v>5</v>
      </c>
      <c r="D4741" s="51" t="n">
        <v>85</v>
      </c>
      <c r="E4741" s="51" t="n">
        <v>0</v>
      </c>
      <c r="F4741" s="51" t="n">
        <v>0</v>
      </c>
      <c r="G4741" s="51" t="n">
        <v>0</v>
      </c>
      <c r="H4741" s="51" t="n">
        <v>0</v>
      </c>
      <c r="I4741" s="52" t="n">
        <v>85</v>
      </c>
      <c r="J4741" s="52" t="n">
        <v>40</v>
      </c>
      <c r="K4741" s="52" t="n">
        <v>0</v>
      </c>
      <c r="L4741" s="52" t="n">
        <v>0</v>
      </c>
      <c r="M4741" s="52" t="n">
        <v>0</v>
      </c>
      <c r="N4741" s="53" t="n">
        <f aca="false">D4741*$D$4</f>
        <v>114.75</v>
      </c>
      <c r="O4741" s="53" t="n">
        <f aca="false">E4741*$E$4</f>
        <v>0</v>
      </c>
      <c r="P4741" s="53" t="n">
        <f aca="false">F4741*$F$4</f>
        <v>0</v>
      </c>
      <c r="Q4741" s="53" t="n">
        <f aca="false">G4741*$G$4</f>
        <v>0</v>
      </c>
      <c r="R4741" s="53" t="n">
        <f aca="false">H4741*$H$4</f>
        <v>0</v>
      </c>
      <c r="S4741" s="53" t="n">
        <f aca="false">(N4741/100)*(I4741*$I$4)+(N4741/100)*(J4741*$J$4)</f>
        <v>286.875</v>
      </c>
      <c r="T4741" s="53" t="n">
        <f aca="false">(O4741/100)*(K4741*$K$4)</f>
        <v>0</v>
      </c>
      <c r="U4741" s="53" t="n">
        <f aca="false">(P4741/100)*(K4741*$K$4)+(P4741/100)*(L4741*$L$4)</f>
        <v>0</v>
      </c>
      <c r="V4741" s="53" t="n">
        <f aca="false">(Q4741/100)*(L4741*$L$4)</f>
        <v>0</v>
      </c>
      <c r="W4741" s="53" t="n">
        <f aca="false">(R4741/100)*(K4741*$K$4)+(R4741/100)*(L4741*$L$4)</f>
        <v>0</v>
      </c>
      <c r="X4741" s="53" t="n">
        <f aca="false">N4741+S4741</f>
        <v>401.625</v>
      </c>
      <c r="Y4741" s="53" t="n">
        <f aca="false">O4741+T4741</f>
        <v>0</v>
      </c>
      <c r="Z4741" s="53" t="n">
        <f aca="false">P4741+U4741</f>
        <v>0</v>
      </c>
      <c r="AA4741" s="53" t="n">
        <f aca="false">Q4741+V4741</f>
        <v>0</v>
      </c>
      <c r="AB4741" s="53" t="n">
        <f aca="false">R4741+W4741</f>
        <v>0</v>
      </c>
      <c r="AC4741" s="54" t="n">
        <f aca="false">ROUND(X4741+Y4741+Z4741+AA4741+AB4741,1)</f>
        <v>401.6</v>
      </c>
      <c r="AD4741" s="55" t="n">
        <f aca="false">(ROUND(AC4741-AC4740,1)/AC4740)</f>
        <v>0.124929971988796</v>
      </c>
    </row>
    <row r="4742" customFormat="false" ht="15" hidden="false" customHeight="false" outlineLevel="0" collapsed="false">
      <c r="A4742" s="48" t="s">
        <v>30</v>
      </c>
      <c r="B4742" s="49" t="n">
        <v>10</v>
      </c>
      <c r="C4742" s="50" t="s">
        <v>6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0</v>
      </c>
      <c r="I4742" s="52" t="n">
        <v>75</v>
      </c>
      <c r="J4742" s="52" t="n">
        <v>25</v>
      </c>
      <c r="K4742" s="52" t="n">
        <v>0</v>
      </c>
      <c r="L4742" s="52" t="n">
        <v>0</v>
      </c>
      <c r="M4742" s="52" t="n">
        <v>0</v>
      </c>
      <c r="N4742" s="53" t="n">
        <f aca="false">D4742*$D$5</f>
        <v>119</v>
      </c>
      <c r="O4742" s="53" t="n">
        <f aca="false">E4742*$E$5</f>
        <v>0</v>
      </c>
      <c r="P4742" s="53" t="n">
        <f aca="false">F4742*$F$5</f>
        <v>0</v>
      </c>
      <c r="Q4742" s="53" t="n">
        <f aca="false">G4742*$G$5</f>
        <v>0</v>
      </c>
      <c r="R4742" s="53" t="n">
        <f aca="false">H4742*$H$5</f>
        <v>0</v>
      </c>
      <c r="S4742" s="53" t="n">
        <f aca="false">(N4742/100)*(I4742*$I$5)+(N4742/100)*(J4742*$J$5)</f>
        <v>238</v>
      </c>
      <c r="T4742" s="53" t="n">
        <f aca="false">(O4742/100)*(K4742*$K$5)</f>
        <v>0</v>
      </c>
      <c r="U4742" s="53" t="n">
        <f aca="false">(P4742/100)*(K4742*$K$5)+(P4742/100)*(L4742*$L$5)</f>
        <v>0</v>
      </c>
      <c r="V4742" s="53" t="n">
        <f aca="false">(Q4742/100)*(L4742*$L$5)</f>
        <v>0</v>
      </c>
      <c r="W4742" s="53" t="n">
        <f aca="false">(R4742/100)*(K4742*$K$5)+(R4742/100)*(L4742*$L$5)</f>
        <v>0</v>
      </c>
      <c r="X4742" s="53" t="n">
        <f aca="false">N4742+S4742</f>
        <v>357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0</v>
      </c>
      <c r="AC4742" s="54" t="n">
        <f aca="false">ROUND(X4742+Y4742+Z4742+AA4742+AB4742,1)</f>
        <v>357</v>
      </c>
      <c r="AD4742" s="55" t="n">
        <f aca="false">(ROUND(AC4742-AC4740,1)/AC4740)</f>
        <v>0</v>
      </c>
    </row>
    <row r="4743" customFormat="false" ht="15" hidden="false" customHeight="false" outlineLevel="0" collapsed="false">
      <c r="A4743" s="48" t="s">
        <v>31</v>
      </c>
      <c r="B4743" s="49" t="n">
        <v>0</v>
      </c>
      <c r="C4743" s="50" t="s">
        <v>7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0</v>
      </c>
      <c r="I4743" s="52" t="n">
        <v>75</v>
      </c>
      <c r="J4743" s="52" t="n">
        <v>25</v>
      </c>
      <c r="K4743" s="52" t="n">
        <v>0</v>
      </c>
      <c r="L4743" s="52" t="n">
        <v>0</v>
      </c>
      <c r="M4743" s="52" t="n">
        <v>0</v>
      </c>
      <c r="N4743" s="53" t="n">
        <f aca="false">D4743*$D$6</f>
        <v>119</v>
      </c>
      <c r="O4743" s="53" t="n">
        <f aca="false">E4743*$E$6</f>
        <v>0</v>
      </c>
      <c r="P4743" s="53" t="n">
        <f aca="false">F4743*$F$6</f>
        <v>0</v>
      </c>
      <c r="Q4743" s="53" t="n">
        <f aca="false">G4743*$G$6</f>
        <v>0</v>
      </c>
      <c r="R4743" s="53" t="n">
        <f aca="false">H4743*$H$6</f>
        <v>0</v>
      </c>
      <c r="S4743" s="53" t="n">
        <f aca="false">(N4743/100)*(I4743*$I$6)+(N4743/100)*(J4743*$J$6)</f>
        <v>238</v>
      </c>
      <c r="T4743" s="53" t="n">
        <f aca="false">(O4743/100)*(K4743*$K$6)</f>
        <v>0</v>
      </c>
      <c r="U4743" s="53" t="n">
        <f aca="false">(P4743/100)*(K4743*$K$6)+(P4743/100)*(L4743*$L$6)</f>
        <v>0</v>
      </c>
      <c r="V4743" s="53" t="n">
        <f aca="false">(Q4743/100)*(L4743*$L$6)</f>
        <v>0</v>
      </c>
      <c r="W4743" s="53" t="n">
        <f aca="false">(R4743/100)*(K4743*$K$6)+(R4743/100)*(L4743*$L$6)</f>
        <v>0</v>
      </c>
      <c r="X4743" s="53" t="n">
        <f aca="false">N4743+S4743</f>
        <v>357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0</v>
      </c>
      <c r="AC4743" s="54" t="n">
        <f aca="false">ROUND(X4743+Y4743+Z4743+AA4743+AB4743,1)</f>
        <v>357</v>
      </c>
      <c r="AD4743" s="55" t="n">
        <f aca="false">(ROUND(AC4743-AC4740,1)/AC4740)</f>
        <v>0</v>
      </c>
    </row>
    <row r="4744" customFormat="false" ht="15" hidden="false" customHeight="false" outlineLevel="0" collapsed="false">
      <c r="A4744" s="48" t="s">
        <v>32</v>
      </c>
      <c r="B4744" s="49" t="n">
        <v>0</v>
      </c>
      <c r="C4744" s="50" t="s">
        <v>8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0</v>
      </c>
      <c r="I4744" s="52" t="n">
        <v>75</v>
      </c>
      <c r="J4744" s="52" t="n">
        <v>25</v>
      </c>
      <c r="K4744" s="52" t="n">
        <v>0</v>
      </c>
      <c r="L4744" s="52" t="n">
        <v>0</v>
      </c>
      <c r="M4744" s="52" t="n">
        <v>0</v>
      </c>
      <c r="N4744" s="53" t="n">
        <f aca="false">D4744*$D$7</f>
        <v>119</v>
      </c>
      <c r="O4744" s="53" t="n">
        <f aca="false">E4744*$E$7</f>
        <v>0</v>
      </c>
      <c r="P4744" s="53" t="n">
        <f aca="false">F4744*$F$7</f>
        <v>0</v>
      </c>
      <c r="Q4744" s="53" t="n">
        <f aca="false">G4744*$G$7</f>
        <v>0</v>
      </c>
      <c r="R4744" s="53" t="n">
        <f aca="false">H4744*$H$7</f>
        <v>0</v>
      </c>
      <c r="S4744" s="53" t="n">
        <f aca="false">(N4744/100)*(I4744*$I$7)+(N4744/100)*(J4744*$J$7)</f>
        <v>238</v>
      </c>
      <c r="T4744" s="53" t="n">
        <f aca="false">(O4744/100)*(K4744*$K$7)</f>
        <v>0</v>
      </c>
      <c r="U4744" s="53" t="n">
        <f aca="false">(P4744/100)*(K4744*$K$7)+(P4744/100)*(L4744*$L$7)</f>
        <v>0</v>
      </c>
      <c r="V4744" s="53" t="n">
        <f aca="false">(Q4744/100)*(L4744*$L$7)</f>
        <v>0</v>
      </c>
      <c r="W4744" s="53" t="n">
        <f aca="false">(R4744/100)*(K4744*$K$7)+(R4744/100)*(L4744*$L$7)</f>
        <v>0</v>
      </c>
      <c r="X4744" s="53" t="n">
        <f aca="false">N4744+S4744</f>
        <v>357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0</v>
      </c>
      <c r="AC4744" s="54" t="n">
        <f aca="false">ROUND(X4744+Y4744+Z4744+AA4744+AB4744,1)</f>
        <v>357</v>
      </c>
      <c r="AD4744" s="55" t="n">
        <f aca="false">(ROUND(AC4744-AC4740,1)/AC4740)</f>
        <v>0</v>
      </c>
    </row>
    <row r="4745" customFormat="false" ht="15" hidden="false" customHeight="false" outlineLevel="0" collapsed="false">
      <c r="A4745" s="48" t="s">
        <v>33</v>
      </c>
      <c r="B4745" s="49"/>
      <c r="C4745" s="50" t="s">
        <v>9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0</v>
      </c>
      <c r="I4745" s="52" t="n">
        <v>75</v>
      </c>
      <c r="J4745" s="52" t="n">
        <v>25</v>
      </c>
      <c r="K4745" s="52" t="n">
        <v>0</v>
      </c>
      <c r="L4745" s="52" t="n">
        <v>0</v>
      </c>
      <c r="M4745" s="52" t="n">
        <v>0</v>
      </c>
      <c r="N4745" s="53" t="n">
        <f aca="false">D4745*$D$8</f>
        <v>119</v>
      </c>
      <c r="O4745" s="53" t="n">
        <f aca="false">E4745*$E$8</f>
        <v>0</v>
      </c>
      <c r="P4745" s="53" t="n">
        <f aca="false">F4745*$F$8</f>
        <v>0</v>
      </c>
      <c r="Q4745" s="53" t="n">
        <f aca="false">G4745*$G$8</f>
        <v>0</v>
      </c>
      <c r="R4745" s="53" t="n">
        <f aca="false">H4745*$H$8</f>
        <v>0</v>
      </c>
      <c r="S4745" s="53" t="n">
        <f aca="false">(N4745/100)*(I4745*$I$8)+(N4745/100)*(J4745*$J$8)</f>
        <v>238</v>
      </c>
      <c r="T4745" s="53" t="n">
        <f aca="false">(O4745/100)*(K4745*$K$8)</f>
        <v>0</v>
      </c>
      <c r="U4745" s="53" t="n">
        <f aca="false">(P4745/100)*(K4745*$K$8)+(P4745/100)*(L4745*$L$8)</f>
        <v>0</v>
      </c>
      <c r="V4745" s="53" t="n">
        <f aca="false">(Q4745/100)*(L4745*$L$8)</f>
        <v>0</v>
      </c>
      <c r="W4745" s="53" t="n">
        <f aca="false">(R4745/100)*(K4745*$K$8)+(R4745/100)*(L4745*$L$8)</f>
        <v>0</v>
      </c>
      <c r="X4745" s="53" t="n">
        <f aca="false">N4745+S4745</f>
        <v>357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0</v>
      </c>
      <c r="AC4745" s="54" t="n">
        <f aca="false">ROUND(X4745+Y4745+Z4745+AA4745+AB4745,1)</f>
        <v>357</v>
      </c>
      <c r="AD4745" s="55" t="n">
        <f aca="false">(ROUND(AC4745-AC4740,1)/AC4740)</f>
        <v>0</v>
      </c>
    </row>
    <row r="4746" customFormat="false" ht="15" hidden="false" customHeight="false" outlineLevel="0" collapsed="false">
      <c r="A4746" s="48" t="s">
        <v>34</v>
      </c>
      <c r="B4746" s="49"/>
      <c r="C4746" s="50" t="s">
        <v>10</v>
      </c>
      <c r="D4746" s="51" t="n">
        <v>42</v>
      </c>
      <c r="E4746" s="51" t="n">
        <v>95</v>
      </c>
      <c r="F4746" s="51" t="n">
        <v>0</v>
      </c>
      <c r="G4746" s="51" t="n">
        <v>0</v>
      </c>
      <c r="H4746" s="51" t="n">
        <v>0</v>
      </c>
      <c r="I4746" s="52" t="n">
        <v>75</v>
      </c>
      <c r="J4746" s="52" t="n">
        <v>25</v>
      </c>
      <c r="K4746" s="52" t="n">
        <v>105</v>
      </c>
      <c r="L4746" s="52" t="n">
        <v>0</v>
      </c>
      <c r="M4746" s="52" t="n">
        <v>0</v>
      </c>
      <c r="N4746" s="53" t="n">
        <f aca="false">D4746*$D$9</f>
        <v>56.7</v>
      </c>
      <c r="O4746" s="53" t="n">
        <f aca="false">E4746*$E$9</f>
        <v>128.25</v>
      </c>
      <c r="P4746" s="53" t="n">
        <f aca="false">F4746*$F$9</f>
        <v>0</v>
      </c>
      <c r="Q4746" s="53" t="n">
        <f aca="false">G4746*$G$9</f>
        <v>0</v>
      </c>
      <c r="R4746" s="53" t="n">
        <f aca="false">H4746*$H$9</f>
        <v>0</v>
      </c>
      <c r="S4746" s="53" t="n">
        <f aca="false">(N4746/100)*(I4746*$I$9)+(N4746/100)*(J4746*$J$9)</f>
        <v>56.7</v>
      </c>
      <c r="T4746" s="53" t="n">
        <f aca="false">(O4746/100)*(K4746*$K$9)</f>
        <v>188.5275</v>
      </c>
      <c r="U4746" s="53" t="n">
        <f aca="false">(P4746/100)*(K4746*$K$9)+(P4746/100)*(L4746*$L$9)</f>
        <v>0</v>
      </c>
      <c r="V4746" s="53" t="n">
        <f aca="false">(Q4746/100)*(L4746*$L$9)</f>
        <v>0</v>
      </c>
      <c r="W4746" s="53" t="n">
        <f aca="false">(R4746/100)*(K4746*$K$9)+(R4746/100)*(L4746*$L$9)</f>
        <v>0</v>
      </c>
      <c r="X4746" s="53" t="n">
        <f aca="false">N4746+S4746</f>
        <v>113.4</v>
      </c>
      <c r="Y4746" s="53" t="n">
        <f aca="false">O4746+T4746</f>
        <v>316.7775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0</v>
      </c>
      <c r="AC4746" s="54" t="n">
        <f aca="false">ROUND(X4746+Y4746+Z4746+AA4746+AB4746,1)</f>
        <v>430.2</v>
      </c>
      <c r="AD4746" s="55" t="n">
        <f aca="false">(ROUND(AC4746-AC4740,1)/AC4740)</f>
        <v>0.205042016806723</v>
      </c>
    </row>
    <row r="4747" customFormat="false" ht="15" hidden="false" customHeight="false" outlineLevel="0" collapsed="false">
      <c r="A4747" s="48" t="s">
        <v>35</v>
      </c>
      <c r="B4747" s="49"/>
      <c r="C4747" s="50" t="s">
        <v>11</v>
      </c>
      <c r="D4747" s="51" t="n">
        <v>42</v>
      </c>
      <c r="E4747" s="51" t="n">
        <v>0</v>
      </c>
      <c r="F4747" s="51" t="n">
        <v>95</v>
      </c>
      <c r="G4747" s="51" t="n">
        <v>0</v>
      </c>
      <c r="H4747" s="51" t="n">
        <v>0</v>
      </c>
      <c r="I4747" s="52" t="n">
        <v>75</v>
      </c>
      <c r="J4747" s="52" t="n">
        <v>25</v>
      </c>
      <c r="K4747" s="52" t="n">
        <v>52.5</v>
      </c>
      <c r="L4747" s="52" t="n">
        <v>52.5</v>
      </c>
      <c r="M4747" s="52" t="n">
        <v>0</v>
      </c>
      <c r="N4747" s="53" t="n">
        <f aca="false">D4747*$D$10</f>
        <v>56.7</v>
      </c>
      <c r="O4747" s="53" t="n">
        <f aca="false">E4747*$E$10</f>
        <v>0</v>
      </c>
      <c r="P4747" s="53" t="n">
        <f aca="false">F4747*$F$10</f>
        <v>128.25</v>
      </c>
      <c r="Q4747" s="53" t="n">
        <f aca="false">G4747*$G$10</f>
        <v>0</v>
      </c>
      <c r="R4747" s="53" t="n">
        <f aca="false">H4747*$H$10</f>
        <v>0</v>
      </c>
      <c r="S4747" s="53" t="n">
        <f aca="false">(N4747/100)*(I4747*$I$10)+(N4747/100)*(J4747*$J$10)</f>
        <v>56.7</v>
      </c>
      <c r="T4747" s="53" t="n">
        <f aca="false">(O4747/100)*(K4747*$J$10)</f>
        <v>0</v>
      </c>
      <c r="U4747" s="53" t="n">
        <f aca="false">(P4747/100)*(K4747*$K$10)+(P4747/100)*(L4747*$L$10)</f>
        <v>188.5275</v>
      </c>
      <c r="V4747" s="53" t="n">
        <f aca="false">(Q4747/100)*(L4747*$L$10)</f>
        <v>0</v>
      </c>
      <c r="W4747" s="53" t="n">
        <f aca="false">(R4747/100)*(K4747*$K$10)+(R4747/100)*(L4747*$L$10)</f>
        <v>0</v>
      </c>
      <c r="X4747" s="53" t="n">
        <f aca="false">N4747+S4747</f>
        <v>113.4</v>
      </c>
      <c r="Y4747" s="53" t="n">
        <f aca="false">O4747+T4747</f>
        <v>0</v>
      </c>
      <c r="Z4747" s="53" t="n">
        <f aca="false">P4747+U4747</f>
        <v>316.7775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430.2</v>
      </c>
      <c r="AD4747" s="55" t="n">
        <f aca="false">(ROUND(AC4747-AC4740,1)/AC4740)</f>
        <v>0.205042016806723</v>
      </c>
    </row>
    <row r="4748" customFormat="false" ht="15" hidden="false" customHeight="false" outlineLevel="0" collapsed="false">
      <c r="A4748" s="48" t="s">
        <v>36</v>
      </c>
      <c r="B4748" s="49"/>
      <c r="C4748" s="50" t="s">
        <v>12</v>
      </c>
      <c r="D4748" s="51" t="n">
        <v>42</v>
      </c>
      <c r="E4748" s="51" t="n">
        <v>0</v>
      </c>
      <c r="F4748" s="51" t="n">
        <v>0</v>
      </c>
      <c r="G4748" s="51" t="n">
        <v>95</v>
      </c>
      <c r="H4748" s="51" t="n">
        <v>0</v>
      </c>
      <c r="I4748" s="52" t="n">
        <v>75</v>
      </c>
      <c r="J4748" s="52" t="n">
        <v>25</v>
      </c>
      <c r="K4748" s="52" t="n">
        <v>0</v>
      </c>
      <c r="L4748" s="52" t="n">
        <v>105</v>
      </c>
      <c r="M4748" s="52" t="n">
        <v>0</v>
      </c>
      <c r="N4748" s="53" t="n">
        <f aca="false">D4748*$D$11</f>
        <v>56.7</v>
      </c>
      <c r="O4748" s="53" t="n">
        <f aca="false">E4748*$E$11</f>
        <v>0</v>
      </c>
      <c r="P4748" s="53" t="n">
        <f aca="false">F4748*$F$11</f>
        <v>0</v>
      </c>
      <c r="Q4748" s="53" t="n">
        <f aca="false">G4748*$G$11</f>
        <v>128.25</v>
      </c>
      <c r="R4748" s="53" t="n">
        <f aca="false">H4748*$H$11</f>
        <v>0</v>
      </c>
      <c r="S4748" s="53" t="n">
        <f aca="false">(N4748/100)*(I4748*$I$11)+(N4748/100)*(J4748*$J$11)</f>
        <v>56.7</v>
      </c>
      <c r="T4748" s="53" t="n">
        <f aca="false">(O4748/100)*(K4748*$K$11)</f>
        <v>0</v>
      </c>
      <c r="U4748" s="53" t="n">
        <f aca="false">(P4748/100)*(K4748*$K$11)+(P4748/100)*(L4748*$L$11)</f>
        <v>0</v>
      </c>
      <c r="V4748" s="53" t="n">
        <f aca="false">(Q4748/100)*(L4748*$L$11)</f>
        <v>188.5275</v>
      </c>
      <c r="W4748" s="53" t="n">
        <f aca="false">(R4748/100)*(K4748*$K$11)+(R4748/100)*(L4748*$L$11)</f>
        <v>0</v>
      </c>
      <c r="X4748" s="53" t="n">
        <f aca="false">N4748+S4748</f>
        <v>113.4</v>
      </c>
      <c r="Y4748" s="53" t="n">
        <f aca="false">O4748+T4748</f>
        <v>0</v>
      </c>
      <c r="Z4748" s="53" t="n">
        <f aca="false">P4748+U4748</f>
        <v>0</v>
      </c>
      <c r="AA4748" s="53" t="n">
        <f aca="false">Q4748+V4748</f>
        <v>316.7775</v>
      </c>
      <c r="AB4748" s="53" t="n">
        <f aca="false">R4748+W4748</f>
        <v>0</v>
      </c>
      <c r="AC4748" s="54" t="n">
        <f aca="false">ROUND(X4748+Y4748+Z4748+AA4748+AB4748,1)</f>
        <v>430.2</v>
      </c>
      <c r="AD4748" s="55" t="n">
        <f aca="false">(ROUND(AC4748-AC4740,1)/AC4740)</f>
        <v>0.205042016806723</v>
      </c>
    </row>
    <row r="4749" customFormat="false" ht="15" hidden="false" customHeight="false" outlineLevel="0" collapsed="false">
      <c r="A4749" s="48" t="s">
        <v>37</v>
      </c>
      <c r="B4749" s="49"/>
      <c r="C4749" s="50" t="s">
        <v>13</v>
      </c>
      <c r="D4749" s="51" t="n">
        <v>42</v>
      </c>
      <c r="E4749" s="51" t="n">
        <v>0</v>
      </c>
      <c r="F4749" s="51" t="n">
        <v>0</v>
      </c>
      <c r="G4749" s="51" t="n">
        <v>0</v>
      </c>
      <c r="H4749" s="51" t="n">
        <v>95</v>
      </c>
      <c r="I4749" s="52" t="n">
        <v>75</v>
      </c>
      <c r="J4749" s="52" t="n">
        <v>25</v>
      </c>
      <c r="K4749" s="52" t="n">
        <v>52.5</v>
      </c>
      <c r="L4749" s="52" t="n">
        <v>52.5</v>
      </c>
      <c r="M4749" s="52" t="n">
        <v>0</v>
      </c>
      <c r="N4749" s="53" t="n">
        <f aca="false">D4749*$D$12</f>
        <v>56.7</v>
      </c>
      <c r="O4749" s="53" t="n">
        <f aca="false">E4749*$E$12</f>
        <v>0</v>
      </c>
      <c r="P4749" s="53" t="n">
        <f aca="false">F4749*$F$12</f>
        <v>0</v>
      </c>
      <c r="Q4749" s="53" t="n">
        <f aca="false">G4749*$G$12</f>
        <v>0</v>
      </c>
      <c r="R4749" s="53" t="n">
        <f aca="false">H4749*$H$12</f>
        <v>128.25</v>
      </c>
      <c r="S4749" s="53" t="n">
        <f aca="false">(N4749/100)*(I4749*$I$12)+(N4749/100)*(J4749*$J$12)</f>
        <v>56.7</v>
      </c>
      <c r="T4749" s="53" t="n">
        <f aca="false">(O4749/100)*(K4749*$K$12)</f>
        <v>0</v>
      </c>
      <c r="U4749" s="53" t="n">
        <f aca="false">(P4749/100)*(K4749*$K$12)+(P4749/100)*(L4749*$L$12)</f>
        <v>0</v>
      </c>
      <c r="V4749" s="53" t="n">
        <f aca="false">(Q4749/100)*(L4749*$L$12)</f>
        <v>0</v>
      </c>
      <c r="W4749" s="53" t="n">
        <f aca="false">(R4749/100)*(K4749*$K$12)+(R4749/100)*(L4749*$L$12)</f>
        <v>188.5275</v>
      </c>
      <c r="X4749" s="53" t="n">
        <f aca="false">N4749+S4749</f>
        <v>113.4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0</v>
      </c>
      <c r="AB4749" s="53" t="n">
        <f aca="false">R4749+W4749</f>
        <v>316.7775</v>
      </c>
      <c r="AC4749" s="54" t="n">
        <f aca="false">ROUND(X4749+Y4749+Z4749+AA4749+AB4749,1)</f>
        <v>430.2</v>
      </c>
      <c r="AD4749" s="55" t="n">
        <f aca="false">(ROUND(AC4749-AC4740,1)/AC4740)</f>
        <v>0.205042016806723</v>
      </c>
    </row>
    <row r="4750" customFormat="false" ht="15" hidden="false" customHeight="false" outlineLevel="0" collapsed="false">
      <c r="A4750" s="48" t="s">
        <v>38</v>
      </c>
      <c r="B4750" s="49"/>
      <c r="C4750" s="50" t="s">
        <v>14</v>
      </c>
      <c r="D4750" s="51" t="n">
        <v>85</v>
      </c>
      <c r="E4750" s="51" t="n">
        <v>0</v>
      </c>
      <c r="F4750" s="51" t="n">
        <v>0</v>
      </c>
      <c r="G4750" s="51" t="n">
        <v>0</v>
      </c>
      <c r="H4750" s="51" t="n">
        <v>0</v>
      </c>
      <c r="I4750" s="52" t="n">
        <v>0</v>
      </c>
      <c r="J4750" s="52" t="n">
        <v>0</v>
      </c>
      <c r="K4750" s="52" t="n">
        <v>0</v>
      </c>
      <c r="L4750" s="52" t="n">
        <v>0</v>
      </c>
      <c r="M4750" s="52" t="n">
        <v>118</v>
      </c>
      <c r="N4750" s="53" t="n">
        <f aca="false">D4750*$D$13</f>
        <v>114.75</v>
      </c>
      <c r="O4750" s="53" t="n">
        <f aca="false">E4750*$E$13</f>
        <v>0</v>
      </c>
      <c r="P4750" s="53" t="n">
        <f aca="false">F4750*$F$13</f>
        <v>0</v>
      </c>
      <c r="Q4750" s="53" t="n">
        <f aca="false">G4750*$G$13</f>
        <v>0</v>
      </c>
      <c r="R4750" s="53" t="n">
        <f aca="false">H4750*$H$13</f>
        <v>0</v>
      </c>
      <c r="S4750" s="53" t="n">
        <f aca="false">(N4750/100)*(I4750*$I$13)+(N4750/100)*(J4750*$J$13)+(N4750/100)*(M4750*$M$13)</f>
        <v>270.81</v>
      </c>
      <c r="T4750" s="53" t="n">
        <f aca="false">(O4750/100)*(K4750*$K$13)+(O4750/100)*(M4750*$M$13)</f>
        <v>0</v>
      </c>
      <c r="U4750" s="53" t="n">
        <f aca="false">(P4750/100)*(K4750*$K$13)+(P4750/100)*(L4750*$L$13)+(P4750/100)*(M4750*$M$13)</f>
        <v>0</v>
      </c>
      <c r="V4750" s="53" t="n">
        <f aca="false">(Q4750/100)*(L4750*$L$13)+(Q4750/100)*(M4750*$M$13)</f>
        <v>0</v>
      </c>
      <c r="W4750" s="53" t="n">
        <f aca="false">(R4750/100)*(K4750*$K$13)+(R4750/100)*(L4750*$L$13)+(R4750/100)*(M4750*$M$13)</f>
        <v>0</v>
      </c>
      <c r="X4750" s="53" t="n">
        <f aca="false">N4750+S4750</f>
        <v>385.56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0</v>
      </c>
      <c r="AC4750" s="54" t="n">
        <f aca="false">ROUND(X4750+Y4750+Z4750+AA4750+AB4750,1)</f>
        <v>385.6</v>
      </c>
      <c r="AD4750" s="55" t="n">
        <f aca="false">(ROUND(AC4750-AC4740,1)/AC4740)</f>
        <v>0.0801120448179272</v>
      </c>
    </row>
    <row r="4751" customFormat="false" ht="15" hidden="false" customHeight="false" outlineLevel="0" collapsed="false">
      <c r="A4751" s="48" t="s">
        <v>39</v>
      </c>
      <c r="B4751" s="49"/>
      <c r="C4751" s="50" t="s">
        <v>15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0</v>
      </c>
      <c r="I4751" s="52" t="n">
        <v>75</v>
      </c>
      <c r="J4751" s="52" t="n">
        <v>25</v>
      </c>
      <c r="K4751" s="52" t="n">
        <v>80</v>
      </c>
      <c r="L4751" s="52" t="n">
        <v>0</v>
      </c>
      <c r="M4751" s="52" t="n">
        <v>0</v>
      </c>
      <c r="N4751" s="53" t="n">
        <f aca="false">D4751*$D$14</f>
        <v>114.75</v>
      </c>
      <c r="O4751" s="53" t="n">
        <f aca="false">E4751*$E$14</f>
        <v>0</v>
      </c>
      <c r="P4751" s="53" t="n">
        <f aca="false">F4751*$F$14</f>
        <v>0</v>
      </c>
      <c r="Q4751" s="53" t="n">
        <f aca="false">G4751*$G$14</f>
        <v>0</v>
      </c>
      <c r="R4751" s="53" t="n">
        <f aca="false">H4751*$H$14</f>
        <v>0</v>
      </c>
      <c r="S4751" s="53" t="n">
        <f aca="false">(N4751/100)*(I4751*$I$14)+(N4751/100)*(J4751*$J$14)+(N4751/100)*(K4751*$K$14)</f>
        <v>298.35</v>
      </c>
      <c r="T4751" s="53" t="n">
        <f aca="false">(O4751/100)*(K4751*$K$14)</f>
        <v>0</v>
      </c>
      <c r="U4751" s="53" t="n">
        <f aca="false">(P4751/100)*(K4751*$K$14)+(P4751/100)*(L4751*$L$14)</f>
        <v>0</v>
      </c>
      <c r="V4751" s="53" t="n">
        <f aca="false">(Q4751/100)*(L4751*$L$14)</f>
        <v>0</v>
      </c>
      <c r="W4751" s="53" t="n">
        <f aca="false">(R4751/100)*(K4751*$L$14)+(R4751/100)*(L4751*$M$14)</f>
        <v>0</v>
      </c>
      <c r="X4751" s="53" t="n">
        <f aca="false">N4751+S4751</f>
        <v>413.1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0</v>
      </c>
      <c r="AC4751" s="54" t="n">
        <f aca="false">ROUND(X4751+Y4751+Z4751+AA4751+AB4751,1)</f>
        <v>413.1</v>
      </c>
      <c r="AD4751" s="55" t="n">
        <f aca="false">(ROUND(AC4751-AC4740,1)/AC4740)</f>
        <v>0.157142857142857</v>
      </c>
    </row>
    <row r="4752" customFormat="false" ht="15" hidden="false" customHeight="false" outlineLevel="0" collapsed="false">
      <c r="A4752" s="48"/>
      <c r="B4752" s="49"/>
      <c r="C4752" s="50" t="s">
        <v>16</v>
      </c>
      <c r="D4752" s="51" t="n">
        <v>85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75</v>
      </c>
      <c r="J4752" s="52" t="n">
        <v>25</v>
      </c>
      <c r="K4752" s="52" t="n">
        <v>0</v>
      </c>
      <c r="L4752" s="52" t="n">
        <v>80</v>
      </c>
      <c r="M4752" s="52" t="n">
        <v>0</v>
      </c>
      <c r="N4752" s="53" t="n">
        <f aca="false">D4752*$D$15</f>
        <v>114.75</v>
      </c>
      <c r="O4752" s="53" t="n">
        <f aca="false">E4752*$E$15</f>
        <v>0</v>
      </c>
      <c r="P4752" s="53" t="n">
        <f aca="false">F4752*$F$15</f>
        <v>0</v>
      </c>
      <c r="Q4752" s="53" t="n">
        <f aca="false">G4752*$G$15</f>
        <v>0</v>
      </c>
      <c r="R4752" s="53" t="n">
        <f aca="false">H4752*$H$15</f>
        <v>0</v>
      </c>
      <c r="S4752" s="53" t="n">
        <f aca="false">(N4752/100)*(I4752*$I$15)+(N4752/100)*(J4752*$J$15)+(N4752/100)*(L4752*$L$15)</f>
        <v>298.35</v>
      </c>
      <c r="T4752" s="53" t="n">
        <f aca="false">(O4752/100)*(K4752*$K$15)</f>
        <v>0</v>
      </c>
      <c r="U4752" s="53" t="n">
        <f aca="false">(P4752/100)*(K4752*$K$15)+(P4752/100)*(L4752*$L$15)</f>
        <v>0</v>
      </c>
      <c r="V4752" s="53" t="n">
        <f aca="false">(Q4752/100)*(L4752*$L$15)</f>
        <v>0</v>
      </c>
      <c r="W4752" s="53" t="n">
        <f aca="false">(R4752/100)*(K4752*$K$15)+(R4752/100)*(L4752*$L$15)</f>
        <v>0</v>
      </c>
      <c r="X4752" s="53" t="n">
        <f aca="false">N4752+S4752</f>
        <v>413.1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413.1</v>
      </c>
      <c r="AD4752" s="55" t="n">
        <f aca="false">(ROUND(AC4752-AC4740,1)/AC4740)</f>
        <v>0.157142857142857</v>
      </c>
    </row>
    <row r="4753" customFormat="false" ht="15" hidden="false" customHeight="false" outlineLevel="0" collapsed="false">
      <c r="A4753" s="48"/>
      <c r="B4753" s="49"/>
      <c r="C4753" s="50" t="s">
        <v>17</v>
      </c>
      <c r="D4753" s="51" t="n">
        <v>85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75</v>
      </c>
      <c r="J4753" s="52" t="n">
        <v>65</v>
      </c>
      <c r="K4753" s="52" t="n">
        <v>0</v>
      </c>
      <c r="L4753" s="52" t="n">
        <v>0</v>
      </c>
      <c r="M4753" s="52" t="n">
        <v>0</v>
      </c>
      <c r="N4753" s="53" t="n">
        <f aca="false">D4753*$D$16</f>
        <v>114.75</v>
      </c>
      <c r="O4753" s="53" t="n">
        <f aca="false">E4753*$E$16</f>
        <v>0</v>
      </c>
      <c r="P4753" s="53" t="n">
        <f aca="false">F4753*$F$16</f>
        <v>0</v>
      </c>
      <c r="Q4753" s="53" t="n">
        <f aca="false">G4753*$G$16</f>
        <v>0</v>
      </c>
      <c r="R4753" s="53" t="n">
        <f aca="false">H4753*$H$16</f>
        <v>0</v>
      </c>
      <c r="S4753" s="53" t="n">
        <f aca="false">(N4753/100)*(I4753*$I$16)+(N4753/100)*(J4753*$J$16)</f>
        <v>272.53125</v>
      </c>
      <c r="T4753" s="53" t="n">
        <f aca="false">(O4753/100)*(K4753*$K$16)</f>
        <v>0</v>
      </c>
      <c r="U4753" s="53" t="n">
        <f aca="false">(P4753/100)*(K4753*$K$16)+(P4753/100)*(L4753*$L$16)</f>
        <v>0</v>
      </c>
      <c r="V4753" s="53" t="n">
        <f aca="false">(Q4753/100)*(L4753*$L$16)</f>
        <v>0</v>
      </c>
      <c r="W4753" s="53" t="n">
        <f aca="false">(R4753/100)*(K4753*$K$16)+(R4753/100)*(L4753*$L$16)</f>
        <v>0</v>
      </c>
      <c r="X4753" s="53" t="n">
        <f aca="false">N4753+S4753</f>
        <v>387.28125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387.3</v>
      </c>
      <c r="AD4753" s="55" t="n">
        <f aca="false">(ROUND(AC4753-AC4740,1)/AC4740)</f>
        <v>0.0848739495798319</v>
      </c>
    </row>
    <row r="4754" customFormat="false" ht="15" hidden="false" customHeight="false" outlineLevel="0" collapsed="false">
      <c r="A4754" s="48"/>
      <c r="B4754" s="49"/>
      <c r="C4754" s="50" t="s">
        <v>18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0</v>
      </c>
      <c r="I4754" s="52" t="n">
        <v>100</v>
      </c>
      <c r="J4754" s="52" t="n">
        <v>25</v>
      </c>
      <c r="K4754" s="52" t="n">
        <v>0</v>
      </c>
      <c r="L4754" s="52" t="n">
        <v>0</v>
      </c>
      <c r="M4754" s="52" t="n">
        <v>0</v>
      </c>
      <c r="N4754" s="53" t="n">
        <f aca="false">D4754*$D$17</f>
        <v>114.75</v>
      </c>
      <c r="O4754" s="53" t="n">
        <f aca="false">E4754*$E$17</f>
        <v>0</v>
      </c>
      <c r="P4754" s="53" t="n">
        <f aca="false">F4754*$F$17</f>
        <v>0</v>
      </c>
      <c r="Q4754" s="53" t="n">
        <f aca="false">G4754*$G$17</f>
        <v>0</v>
      </c>
      <c r="R4754" s="53" t="n">
        <f aca="false">H4754*$H$17</f>
        <v>0</v>
      </c>
      <c r="S4754" s="53" t="n">
        <f aca="false">(N4754/100)*(I4754*$I$17)+(N4754/100)*(J4754*$J$17)</f>
        <v>315.5625</v>
      </c>
      <c r="T4754" s="53" t="n">
        <f aca="false">(O4754/100)*(K4754*$K$17)</f>
        <v>0</v>
      </c>
      <c r="U4754" s="53" t="n">
        <f aca="false">(P4754/100)*(K4754*$K$17)+(P4754/100)*(L4754*$L$17)</f>
        <v>0</v>
      </c>
      <c r="V4754" s="53" t="n">
        <f aca="false">(Q4754/100)*(L4754*$L$17)</f>
        <v>0</v>
      </c>
      <c r="W4754" s="53" t="n">
        <f aca="false">(R4754/100)*(K4754*$K$17)+(R4754/100)*(L4754*$L$17)</f>
        <v>0</v>
      </c>
      <c r="X4754" s="53" t="n">
        <f aca="false">N4754+S4754</f>
        <v>430.3125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0</v>
      </c>
      <c r="AC4754" s="54" t="n">
        <f aca="false">ROUND(X4754+Y4754+Z4754+AA4754+AB4754,1)</f>
        <v>430.3</v>
      </c>
      <c r="AD4754" s="55" t="n">
        <f aca="false">(ROUND(AC4754-AC4740,1)/AC4740)</f>
        <v>0.205322128851541</v>
      </c>
    </row>
    <row r="4755" customFormat="false" ht="15" hidden="false" customHeight="false" outlineLevel="0" collapsed="false">
      <c r="A4755" s="56" t="s">
        <v>19</v>
      </c>
      <c r="B4755" s="57" t="s">
        <v>381</v>
      </c>
      <c r="C4755" s="40" t="s">
        <v>4</v>
      </c>
      <c r="D4755" s="41" t="n">
        <v>85</v>
      </c>
      <c r="E4755" s="41" t="n">
        <v>0</v>
      </c>
      <c r="F4755" s="41" t="n">
        <v>0</v>
      </c>
      <c r="G4755" s="41" t="n">
        <v>0</v>
      </c>
      <c r="H4755" s="41" t="n">
        <v>0</v>
      </c>
      <c r="I4755" s="42" t="n">
        <v>50</v>
      </c>
      <c r="J4755" s="42" t="n">
        <v>50</v>
      </c>
      <c r="K4755" s="42" t="n">
        <v>0</v>
      </c>
      <c r="L4755" s="42" t="n">
        <v>0</v>
      </c>
      <c r="M4755" s="42" t="n">
        <v>0</v>
      </c>
      <c r="N4755" s="43" t="n">
        <f aca="false">D4755*$D$3</f>
        <v>119</v>
      </c>
      <c r="O4755" s="43" t="n">
        <f aca="false">E4755*$E$3</f>
        <v>0</v>
      </c>
      <c r="P4755" s="43" t="n">
        <f aca="false">F4755*$F$3</f>
        <v>0</v>
      </c>
      <c r="Q4755" s="43" t="n">
        <f aca="false">G4755*$G$3</f>
        <v>0</v>
      </c>
      <c r="R4755" s="43" t="n">
        <f aca="false">H4755*$H$3</f>
        <v>0</v>
      </c>
      <c r="S4755" s="43" t="n">
        <f aca="false">(N4755/100)*(I4755*$I$3)+(N4755/100)*(J4755*$J$3)</f>
        <v>238</v>
      </c>
      <c r="T4755" s="43" t="n">
        <f aca="false">(O4755/100)*(K4755*$K$3)</f>
        <v>0</v>
      </c>
      <c r="U4755" s="43" t="n">
        <f aca="false">(P4755/100)*(K4755*$K$3)+(P4755/100)*(L4755*$L$3)</f>
        <v>0</v>
      </c>
      <c r="V4755" s="43" t="n">
        <f aca="false">(Q4755/100)*(L4755*$L$3)</f>
        <v>0</v>
      </c>
      <c r="W4755" s="43" t="n">
        <f aca="false">(R4755/100)*(K4755*$K$3)+(R4755/100)*(L4755*$L$3)</f>
        <v>0</v>
      </c>
      <c r="X4755" s="43" t="n">
        <f aca="false">N4755+S4755</f>
        <v>357</v>
      </c>
      <c r="Y4755" s="43" t="n">
        <f aca="false">O4755+T4755</f>
        <v>0</v>
      </c>
      <c r="Z4755" s="43" t="n">
        <f aca="false">P4755+U4755</f>
        <v>0</v>
      </c>
      <c r="AA4755" s="43" t="n">
        <f aca="false">Q4755+V4755</f>
        <v>0</v>
      </c>
      <c r="AB4755" s="43" t="n">
        <f aca="false">R4755+W4755</f>
        <v>0</v>
      </c>
      <c r="AC4755" s="44" t="n">
        <f aca="false">ROUND(X4755+Y4755+Z4755+AA4755+AB4755,1)</f>
        <v>357</v>
      </c>
      <c r="AD4755" s="45" t="n">
        <v>0</v>
      </c>
    </row>
    <row r="4756" customFormat="false" ht="15" hidden="false" customHeight="false" outlineLevel="0" collapsed="false">
      <c r="A4756" s="48" t="s">
        <v>29</v>
      </c>
      <c r="B4756" s="58" t="n">
        <v>0</v>
      </c>
      <c r="C4756" s="50" t="s">
        <v>5</v>
      </c>
      <c r="D4756" s="51" t="n">
        <v>85</v>
      </c>
      <c r="E4756" s="51" t="n">
        <v>0</v>
      </c>
      <c r="F4756" s="51" t="n">
        <v>0</v>
      </c>
      <c r="G4756" s="51" t="n">
        <v>0</v>
      </c>
      <c r="H4756" s="51" t="n">
        <v>0</v>
      </c>
      <c r="I4756" s="52" t="n">
        <v>70</v>
      </c>
      <c r="J4756" s="52" t="n">
        <v>70</v>
      </c>
      <c r="K4756" s="52" t="n">
        <v>0</v>
      </c>
      <c r="L4756" s="52" t="n">
        <v>0</v>
      </c>
      <c r="M4756" s="52" t="n">
        <v>0</v>
      </c>
      <c r="N4756" s="53" t="n">
        <f aca="false">D4756*$D$4</f>
        <v>114.75</v>
      </c>
      <c r="O4756" s="53" t="n">
        <f aca="false">E4756*$E$4</f>
        <v>0</v>
      </c>
      <c r="P4756" s="53" t="n">
        <f aca="false">F4756*$F$4</f>
        <v>0</v>
      </c>
      <c r="Q4756" s="53" t="n">
        <f aca="false">G4756*$G$4</f>
        <v>0</v>
      </c>
      <c r="R4756" s="53" t="n">
        <f aca="false">H4756*$H$4</f>
        <v>0</v>
      </c>
      <c r="S4756" s="53" t="n">
        <f aca="false">(N4756/100)*(I4756*$I$4)+(N4756/100)*(J4756*$J$4)</f>
        <v>321.3</v>
      </c>
      <c r="T4756" s="53" t="n">
        <f aca="false">(O4756/100)*(K4756*$K$4)</f>
        <v>0</v>
      </c>
      <c r="U4756" s="53" t="n">
        <f aca="false">(P4756/100)*(K4756*$K$4)+(P4756/100)*(L4756*$L$4)</f>
        <v>0</v>
      </c>
      <c r="V4756" s="53" t="n">
        <f aca="false">(Q4756/100)*(L4756*$L$4)</f>
        <v>0</v>
      </c>
      <c r="W4756" s="53" t="n">
        <f aca="false">(R4756/100)*(K4756*$K$4)+(R4756/100)*(L4756*$L$4)</f>
        <v>0</v>
      </c>
      <c r="X4756" s="53" t="n">
        <f aca="false">N4756+S4756</f>
        <v>436.05</v>
      </c>
      <c r="Y4756" s="53" t="n">
        <f aca="false">O4756+T4756</f>
        <v>0</v>
      </c>
      <c r="Z4756" s="53" t="n">
        <f aca="false">P4756+U4756</f>
        <v>0</v>
      </c>
      <c r="AA4756" s="53" t="n">
        <f aca="false">Q4756+V4756</f>
        <v>0</v>
      </c>
      <c r="AB4756" s="53" t="n">
        <f aca="false">R4756+W4756</f>
        <v>0</v>
      </c>
      <c r="AC4756" s="54" t="n">
        <f aca="false">ROUND(X4756+Y4756+Z4756+AA4756+AB4756,1)</f>
        <v>436.1</v>
      </c>
      <c r="AD4756" s="55" t="n">
        <f aca="false">(ROUND(AC4756-AC4755,1)/AC4755)</f>
        <v>0.22156862745098</v>
      </c>
    </row>
    <row r="4757" customFormat="false" ht="15" hidden="false" customHeight="false" outlineLevel="0" collapsed="false">
      <c r="A4757" s="48" t="s">
        <v>30</v>
      </c>
      <c r="B4757" s="58" t="n">
        <v>0</v>
      </c>
      <c r="C4757" s="50" t="s">
        <v>6</v>
      </c>
      <c r="D4757" s="51" t="n">
        <v>85</v>
      </c>
      <c r="E4757" s="51" t="n">
        <v>0</v>
      </c>
      <c r="F4757" s="51" t="n">
        <v>0</v>
      </c>
      <c r="G4757" s="51" t="n">
        <v>0</v>
      </c>
      <c r="H4757" s="51" t="n">
        <v>0</v>
      </c>
      <c r="I4757" s="52" t="n">
        <v>50</v>
      </c>
      <c r="J4757" s="52" t="n">
        <v>50</v>
      </c>
      <c r="K4757" s="52" t="n">
        <v>0</v>
      </c>
      <c r="L4757" s="52" t="n">
        <v>0</v>
      </c>
      <c r="M4757" s="52" t="n">
        <v>0</v>
      </c>
      <c r="N4757" s="53" t="n">
        <f aca="false">D4757*$D$5</f>
        <v>119</v>
      </c>
      <c r="O4757" s="53" t="n">
        <f aca="false">E4757*$E$5</f>
        <v>0</v>
      </c>
      <c r="P4757" s="53" t="n">
        <f aca="false">F4757*$F$5</f>
        <v>0</v>
      </c>
      <c r="Q4757" s="53" t="n">
        <f aca="false">G4757*$G$5</f>
        <v>0</v>
      </c>
      <c r="R4757" s="53" t="n">
        <f aca="false">H4757*$H$5</f>
        <v>0</v>
      </c>
      <c r="S4757" s="53" t="n">
        <f aca="false">(N4757/100)*(I4757*$I$5)+(N4757/100)*(J4757*$J$5)</f>
        <v>238</v>
      </c>
      <c r="T4757" s="53" t="n">
        <f aca="false">(O4757/100)*(K4757*$K$5)</f>
        <v>0</v>
      </c>
      <c r="U4757" s="53" t="n">
        <f aca="false">(P4757/100)*(K4757*$K$5)+(P4757/100)*(L4757*$L$5)</f>
        <v>0</v>
      </c>
      <c r="V4757" s="53" t="n">
        <f aca="false">(Q4757/100)*(L4757*$L$5)</f>
        <v>0</v>
      </c>
      <c r="W4757" s="53" t="n">
        <f aca="false">(R4757/100)*(K4757*$K$5)+(R4757/100)*(L4757*$L$5)</f>
        <v>0</v>
      </c>
      <c r="X4757" s="53" t="n">
        <f aca="false">N4757+S4757</f>
        <v>357</v>
      </c>
      <c r="Y4757" s="53" t="n">
        <f aca="false">O4757+T4757</f>
        <v>0</v>
      </c>
      <c r="Z4757" s="53" t="n">
        <f aca="false">P4757+U4757</f>
        <v>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357</v>
      </c>
      <c r="AD4757" s="55" t="n">
        <f aca="false">(ROUND(AC4757-AC4755,1)/AC4755)</f>
        <v>0</v>
      </c>
    </row>
    <row r="4758" customFormat="false" ht="15" hidden="false" customHeight="false" outlineLevel="0" collapsed="false">
      <c r="A4758" s="48" t="s">
        <v>31</v>
      </c>
      <c r="B4758" s="58" t="n">
        <v>0</v>
      </c>
      <c r="C4758" s="50" t="s">
        <v>7</v>
      </c>
      <c r="D4758" s="51" t="n">
        <v>85</v>
      </c>
      <c r="E4758" s="51" t="n">
        <v>0</v>
      </c>
      <c r="F4758" s="51" t="n">
        <v>0</v>
      </c>
      <c r="G4758" s="51" t="n">
        <v>0</v>
      </c>
      <c r="H4758" s="51" t="n">
        <v>0</v>
      </c>
      <c r="I4758" s="52" t="n">
        <v>50</v>
      </c>
      <c r="J4758" s="52" t="n">
        <v>50</v>
      </c>
      <c r="K4758" s="52" t="n">
        <v>0</v>
      </c>
      <c r="L4758" s="52" t="n">
        <v>0</v>
      </c>
      <c r="M4758" s="52" t="n">
        <v>0</v>
      </c>
      <c r="N4758" s="53" t="n">
        <f aca="false">D4758*$D$6</f>
        <v>119</v>
      </c>
      <c r="O4758" s="53" t="n">
        <f aca="false">E4758*$E$6</f>
        <v>0</v>
      </c>
      <c r="P4758" s="53" t="n">
        <f aca="false">F4758*$F$6</f>
        <v>0</v>
      </c>
      <c r="Q4758" s="53" t="n">
        <f aca="false">G4758*$G$6</f>
        <v>0</v>
      </c>
      <c r="R4758" s="53" t="n">
        <f aca="false">H4758*$H$6</f>
        <v>0</v>
      </c>
      <c r="S4758" s="53" t="n">
        <f aca="false">(N4758/100)*(I4758*$I$6)+(N4758/100)*(J4758*$J$6)</f>
        <v>238</v>
      </c>
      <c r="T4758" s="53" t="n">
        <f aca="false">(O4758/100)*(K4758*$K$6)</f>
        <v>0</v>
      </c>
      <c r="U4758" s="53" t="n">
        <f aca="false">(P4758/100)*(K4758*$K$6)+(P4758/100)*(L4758*$L$6)</f>
        <v>0</v>
      </c>
      <c r="V4758" s="53" t="n">
        <f aca="false">(Q4758/100)*(L4758*$L$6)</f>
        <v>0</v>
      </c>
      <c r="W4758" s="53" t="n">
        <f aca="false">(R4758/100)*(K4758*$K$6)+(R4758/100)*(L4758*$L$6)</f>
        <v>0</v>
      </c>
      <c r="X4758" s="53" t="n">
        <f aca="false">N4758+S4758</f>
        <v>357</v>
      </c>
      <c r="Y4758" s="53" t="n">
        <f aca="false">O4758+T4758</f>
        <v>0</v>
      </c>
      <c r="Z4758" s="53" t="n">
        <f aca="false">P4758+U4758</f>
        <v>0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357</v>
      </c>
      <c r="AD4758" s="55" t="n">
        <f aca="false">(ROUND(AC4758-AC4755,1)/AC4755)</f>
        <v>0</v>
      </c>
    </row>
    <row r="4759" customFormat="false" ht="15" hidden="false" customHeight="false" outlineLevel="0" collapsed="false">
      <c r="A4759" s="48" t="s">
        <v>32</v>
      </c>
      <c r="B4759" s="58" t="n">
        <v>0</v>
      </c>
      <c r="C4759" s="50" t="s">
        <v>8</v>
      </c>
      <c r="D4759" s="51" t="n">
        <v>85</v>
      </c>
      <c r="E4759" s="51" t="n">
        <v>0</v>
      </c>
      <c r="F4759" s="51" t="n">
        <v>0</v>
      </c>
      <c r="G4759" s="51" t="n">
        <v>0</v>
      </c>
      <c r="H4759" s="51" t="n">
        <v>0</v>
      </c>
      <c r="I4759" s="52" t="n">
        <v>50</v>
      </c>
      <c r="J4759" s="52" t="n">
        <v>50</v>
      </c>
      <c r="K4759" s="52" t="n">
        <v>0</v>
      </c>
      <c r="L4759" s="52" t="n">
        <v>0</v>
      </c>
      <c r="M4759" s="52" t="n">
        <v>0</v>
      </c>
      <c r="N4759" s="53" t="n">
        <f aca="false">D4759*$D$7</f>
        <v>119</v>
      </c>
      <c r="O4759" s="53" t="n">
        <f aca="false">E4759*$E$7</f>
        <v>0</v>
      </c>
      <c r="P4759" s="53" t="n">
        <f aca="false">F4759*$F$7</f>
        <v>0</v>
      </c>
      <c r="Q4759" s="53" t="n">
        <f aca="false">G4759*$G$7</f>
        <v>0</v>
      </c>
      <c r="R4759" s="53" t="n">
        <f aca="false">H4759*$H$7</f>
        <v>0</v>
      </c>
      <c r="S4759" s="53" t="n">
        <f aca="false">(N4759/100)*(I4759*$I$7)+(N4759/100)*(J4759*$J$7)</f>
        <v>238</v>
      </c>
      <c r="T4759" s="53" t="n">
        <f aca="false">(O4759/100)*(K4759*$K$7)</f>
        <v>0</v>
      </c>
      <c r="U4759" s="53" t="n">
        <f aca="false">(P4759/100)*(K4759*$K$7)+(P4759/100)*(L4759*$L$7)</f>
        <v>0</v>
      </c>
      <c r="V4759" s="53" t="n">
        <f aca="false">(Q4759/100)*(L4759*$L$7)</f>
        <v>0</v>
      </c>
      <c r="W4759" s="53" t="n">
        <f aca="false">(R4759/100)*(K4759*$K$7)+(R4759/100)*(L4759*$L$7)</f>
        <v>0</v>
      </c>
      <c r="X4759" s="53" t="n">
        <f aca="false">N4759+S4759</f>
        <v>357</v>
      </c>
      <c r="Y4759" s="53" t="n">
        <f aca="false">O4759+T4759</f>
        <v>0</v>
      </c>
      <c r="Z4759" s="53" t="n">
        <f aca="false">P4759+U4759</f>
        <v>0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357</v>
      </c>
      <c r="AD4759" s="55" t="n">
        <f aca="false">(ROUND(AC4759-AC4755,1)/AC4755)</f>
        <v>0</v>
      </c>
    </row>
    <row r="4760" customFormat="false" ht="15" hidden="false" customHeight="false" outlineLevel="0" collapsed="false">
      <c r="A4760" s="48" t="s">
        <v>33</v>
      </c>
      <c r="B4760" s="58"/>
      <c r="C4760" s="50" t="s">
        <v>9</v>
      </c>
      <c r="D4760" s="51" t="n">
        <v>85</v>
      </c>
      <c r="E4760" s="51" t="n">
        <v>0</v>
      </c>
      <c r="F4760" s="51" t="n">
        <v>0</v>
      </c>
      <c r="G4760" s="51" t="n">
        <v>0</v>
      </c>
      <c r="H4760" s="51" t="n">
        <v>0</v>
      </c>
      <c r="I4760" s="52" t="n">
        <v>50</v>
      </c>
      <c r="J4760" s="52" t="n">
        <v>50</v>
      </c>
      <c r="K4760" s="52" t="n">
        <v>0</v>
      </c>
      <c r="L4760" s="52" t="n">
        <v>0</v>
      </c>
      <c r="M4760" s="52" t="n">
        <v>0</v>
      </c>
      <c r="N4760" s="53" t="n">
        <f aca="false">D4760*$D$8</f>
        <v>119</v>
      </c>
      <c r="O4760" s="53" t="n">
        <f aca="false">E4760*$E$8</f>
        <v>0</v>
      </c>
      <c r="P4760" s="53" t="n">
        <f aca="false">F4760*$F$8</f>
        <v>0</v>
      </c>
      <c r="Q4760" s="53" t="n">
        <f aca="false">G4760*$G$8</f>
        <v>0</v>
      </c>
      <c r="R4760" s="53" t="n">
        <f aca="false">H4760*$H$8</f>
        <v>0</v>
      </c>
      <c r="S4760" s="53" t="n">
        <f aca="false">(N4760/100)*(I4760*$I$8)+(N4760/100)*(J4760*$J$8)</f>
        <v>238</v>
      </c>
      <c r="T4760" s="53" t="n">
        <f aca="false">(O4760/100)*(K4760*$K$8)</f>
        <v>0</v>
      </c>
      <c r="U4760" s="53" t="n">
        <f aca="false">(P4760/100)*(K4760*$K$8)+(P4760/100)*(L4760*$L$8)</f>
        <v>0</v>
      </c>
      <c r="V4760" s="53" t="n">
        <f aca="false">(Q4760/100)*(L4760*$L$8)</f>
        <v>0</v>
      </c>
      <c r="W4760" s="53" t="n">
        <f aca="false">(R4760/100)*(K4760*$K$8)+(R4760/100)*(L4760*$L$8)</f>
        <v>0</v>
      </c>
      <c r="X4760" s="53" t="n">
        <f aca="false">N4760+S4760</f>
        <v>357</v>
      </c>
      <c r="Y4760" s="53" t="n">
        <f aca="false">O4760+T4760</f>
        <v>0</v>
      </c>
      <c r="Z4760" s="53" t="n">
        <f aca="false">P4760+U4760</f>
        <v>0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357</v>
      </c>
      <c r="AD4760" s="55" t="n">
        <f aca="false">(ROUND(AC4760-AC4755,1)/AC4755)</f>
        <v>0</v>
      </c>
    </row>
    <row r="4761" customFormat="false" ht="15" hidden="false" customHeight="false" outlineLevel="0" collapsed="false">
      <c r="A4761" s="48" t="s">
        <v>34</v>
      </c>
      <c r="B4761" s="58"/>
      <c r="C4761" s="50" t="s">
        <v>10</v>
      </c>
      <c r="D4761" s="51" t="n">
        <v>42</v>
      </c>
      <c r="E4761" s="51" t="n">
        <v>95</v>
      </c>
      <c r="F4761" s="51" t="n">
        <v>0</v>
      </c>
      <c r="G4761" s="51" t="n">
        <v>0</v>
      </c>
      <c r="H4761" s="51" t="n">
        <v>0</v>
      </c>
      <c r="I4761" s="52" t="n">
        <v>50</v>
      </c>
      <c r="J4761" s="52" t="n">
        <v>50</v>
      </c>
      <c r="K4761" s="52" t="n">
        <v>105</v>
      </c>
      <c r="L4761" s="52" t="n">
        <v>0</v>
      </c>
      <c r="M4761" s="52" t="n">
        <v>0</v>
      </c>
      <c r="N4761" s="53" t="n">
        <f aca="false">D4761*$D$9</f>
        <v>56.7</v>
      </c>
      <c r="O4761" s="53" t="n">
        <f aca="false">E4761*$E$9</f>
        <v>128.25</v>
      </c>
      <c r="P4761" s="53" t="n">
        <f aca="false">F4761*$F$9</f>
        <v>0</v>
      </c>
      <c r="Q4761" s="53" t="n">
        <f aca="false">G4761*$G$9</f>
        <v>0</v>
      </c>
      <c r="R4761" s="53" t="n">
        <f aca="false">H4761*$H$9</f>
        <v>0</v>
      </c>
      <c r="S4761" s="53" t="n">
        <f aca="false">(N4761/100)*(I4761*$I$9)+(N4761/100)*(J4761*$J$9)</f>
        <v>56.7</v>
      </c>
      <c r="T4761" s="53" t="n">
        <f aca="false">(O4761/100)*(K4761*$K$9)</f>
        <v>188.5275</v>
      </c>
      <c r="U4761" s="53" t="n">
        <f aca="false">(P4761/100)*(K4761*$K$9)+(P4761/100)*(L4761*$L$9)</f>
        <v>0</v>
      </c>
      <c r="V4761" s="53" t="n">
        <f aca="false">(Q4761/100)*(L4761*$L$9)</f>
        <v>0</v>
      </c>
      <c r="W4761" s="53" t="n">
        <f aca="false">(R4761/100)*(K4761*$K$9)+(R4761/100)*(L4761*$L$9)</f>
        <v>0</v>
      </c>
      <c r="X4761" s="53" t="n">
        <f aca="false">N4761+S4761</f>
        <v>113.4</v>
      </c>
      <c r="Y4761" s="53" t="n">
        <f aca="false">O4761+T4761</f>
        <v>316.7775</v>
      </c>
      <c r="Z4761" s="53" t="n">
        <f aca="false">P4761+U4761</f>
        <v>0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430.2</v>
      </c>
      <c r="AD4761" s="55" t="n">
        <f aca="false">(ROUND(AC4761-AC4755,1)/AC4755)</f>
        <v>0.205042016806723</v>
      </c>
    </row>
    <row r="4762" customFormat="false" ht="15" hidden="false" customHeight="false" outlineLevel="0" collapsed="false">
      <c r="A4762" s="48" t="s">
        <v>35</v>
      </c>
      <c r="B4762" s="58"/>
      <c r="C4762" s="50" t="s">
        <v>11</v>
      </c>
      <c r="D4762" s="51" t="n">
        <v>42</v>
      </c>
      <c r="E4762" s="51" t="n">
        <v>0</v>
      </c>
      <c r="F4762" s="51" t="n">
        <v>95</v>
      </c>
      <c r="G4762" s="51" t="n">
        <v>0</v>
      </c>
      <c r="H4762" s="51" t="n">
        <v>0</v>
      </c>
      <c r="I4762" s="52" t="n">
        <v>50</v>
      </c>
      <c r="J4762" s="52" t="n">
        <v>50</v>
      </c>
      <c r="K4762" s="52" t="n">
        <v>52.5</v>
      </c>
      <c r="L4762" s="52" t="n">
        <v>52.5</v>
      </c>
      <c r="M4762" s="52" t="n">
        <v>0</v>
      </c>
      <c r="N4762" s="53" t="n">
        <f aca="false">D4762*$D$10</f>
        <v>56.7</v>
      </c>
      <c r="O4762" s="53" t="n">
        <f aca="false">E4762*$E$10</f>
        <v>0</v>
      </c>
      <c r="P4762" s="53" t="n">
        <f aca="false">F4762*$F$10</f>
        <v>128.25</v>
      </c>
      <c r="Q4762" s="53" t="n">
        <f aca="false">G4762*$G$10</f>
        <v>0</v>
      </c>
      <c r="R4762" s="53" t="n">
        <f aca="false">H4762*$H$10</f>
        <v>0</v>
      </c>
      <c r="S4762" s="53" t="n">
        <f aca="false">(N4762/100)*(I4762*$I$10)+(N4762/100)*(J4762*$J$10)</f>
        <v>56.7</v>
      </c>
      <c r="T4762" s="53" t="n">
        <f aca="false">(O4762/100)*(K4762*$J$10)</f>
        <v>0</v>
      </c>
      <c r="U4762" s="53" t="n">
        <f aca="false">(P4762/100)*(K4762*$K$10)+(P4762/100)*(L4762*$L$10)</f>
        <v>188.5275</v>
      </c>
      <c r="V4762" s="53" t="n">
        <f aca="false">(Q4762/100)*(L4762*$L$10)</f>
        <v>0</v>
      </c>
      <c r="W4762" s="53" t="n">
        <f aca="false">(R4762/100)*(K4762*$K$10)+(R4762/100)*(L4762*$L$10)</f>
        <v>0</v>
      </c>
      <c r="X4762" s="53" t="n">
        <f aca="false">N4762+S4762</f>
        <v>113.4</v>
      </c>
      <c r="Y4762" s="53" t="n">
        <f aca="false">O4762+T4762</f>
        <v>0</v>
      </c>
      <c r="Z4762" s="53" t="n">
        <f aca="false">P4762+U4762</f>
        <v>316.7775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430.2</v>
      </c>
      <c r="AD4762" s="55" t="n">
        <f aca="false">(ROUND(AC4762-AC4755,1)/AC4755)</f>
        <v>0.205042016806723</v>
      </c>
    </row>
    <row r="4763" customFormat="false" ht="15" hidden="false" customHeight="false" outlineLevel="0" collapsed="false">
      <c r="A4763" s="48" t="s">
        <v>36</v>
      </c>
      <c r="B4763" s="58"/>
      <c r="C4763" s="50" t="s">
        <v>12</v>
      </c>
      <c r="D4763" s="51" t="n">
        <v>42</v>
      </c>
      <c r="E4763" s="51" t="n">
        <v>0</v>
      </c>
      <c r="F4763" s="51" t="n">
        <v>0</v>
      </c>
      <c r="G4763" s="51" t="n">
        <v>95</v>
      </c>
      <c r="H4763" s="51" t="n">
        <v>0</v>
      </c>
      <c r="I4763" s="52" t="n">
        <v>50</v>
      </c>
      <c r="J4763" s="52" t="n">
        <v>50</v>
      </c>
      <c r="K4763" s="52" t="n">
        <v>0</v>
      </c>
      <c r="L4763" s="52" t="n">
        <v>105</v>
      </c>
      <c r="M4763" s="52" t="n">
        <v>0</v>
      </c>
      <c r="N4763" s="53" t="n">
        <f aca="false">D4763*$D$11</f>
        <v>56.7</v>
      </c>
      <c r="O4763" s="53" t="n">
        <f aca="false">E4763*$E$11</f>
        <v>0</v>
      </c>
      <c r="P4763" s="53" t="n">
        <f aca="false">F4763*$F$11</f>
        <v>0</v>
      </c>
      <c r="Q4763" s="53" t="n">
        <f aca="false">G4763*$G$11</f>
        <v>128.25</v>
      </c>
      <c r="R4763" s="53" t="n">
        <f aca="false">H4763*$H$11</f>
        <v>0</v>
      </c>
      <c r="S4763" s="53" t="n">
        <f aca="false">(N4763/100)*(I4763*$I$11)+(N4763/100)*(J4763*$J$11)</f>
        <v>56.7</v>
      </c>
      <c r="T4763" s="53" t="n">
        <f aca="false">(O4763/100)*(K4763*$K$11)</f>
        <v>0</v>
      </c>
      <c r="U4763" s="53" t="n">
        <f aca="false">(P4763/100)*(K4763*$K$11)+(P4763/100)*(L4763*$L$11)</f>
        <v>0</v>
      </c>
      <c r="V4763" s="53" t="n">
        <f aca="false">(Q4763/100)*(L4763*$L$11)</f>
        <v>188.5275</v>
      </c>
      <c r="W4763" s="53" t="n">
        <f aca="false">(R4763/100)*(K4763*$K$11)+(R4763/100)*(L4763*$L$11)</f>
        <v>0</v>
      </c>
      <c r="X4763" s="53" t="n">
        <f aca="false">N4763+S4763</f>
        <v>113.4</v>
      </c>
      <c r="Y4763" s="53" t="n">
        <f aca="false">O4763+T4763</f>
        <v>0</v>
      </c>
      <c r="Z4763" s="53" t="n">
        <f aca="false">P4763+U4763</f>
        <v>0</v>
      </c>
      <c r="AA4763" s="53" t="n">
        <f aca="false">Q4763+V4763</f>
        <v>316.7775</v>
      </c>
      <c r="AB4763" s="53" t="n">
        <f aca="false">R4763+W4763</f>
        <v>0</v>
      </c>
      <c r="AC4763" s="54" t="n">
        <f aca="false">ROUND(X4763+Y4763+Z4763+AA4763+AB4763,1)</f>
        <v>430.2</v>
      </c>
      <c r="AD4763" s="55" t="n">
        <f aca="false">(ROUND(AC4763-AC4755,1)/AC4755)</f>
        <v>0.205042016806723</v>
      </c>
    </row>
    <row r="4764" customFormat="false" ht="15" hidden="false" customHeight="false" outlineLevel="0" collapsed="false">
      <c r="A4764" s="48" t="s">
        <v>37</v>
      </c>
      <c r="B4764" s="58"/>
      <c r="C4764" s="50" t="s">
        <v>13</v>
      </c>
      <c r="D4764" s="51" t="n">
        <v>42</v>
      </c>
      <c r="E4764" s="51" t="n">
        <v>0</v>
      </c>
      <c r="F4764" s="51" t="n">
        <v>0</v>
      </c>
      <c r="G4764" s="51" t="n">
        <v>0</v>
      </c>
      <c r="H4764" s="51" t="n">
        <v>95</v>
      </c>
      <c r="I4764" s="52" t="n">
        <v>50</v>
      </c>
      <c r="J4764" s="52" t="n">
        <v>50</v>
      </c>
      <c r="K4764" s="52" t="n">
        <v>52.5</v>
      </c>
      <c r="L4764" s="52" t="n">
        <v>52.5</v>
      </c>
      <c r="M4764" s="52" t="n">
        <v>0</v>
      </c>
      <c r="N4764" s="53" t="n">
        <f aca="false">D4764*$D$12</f>
        <v>56.7</v>
      </c>
      <c r="O4764" s="53" t="n">
        <f aca="false">E4764*$E$12</f>
        <v>0</v>
      </c>
      <c r="P4764" s="53" t="n">
        <f aca="false">F4764*$F$12</f>
        <v>0</v>
      </c>
      <c r="Q4764" s="53" t="n">
        <f aca="false">G4764*$G$12</f>
        <v>0</v>
      </c>
      <c r="R4764" s="53" t="n">
        <f aca="false">H4764*$H$12</f>
        <v>128.25</v>
      </c>
      <c r="S4764" s="53" t="n">
        <f aca="false">(N4764/100)*(I4764*$I$12)+(N4764/100)*(J4764*$J$12)</f>
        <v>56.7</v>
      </c>
      <c r="T4764" s="53" t="n">
        <f aca="false">(O4764/100)*(K4764*$K$12)</f>
        <v>0</v>
      </c>
      <c r="U4764" s="53" t="n">
        <f aca="false">(P4764/100)*(K4764*$K$12)+(P4764/100)*(L4764*$L$12)</f>
        <v>0</v>
      </c>
      <c r="V4764" s="53" t="n">
        <f aca="false">(Q4764/100)*(L4764*$L$12)</f>
        <v>0</v>
      </c>
      <c r="W4764" s="53" t="n">
        <f aca="false">(R4764/100)*(K4764*$K$12)+(R4764/100)*(L4764*$L$12)</f>
        <v>188.5275</v>
      </c>
      <c r="X4764" s="53" t="n">
        <f aca="false">N4764+S4764</f>
        <v>113.4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0</v>
      </c>
      <c r="AB4764" s="53" t="n">
        <f aca="false">R4764+W4764</f>
        <v>316.7775</v>
      </c>
      <c r="AC4764" s="54" t="n">
        <f aca="false">ROUND(X4764+Y4764+Z4764+AA4764+AB4764,1)</f>
        <v>430.2</v>
      </c>
      <c r="AD4764" s="55" t="n">
        <f aca="false">(ROUND(AC4764-AC4755,1)/AC4755)</f>
        <v>0.205042016806723</v>
      </c>
    </row>
    <row r="4765" customFormat="false" ht="15" hidden="false" customHeight="false" outlineLevel="0" collapsed="false">
      <c r="A4765" s="48" t="s">
        <v>38</v>
      </c>
      <c r="B4765" s="58"/>
      <c r="C4765" s="50" t="s">
        <v>14</v>
      </c>
      <c r="D4765" s="51" t="n">
        <v>85</v>
      </c>
      <c r="E4765" s="51" t="n">
        <v>0</v>
      </c>
      <c r="F4765" s="51" t="n">
        <v>0</v>
      </c>
      <c r="G4765" s="51" t="n">
        <v>0</v>
      </c>
      <c r="H4765" s="51" t="n">
        <v>0</v>
      </c>
      <c r="I4765" s="52" t="n">
        <v>0</v>
      </c>
      <c r="J4765" s="52" t="n">
        <v>0</v>
      </c>
      <c r="K4765" s="52" t="n">
        <v>0</v>
      </c>
      <c r="L4765" s="52" t="n">
        <v>0</v>
      </c>
      <c r="M4765" s="52" t="n">
        <v>130</v>
      </c>
      <c r="N4765" s="53" t="n">
        <f aca="false">D4765*$D$13</f>
        <v>114.75</v>
      </c>
      <c r="O4765" s="53" t="n">
        <f aca="false">E4765*$E$13</f>
        <v>0</v>
      </c>
      <c r="P4765" s="53" t="n">
        <f aca="false">F4765*$F$13</f>
        <v>0</v>
      </c>
      <c r="Q4765" s="53" t="n">
        <f aca="false">G4765*$G$13</f>
        <v>0</v>
      </c>
      <c r="R4765" s="53" t="n">
        <f aca="false">H4765*$H$13</f>
        <v>0</v>
      </c>
      <c r="S4765" s="53" t="n">
        <f aca="false">(N4765/100)*(I4765*$I$13)+(N4765/100)*(J4765*$J$13)+(N4765/100)*(M4765*$M$13)</f>
        <v>298.35</v>
      </c>
      <c r="T4765" s="53" t="n">
        <f aca="false">(O4765/100)*(K4765*$K$13)+(O4765/100)*(M4765*$M$13)</f>
        <v>0</v>
      </c>
      <c r="U4765" s="53" t="n">
        <f aca="false">(P4765/100)*(K4765*$K$13)+(P4765/100)*(L4765*$L$13)+(P4765/100)*(M4765*$M$13)</f>
        <v>0</v>
      </c>
      <c r="V4765" s="53" t="n">
        <f aca="false">(Q4765/100)*(L4765*$L$13)+(Q4765/100)*(M4765*$M$13)</f>
        <v>0</v>
      </c>
      <c r="W4765" s="53" t="n">
        <f aca="false">(R4765/100)*(K4765*$K$13)+(R4765/100)*(L4765*$L$13)+(R4765/100)*(M4765*$M$13)</f>
        <v>0</v>
      </c>
      <c r="X4765" s="53" t="n">
        <f aca="false">N4765+S4765</f>
        <v>413.1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0</v>
      </c>
      <c r="AC4765" s="54" t="n">
        <f aca="false">ROUND(X4765+Y4765+Z4765+AA4765+AB4765,1)</f>
        <v>413.1</v>
      </c>
      <c r="AD4765" s="55" t="n">
        <f aca="false">(ROUND(AC4765-AC4755,1)/AC4755)</f>
        <v>0.157142857142857</v>
      </c>
    </row>
    <row r="4766" customFormat="false" ht="15" hidden="false" customHeight="false" outlineLevel="0" collapsed="false">
      <c r="A4766" s="48" t="s">
        <v>39</v>
      </c>
      <c r="B4766" s="58"/>
      <c r="C4766" s="50" t="s">
        <v>15</v>
      </c>
      <c r="D4766" s="51" t="n">
        <v>85</v>
      </c>
      <c r="E4766" s="51" t="n">
        <v>0</v>
      </c>
      <c r="F4766" s="51" t="n">
        <v>0</v>
      </c>
      <c r="G4766" s="51" t="n">
        <v>0</v>
      </c>
      <c r="H4766" s="51" t="n">
        <v>0</v>
      </c>
      <c r="I4766" s="52" t="n">
        <v>50</v>
      </c>
      <c r="J4766" s="52" t="n">
        <v>50</v>
      </c>
      <c r="K4766" s="52" t="n">
        <v>80</v>
      </c>
      <c r="L4766" s="52" t="n">
        <v>0</v>
      </c>
      <c r="M4766" s="52" t="n">
        <v>0</v>
      </c>
      <c r="N4766" s="53" t="n">
        <f aca="false">D4766*$D$14</f>
        <v>114.75</v>
      </c>
      <c r="O4766" s="53" t="n">
        <f aca="false">E4766*$E$14</f>
        <v>0</v>
      </c>
      <c r="P4766" s="53" t="n">
        <f aca="false">F4766*$F$14</f>
        <v>0</v>
      </c>
      <c r="Q4766" s="53" t="n">
        <f aca="false">G4766*$G$14</f>
        <v>0</v>
      </c>
      <c r="R4766" s="53" t="n">
        <f aca="false">H4766*$H$14</f>
        <v>0</v>
      </c>
      <c r="S4766" s="53" t="n">
        <f aca="false">(N4766/100)*(I4766*$I$14)+(N4766/100)*(J4766*$J$14)+(N4766/100)*(K4766*$K$14)</f>
        <v>298.35</v>
      </c>
      <c r="T4766" s="53" t="n">
        <f aca="false">(O4766/100)*(K4766*$K$14)</f>
        <v>0</v>
      </c>
      <c r="U4766" s="53" t="n">
        <f aca="false">(P4766/100)*(K4766*$K$14)+(P4766/100)*(L4766*$L$14)</f>
        <v>0</v>
      </c>
      <c r="V4766" s="53" t="n">
        <f aca="false">(Q4766/100)*(L4766*$L$14)</f>
        <v>0</v>
      </c>
      <c r="W4766" s="53" t="n">
        <f aca="false">(R4766/100)*(K4766*$L$14)+(R4766/100)*(L4766*$M$14)</f>
        <v>0</v>
      </c>
      <c r="X4766" s="53" t="n">
        <f aca="false">N4766+S4766</f>
        <v>413.1</v>
      </c>
      <c r="Y4766" s="53" t="n">
        <f aca="false">O4766+T4766</f>
        <v>0</v>
      </c>
      <c r="Z4766" s="53" t="n">
        <f aca="false">P4766+U4766</f>
        <v>0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413.1</v>
      </c>
      <c r="AD4766" s="55" t="n">
        <f aca="false">(ROUND(AC4766-AC4755,1)/AC4755)</f>
        <v>0.157142857142857</v>
      </c>
    </row>
    <row r="4767" customFormat="false" ht="15" hidden="false" customHeight="false" outlineLevel="0" collapsed="false">
      <c r="A4767" s="48"/>
      <c r="B4767" s="58"/>
      <c r="C4767" s="50" t="s">
        <v>16</v>
      </c>
      <c r="D4767" s="51" t="n">
        <v>85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50</v>
      </c>
      <c r="J4767" s="52" t="n">
        <v>50</v>
      </c>
      <c r="K4767" s="52" t="n">
        <v>0</v>
      </c>
      <c r="L4767" s="52" t="n">
        <v>80</v>
      </c>
      <c r="M4767" s="52" t="n">
        <v>0</v>
      </c>
      <c r="N4767" s="53" t="n">
        <f aca="false">D4767*$D$15</f>
        <v>114.75</v>
      </c>
      <c r="O4767" s="53" t="n">
        <f aca="false">E4767*$E$15</f>
        <v>0</v>
      </c>
      <c r="P4767" s="53" t="n">
        <f aca="false">F4767*$F$15</f>
        <v>0</v>
      </c>
      <c r="Q4767" s="53" t="n">
        <f aca="false">G4767*$G$15</f>
        <v>0</v>
      </c>
      <c r="R4767" s="53" t="n">
        <f aca="false">H4767*$H$15</f>
        <v>0</v>
      </c>
      <c r="S4767" s="53" t="n">
        <f aca="false">(N4767/100)*(I4767*$I$15)+(N4767/100)*(J4767*$J$15)+(N4767/100)*(L4767*$L$15)</f>
        <v>298.35</v>
      </c>
      <c r="T4767" s="53" t="n">
        <f aca="false">(O4767/100)*(K4767*$K$15)</f>
        <v>0</v>
      </c>
      <c r="U4767" s="53" t="n">
        <f aca="false">(P4767/100)*(K4767*$K$15)+(P4767/100)*(L4767*$L$15)</f>
        <v>0</v>
      </c>
      <c r="V4767" s="53" t="n">
        <f aca="false">(Q4767/100)*(L4767*$L$15)</f>
        <v>0</v>
      </c>
      <c r="W4767" s="53" t="n">
        <f aca="false">(R4767/100)*(K4767*$K$15)+(R4767/100)*(L4767*$L$15)</f>
        <v>0</v>
      </c>
      <c r="X4767" s="53" t="n">
        <f aca="false">N4767+S4767</f>
        <v>413.1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413.1</v>
      </c>
      <c r="AD4767" s="55" t="n">
        <f aca="false">(ROUND(AC4767-AC4755,1)/AC4755)</f>
        <v>0.157142857142857</v>
      </c>
    </row>
    <row r="4768" customFormat="false" ht="15" hidden="false" customHeight="false" outlineLevel="0" collapsed="false">
      <c r="A4768" s="48"/>
      <c r="B4768" s="58"/>
      <c r="C4768" s="50" t="s">
        <v>17</v>
      </c>
      <c r="D4768" s="51" t="n">
        <v>85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50</v>
      </c>
      <c r="J4768" s="52" t="n">
        <v>80</v>
      </c>
      <c r="K4768" s="52" t="n">
        <v>0</v>
      </c>
      <c r="L4768" s="52" t="n">
        <v>0</v>
      </c>
      <c r="M4768" s="52" t="n">
        <v>0</v>
      </c>
      <c r="N4768" s="53" t="n">
        <f aca="false">D4768*$D$16</f>
        <v>114.75</v>
      </c>
      <c r="O4768" s="53" t="n">
        <f aca="false">E4768*$E$16</f>
        <v>0</v>
      </c>
      <c r="P4768" s="53" t="n">
        <f aca="false">F4768*$F$16</f>
        <v>0</v>
      </c>
      <c r="Q4768" s="53" t="n">
        <f aca="false">G4768*$G$16</f>
        <v>0</v>
      </c>
      <c r="R4768" s="53" t="n">
        <f aca="false">H4768*$H$16</f>
        <v>0</v>
      </c>
      <c r="S4768" s="53" t="n">
        <f aca="false">(N4768/100)*(I4768*$I$16)+(N4768/100)*(J4768*$J$16)</f>
        <v>286.875</v>
      </c>
      <c r="T4768" s="53" t="n">
        <f aca="false">(O4768/100)*(K4768*$K$16)</f>
        <v>0</v>
      </c>
      <c r="U4768" s="53" t="n">
        <f aca="false">(P4768/100)*(K4768*$K$16)+(P4768/100)*(L4768*$L$16)</f>
        <v>0</v>
      </c>
      <c r="V4768" s="53" t="n">
        <f aca="false">(Q4768/100)*(L4768*$L$16)</f>
        <v>0</v>
      </c>
      <c r="W4768" s="53" t="n">
        <f aca="false">(R4768/100)*(K4768*$K$16)+(R4768/100)*(L4768*$L$16)</f>
        <v>0</v>
      </c>
      <c r="X4768" s="53" t="n">
        <f aca="false">N4768+S4768</f>
        <v>401.625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401.6</v>
      </c>
      <c r="AD4768" s="55" t="n">
        <f aca="false">(ROUND(AC4768-AC4755,1)/AC4755)</f>
        <v>0.124929971988796</v>
      </c>
    </row>
    <row r="4769" customFormat="false" ht="15" hidden="false" customHeight="false" outlineLevel="0" collapsed="false">
      <c r="A4769" s="48"/>
      <c r="B4769" s="58"/>
      <c r="C4769" s="50" t="s">
        <v>18</v>
      </c>
      <c r="D4769" s="51" t="n">
        <v>85</v>
      </c>
      <c r="E4769" s="51" t="n">
        <v>0</v>
      </c>
      <c r="F4769" s="51" t="n">
        <v>0</v>
      </c>
      <c r="G4769" s="51" t="n">
        <v>0</v>
      </c>
      <c r="H4769" s="51" t="n">
        <v>0</v>
      </c>
      <c r="I4769" s="52" t="n">
        <v>80</v>
      </c>
      <c r="J4769" s="52" t="n">
        <v>50</v>
      </c>
      <c r="K4769" s="52" t="n">
        <v>0</v>
      </c>
      <c r="L4769" s="52" t="n">
        <v>0</v>
      </c>
      <c r="M4769" s="52" t="n">
        <v>0</v>
      </c>
      <c r="N4769" s="53" t="n">
        <f aca="false">D4769*$D$17</f>
        <v>114.75</v>
      </c>
      <c r="O4769" s="53" t="n">
        <f aca="false">E4769*$E$17</f>
        <v>0</v>
      </c>
      <c r="P4769" s="53" t="n">
        <f aca="false">F4769*$F$17</f>
        <v>0</v>
      </c>
      <c r="Q4769" s="53" t="n">
        <f aca="false">G4769*$G$17</f>
        <v>0</v>
      </c>
      <c r="R4769" s="53" t="n">
        <f aca="false">H4769*$H$17</f>
        <v>0</v>
      </c>
      <c r="S4769" s="53" t="n">
        <f aca="false">(N4769/100)*(I4769*$I$17)+(N4769/100)*(J4769*$J$17)</f>
        <v>286.875</v>
      </c>
      <c r="T4769" s="53" t="n">
        <f aca="false">(O4769/100)*(K4769*$K$17)</f>
        <v>0</v>
      </c>
      <c r="U4769" s="53" t="n">
        <f aca="false">(P4769/100)*(K4769*$K$17)+(P4769/100)*(L4769*$L$17)</f>
        <v>0</v>
      </c>
      <c r="V4769" s="53" t="n">
        <f aca="false">(Q4769/100)*(L4769*$L$17)</f>
        <v>0</v>
      </c>
      <c r="W4769" s="53" t="n">
        <f aca="false">(R4769/100)*(K4769*$K$17)+(R4769/100)*(L4769*$L$17)</f>
        <v>0</v>
      </c>
      <c r="X4769" s="53" t="n">
        <f aca="false">N4769+S4769</f>
        <v>401.625</v>
      </c>
      <c r="Y4769" s="53" t="n">
        <f aca="false">O4769+T4769</f>
        <v>0</v>
      </c>
      <c r="Z4769" s="53" t="n">
        <f aca="false">P4769+U4769</f>
        <v>0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401.6</v>
      </c>
      <c r="AD4769" s="55" t="n">
        <f aca="false">(ROUND(AC4769-AC4755,1)/AC4755)</f>
        <v>0.124929971988796</v>
      </c>
    </row>
    <row r="4770" customFormat="false" ht="15" hidden="false" customHeight="false" outlineLevel="0" collapsed="false">
      <c r="A4770" s="56" t="s">
        <v>19</v>
      </c>
      <c r="B4770" s="60" t="s">
        <v>382</v>
      </c>
      <c r="C4770" s="40" t="s">
        <v>53</v>
      </c>
      <c r="D4770" s="41" t="n">
        <v>70</v>
      </c>
      <c r="E4770" s="41" t="n">
        <v>0</v>
      </c>
      <c r="F4770" s="41" t="n">
        <v>50</v>
      </c>
      <c r="G4770" s="41" t="n">
        <v>0</v>
      </c>
      <c r="H4770" s="41" t="n">
        <v>0</v>
      </c>
      <c r="I4770" s="42" t="n">
        <v>70</v>
      </c>
      <c r="J4770" s="42" t="n">
        <v>30</v>
      </c>
      <c r="K4770" s="42" t="n">
        <v>0</v>
      </c>
      <c r="L4770" s="42" t="n">
        <v>0</v>
      </c>
      <c r="M4770" s="42" t="n">
        <v>0</v>
      </c>
      <c r="N4770" s="43" t="n">
        <f aca="false">D4770*$D$3</f>
        <v>98</v>
      </c>
      <c r="O4770" s="43" t="n">
        <f aca="false">E4770*$E$3</f>
        <v>0</v>
      </c>
      <c r="P4770" s="43" t="n">
        <f aca="false">F4770*$F$3</f>
        <v>70</v>
      </c>
      <c r="Q4770" s="43" t="n">
        <f aca="false">G4770*$G$3</f>
        <v>0</v>
      </c>
      <c r="R4770" s="43" t="n">
        <f aca="false">H4770*$H$3</f>
        <v>0</v>
      </c>
      <c r="S4770" s="43" t="n">
        <f aca="false">(N4770/100)*(I4770*$I$3)+(N4770/100)*(J4770*$J$3)</f>
        <v>196</v>
      </c>
      <c r="T4770" s="43" t="n">
        <f aca="false">(O4770/100)*(K4770*$K$3)</f>
        <v>0</v>
      </c>
      <c r="U4770" s="43" t="n">
        <f aca="false">(P4770/100)*(K4770*$K$3)+(P4770/100)*(L4770*$L$3)</f>
        <v>0</v>
      </c>
      <c r="V4770" s="43" t="n">
        <f aca="false">(Q4770/100)*(L4770*$L$3)</f>
        <v>0</v>
      </c>
      <c r="W4770" s="43" t="n">
        <f aca="false">(R4770/100)*(K4770*$K$3)+(R4770/100)*(L4770*$L$3)</f>
        <v>0</v>
      </c>
      <c r="X4770" s="43" t="n">
        <f aca="false">N4770+S4770</f>
        <v>294</v>
      </c>
      <c r="Y4770" s="43" t="n">
        <f aca="false">O4770+T4770</f>
        <v>0</v>
      </c>
      <c r="Z4770" s="43" t="n">
        <f aca="false">P4770+U4770</f>
        <v>70</v>
      </c>
      <c r="AA4770" s="43" t="n">
        <f aca="false">Q4770+V4770</f>
        <v>0</v>
      </c>
      <c r="AB4770" s="43" t="n">
        <f aca="false">R4770+W4770</f>
        <v>0</v>
      </c>
      <c r="AC4770" s="44" t="n">
        <f aca="false">ROUND(X4770+Y4770+Z4770+AA4770+AB4770,1)</f>
        <v>364</v>
      </c>
      <c r="AD4770" s="45"/>
    </row>
    <row r="4771" customFormat="false" ht="15" hidden="false" customHeight="false" outlineLevel="0" collapsed="false">
      <c r="A4771" s="48" t="s">
        <v>29</v>
      </c>
      <c r="B4771" s="61" t="n">
        <v>20</v>
      </c>
      <c r="C4771" s="50" t="s">
        <v>5</v>
      </c>
      <c r="D4771" s="51" t="n">
        <v>70</v>
      </c>
      <c r="E4771" s="51" t="n">
        <v>0</v>
      </c>
      <c r="F4771" s="51" t="n">
        <v>50</v>
      </c>
      <c r="G4771" s="51" t="n">
        <v>0</v>
      </c>
      <c r="H4771" s="51" t="n">
        <v>0</v>
      </c>
      <c r="I4771" s="52" t="n">
        <v>80</v>
      </c>
      <c r="J4771" s="52" t="n">
        <v>50</v>
      </c>
      <c r="K4771" s="52" t="n">
        <v>0</v>
      </c>
      <c r="L4771" s="52" t="n">
        <v>0</v>
      </c>
      <c r="M4771" s="52" t="n">
        <v>0</v>
      </c>
      <c r="N4771" s="53" t="n">
        <f aca="false">D4771*$D$4</f>
        <v>94.5</v>
      </c>
      <c r="O4771" s="53" t="n">
        <f aca="false">E4771*$E$4</f>
        <v>0</v>
      </c>
      <c r="P4771" s="53" t="n">
        <f aca="false">F4771*$F$4</f>
        <v>67.5</v>
      </c>
      <c r="Q4771" s="53" t="n">
        <f aca="false">G4771*$G$4</f>
        <v>0</v>
      </c>
      <c r="R4771" s="53" t="n">
        <f aca="false">H4771*$H$4</f>
        <v>0</v>
      </c>
      <c r="S4771" s="53" t="n">
        <f aca="false">(N4771/100)*(I4771*$I$4)+(N4771/100)*(J4771*$J$4)</f>
        <v>245.7</v>
      </c>
      <c r="T4771" s="53" t="n">
        <f aca="false">(O4771/100)*(K4771*$K$4)</f>
        <v>0</v>
      </c>
      <c r="U4771" s="53" t="n">
        <f aca="false">(P4771/100)*(K4771*$K$4)+(P4771/100)*(L4771*$L$4)</f>
        <v>0</v>
      </c>
      <c r="V4771" s="53" t="n">
        <f aca="false">(Q4771/100)*(L4771*$L$4)</f>
        <v>0</v>
      </c>
      <c r="W4771" s="53" t="n">
        <f aca="false">(R4771/100)*(K4771*$K$4)+(R4771/100)*(L4771*$L$4)</f>
        <v>0</v>
      </c>
      <c r="X4771" s="53" t="n">
        <f aca="false">N4771+S4771</f>
        <v>340.2</v>
      </c>
      <c r="Y4771" s="53" t="n">
        <f aca="false">O4771+T4771</f>
        <v>0</v>
      </c>
      <c r="Z4771" s="53" t="n">
        <f aca="false">P4771+U4771</f>
        <v>67.5</v>
      </c>
      <c r="AA4771" s="53" t="n">
        <f aca="false">Q4771+V4771</f>
        <v>0</v>
      </c>
      <c r="AB4771" s="53" t="n">
        <f aca="false">R4771+W4771</f>
        <v>0</v>
      </c>
      <c r="AC4771" s="54" t="n">
        <f aca="false">ROUND(X4771+Y4771+Z4771+AA4771+AB4771,1)</f>
        <v>407.7</v>
      </c>
      <c r="AD4771" s="55" t="n">
        <f aca="false">(ROUND(AC4771-AC4770,1)/AC4770)</f>
        <v>0.120054945054945</v>
      </c>
    </row>
    <row r="4772" customFormat="false" ht="15" hidden="false" customHeight="false" outlineLevel="0" collapsed="false">
      <c r="A4772" s="48" t="s">
        <v>30</v>
      </c>
      <c r="B4772" s="61" t="n">
        <v>12</v>
      </c>
      <c r="C4772" s="50" t="s">
        <v>6</v>
      </c>
      <c r="D4772" s="51" t="n">
        <v>70</v>
      </c>
      <c r="E4772" s="51" t="n">
        <v>0</v>
      </c>
      <c r="F4772" s="51" t="n">
        <v>50</v>
      </c>
      <c r="G4772" s="51" t="n">
        <v>0</v>
      </c>
      <c r="H4772" s="51" t="n">
        <v>0</v>
      </c>
      <c r="I4772" s="52" t="n">
        <v>70</v>
      </c>
      <c r="J4772" s="52" t="n">
        <v>30</v>
      </c>
      <c r="K4772" s="52" t="n">
        <v>0</v>
      </c>
      <c r="L4772" s="52" t="n">
        <v>0</v>
      </c>
      <c r="M4772" s="52" t="n">
        <v>0</v>
      </c>
      <c r="N4772" s="53" t="n">
        <f aca="false">D4772*$D$5</f>
        <v>98</v>
      </c>
      <c r="O4772" s="53" t="n">
        <f aca="false">E4772*$E$5</f>
        <v>0</v>
      </c>
      <c r="P4772" s="53" t="n">
        <f aca="false">F4772*$F$5</f>
        <v>70</v>
      </c>
      <c r="Q4772" s="53" t="n">
        <f aca="false">G4772*$G$5</f>
        <v>0</v>
      </c>
      <c r="R4772" s="53" t="n">
        <f aca="false">H4772*$H$5</f>
        <v>0</v>
      </c>
      <c r="S4772" s="53" t="n">
        <f aca="false">(N4772/100)*(I4772*$I$5)+(N4772/100)*(J4772*$J$5)</f>
        <v>196</v>
      </c>
      <c r="T4772" s="53" t="n">
        <f aca="false">(O4772/100)*(K4772*$K$5)</f>
        <v>0</v>
      </c>
      <c r="U4772" s="53" t="n">
        <f aca="false">(P4772/100)*(K4772*$K$5)+(P4772/100)*(L4772*$L$5)</f>
        <v>0</v>
      </c>
      <c r="V4772" s="53" t="n">
        <f aca="false">(Q4772/100)*(L4772*$L$5)</f>
        <v>0</v>
      </c>
      <c r="W4772" s="53" t="n">
        <f aca="false">(R4772/100)*(K4772*$K$5)+(R4772/100)*(L4772*$L$5)</f>
        <v>0</v>
      </c>
      <c r="X4772" s="53" t="n">
        <f aca="false">N4772+S4772</f>
        <v>294</v>
      </c>
      <c r="Y4772" s="53" t="n">
        <f aca="false">O4772+T4772</f>
        <v>0</v>
      </c>
      <c r="Z4772" s="53" t="n">
        <f aca="false">P4772+U4772</f>
        <v>70</v>
      </c>
      <c r="AA4772" s="53" t="n">
        <f aca="false">Q4772+V4772</f>
        <v>0</v>
      </c>
      <c r="AB4772" s="53" t="n">
        <f aca="false">R4772+W4772</f>
        <v>0</v>
      </c>
      <c r="AC4772" s="54" t="n">
        <f aca="false">ROUND(X4772+Y4772+Z4772+AA4772+AB4772,1)</f>
        <v>364</v>
      </c>
      <c r="AD4772" s="55" t="n">
        <f aca="false">(ROUND(AC4772-AC4770,1)/AC4770)</f>
        <v>0</v>
      </c>
    </row>
    <row r="4773" customFormat="false" ht="15" hidden="false" customHeight="false" outlineLevel="0" collapsed="false">
      <c r="A4773" s="48" t="s">
        <v>31</v>
      </c>
      <c r="B4773" s="61" t="n">
        <v>16</v>
      </c>
      <c r="C4773" s="50" t="s">
        <v>7</v>
      </c>
      <c r="D4773" s="51" t="n">
        <v>70</v>
      </c>
      <c r="E4773" s="51" t="n">
        <v>0</v>
      </c>
      <c r="F4773" s="51" t="n">
        <v>50</v>
      </c>
      <c r="G4773" s="51" t="n">
        <v>0</v>
      </c>
      <c r="H4773" s="51" t="n">
        <v>0</v>
      </c>
      <c r="I4773" s="52" t="n">
        <v>70</v>
      </c>
      <c r="J4773" s="52" t="n">
        <v>30</v>
      </c>
      <c r="K4773" s="52" t="n">
        <v>0</v>
      </c>
      <c r="L4773" s="52" t="n">
        <v>0</v>
      </c>
      <c r="M4773" s="52" t="n">
        <v>0</v>
      </c>
      <c r="N4773" s="53" t="n">
        <f aca="false">D4773*$D$6</f>
        <v>98</v>
      </c>
      <c r="O4773" s="53" t="n">
        <f aca="false">E4773*$E$6</f>
        <v>0</v>
      </c>
      <c r="P4773" s="53" t="n">
        <f aca="false">F4773*$F$6</f>
        <v>70</v>
      </c>
      <c r="Q4773" s="53" t="n">
        <f aca="false">G4773*$G$6</f>
        <v>0</v>
      </c>
      <c r="R4773" s="53" t="n">
        <f aca="false">H4773*$H$6</f>
        <v>0</v>
      </c>
      <c r="S4773" s="53" t="n">
        <f aca="false">(N4773/100)*(I4773*$I$6)+(N4773/100)*(J4773*$J$6)</f>
        <v>196</v>
      </c>
      <c r="T4773" s="53" t="n">
        <f aca="false">(O4773/100)*(K4773*$K$6)</f>
        <v>0</v>
      </c>
      <c r="U4773" s="53" t="n">
        <f aca="false">(P4773/100)*(K4773*$K$6)+(P4773/100)*(L4773*$L$6)</f>
        <v>0</v>
      </c>
      <c r="V4773" s="53" t="n">
        <f aca="false">(Q4773/100)*(L4773*$L$6)</f>
        <v>0</v>
      </c>
      <c r="W4773" s="53" t="n">
        <f aca="false">(R4773/100)*(K4773*$K$6)+(R4773/100)*(L4773*$L$6)</f>
        <v>0</v>
      </c>
      <c r="X4773" s="53" t="n">
        <f aca="false">N4773+S4773</f>
        <v>294</v>
      </c>
      <c r="Y4773" s="53" t="n">
        <f aca="false">O4773+T4773</f>
        <v>0</v>
      </c>
      <c r="Z4773" s="53" t="n">
        <f aca="false">P4773+U4773</f>
        <v>70</v>
      </c>
      <c r="AA4773" s="53" t="n">
        <f aca="false">Q4773+V4773</f>
        <v>0</v>
      </c>
      <c r="AB4773" s="53" t="n">
        <f aca="false">R4773+W4773</f>
        <v>0</v>
      </c>
      <c r="AC4773" s="54" t="n">
        <f aca="false">ROUND(X4773+Y4773+Z4773+AA4773+AB4773,1)</f>
        <v>364</v>
      </c>
      <c r="AD4773" s="55" t="n">
        <f aca="false">(ROUND(AC4773-AC4770,1)/AC4770)</f>
        <v>0</v>
      </c>
    </row>
    <row r="4774" customFormat="false" ht="15" hidden="false" customHeight="false" outlineLevel="0" collapsed="false">
      <c r="A4774" s="48" t="s">
        <v>32</v>
      </c>
      <c r="B4774" s="61" t="n">
        <v>16</v>
      </c>
      <c r="C4774" s="50" t="s">
        <v>8</v>
      </c>
      <c r="D4774" s="51" t="n">
        <v>70</v>
      </c>
      <c r="E4774" s="51" t="n">
        <v>0</v>
      </c>
      <c r="F4774" s="51" t="n">
        <v>50</v>
      </c>
      <c r="G4774" s="51" t="n">
        <v>0</v>
      </c>
      <c r="H4774" s="51" t="n">
        <v>0</v>
      </c>
      <c r="I4774" s="52" t="n">
        <v>70</v>
      </c>
      <c r="J4774" s="52" t="n">
        <v>30</v>
      </c>
      <c r="K4774" s="52" t="n">
        <v>0</v>
      </c>
      <c r="L4774" s="52" t="n">
        <v>0</v>
      </c>
      <c r="M4774" s="52" t="n">
        <v>0</v>
      </c>
      <c r="N4774" s="53" t="n">
        <f aca="false">D4774*$D$7</f>
        <v>98</v>
      </c>
      <c r="O4774" s="53" t="n">
        <f aca="false">E4774*$E$7</f>
        <v>0</v>
      </c>
      <c r="P4774" s="53" t="n">
        <f aca="false">F4774*$F$7</f>
        <v>70</v>
      </c>
      <c r="Q4774" s="53" t="n">
        <f aca="false">G4774*$G$7</f>
        <v>0</v>
      </c>
      <c r="R4774" s="53" t="n">
        <f aca="false">H4774*$H$7</f>
        <v>0</v>
      </c>
      <c r="S4774" s="53" t="n">
        <f aca="false">(N4774/100)*(I4774*$I$7)+(N4774/100)*(J4774*$J$7)</f>
        <v>196</v>
      </c>
      <c r="T4774" s="53" t="n">
        <f aca="false">(O4774/100)*(K4774*$K$7)</f>
        <v>0</v>
      </c>
      <c r="U4774" s="53" t="n">
        <f aca="false">(P4774/100)*(K4774*$K$7)+(P4774/100)*(L4774*$L$7)</f>
        <v>0</v>
      </c>
      <c r="V4774" s="53" t="n">
        <f aca="false">(Q4774/100)*(L4774*$L$7)</f>
        <v>0</v>
      </c>
      <c r="W4774" s="53" t="n">
        <f aca="false">(R4774/100)*(K4774*$K$7)+(R4774/100)*(L4774*$L$7)</f>
        <v>0</v>
      </c>
      <c r="X4774" s="53" t="n">
        <f aca="false">N4774+S4774</f>
        <v>294</v>
      </c>
      <c r="Y4774" s="53" t="n">
        <f aca="false">O4774+T4774</f>
        <v>0</v>
      </c>
      <c r="Z4774" s="53" t="n">
        <f aca="false">P4774+U4774</f>
        <v>70</v>
      </c>
      <c r="AA4774" s="53" t="n">
        <f aca="false">Q4774+V4774</f>
        <v>0</v>
      </c>
      <c r="AB4774" s="53" t="n">
        <f aca="false">R4774+W4774</f>
        <v>0</v>
      </c>
      <c r="AC4774" s="54" t="n">
        <f aca="false">ROUND(X4774+Y4774+Z4774+AA4774+AB4774,1)</f>
        <v>364</v>
      </c>
      <c r="AD4774" s="55" t="n">
        <f aca="false">(ROUND(AC4774-AC4770,1)/AC4770)</f>
        <v>0</v>
      </c>
    </row>
    <row r="4775" customFormat="false" ht="15" hidden="false" customHeight="false" outlineLevel="0" collapsed="false">
      <c r="A4775" s="48" t="s">
        <v>33</v>
      </c>
      <c r="B4775" s="61"/>
      <c r="C4775" s="50" t="s">
        <v>9</v>
      </c>
      <c r="D4775" s="51" t="n">
        <v>70</v>
      </c>
      <c r="E4775" s="51" t="n">
        <v>0</v>
      </c>
      <c r="F4775" s="51" t="n">
        <v>50</v>
      </c>
      <c r="G4775" s="51" t="n">
        <v>0</v>
      </c>
      <c r="H4775" s="51" t="n">
        <v>0</v>
      </c>
      <c r="I4775" s="52" t="n">
        <v>70</v>
      </c>
      <c r="J4775" s="52" t="n">
        <v>30</v>
      </c>
      <c r="K4775" s="52" t="n">
        <v>0</v>
      </c>
      <c r="L4775" s="52" t="n">
        <v>0</v>
      </c>
      <c r="M4775" s="52" t="n">
        <v>0</v>
      </c>
      <c r="N4775" s="53" t="n">
        <f aca="false">D4775*$D$8</f>
        <v>98</v>
      </c>
      <c r="O4775" s="53" t="n">
        <f aca="false">E4775*$E$8</f>
        <v>0</v>
      </c>
      <c r="P4775" s="53" t="n">
        <f aca="false">F4775*$F$8</f>
        <v>70</v>
      </c>
      <c r="Q4775" s="53" t="n">
        <f aca="false">G4775*$G$8</f>
        <v>0</v>
      </c>
      <c r="R4775" s="53" t="n">
        <f aca="false">H4775*$H$8</f>
        <v>0</v>
      </c>
      <c r="S4775" s="53" t="n">
        <f aca="false">(N4775/100)*(I4775*$I$8)+(N4775/100)*(J4775*$J$8)</f>
        <v>196</v>
      </c>
      <c r="T4775" s="53" t="n">
        <f aca="false">(O4775/100)*(K4775*$K$8)</f>
        <v>0</v>
      </c>
      <c r="U4775" s="53" t="n">
        <f aca="false">(P4775/100)*(K4775*$K$8)+(P4775/100)*(L4775*$L$8)</f>
        <v>0</v>
      </c>
      <c r="V4775" s="53" t="n">
        <f aca="false">(Q4775/100)*(L4775*$L$8)</f>
        <v>0</v>
      </c>
      <c r="W4775" s="53" t="n">
        <f aca="false">(R4775/100)*(K4775*$K$8)+(R4775/100)*(L4775*$L$8)</f>
        <v>0</v>
      </c>
      <c r="X4775" s="53" t="n">
        <f aca="false">N4775+S4775</f>
        <v>294</v>
      </c>
      <c r="Y4775" s="53" t="n">
        <f aca="false">O4775+T4775</f>
        <v>0</v>
      </c>
      <c r="Z4775" s="53" t="n">
        <f aca="false">P4775+U4775</f>
        <v>70</v>
      </c>
      <c r="AA4775" s="53" t="n">
        <f aca="false">Q4775+V4775</f>
        <v>0</v>
      </c>
      <c r="AB4775" s="53" t="n">
        <f aca="false">R4775+W4775</f>
        <v>0</v>
      </c>
      <c r="AC4775" s="54" t="n">
        <f aca="false">ROUND(X4775+Y4775+Z4775+AA4775+AB4775,1)</f>
        <v>364</v>
      </c>
      <c r="AD4775" s="55" t="n">
        <f aca="false">(ROUND(AC4775-AC4770,1)/AC4770)</f>
        <v>0</v>
      </c>
    </row>
    <row r="4776" customFormat="false" ht="15" hidden="false" customHeight="false" outlineLevel="0" collapsed="false">
      <c r="A4776" s="48" t="s">
        <v>34</v>
      </c>
      <c r="B4776" s="61"/>
      <c r="C4776" s="50" t="s">
        <v>10</v>
      </c>
      <c r="D4776" s="51" t="n">
        <v>35</v>
      </c>
      <c r="E4776" s="51" t="n">
        <v>120</v>
      </c>
      <c r="F4776" s="51" t="n">
        <v>0</v>
      </c>
      <c r="G4776" s="51" t="n">
        <v>0</v>
      </c>
      <c r="H4776" s="51" t="n">
        <v>0</v>
      </c>
      <c r="I4776" s="52" t="n">
        <v>70</v>
      </c>
      <c r="J4776" s="52" t="n">
        <v>30</v>
      </c>
      <c r="K4776" s="52" t="n">
        <v>80</v>
      </c>
      <c r="L4776" s="52" t="n">
        <v>0</v>
      </c>
      <c r="M4776" s="52" t="n">
        <v>0</v>
      </c>
      <c r="N4776" s="53" t="n">
        <f aca="false">D4776*$D$9</f>
        <v>47.25</v>
      </c>
      <c r="O4776" s="53" t="n">
        <f aca="false">E4776*$E$9</f>
        <v>162</v>
      </c>
      <c r="P4776" s="53" t="n">
        <f aca="false">F4776*$F$9</f>
        <v>0</v>
      </c>
      <c r="Q4776" s="53" t="n">
        <f aca="false">G4776*$G$9</f>
        <v>0</v>
      </c>
      <c r="R4776" s="53" t="n">
        <f aca="false">H4776*$H$9</f>
        <v>0</v>
      </c>
      <c r="S4776" s="53" t="n">
        <f aca="false">(N4776/100)*(I4776*$I$9)+(N4776/100)*(J4776*$J$9)</f>
        <v>47.25</v>
      </c>
      <c r="T4776" s="53" t="n">
        <f aca="false">(O4776/100)*(K4776*$K$9)</f>
        <v>181.44</v>
      </c>
      <c r="U4776" s="53" t="n">
        <f aca="false">(P4776/100)*(K4776*$K$9)+(P4776/100)*(L4776*$L$9)</f>
        <v>0</v>
      </c>
      <c r="V4776" s="53" t="n">
        <f aca="false">(Q4776/100)*(L4776*$L$9)</f>
        <v>0</v>
      </c>
      <c r="W4776" s="53" t="n">
        <f aca="false">(R4776/100)*(K4776*$K$9)+(R4776/100)*(L4776*$L$9)</f>
        <v>0</v>
      </c>
      <c r="X4776" s="53" t="n">
        <f aca="false">N4776+S4776</f>
        <v>94.5</v>
      </c>
      <c r="Y4776" s="53" t="n">
        <f aca="false">O4776+T4776</f>
        <v>343.44</v>
      </c>
      <c r="Z4776" s="53" t="n">
        <f aca="false">P4776+U4776</f>
        <v>0</v>
      </c>
      <c r="AA4776" s="53" t="n">
        <f aca="false">Q4776+V4776</f>
        <v>0</v>
      </c>
      <c r="AB4776" s="53" t="n">
        <f aca="false">R4776+W4776</f>
        <v>0</v>
      </c>
      <c r="AC4776" s="54" t="n">
        <f aca="false">ROUND(X4776+Y4776+Z4776+AA4776+AB4776,1)</f>
        <v>437.9</v>
      </c>
      <c r="AD4776" s="55" t="n">
        <f aca="false">(ROUND(AC4776-AC4770,1)/AC4770)</f>
        <v>0.203021978021978</v>
      </c>
    </row>
    <row r="4777" customFormat="false" ht="15" hidden="false" customHeight="false" outlineLevel="0" collapsed="false">
      <c r="A4777" s="48" t="s">
        <v>35</v>
      </c>
      <c r="B4777" s="61"/>
      <c r="C4777" s="50" t="s">
        <v>11</v>
      </c>
      <c r="D4777" s="51" t="n">
        <v>35</v>
      </c>
      <c r="E4777" s="51" t="n">
        <v>0</v>
      </c>
      <c r="F4777" s="51" t="n">
        <v>120</v>
      </c>
      <c r="G4777" s="51" t="n">
        <v>0</v>
      </c>
      <c r="H4777" s="51" t="n">
        <v>0</v>
      </c>
      <c r="I4777" s="52" t="n">
        <v>70</v>
      </c>
      <c r="J4777" s="52" t="n">
        <v>30</v>
      </c>
      <c r="K4777" s="52" t="n">
        <v>45</v>
      </c>
      <c r="L4777" s="52" t="n">
        <v>45</v>
      </c>
      <c r="M4777" s="52" t="n">
        <v>0</v>
      </c>
      <c r="N4777" s="53" t="n">
        <f aca="false">D4777*$D$10</f>
        <v>47.25</v>
      </c>
      <c r="O4777" s="53" t="n">
        <f aca="false">E4777*$E$10</f>
        <v>0</v>
      </c>
      <c r="P4777" s="53" t="n">
        <f aca="false">F4777*$F$10</f>
        <v>162</v>
      </c>
      <c r="Q4777" s="53" t="n">
        <f aca="false">G4777*$G$10</f>
        <v>0</v>
      </c>
      <c r="R4777" s="53" t="n">
        <f aca="false">H4777*$H$10</f>
        <v>0</v>
      </c>
      <c r="S4777" s="53" t="n">
        <f aca="false">(N4777/100)*(I4777*$I$10)+(N4777/100)*(J4777*$J$10)</f>
        <v>47.25</v>
      </c>
      <c r="T4777" s="53" t="n">
        <f aca="false">(O4777/100)*(K4777*$J$10)</f>
        <v>0</v>
      </c>
      <c r="U4777" s="53" t="n">
        <f aca="false">(P4777/100)*(K4777*$K$10)+(P4777/100)*(L4777*$L$10)</f>
        <v>204.12</v>
      </c>
      <c r="V4777" s="53" t="n">
        <f aca="false">(Q4777/100)*(L4777*$L$10)</f>
        <v>0</v>
      </c>
      <c r="W4777" s="53" t="n">
        <f aca="false">(R4777/100)*(K4777*$K$10)+(R4777/100)*(L4777*$L$10)</f>
        <v>0</v>
      </c>
      <c r="X4777" s="53" t="n">
        <f aca="false">N4777+S4777</f>
        <v>94.5</v>
      </c>
      <c r="Y4777" s="53" t="n">
        <f aca="false">O4777+T4777</f>
        <v>0</v>
      </c>
      <c r="Z4777" s="53" t="n">
        <f aca="false">P4777+U4777</f>
        <v>366.12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460.6</v>
      </c>
      <c r="AD4777" s="55" t="n">
        <f aca="false">(ROUND(AC4777-AC4770,1)/AC4770)</f>
        <v>0.265384615384615</v>
      </c>
    </row>
    <row r="4778" customFormat="false" ht="15" hidden="false" customHeight="false" outlineLevel="0" collapsed="false">
      <c r="A4778" s="48" t="s">
        <v>36</v>
      </c>
      <c r="B4778" s="61"/>
      <c r="C4778" s="50" t="s">
        <v>12</v>
      </c>
      <c r="D4778" s="51" t="n">
        <v>35</v>
      </c>
      <c r="E4778" s="51" t="n">
        <v>0</v>
      </c>
      <c r="F4778" s="51" t="n">
        <v>0</v>
      </c>
      <c r="G4778" s="51" t="n">
        <v>120</v>
      </c>
      <c r="H4778" s="51" t="n">
        <v>0</v>
      </c>
      <c r="I4778" s="52" t="n">
        <v>70</v>
      </c>
      <c r="J4778" s="52" t="n">
        <v>30</v>
      </c>
      <c r="K4778" s="52" t="n">
        <v>0</v>
      </c>
      <c r="L4778" s="52" t="n">
        <v>80</v>
      </c>
      <c r="M4778" s="52" t="n">
        <v>0</v>
      </c>
      <c r="N4778" s="53" t="n">
        <f aca="false">D4778*$D$11</f>
        <v>47.25</v>
      </c>
      <c r="O4778" s="53" t="n">
        <f aca="false">E4778*$E$11</f>
        <v>0</v>
      </c>
      <c r="P4778" s="53" t="n">
        <f aca="false">F4778*$F$11</f>
        <v>0</v>
      </c>
      <c r="Q4778" s="53" t="n">
        <f aca="false">G4778*$G$11</f>
        <v>162</v>
      </c>
      <c r="R4778" s="53" t="n">
        <f aca="false">H4778*$H$11</f>
        <v>0</v>
      </c>
      <c r="S4778" s="53" t="n">
        <f aca="false">(N4778/100)*(I4778*$I$11)+(N4778/100)*(J4778*$J$11)</f>
        <v>47.25</v>
      </c>
      <c r="T4778" s="53" t="n">
        <f aca="false">(O4778/100)*(K4778*$K$11)</f>
        <v>0</v>
      </c>
      <c r="U4778" s="53" t="n">
        <f aca="false">(P4778/100)*(K4778*$K$11)+(P4778/100)*(L4778*$L$11)</f>
        <v>0</v>
      </c>
      <c r="V4778" s="53" t="n">
        <f aca="false">(Q4778/100)*(L4778*$L$11)</f>
        <v>181.44</v>
      </c>
      <c r="W4778" s="53" t="n">
        <f aca="false">(R4778/100)*(K4778*$K$11)+(R4778/100)*(L4778*$L$11)</f>
        <v>0</v>
      </c>
      <c r="X4778" s="53" t="n">
        <f aca="false">N4778+S4778</f>
        <v>94.5</v>
      </c>
      <c r="Y4778" s="53" t="n">
        <f aca="false">O4778+T4778</f>
        <v>0</v>
      </c>
      <c r="Z4778" s="53" t="n">
        <f aca="false">P4778+U4778</f>
        <v>0</v>
      </c>
      <c r="AA4778" s="53" t="n">
        <f aca="false">Q4778+V4778</f>
        <v>343.44</v>
      </c>
      <c r="AB4778" s="53" t="n">
        <f aca="false">R4778+W4778</f>
        <v>0</v>
      </c>
      <c r="AC4778" s="54" t="n">
        <f aca="false">ROUND(X4778+Y4778+Z4778+AA4778+AB4778,1)</f>
        <v>437.9</v>
      </c>
      <c r="AD4778" s="55" t="n">
        <f aca="false">(ROUND(AC4778-AC4770,1)/AC4770)</f>
        <v>0.203021978021978</v>
      </c>
    </row>
    <row r="4779" customFormat="false" ht="15" hidden="false" customHeight="false" outlineLevel="0" collapsed="false">
      <c r="A4779" s="48" t="s">
        <v>37</v>
      </c>
      <c r="B4779" s="61"/>
      <c r="C4779" s="50" t="s">
        <v>13</v>
      </c>
      <c r="D4779" s="51" t="n">
        <v>35</v>
      </c>
      <c r="E4779" s="51" t="n">
        <v>0</v>
      </c>
      <c r="F4779" s="51" t="n">
        <v>0</v>
      </c>
      <c r="G4779" s="51" t="n">
        <v>0</v>
      </c>
      <c r="H4779" s="51" t="n">
        <v>120</v>
      </c>
      <c r="I4779" s="52" t="n">
        <v>70</v>
      </c>
      <c r="J4779" s="52" t="n">
        <v>30</v>
      </c>
      <c r="K4779" s="52" t="n">
        <v>40</v>
      </c>
      <c r="L4779" s="52" t="n">
        <v>40</v>
      </c>
      <c r="M4779" s="52" t="n">
        <v>0</v>
      </c>
      <c r="N4779" s="53" t="n">
        <f aca="false">D4779*$D$12</f>
        <v>47.25</v>
      </c>
      <c r="O4779" s="53" t="n">
        <f aca="false">E4779*$E$12</f>
        <v>0</v>
      </c>
      <c r="P4779" s="53" t="n">
        <f aca="false">F4779*$F$12</f>
        <v>0</v>
      </c>
      <c r="Q4779" s="53" t="n">
        <f aca="false">G4779*$G$12</f>
        <v>0</v>
      </c>
      <c r="R4779" s="53" t="n">
        <f aca="false">H4779*$H$12</f>
        <v>162</v>
      </c>
      <c r="S4779" s="53" t="n">
        <f aca="false">(N4779/100)*(I4779*$I$12)+(N4779/100)*(J4779*$J$12)</f>
        <v>47.25</v>
      </c>
      <c r="T4779" s="53" t="n">
        <f aca="false">(O4779/100)*(K4779*$K$12)</f>
        <v>0</v>
      </c>
      <c r="U4779" s="53" t="n">
        <f aca="false">(P4779/100)*(K4779*$K$12)+(P4779/100)*(L4779*$L$12)</f>
        <v>0</v>
      </c>
      <c r="V4779" s="53" t="n">
        <f aca="false">(Q4779/100)*(L4779*$L$12)</f>
        <v>0</v>
      </c>
      <c r="W4779" s="53" t="n">
        <f aca="false">(R4779/100)*(K4779*$K$12)+(R4779/100)*(L4779*$L$12)</f>
        <v>181.44</v>
      </c>
      <c r="X4779" s="53" t="n">
        <f aca="false">N4779+S4779</f>
        <v>94.5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0</v>
      </c>
      <c r="AB4779" s="53" t="n">
        <f aca="false">R4779+W4779</f>
        <v>343.44</v>
      </c>
      <c r="AC4779" s="54" t="n">
        <f aca="false">ROUND(X4779+Y4779+Z4779+AA4779+AB4779,1)</f>
        <v>437.9</v>
      </c>
      <c r="AD4779" s="55" t="n">
        <f aca="false">(ROUND(AC4779-AC4770,1)/AC4770)</f>
        <v>0.203021978021978</v>
      </c>
    </row>
    <row r="4780" customFormat="false" ht="15" hidden="false" customHeight="false" outlineLevel="0" collapsed="false">
      <c r="A4780" s="48" t="s">
        <v>38</v>
      </c>
      <c r="B4780" s="61"/>
      <c r="C4780" s="50" t="s">
        <v>14</v>
      </c>
      <c r="D4780" s="51" t="n">
        <v>70</v>
      </c>
      <c r="E4780" s="51" t="n">
        <v>0</v>
      </c>
      <c r="F4780" s="51" t="n">
        <v>50</v>
      </c>
      <c r="G4780" s="51" t="n">
        <v>0</v>
      </c>
      <c r="H4780" s="51" t="n">
        <v>0</v>
      </c>
      <c r="I4780" s="52" t="n">
        <v>0</v>
      </c>
      <c r="J4780" s="52" t="n">
        <v>0</v>
      </c>
      <c r="K4780" s="52" t="n">
        <v>0</v>
      </c>
      <c r="L4780" s="52" t="n">
        <v>0</v>
      </c>
      <c r="M4780" s="52" t="n">
        <v>92</v>
      </c>
      <c r="N4780" s="53" t="n">
        <f aca="false">D4780*$D$13</f>
        <v>94.5</v>
      </c>
      <c r="O4780" s="53" t="n">
        <f aca="false">E4780*$E$13</f>
        <v>0</v>
      </c>
      <c r="P4780" s="53" t="n">
        <f aca="false">F4780*$F$13</f>
        <v>67.5</v>
      </c>
      <c r="Q4780" s="53" t="n">
        <f aca="false">G4780*$G$13</f>
        <v>0</v>
      </c>
      <c r="R4780" s="53" t="n">
        <f aca="false">H4780*$H$13</f>
        <v>0</v>
      </c>
      <c r="S4780" s="53" t="n">
        <f aca="false">(N4780/100)*(I4780*$I$13)+(N4780/100)*(J4780*$J$13)+(N4780/100)*(M4780*$M$13)</f>
        <v>173.88</v>
      </c>
      <c r="T4780" s="53" t="n">
        <f aca="false">(O4780/100)*(K4780*$K$13)+(O4780/100)*(M4780*$M$13)</f>
        <v>0</v>
      </c>
      <c r="U4780" s="53" t="n">
        <f aca="false">(P4780/100)*(K4780*$K$13)+(P4780/100)*(L4780*$L$13)+(P4780/100)*(M4780*$M$13)</f>
        <v>124.2</v>
      </c>
      <c r="V4780" s="53" t="n">
        <f aca="false">(Q4780/100)*(L4780*$L$13)+(Q4780/100)*(M4780*$M$13)</f>
        <v>0</v>
      </c>
      <c r="W4780" s="53" t="n">
        <f aca="false">(R4780/100)*(K4780*$K$13)+(R4780/100)*(L4780*$L$13)+(R4780/100)*(M4780*$M$13)</f>
        <v>0</v>
      </c>
      <c r="X4780" s="53" t="n">
        <f aca="false">N4780+S4780</f>
        <v>268.38</v>
      </c>
      <c r="Y4780" s="53" t="n">
        <f aca="false">O4780+T4780</f>
        <v>0</v>
      </c>
      <c r="Z4780" s="53" t="n">
        <f aca="false">P4780+U4780</f>
        <v>191.7</v>
      </c>
      <c r="AA4780" s="53" t="n">
        <f aca="false">Q4780+V4780</f>
        <v>0</v>
      </c>
      <c r="AB4780" s="53" t="n">
        <f aca="false">R4780+W4780</f>
        <v>0</v>
      </c>
      <c r="AC4780" s="54" t="n">
        <f aca="false">ROUND(X4780+Y4780+Z4780+AA4780+AB4780,1)</f>
        <v>460.1</v>
      </c>
      <c r="AD4780" s="55" t="n">
        <f aca="false">(ROUND(AC4780-AC4770,1)/AC4770)</f>
        <v>0.264010989010989</v>
      </c>
    </row>
    <row r="4781" customFormat="false" ht="15" hidden="false" customHeight="false" outlineLevel="0" collapsed="false">
      <c r="A4781" s="48" t="s">
        <v>39</v>
      </c>
      <c r="B4781" s="61"/>
      <c r="C4781" s="50" t="s">
        <v>15</v>
      </c>
      <c r="D4781" s="51" t="n">
        <v>90</v>
      </c>
      <c r="E4781" s="51" t="n">
        <v>0</v>
      </c>
      <c r="F4781" s="51" t="n">
        <v>0</v>
      </c>
      <c r="G4781" s="51" t="n">
        <v>0</v>
      </c>
      <c r="H4781" s="51" t="n">
        <v>0</v>
      </c>
      <c r="I4781" s="52" t="n">
        <v>70</v>
      </c>
      <c r="J4781" s="52" t="n">
        <v>30</v>
      </c>
      <c r="K4781" s="52" t="n">
        <v>80</v>
      </c>
      <c r="L4781" s="52" t="n">
        <v>0</v>
      </c>
      <c r="M4781" s="52" t="n">
        <v>0</v>
      </c>
      <c r="N4781" s="53" t="n">
        <f aca="false">D4781*$D$14</f>
        <v>121.5</v>
      </c>
      <c r="O4781" s="53" t="n">
        <f aca="false">E4781*$E$14</f>
        <v>0</v>
      </c>
      <c r="P4781" s="53" t="n">
        <f aca="false">F4781*$F$14</f>
        <v>0</v>
      </c>
      <c r="Q4781" s="53" t="n">
        <f aca="false">G4781*$G$14</f>
        <v>0</v>
      </c>
      <c r="R4781" s="53" t="n">
        <f aca="false">H4781*$H$14</f>
        <v>0</v>
      </c>
      <c r="S4781" s="53" t="n">
        <f aca="false">(N4781/100)*(I4781*$I$14)+(N4781/100)*(J4781*$J$14)+(N4781/100)*(K4781*$K$14)</f>
        <v>315.9</v>
      </c>
      <c r="T4781" s="53" t="n">
        <f aca="false">(O4781/100)*(K4781*$K$14)</f>
        <v>0</v>
      </c>
      <c r="U4781" s="53" t="n">
        <f aca="false">(P4781/100)*(K4781*$K$14)+(P4781/100)*(L4781*$L$14)</f>
        <v>0</v>
      </c>
      <c r="V4781" s="53" t="n">
        <f aca="false">(Q4781/100)*(L4781*$L$14)</f>
        <v>0</v>
      </c>
      <c r="W4781" s="53" t="n">
        <f aca="false">(R4781/100)*(K4781*$L$14)+(R4781/100)*(L4781*$M$14)</f>
        <v>0</v>
      </c>
      <c r="X4781" s="53" t="n">
        <f aca="false">N4781+S4781</f>
        <v>437.4</v>
      </c>
      <c r="Y4781" s="53" t="n">
        <f aca="false">O4781+T4781</f>
        <v>0</v>
      </c>
      <c r="Z4781" s="53" t="n">
        <f aca="false">P4781+U4781</f>
        <v>0</v>
      </c>
      <c r="AA4781" s="53" t="n">
        <f aca="false">Q4781+V4781</f>
        <v>0</v>
      </c>
      <c r="AB4781" s="53" t="n">
        <f aca="false">R4781+W4781</f>
        <v>0</v>
      </c>
      <c r="AC4781" s="54" t="n">
        <f aca="false">ROUND(X4781+Y4781+Z4781+AA4781+AB4781,1)</f>
        <v>437.4</v>
      </c>
      <c r="AD4781" s="55" t="n">
        <f aca="false">(ROUND(AC4781-AC4770,1)/AC4770)</f>
        <v>0.201648351648352</v>
      </c>
    </row>
    <row r="4782" customFormat="false" ht="15" hidden="false" customHeight="false" outlineLevel="0" collapsed="false">
      <c r="A4782" s="48"/>
      <c r="B4782" s="61"/>
      <c r="C4782" s="50" t="s">
        <v>16</v>
      </c>
      <c r="D4782" s="51" t="n">
        <v>90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70</v>
      </c>
      <c r="J4782" s="52" t="n">
        <v>30</v>
      </c>
      <c r="K4782" s="52" t="n">
        <v>0</v>
      </c>
      <c r="L4782" s="52" t="n">
        <v>80</v>
      </c>
      <c r="M4782" s="52" t="n">
        <v>0</v>
      </c>
      <c r="N4782" s="53" t="n">
        <f aca="false">D4782*$D$15</f>
        <v>121.5</v>
      </c>
      <c r="O4782" s="53" t="n">
        <f aca="false">E4782*$E$15</f>
        <v>0</v>
      </c>
      <c r="P4782" s="53" t="n">
        <f aca="false">F4782*$F$15</f>
        <v>0</v>
      </c>
      <c r="Q4782" s="53" t="n">
        <f aca="false">G4782*$G$15</f>
        <v>0</v>
      </c>
      <c r="R4782" s="53" t="n">
        <f aca="false">H4782*$H$15</f>
        <v>0</v>
      </c>
      <c r="S4782" s="53" t="n">
        <f aca="false">(N4782/100)*(I4782*$I$15)+(N4782/100)*(J4782*$J$15)+(N4782/100)*(L4782*$L$15)</f>
        <v>315.9</v>
      </c>
      <c r="T4782" s="53" t="n">
        <f aca="false">(O4782/100)*(K4782*$K$15)</f>
        <v>0</v>
      </c>
      <c r="U4782" s="53" t="n">
        <f aca="false">(P4782/100)*(K4782*$K$15)+(P4782/100)*(L4782*$L$15)</f>
        <v>0</v>
      </c>
      <c r="V4782" s="53" t="n">
        <f aca="false">(Q4782/100)*(L4782*$L$15)</f>
        <v>0</v>
      </c>
      <c r="W4782" s="53" t="n">
        <f aca="false">(R4782/100)*(K4782*$K$15)+(R4782/100)*(L4782*$L$15)</f>
        <v>0</v>
      </c>
      <c r="X4782" s="53" t="n">
        <f aca="false">N4782+S4782</f>
        <v>437.4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437.4</v>
      </c>
      <c r="AD4782" s="55" t="n">
        <f aca="false">(ROUND(AC4782-AC4770,1)/AC4770)</f>
        <v>0.201648351648352</v>
      </c>
    </row>
    <row r="4783" customFormat="false" ht="15" hidden="false" customHeight="false" outlineLevel="0" collapsed="false">
      <c r="A4783" s="48"/>
      <c r="B4783" s="61"/>
      <c r="C4783" s="50" t="s">
        <v>17</v>
      </c>
      <c r="D4783" s="51" t="n">
        <v>70</v>
      </c>
      <c r="E4783" s="51" t="n">
        <v>0</v>
      </c>
      <c r="F4783" s="51" t="n">
        <v>50</v>
      </c>
      <c r="G4783" s="51" t="n">
        <v>0</v>
      </c>
      <c r="H4783" s="51" t="n">
        <v>0</v>
      </c>
      <c r="I4783" s="52" t="n">
        <v>70</v>
      </c>
      <c r="J4783" s="52" t="n">
        <v>70</v>
      </c>
      <c r="K4783" s="52" t="n">
        <v>0</v>
      </c>
      <c r="L4783" s="52" t="n">
        <v>0</v>
      </c>
      <c r="M4783" s="52" t="n">
        <v>0</v>
      </c>
      <c r="N4783" s="53" t="n">
        <f aca="false">D4783*$D$16</f>
        <v>94.5</v>
      </c>
      <c r="O4783" s="53" t="n">
        <f aca="false">E4783*$E$16</f>
        <v>0</v>
      </c>
      <c r="P4783" s="53" t="n">
        <f aca="false">F4783*$F$16</f>
        <v>67.5</v>
      </c>
      <c r="Q4783" s="53" t="n">
        <f aca="false">G4783*$G$16</f>
        <v>0</v>
      </c>
      <c r="R4783" s="53" t="n">
        <f aca="false">H4783*$H$16</f>
        <v>0</v>
      </c>
      <c r="S4783" s="53" t="n">
        <f aca="false">(N4783/100)*(I4783*$I$16)+(N4783/100)*(J4783*$J$16)</f>
        <v>231.525</v>
      </c>
      <c r="T4783" s="53" t="n">
        <f aca="false">(O4783/100)*(K4783*$K$16)</f>
        <v>0</v>
      </c>
      <c r="U4783" s="53" t="n">
        <f aca="false">(P4783/100)*(K4783*$K$16)+(P4783/100)*(L4783*$L$16)</f>
        <v>0</v>
      </c>
      <c r="V4783" s="53" t="n">
        <f aca="false">(Q4783/100)*(L4783*$L$16)</f>
        <v>0</v>
      </c>
      <c r="W4783" s="53" t="n">
        <f aca="false">(R4783/100)*(K4783*$K$16)+(R4783/100)*(L4783*$L$16)</f>
        <v>0</v>
      </c>
      <c r="X4783" s="53" t="n">
        <f aca="false">N4783+S4783</f>
        <v>326.025</v>
      </c>
      <c r="Y4783" s="53" t="n">
        <f aca="false">O4783+T4783</f>
        <v>0</v>
      </c>
      <c r="Z4783" s="53" t="n">
        <f aca="false">P4783+U4783</f>
        <v>67.5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393.5</v>
      </c>
      <c r="AD4783" s="55" t="n">
        <f aca="false">(ROUND(AC4783-AC4770,1)/AC4770)</f>
        <v>0.081043956043956</v>
      </c>
    </row>
    <row r="4784" customFormat="false" ht="15" hidden="false" customHeight="false" outlineLevel="0" collapsed="false">
      <c r="A4784" s="48"/>
      <c r="B4784" s="61"/>
      <c r="C4784" s="50" t="s">
        <v>18</v>
      </c>
      <c r="D4784" s="51" t="n">
        <v>70</v>
      </c>
      <c r="E4784" s="51" t="n">
        <v>0</v>
      </c>
      <c r="F4784" s="51" t="n">
        <v>50</v>
      </c>
      <c r="G4784" s="51" t="n">
        <v>0</v>
      </c>
      <c r="H4784" s="51" t="n">
        <v>0</v>
      </c>
      <c r="I4784" s="52" t="n">
        <v>105</v>
      </c>
      <c r="J4784" s="52" t="n">
        <v>30</v>
      </c>
      <c r="K4784" s="52" t="n">
        <v>0</v>
      </c>
      <c r="L4784" s="52" t="n">
        <v>0</v>
      </c>
      <c r="M4784" s="52" t="n">
        <v>0</v>
      </c>
      <c r="N4784" s="53" t="n">
        <f aca="false">D4784*$D$17</f>
        <v>94.5</v>
      </c>
      <c r="O4784" s="53" t="n">
        <f aca="false">E4784*$E$17</f>
        <v>0</v>
      </c>
      <c r="P4784" s="53" t="n">
        <f aca="false">F4784*$F$17</f>
        <v>67.5</v>
      </c>
      <c r="Q4784" s="53" t="n">
        <f aca="false">G4784*$G$17</f>
        <v>0</v>
      </c>
      <c r="R4784" s="53" t="n">
        <f aca="false">H4784*$H$17</f>
        <v>0</v>
      </c>
      <c r="S4784" s="53" t="n">
        <f aca="false">(N4784/100)*(I4784*$I$17)+(N4784/100)*(J4784*$J$17)</f>
        <v>276.4125</v>
      </c>
      <c r="T4784" s="53" t="n">
        <f aca="false">(O4784/100)*(K4784*$K$17)</f>
        <v>0</v>
      </c>
      <c r="U4784" s="53" t="n">
        <f aca="false">(P4784/100)*(K4784*$K$17)+(P4784/100)*(L4784*$L$17)</f>
        <v>0</v>
      </c>
      <c r="V4784" s="53" t="n">
        <f aca="false">(Q4784/100)*(L4784*$L$17)</f>
        <v>0</v>
      </c>
      <c r="W4784" s="53" t="n">
        <f aca="false">(R4784/100)*(K4784*$K$17)+(R4784/100)*(L4784*$L$17)</f>
        <v>0</v>
      </c>
      <c r="X4784" s="53" t="n">
        <f aca="false">N4784+S4784</f>
        <v>370.9125</v>
      </c>
      <c r="Y4784" s="53" t="n">
        <f aca="false">O4784+T4784</f>
        <v>0</v>
      </c>
      <c r="Z4784" s="53" t="n">
        <f aca="false">P4784+U4784</f>
        <v>67.5</v>
      </c>
      <c r="AA4784" s="53" t="n">
        <f aca="false">Q4784+V4784</f>
        <v>0</v>
      </c>
      <c r="AB4784" s="53" t="n">
        <f aca="false">R4784+W4784</f>
        <v>0</v>
      </c>
      <c r="AC4784" s="54" t="n">
        <f aca="false">ROUND(X4784+Y4784+Z4784+AA4784+AB4784,1)</f>
        <v>438.4</v>
      </c>
      <c r="AD4784" s="55" t="n">
        <f aca="false">(ROUND(AC4784-AC4770,1)/AC4770)</f>
        <v>0.204395604395604</v>
      </c>
    </row>
    <row r="4785" customFormat="false" ht="15" hidden="false" customHeight="false" outlineLevel="0" collapsed="false">
      <c r="A4785" s="56" t="s">
        <v>19</v>
      </c>
      <c r="B4785" s="62" t="s">
        <v>383</v>
      </c>
      <c r="C4785" s="40" t="s">
        <v>50</v>
      </c>
      <c r="D4785" s="41" t="n">
        <v>70</v>
      </c>
      <c r="E4785" s="41" t="n">
        <v>0</v>
      </c>
      <c r="F4785" s="41" t="n">
        <v>0</v>
      </c>
      <c r="G4785" s="41" t="n">
        <v>50</v>
      </c>
      <c r="H4785" s="41" t="n">
        <v>0</v>
      </c>
      <c r="I4785" s="42" t="n">
        <v>30</v>
      </c>
      <c r="J4785" s="42" t="n">
        <v>70</v>
      </c>
      <c r="K4785" s="42" t="n">
        <v>0</v>
      </c>
      <c r="L4785" s="42" t="n">
        <v>0</v>
      </c>
      <c r="M4785" s="42" t="n">
        <v>0</v>
      </c>
      <c r="N4785" s="43" t="n">
        <f aca="false">D4785*$D$3</f>
        <v>98</v>
      </c>
      <c r="O4785" s="43" t="n">
        <f aca="false">E4785*$E$3</f>
        <v>0</v>
      </c>
      <c r="P4785" s="43" t="n">
        <f aca="false">F4785*$F$3</f>
        <v>0</v>
      </c>
      <c r="Q4785" s="43" t="n">
        <f aca="false">G4785*$G$3</f>
        <v>70</v>
      </c>
      <c r="R4785" s="43" t="n">
        <f aca="false">H4785*$H$3</f>
        <v>0</v>
      </c>
      <c r="S4785" s="43" t="n">
        <f aca="false">(N4785/100)*(I4785*$I$3)+(N4785/100)*(J4785*$J$3)</f>
        <v>196</v>
      </c>
      <c r="T4785" s="43" t="n">
        <f aca="false">(O4785/100)*(K4785*$K$3)</f>
        <v>0</v>
      </c>
      <c r="U4785" s="43" t="n">
        <f aca="false">(P4785/100)*(K4785*$K$3)+(P4785/100)*(L4785*$L$3)</f>
        <v>0</v>
      </c>
      <c r="V4785" s="43" t="n">
        <f aca="false">(Q4785/100)*(L4785*$L$3)</f>
        <v>0</v>
      </c>
      <c r="W4785" s="43" t="n">
        <f aca="false">(R4785/100)*(K4785*$K$3)+(R4785/100)*(L4785*$L$3)</f>
        <v>0</v>
      </c>
      <c r="X4785" s="43" t="n">
        <f aca="false">N4785+S4785</f>
        <v>294</v>
      </c>
      <c r="Y4785" s="43" t="n">
        <f aca="false">O4785+T4785</f>
        <v>0</v>
      </c>
      <c r="Z4785" s="43" t="n">
        <f aca="false">P4785+U4785</f>
        <v>0</v>
      </c>
      <c r="AA4785" s="43" t="n">
        <f aca="false">Q4785+V4785</f>
        <v>70</v>
      </c>
      <c r="AB4785" s="43" t="n">
        <f aca="false">R4785+W4785</f>
        <v>0</v>
      </c>
      <c r="AC4785" s="44" t="n">
        <f aca="false">ROUND(X4785+Y4785+Z4785+AA4785+AB4785,1)</f>
        <v>364</v>
      </c>
      <c r="AD4785" s="45"/>
    </row>
    <row r="4786" customFormat="false" ht="15" hidden="false" customHeight="false" outlineLevel="0" collapsed="false">
      <c r="A4786" s="48" t="s">
        <v>29</v>
      </c>
      <c r="B4786" s="63" t="n">
        <v>12</v>
      </c>
      <c r="C4786" s="50" t="s">
        <v>5</v>
      </c>
      <c r="D4786" s="51" t="n">
        <v>70</v>
      </c>
      <c r="E4786" s="51" t="n">
        <v>0</v>
      </c>
      <c r="F4786" s="51" t="n">
        <v>0</v>
      </c>
      <c r="G4786" s="51" t="n">
        <v>50</v>
      </c>
      <c r="H4786" s="51" t="n">
        <v>0</v>
      </c>
      <c r="I4786" s="52" t="n">
        <v>50</v>
      </c>
      <c r="J4786" s="52" t="n">
        <v>80</v>
      </c>
      <c r="K4786" s="52" t="n">
        <v>0</v>
      </c>
      <c r="L4786" s="52" t="n">
        <v>0</v>
      </c>
      <c r="M4786" s="52" t="n">
        <v>0</v>
      </c>
      <c r="N4786" s="53" t="n">
        <f aca="false">D4786*$D$4</f>
        <v>94.5</v>
      </c>
      <c r="O4786" s="53" t="n">
        <f aca="false">E4786*$E$4</f>
        <v>0</v>
      </c>
      <c r="P4786" s="53" t="n">
        <f aca="false">F4786*$F$4</f>
        <v>0</v>
      </c>
      <c r="Q4786" s="53" t="n">
        <f aca="false">G4786*$G$4</f>
        <v>67.5</v>
      </c>
      <c r="R4786" s="53" t="n">
        <f aca="false">H4786*$H$4</f>
        <v>0</v>
      </c>
      <c r="S4786" s="53" t="n">
        <f aca="false">(N4786/100)*(I4786*$I$4)+(N4786/100)*(J4786*$J$4)</f>
        <v>245.7</v>
      </c>
      <c r="T4786" s="53" t="n">
        <f aca="false">(O4786/100)*(K4786*$K$4)</f>
        <v>0</v>
      </c>
      <c r="U4786" s="53" t="n">
        <f aca="false">(P4786/100)*(K4786*$K$4)+(P4786/100)*(L4786*$L$4)</f>
        <v>0</v>
      </c>
      <c r="V4786" s="53" t="n">
        <f aca="false">(Q4786/100)*(L4786*$L$4)</f>
        <v>0</v>
      </c>
      <c r="W4786" s="53" t="n">
        <f aca="false">(R4786/100)*(K4786*$K$4)+(R4786/100)*(L4786*$L$4)</f>
        <v>0</v>
      </c>
      <c r="X4786" s="53" t="n">
        <f aca="false">N4786+S4786</f>
        <v>340.2</v>
      </c>
      <c r="Y4786" s="53" t="n">
        <f aca="false">O4786+T4786</f>
        <v>0</v>
      </c>
      <c r="Z4786" s="53" t="n">
        <f aca="false">P4786+U4786</f>
        <v>0</v>
      </c>
      <c r="AA4786" s="53" t="n">
        <f aca="false">Q4786+V4786</f>
        <v>67.5</v>
      </c>
      <c r="AB4786" s="53" t="n">
        <f aca="false">R4786+W4786</f>
        <v>0</v>
      </c>
      <c r="AC4786" s="54" t="n">
        <f aca="false">ROUND(X4786+Y4786+Z4786+AA4786+AB4786,1)</f>
        <v>407.7</v>
      </c>
      <c r="AD4786" s="55" t="n">
        <f aca="false">(ROUND(AC4786-AC4785,1)/AC4785)</f>
        <v>0.120054945054945</v>
      </c>
    </row>
    <row r="4787" customFormat="false" ht="15" hidden="false" customHeight="false" outlineLevel="0" collapsed="false">
      <c r="A4787" s="48" t="s">
        <v>30</v>
      </c>
      <c r="B4787" s="63" t="n">
        <v>12</v>
      </c>
      <c r="C4787" s="50" t="s">
        <v>6</v>
      </c>
      <c r="D4787" s="51" t="n">
        <v>70</v>
      </c>
      <c r="E4787" s="51" t="n">
        <v>0</v>
      </c>
      <c r="F4787" s="51" t="n">
        <v>0</v>
      </c>
      <c r="G4787" s="51" t="n">
        <v>50</v>
      </c>
      <c r="H4787" s="51" t="n">
        <v>0</v>
      </c>
      <c r="I4787" s="52" t="n">
        <v>30</v>
      </c>
      <c r="J4787" s="52" t="n">
        <v>70</v>
      </c>
      <c r="K4787" s="52" t="n">
        <v>0</v>
      </c>
      <c r="L4787" s="52" t="n">
        <v>0</v>
      </c>
      <c r="M4787" s="52" t="n">
        <v>0</v>
      </c>
      <c r="N4787" s="53" t="n">
        <f aca="false">D4787*$D$5</f>
        <v>98</v>
      </c>
      <c r="O4787" s="53" t="n">
        <f aca="false">E4787*$E$5</f>
        <v>0</v>
      </c>
      <c r="P4787" s="53" t="n">
        <f aca="false">F4787*$F$5</f>
        <v>0</v>
      </c>
      <c r="Q4787" s="53" t="n">
        <f aca="false">G4787*$G$5</f>
        <v>70</v>
      </c>
      <c r="R4787" s="53" t="n">
        <f aca="false">H4787*$H$5</f>
        <v>0</v>
      </c>
      <c r="S4787" s="53" t="n">
        <f aca="false">(N4787/100)*(I4787*$I$5)+(N4787/100)*(J4787*$J$5)</f>
        <v>196</v>
      </c>
      <c r="T4787" s="53" t="n">
        <f aca="false">(O4787/100)*(K4787*$K$5)</f>
        <v>0</v>
      </c>
      <c r="U4787" s="53" t="n">
        <f aca="false">(P4787/100)*(K4787*$K$5)+(P4787/100)*(L4787*$L$5)</f>
        <v>0</v>
      </c>
      <c r="V4787" s="53" t="n">
        <f aca="false">(Q4787/100)*(L4787*$L$5)</f>
        <v>0</v>
      </c>
      <c r="W4787" s="53" t="n">
        <f aca="false">(R4787/100)*(K4787*$K$5)+(R4787/100)*(L4787*$L$5)</f>
        <v>0</v>
      </c>
      <c r="X4787" s="53" t="n">
        <f aca="false">N4787+S4787</f>
        <v>294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70</v>
      </c>
      <c r="AB4787" s="53" t="n">
        <f aca="false">R4787+W4787</f>
        <v>0</v>
      </c>
      <c r="AC4787" s="54" t="n">
        <f aca="false">ROUND(X4787+Y4787+Z4787+AA4787+AB4787,1)</f>
        <v>364</v>
      </c>
      <c r="AD4787" s="55" t="n">
        <f aca="false">(ROUND(AC4787-AC4785,1)/AC4785)</f>
        <v>0</v>
      </c>
    </row>
    <row r="4788" customFormat="false" ht="15" hidden="false" customHeight="false" outlineLevel="0" collapsed="false">
      <c r="A4788" s="48" t="s">
        <v>31</v>
      </c>
      <c r="B4788" s="63" t="n">
        <v>0</v>
      </c>
      <c r="C4788" s="50" t="s">
        <v>7</v>
      </c>
      <c r="D4788" s="51" t="n">
        <v>70</v>
      </c>
      <c r="E4788" s="51" t="n">
        <v>0</v>
      </c>
      <c r="F4788" s="51" t="n">
        <v>0</v>
      </c>
      <c r="G4788" s="51" t="n">
        <v>50</v>
      </c>
      <c r="H4788" s="51" t="n">
        <v>0</v>
      </c>
      <c r="I4788" s="52" t="n">
        <v>30</v>
      </c>
      <c r="J4788" s="52" t="n">
        <v>70</v>
      </c>
      <c r="K4788" s="52" t="n">
        <v>0</v>
      </c>
      <c r="L4788" s="52" t="n">
        <v>0</v>
      </c>
      <c r="M4788" s="52" t="n">
        <v>0</v>
      </c>
      <c r="N4788" s="53" t="n">
        <f aca="false">D4788*$D$6</f>
        <v>98</v>
      </c>
      <c r="O4788" s="53" t="n">
        <f aca="false">E4788*$E$6</f>
        <v>0</v>
      </c>
      <c r="P4788" s="53" t="n">
        <f aca="false">F4788*$F$6</f>
        <v>0</v>
      </c>
      <c r="Q4788" s="53" t="n">
        <f aca="false">G4788*$G$6</f>
        <v>70</v>
      </c>
      <c r="R4788" s="53" t="n">
        <f aca="false">H4788*$H$6</f>
        <v>0</v>
      </c>
      <c r="S4788" s="53" t="n">
        <f aca="false">(N4788/100)*(I4788*$I$6)+(N4788/100)*(J4788*$J$6)</f>
        <v>196</v>
      </c>
      <c r="T4788" s="53" t="n">
        <f aca="false">(O4788/100)*(K4788*$K$6)</f>
        <v>0</v>
      </c>
      <c r="U4788" s="53" t="n">
        <f aca="false">(P4788/100)*(K4788*$K$6)+(P4788/100)*(L4788*$L$6)</f>
        <v>0</v>
      </c>
      <c r="V4788" s="53" t="n">
        <f aca="false">(Q4788/100)*(L4788*$L$6)</f>
        <v>0</v>
      </c>
      <c r="W4788" s="53" t="n">
        <f aca="false">(R4788/100)*(K4788*$K$6)+(R4788/100)*(L4788*$L$6)</f>
        <v>0</v>
      </c>
      <c r="X4788" s="53" t="n">
        <f aca="false">N4788+S4788</f>
        <v>294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70</v>
      </c>
      <c r="AB4788" s="53" t="n">
        <f aca="false">R4788+W4788</f>
        <v>0</v>
      </c>
      <c r="AC4788" s="54" t="n">
        <f aca="false">ROUND(X4788+Y4788+Z4788+AA4788+AB4788,1)</f>
        <v>364</v>
      </c>
      <c r="AD4788" s="55" t="n">
        <f aca="false">(ROUND(AC4788-AC4785,1)/AC4785)</f>
        <v>0</v>
      </c>
    </row>
    <row r="4789" customFormat="false" ht="15" hidden="false" customHeight="false" outlineLevel="0" collapsed="false">
      <c r="A4789" s="48" t="s">
        <v>32</v>
      </c>
      <c r="B4789" s="63" t="n">
        <v>32</v>
      </c>
      <c r="C4789" s="50" t="s">
        <v>8</v>
      </c>
      <c r="D4789" s="51" t="n">
        <v>70</v>
      </c>
      <c r="E4789" s="51" t="n">
        <v>0</v>
      </c>
      <c r="F4789" s="51" t="n">
        <v>0</v>
      </c>
      <c r="G4789" s="51" t="n">
        <v>50</v>
      </c>
      <c r="H4789" s="51" t="n">
        <v>0</v>
      </c>
      <c r="I4789" s="52" t="n">
        <v>30</v>
      </c>
      <c r="J4789" s="52" t="n">
        <v>70</v>
      </c>
      <c r="K4789" s="52" t="n">
        <v>0</v>
      </c>
      <c r="L4789" s="52" t="n">
        <v>0</v>
      </c>
      <c r="M4789" s="52" t="n">
        <v>0</v>
      </c>
      <c r="N4789" s="53" t="n">
        <f aca="false">D4789*$D$7</f>
        <v>98</v>
      </c>
      <c r="O4789" s="53" t="n">
        <f aca="false">E4789*$E$7</f>
        <v>0</v>
      </c>
      <c r="P4789" s="53" t="n">
        <f aca="false">F4789*$F$7</f>
        <v>0</v>
      </c>
      <c r="Q4789" s="53" t="n">
        <f aca="false">G4789*$G$7</f>
        <v>70</v>
      </c>
      <c r="R4789" s="53" t="n">
        <f aca="false">H4789*$H$7</f>
        <v>0</v>
      </c>
      <c r="S4789" s="53" t="n">
        <f aca="false">(N4789/100)*(I4789*$I$7)+(N4789/100)*(J4789*$J$7)</f>
        <v>196</v>
      </c>
      <c r="T4789" s="53" t="n">
        <f aca="false">(O4789/100)*(K4789*$K$7)</f>
        <v>0</v>
      </c>
      <c r="U4789" s="53" t="n">
        <f aca="false">(P4789/100)*(K4789*$K$7)+(P4789/100)*(L4789*$L$7)</f>
        <v>0</v>
      </c>
      <c r="V4789" s="53" t="n">
        <f aca="false">(Q4789/100)*(L4789*$L$7)</f>
        <v>0</v>
      </c>
      <c r="W4789" s="53" t="n">
        <f aca="false">(R4789/100)*(K4789*$K$7)+(R4789/100)*(L4789*$L$7)</f>
        <v>0</v>
      </c>
      <c r="X4789" s="53" t="n">
        <f aca="false">N4789+S4789</f>
        <v>294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70</v>
      </c>
      <c r="AB4789" s="53" t="n">
        <f aca="false">R4789+W4789</f>
        <v>0</v>
      </c>
      <c r="AC4789" s="54" t="n">
        <f aca="false">ROUND(X4789+Y4789+Z4789+AA4789+AB4789,1)</f>
        <v>364</v>
      </c>
      <c r="AD4789" s="55" t="n">
        <f aca="false">(ROUND(AC4789-AC4785,1)/AC4785)</f>
        <v>0</v>
      </c>
    </row>
    <row r="4790" customFormat="false" ht="15" hidden="false" customHeight="false" outlineLevel="0" collapsed="false">
      <c r="A4790" s="48" t="s">
        <v>33</v>
      </c>
      <c r="B4790" s="63"/>
      <c r="C4790" s="50" t="s">
        <v>9</v>
      </c>
      <c r="D4790" s="51" t="n">
        <v>70</v>
      </c>
      <c r="E4790" s="51" t="n">
        <v>0</v>
      </c>
      <c r="F4790" s="51" t="n">
        <v>0</v>
      </c>
      <c r="G4790" s="51" t="n">
        <v>50</v>
      </c>
      <c r="H4790" s="51" t="n">
        <v>0</v>
      </c>
      <c r="I4790" s="52" t="n">
        <v>30</v>
      </c>
      <c r="J4790" s="52" t="n">
        <v>70</v>
      </c>
      <c r="K4790" s="52" t="n">
        <v>0</v>
      </c>
      <c r="L4790" s="52" t="n">
        <v>0</v>
      </c>
      <c r="M4790" s="52" t="n">
        <v>0</v>
      </c>
      <c r="N4790" s="53" t="n">
        <f aca="false">D4790*$D$8</f>
        <v>98</v>
      </c>
      <c r="O4790" s="53" t="n">
        <f aca="false">E4790*$E$8</f>
        <v>0</v>
      </c>
      <c r="P4790" s="53" t="n">
        <f aca="false">F4790*$F$8</f>
        <v>0</v>
      </c>
      <c r="Q4790" s="53" t="n">
        <f aca="false">G4790*$G$8</f>
        <v>70</v>
      </c>
      <c r="R4790" s="53" t="n">
        <f aca="false">H4790*$H$8</f>
        <v>0</v>
      </c>
      <c r="S4790" s="53" t="n">
        <f aca="false">(N4790/100)*(I4790*$I$8)+(N4790/100)*(J4790*$J$8)</f>
        <v>196</v>
      </c>
      <c r="T4790" s="53" t="n">
        <f aca="false">(O4790/100)*(K4790*$K$8)</f>
        <v>0</v>
      </c>
      <c r="U4790" s="53" t="n">
        <f aca="false">(P4790/100)*(K4790*$K$8)+(P4790/100)*(L4790*$L$8)</f>
        <v>0</v>
      </c>
      <c r="V4790" s="53" t="n">
        <f aca="false">(Q4790/100)*(L4790*$L$8)</f>
        <v>0</v>
      </c>
      <c r="W4790" s="53" t="n">
        <f aca="false">(R4790/100)*(K4790*$K$8)+(R4790/100)*(L4790*$L$8)</f>
        <v>0</v>
      </c>
      <c r="X4790" s="53" t="n">
        <f aca="false">N4790+S4790</f>
        <v>294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70</v>
      </c>
      <c r="AB4790" s="53" t="n">
        <f aca="false">R4790+W4790</f>
        <v>0</v>
      </c>
      <c r="AC4790" s="54" t="n">
        <f aca="false">ROUND(X4790+Y4790+Z4790+AA4790+AB4790,1)</f>
        <v>364</v>
      </c>
      <c r="AD4790" s="55" t="n">
        <f aca="false">(ROUND(AC4790-AC4785,1)/AC4785)</f>
        <v>0</v>
      </c>
    </row>
    <row r="4791" customFormat="false" ht="15" hidden="false" customHeight="false" outlineLevel="0" collapsed="false">
      <c r="A4791" s="48" t="s">
        <v>34</v>
      </c>
      <c r="B4791" s="63"/>
      <c r="C4791" s="50" t="s">
        <v>10</v>
      </c>
      <c r="D4791" s="51" t="n">
        <v>40</v>
      </c>
      <c r="E4791" s="51" t="n">
        <v>120</v>
      </c>
      <c r="F4791" s="51" t="n">
        <v>0</v>
      </c>
      <c r="G4791" s="51" t="n">
        <v>0</v>
      </c>
      <c r="H4791" s="51" t="n">
        <v>0</v>
      </c>
      <c r="I4791" s="52" t="n">
        <v>30</v>
      </c>
      <c r="J4791" s="52" t="n">
        <v>70</v>
      </c>
      <c r="K4791" s="52" t="n">
        <v>80</v>
      </c>
      <c r="L4791" s="52" t="n">
        <v>0</v>
      </c>
      <c r="M4791" s="52" t="n">
        <v>0</v>
      </c>
      <c r="N4791" s="53" t="n">
        <f aca="false">D4791*$D$9</f>
        <v>54</v>
      </c>
      <c r="O4791" s="53" t="n">
        <f aca="false">E4791*$E$9</f>
        <v>162</v>
      </c>
      <c r="P4791" s="53" t="n">
        <f aca="false">F4791*$F$9</f>
        <v>0</v>
      </c>
      <c r="Q4791" s="53" t="n">
        <f aca="false">G4791*$G$9</f>
        <v>0</v>
      </c>
      <c r="R4791" s="53" t="n">
        <f aca="false">H4791*$H$9</f>
        <v>0</v>
      </c>
      <c r="S4791" s="53" t="n">
        <f aca="false">(N4791/100)*(I4791*$I$9)+(N4791/100)*(J4791*$J$9)</f>
        <v>54</v>
      </c>
      <c r="T4791" s="53" t="n">
        <f aca="false">(O4791/100)*(K4791*$K$9)</f>
        <v>181.44</v>
      </c>
      <c r="U4791" s="53" t="n">
        <f aca="false">(P4791/100)*(K4791*$K$9)+(P4791/100)*(L4791*$L$9)</f>
        <v>0</v>
      </c>
      <c r="V4791" s="53" t="n">
        <f aca="false">(Q4791/100)*(L4791*$L$9)</f>
        <v>0</v>
      </c>
      <c r="W4791" s="53" t="n">
        <f aca="false">(R4791/100)*(K4791*$K$9)+(R4791/100)*(L4791*$L$9)</f>
        <v>0</v>
      </c>
      <c r="X4791" s="53" t="n">
        <f aca="false">N4791+S4791</f>
        <v>108</v>
      </c>
      <c r="Y4791" s="53" t="n">
        <f aca="false">O4791+T4791</f>
        <v>343.44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451.4</v>
      </c>
      <c r="AD4791" s="55" t="n">
        <f aca="false">(ROUND(AC4791-AC4785,1)/AC4785)</f>
        <v>0.24010989010989</v>
      </c>
    </row>
    <row r="4792" customFormat="false" ht="15" hidden="false" customHeight="false" outlineLevel="0" collapsed="false">
      <c r="A4792" s="48" t="s">
        <v>35</v>
      </c>
      <c r="B4792" s="63"/>
      <c r="C4792" s="50" t="s">
        <v>11</v>
      </c>
      <c r="D4792" s="51" t="n">
        <v>40</v>
      </c>
      <c r="E4792" s="51" t="n">
        <v>0</v>
      </c>
      <c r="F4792" s="51" t="n">
        <v>120</v>
      </c>
      <c r="G4792" s="51" t="n">
        <v>0</v>
      </c>
      <c r="H4792" s="51" t="n">
        <v>0</v>
      </c>
      <c r="I4792" s="52" t="n">
        <v>30</v>
      </c>
      <c r="J4792" s="52" t="n">
        <v>70</v>
      </c>
      <c r="K4792" s="52" t="n">
        <v>40</v>
      </c>
      <c r="L4792" s="52" t="n">
        <v>40</v>
      </c>
      <c r="M4792" s="52" t="n">
        <v>0</v>
      </c>
      <c r="N4792" s="53" t="n">
        <f aca="false">D4792*$D$10</f>
        <v>54</v>
      </c>
      <c r="O4792" s="53" t="n">
        <f aca="false">E4792*$E$10</f>
        <v>0</v>
      </c>
      <c r="P4792" s="53" t="n">
        <f aca="false">F4792*$F$10</f>
        <v>162</v>
      </c>
      <c r="Q4792" s="53" t="n">
        <f aca="false">G4792*$G$10</f>
        <v>0</v>
      </c>
      <c r="R4792" s="53" t="n">
        <f aca="false">H4792*$H$10</f>
        <v>0</v>
      </c>
      <c r="S4792" s="53" t="n">
        <f aca="false">(N4792/100)*(I4792*$I$10)+(N4792/100)*(J4792*$J$10)</f>
        <v>54</v>
      </c>
      <c r="T4792" s="53" t="n">
        <f aca="false">(O4792/100)*(K4792*$J$10)</f>
        <v>0</v>
      </c>
      <c r="U4792" s="53" t="n">
        <f aca="false">(P4792/100)*(K4792*$K$10)+(P4792/100)*(L4792*$L$10)</f>
        <v>181.44</v>
      </c>
      <c r="V4792" s="53" t="n">
        <f aca="false">(Q4792/100)*(L4792*$L$10)</f>
        <v>0</v>
      </c>
      <c r="W4792" s="53" t="n">
        <f aca="false">(R4792/100)*(K4792*$K$10)+(R4792/100)*(L4792*$L$10)</f>
        <v>0</v>
      </c>
      <c r="X4792" s="53" t="n">
        <f aca="false">N4792+S4792</f>
        <v>108</v>
      </c>
      <c r="Y4792" s="53" t="n">
        <f aca="false">O4792+T4792</f>
        <v>0</v>
      </c>
      <c r="Z4792" s="53" t="n">
        <f aca="false">P4792+U4792</f>
        <v>343.44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451.4</v>
      </c>
      <c r="AD4792" s="55" t="n">
        <f aca="false">(ROUND(AC4792-AC4785,1)/AC4785)</f>
        <v>0.24010989010989</v>
      </c>
    </row>
    <row r="4793" customFormat="false" ht="15" hidden="false" customHeight="false" outlineLevel="0" collapsed="false">
      <c r="A4793" s="48" t="s">
        <v>36</v>
      </c>
      <c r="B4793" s="63"/>
      <c r="C4793" s="50" t="s">
        <v>12</v>
      </c>
      <c r="D4793" s="51" t="n">
        <v>40</v>
      </c>
      <c r="E4793" s="51" t="n">
        <v>0</v>
      </c>
      <c r="F4793" s="51" t="n">
        <v>0</v>
      </c>
      <c r="G4793" s="51" t="n">
        <v>120</v>
      </c>
      <c r="H4793" s="51" t="n">
        <v>0</v>
      </c>
      <c r="I4793" s="52" t="n">
        <v>30</v>
      </c>
      <c r="J4793" s="52" t="n">
        <v>70</v>
      </c>
      <c r="K4793" s="52" t="n">
        <v>0</v>
      </c>
      <c r="L4793" s="52" t="n">
        <v>90</v>
      </c>
      <c r="M4793" s="52" t="n">
        <v>0</v>
      </c>
      <c r="N4793" s="53" t="n">
        <f aca="false">D4793*$D$11</f>
        <v>54</v>
      </c>
      <c r="O4793" s="53" t="n">
        <f aca="false">E4793*$E$11</f>
        <v>0</v>
      </c>
      <c r="P4793" s="53" t="n">
        <f aca="false">F4793*$F$11</f>
        <v>0</v>
      </c>
      <c r="Q4793" s="53" t="n">
        <f aca="false">G4793*$G$11</f>
        <v>162</v>
      </c>
      <c r="R4793" s="53" t="n">
        <f aca="false">H4793*$H$11</f>
        <v>0</v>
      </c>
      <c r="S4793" s="53" t="n">
        <f aca="false">(N4793/100)*(I4793*$I$11)+(N4793/100)*(J4793*$J$11)</f>
        <v>54</v>
      </c>
      <c r="T4793" s="53" t="n">
        <f aca="false">(O4793/100)*(K4793*$K$11)</f>
        <v>0</v>
      </c>
      <c r="U4793" s="53" t="n">
        <f aca="false">(P4793/100)*(K4793*$K$11)+(P4793/100)*(L4793*$L$11)</f>
        <v>0</v>
      </c>
      <c r="V4793" s="53" t="n">
        <f aca="false">(Q4793/100)*(L4793*$L$11)</f>
        <v>204.12</v>
      </c>
      <c r="W4793" s="53" t="n">
        <f aca="false">(R4793/100)*(K4793*$K$11)+(R4793/100)*(L4793*$L$11)</f>
        <v>0</v>
      </c>
      <c r="X4793" s="53" t="n">
        <f aca="false">N4793+S4793</f>
        <v>108</v>
      </c>
      <c r="Y4793" s="53" t="n">
        <f aca="false">O4793+T4793</f>
        <v>0</v>
      </c>
      <c r="Z4793" s="53" t="n">
        <f aca="false">P4793+U4793</f>
        <v>0</v>
      </c>
      <c r="AA4793" s="53" t="n">
        <f aca="false">Q4793+V4793</f>
        <v>366.12</v>
      </c>
      <c r="AB4793" s="53" t="n">
        <f aca="false">R4793+W4793</f>
        <v>0</v>
      </c>
      <c r="AC4793" s="54" t="n">
        <f aca="false">ROUND(X4793+Y4793+Z4793+AA4793+AB4793,1)</f>
        <v>474.1</v>
      </c>
      <c r="AD4793" s="55" t="n">
        <f aca="false">(ROUND(AC4793-AC4785,1)/AC4785)</f>
        <v>0.302472527472527</v>
      </c>
    </row>
    <row r="4794" customFormat="false" ht="15" hidden="false" customHeight="false" outlineLevel="0" collapsed="false">
      <c r="A4794" s="48" t="s">
        <v>37</v>
      </c>
      <c r="B4794" s="63"/>
      <c r="C4794" s="50" t="s">
        <v>13</v>
      </c>
      <c r="D4794" s="51" t="n">
        <v>40</v>
      </c>
      <c r="E4794" s="51" t="n">
        <v>0</v>
      </c>
      <c r="F4794" s="51" t="n">
        <v>0</v>
      </c>
      <c r="G4794" s="51" t="n">
        <v>0</v>
      </c>
      <c r="H4794" s="51" t="n">
        <v>120</v>
      </c>
      <c r="I4794" s="52" t="n">
        <v>30</v>
      </c>
      <c r="J4794" s="52" t="n">
        <v>70</v>
      </c>
      <c r="K4794" s="52" t="n">
        <v>40</v>
      </c>
      <c r="L4794" s="52" t="n">
        <v>40</v>
      </c>
      <c r="M4794" s="52" t="n">
        <v>0</v>
      </c>
      <c r="N4794" s="53" t="n">
        <f aca="false">D4794*$D$12</f>
        <v>54</v>
      </c>
      <c r="O4794" s="53" t="n">
        <f aca="false">E4794*$E$12</f>
        <v>0</v>
      </c>
      <c r="P4794" s="53" t="n">
        <f aca="false">F4794*$F$12</f>
        <v>0</v>
      </c>
      <c r="Q4794" s="53" t="n">
        <f aca="false">G4794*$G$12</f>
        <v>0</v>
      </c>
      <c r="R4794" s="53" t="n">
        <f aca="false">H4794*$H$12</f>
        <v>162</v>
      </c>
      <c r="S4794" s="53" t="n">
        <f aca="false">(N4794/100)*(I4794*$I$12)+(N4794/100)*(J4794*$J$12)</f>
        <v>54</v>
      </c>
      <c r="T4794" s="53" t="n">
        <f aca="false">(O4794/100)*(K4794*$K$12)</f>
        <v>0</v>
      </c>
      <c r="U4794" s="53" t="n">
        <f aca="false">(P4794/100)*(K4794*$K$12)+(P4794/100)*(L4794*$L$12)</f>
        <v>0</v>
      </c>
      <c r="V4794" s="53" t="n">
        <f aca="false">(Q4794/100)*(L4794*$L$12)</f>
        <v>0</v>
      </c>
      <c r="W4794" s="53" t="n">
        <f aca="false">(R4794/100)*(K4794*$K$12)+(R4794/100)*(L4794*$L$12)</f>
        <v>181.44</v>
      </c>
      <c r="X4794" s="53" t="n">
        <f aca="false">N4794+S4794</f>
        <v>108</v>
      </c>
      <c r="Y4794" s="53" t="n">
        <f aca="false">O4794+T4794</f>
        <v>0</v>
      </c>
      <c r="Z4794" s="53" t="n">
        <f aca="false">P4794+U4794</f>
        <v>0</v>
      </c>
      <c r="AA4794" s="53" t="n">
        <f aca="false">Q4794+V4794</f>
        <v>0</v>
      </c>
      <c r="AB4794" s="53" t="n">
        <f aca="false">R4794+W4794</f>
        <v>343.44</v>
      </c>
      <c r="AC4794" s="54" t="n">
        <f aca="false">ROUND(X4794+Y4794+Z4794+AA4794+AB4794,1)</f>
        <v>451.4</v>
      </c>
      <c r="AD4794" s="55" t="n">
        <f aca="false">(ROUND(AC4794-AC4785,1)/AC4785)</f>
        <v>0.24010989010989</v>
      </c>
    </row>
    <row r="4795" customFormat="false" ht="15" hidden="false" customHeight="false" outlineLevel="0" collapsed="false">
      <c r="A4795" s="48" t="s">
        <v>38</v>
      </c>
      <c r="B4795" s="63"/>
      <c r="C4795" s="50" t="s">
        <v>14</v>
      </c>
      <c r="D4795" s="51" t="n">
        <v>70</v>
      </c>
      <c r="E4795" s="51" t="n">
        <v>0</v>
      </c>
      <c r="F4795" s="51" t="n">
        <v>0</v>
      </c>
      <c r="G4795" s="51" t="n">
        <v>50</v>
      </c>
      <c r="H4795" s="51" t="n">
        <v>0</v>
      </c>
      <c r="I4795" s="52" t="n">
        <v>0</v>
      </c>
      <c r="J4795" s="52" t="n">
        <v>0</v>
      </c>
      <c r="K4795" s="52" t="n">
        <v>0</v>
      </c>
      <c r="L4795" s="52" t="n">
        <v>0</v>
      </c>
      <c r="M4795" s="52" t="n">
        <v>85</v>
      </c>
      <c r="N4795" s="53" t="n">
        <f aca="false">D4795*$D$13</f>
        <v>94.5</v>
      </c>
      <c r="O4795" s="53" t="n">
        <f aca="false">E4795*$E$13</f>
        <v>0</v>
      </c>
      <c r="P4795" s="53" t="n">
        <f aca="false">F4795*$F$13</f>
        <v>0</v>
      </c>
      <c r="Q4795" s="53" t="n">
        <f aca="false">G4795*$G$13</f>
        <v>67.5</v>
      </c>
      <c r="R4795" s="53" t="n">
        <f aca="false">H4795*$H$13</f>
        <v>0</v>
      </c>
      <c r="S4795" s="53" t="n">
        <f aca="false">(N4795/100)*(I4795*$I$13)+(N4795/100)*(J4795*$J$13)+(N4795/100)*(M4795*$M$13)</f>
        <v>160.65</v>
      </c>
      <c r="T4795" s="53" t="n">
        <f aca="false">(O4795/100)*(K4795*$K$13)+(O4795/100)*(M4795*$M$13)</f>
        <v>0</v>
      </c>
      <c r="U4795" s="53" t="n">
        <f aca="false">(P4795/100)*(K4795*$K$13)+(P4795/100)*(L4795*$L$13)+(P4795/100)*(M4795*$M$13)</f>
        <v>0</v>
      </c>
      <c r="V4795" s="53" t="n">
        <f aca="false">(Q4795/100)*(L4795*$L$13)+(Q4795/100)*(M4795*$M$13)</f>
        <v>114.75</v>
      </c>
      <c r="W4795" s="53" t="n">
        <f aca="false">(R4795/100)*(K4795*$K$13)+(R4795/100)*(L4795*$L$13)+(R4795/100)*(M4795*$M$13)</f>
        <v>0</v>
      </c>
      <c r="X4795" s="53" t="n">
        <f aca="false">N4795+S4795</f>
        <v>255.15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182.25</v>
      </c>
      <c r="AB4795" s="53" t="n">
        <f aca="false">R4795+W4795</f>
        <v>0</v>
      </c>
      <c r="AC4795" s="54" t="n">
        <f aca="false">ROUND(X4795+Y4795+Z4795+AA4795+AB4795,1)</f>
        <v>437.4</v>
      </c>
      <c r="AD4795" s="55" t="n">
        <f aca="false">(ROUND(AC4795-AC4785,1)/AC4785)</f>
        <v>0.201648351648352</v>
      </c>
    </row>
    <row r="4796" customFormat="false" ht="15" hidden="false" customHeight="false" outlineLevel="0" collapsed="false">
      <c r="A4796" s="48" t="s">
        <v>39</v>
      </c>
      <c r="B4796" s="63"/>
      <c r="C4796" s="50" t="s">
        <v>15</v>
      </c>
      <c r="D4796" s="51" t="n">
        <v>90</v>
      </c>
      <c r="E4796" s="51" t="n">
        <v>0</v>
      </c>
      <c r="F4796" s="51" t="n">
        <v>0</v>
      </c>
      <c r="G4796" s="51" t="n">
        <v>0</v>
      </c>
      <c r="H4796" s="51" t="n">
        <v>0</v>
      </c>
      <c r="I4796" s="52" t="n">
        <v>30</v>
      </c>
      <c r="J4796" s="52" t="n">
        <v>70</v>
      </c>
      <c r="K4796" s="52" t="n">
        <v>80</v>
      </c>
      <c r="L4796" s="52" t="n">
        <v>0</v>
      </c>
      <c r="M4796" s="52" t="n">
        <v>0</v>
      </c>
      <c r="N4796" s="53" t="n">
        <f aca="false">D4796*$D$14</f>
        <v>121.5</v>
      </c>
      <c r="O4796" s="53" t="n">
        <f aca="false">E4796*$E$14</f>
        <v>0</v>
      </c>
      <c r="P4796" s="53" t="n">
        <f aca="false">F4796*$F$14</f>
        <v>0</v>
      </c>
      <c r="Q4796" s="53" t="n">
        <f aca="false">G4796*$G$14</f>
        <v>0</v>
      </c>
      <c r="R4796" s="53" t="n">
        <f aca="false">H4796*$H$14</f>
        <v>0</v>
      </c>
      <c r="S4796" s="53" t="n">
        <f aca="false">(N4796/100)*(I4796*$I$14)+(N4796/100)*(J4796*$J$14)+(N4796/100)*(K4796*$K$14)</f>
        <v>315.9</v>
      </c>
      <c r="T4796" s="53" t="n">
        <f aca="false">(O4796/100)*(K4796*$K$14)</f>
        <v>0</v>
      </c>
      <c r="U4796" s="53" t="n">
        <f aca="false">(P4796/100)*(K4796*$K$14)+(P4796/100)*(L4796*$L$14)</f>
        <v>0</v>
      </c>
      <c r="V4796" s="53" t="n">
        <f aca="false">(Q4796/100)*(L4796*$L$14)</f>
        <v>0</v>
      </c>
      <c r="W4796" s="53" t="n">
        <f aca="false">(R4796/100)*(K4796*$L$14)+(R4796/100)*(L4796*$M$14)</f>
        <v>0</v>
      </c>
      <c r="X4796" s="53" t="n">
        <f aca="false">N4796+S4796</f>
        <v>437.4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0</v>
      </c>
      <c r="AC4796" s="54" t="n">
        <f aca="false">ROUND(X4796+Y4796+Z4796+AA4796+AB4796,1)</f>
        <v>437.4</v>
      </c>
      <c r="AD4796" s="55" t="n">
        <f aca="false">(ROUND(AC4796-AC4785,1)/AC4785)</f>
        <v>0.201648351648352</v>
      </c>
    </row>
    <row r="4797" customFormat="false" ht="15" hidden="false" customHeight="false" outlineLevel="0" collapsed="false">
      <c r="A4797" s="48"/>
      <c r="B4797" s="63"/>
      <c r="C4797" s="50" t="s">
        <v>16</v>
      </c>
      <c r="D4797" s="51" t="n">
        <v>90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30</v>
      </c>
      <c r="J4797" s="52" t="n">
        <v>70</v>
      </c>
      <c r="K4797" s="52" t="n">
        <v>0</v>
      </c>
      <c r="L4797" s="52" t="n">
        <v>80</v>
      </c>
      <c r="M4797" s="52" t="n">
        <v>0</v>
      </c>
      <c r="N4797" s="53" t="n">
        <f aca="false">D4797*$D$15</f>
        <v>121.5</v>
      </c>
      <c r="O4797" s="53" t="n">
        <f aca="false">E4797*$E$15</f>
        <v>0</v>
      </c>
      <c r="P4797" s="53" t="n">
        <f aca="false">F4797*$F$15</f>
        <v>0</v>
      </c>
      <c r="Q4797" s="53" t="n">
        <f aca="false">G4797*$G$15</f>
        <v>0</v>
      </c>
      <c r="R4797" s="53" t="n">
        <f aca="false">H4797*$H$15</f>
        <v>0</v>
      </c>
      <c r="S4797" s="53" t="n">
        <f aca="false">(N4797/100)*(I4797*$I$15)+(N4797/100)*(J4797*$J$15)+(N4797/100)*(L4797*$L$15)</f>
        <v>315.9</v>
      </c>
      <c r="T4797" s="53" t="n">
        <f aca="false">(O4797/100)*(K4797*$K$15)</f>
        <v>0</v>
      </c>
      <c r="U4797" s="53" t="n">
        <f aca="false">(P4797/100)*(K4797*$K$15)+(P4797/100)*(L4797*$L$15)</f>
        <v>0</v>
      </c>
      <c r="V4797" s="53" t="n">
        <f aca="false">(Q4797/100)*(L4797*$L$15)</f>
        <v>0</v>
      </c>
      <c r="W4797" s="53" t="n">
        <f aca="false">(R4797/100)*(K4797*$K$15)+(R4797/100)*(L4797*$L$15)</f>
        <v>0</v>
      </c>
      <c r="X4797" s="53" t="n">
        <f aca="false">N4797+S4797</f>
        <v>437.4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437.4</v>
      </c>
      <c r="AD4797" s="55" t="n">
        <f aca="false">(ROUND(AC4797-AC4785,1)/AC4785)</f>
        <v>0.201648351648352</v>
      </c>
    </row>
    <row r="4798" customFormat="false" ht="15" hidden="false" customHeight="false" outlineLevel="0" collapsed="false">
      <c r="A4798" s="48"/>
      <c r="B4798" s="63"/>
      <c r="C4798" s="50" t="s">
        <v>17</v>
      </c>
      <c r="D4798" s="51" t="n">
        <v>70</v>
      </c>
      <c r="E4798" s="51" t="n">
        <v>0</v>
      </c>
      <c r="F4798" s="51" t="n">
        <v>0</v>
      </c>
      <c r="G4798" s="51" t="n">
        <v>50</v>
      </c>
      <c r="H4798" s="51" t="n">
        <v>0</v>
      </c>
      <c r="I4798" s="52" t="n">
        <v>30</v>
      </c>
      <c r="J4798" s="52" t="n">
        <v>105</v>
      </c>
      <c r="K4798" s="52" t="n">
        <v>0</v>
      </c>
      <c r="L4798" s="52" t="n">
        <v>0</v>
      </c>
      <c r="M4798" s="52" t="n">
        <v>0</v>
      </c>
      <c r="N4798" s="53" t="n">
        <f aca="false">D4798*$D$16</f>
        <v>94.5</v>
      </c>
      <c r="O4798" s="53" t="n">
        <f aca="false">E4798*$E$16</f>
        <v>0</v>
      </c>
      <c r="P4798" s="53" t="n">
        <f aca="false">F4798*$F$16</f>
        <v>0</v>
      </c>
      <c r="Q4798" s="53" t="n">
        <f aca="false">G4798*$G$16</f>
        <v>67.5</v>
      </c>
      <c r="R4798" s="53" t="n">
        <f aca="false">H4798*$H$16</f>
        <v>0</v>
      </c>
      <c r="S4798" s="53" t="n">
        <f aca="false">(N4798/100)*(I4798*$I$16)+(N4798/100)*(J4798*$J$16)</f>
        <v>276.4125</v>
      </c>
      <c r="T4798" s="53" t="n">
        <f aca="false">(O4798/100)*(K4798*$K$16)</f>
        <v>0</v>
      </c>
      <c r="U4798" s="53" t="n">
        <f aca="false">(P4798/100)*(K4798*$K$16)+(P4798/100)*(L4798*$L$16)</f>
        <v>0</v>
      </c>
      <c r="V4798" s="53" t="n">
        <f aca="false">(Q4798/100)*(L4798*$L$16)</f>
        <v>0</v>
      </c>
      <c r="W4798" s="53" t="n">
        <f aca="false">(R4798/100)*(K4798*$K$16)+(R4798/100)*(L4798*$L$16)</f>
        <v>0</v>
      </c>
      <c r="X4798" s="53" t="n">
        <f aca="false">N4798+S4798</f>
        <v>370.9125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67.5</v>
      </c>
      <c r="AB4798" s="53" t="n">
        <f aca="false">R4798+W4798</f>
        <v>0</v>
      </c>
      <c r="AC4798" s="54" t="n">
        <f aca="false">ROUND(X4798+Y4798+Z4798+AA4798+AB4798,1)</f>
        <v>438.4</v>
      </c>
      <c r="AD4798" s="55" t="n">
        <f aca="false">(ROUND(AC4798-AC4785,1)/AC4785)</f>
        <v>0.204395604395604</v>
      </c>
    </row>
    <row r="4799" customFormat="false" ht="15" hidden="false" customHeight="false" outlineLevel="0" collapsed="false">
      <c r="A4799" s="48"/>
      <c r="B4799" s="63"/>
      <c r="C4799" s="50" t="s">
        <v>18</v>
      </c>
      <c r="D4799" s="51" t="n">
        <v>70</v>
      </c>
      <c r="E4799" s="51" t="n">
        <v>0</v>
      </c>
      <c r="F4799" s="51" t="n">
        <v>0</v>
      </c>
      <c r="G4799" s="51" t="n">
        <v>50</v>
      </c>
      <c r="H4799" s="51" t="n">
        <v>0</v>
      </c>
      <c r="I4799" s="52" t="n">
        <v>70</v>
      </c>
      <c r="J4799" s="52" t="n">
        <v>70</v>
      </c>
      <c r="K4799" s="52" t="n">
        <v>0</v>
      </c>
      <c r="L4799" s="52" t="n">
        <v>0</v>
      </c>
      <c r="M4799" s="52" t="n">
        <v>0</v>
      </c>
      <c r="N4799" s="53" t="n">
        <f aca="false">D4799*$D$17</f>
        <v>94.5</v>
      </c>
      <c r="O4799" s="53" t="n">
        <f aca="false">E4799*$E$17</f>
        <v>0</v>
      </c>
      <c r="P4799" s="53" t="n">
        <f aca="false">F4799*$F$17</f>
        <v>0</v>
      </c>
      <c r="Q4799" s="53" t="n">
        <f aca="false">G4799*$G$17</f>
        <v>67.5</v>
      </c>
      <c r="R4799" s="53" t="n">
        <f aca="false">H4799*$H$17</f>
        <v>0</v>
      </c>
      <c r="S4799" s="53" t="n">
        <f aca="false">(N4799/100)*(I4799*$I$17)+(N4799/100)*(J4799*$J$17)</f>
        <v>231.525</v>
      </c>
      <c r="T4799" s="53" t="n">
        <f aca="false">(O4799/100)*(K4799*$K$17)</f>
        <v>0</v>
      </c>
      <c r="U4799" s="53" t="n">
        <f aca="false">(P4799/100)*(K4799*$K$17)+(P4799/100)*(L4799*$L$17)</f>
        <v>0</v>
      </c>
      <c r="V4799" s="53" t="n">
        <f aca="false">(Q4799/100)*(L4799*$L$17)</f>
        <v>0</v>
      </c>
      <c r="W4799" s="53" t="n">
        <f aca="false">(R4799/100)*(K4799*$K$17)+(R4799/100)*(L4799*$L$17)</f>
        <v>0</v>
      </c>
      <c r="X4799" s="53" t="n">
        <f aca="false">N4799+S4799</f>
        <v>326.025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67.5</v>
      </c>
      <c r="AB4799" s="53" t="n">
        <f aca="false">R4799+W4799</f>
        <v>0</v>
      </c>
      <c r="AC4799" s="54" t="n">
        <f aca="false">ROUND(X4799+Y4799+Z4799+AA4799+AB4799,1)</f>
        <v>393.5</v>
      </c>
      <c r="AD4799" s="55" t="n">
        <f aca="false">(ROUND(AC4799-AC4785,1)/AC4785)</f>
        <v>0.081043956043956</v>
      </c>
    </row>
    <row r="4800" customFormat="false" ht="15" hidden="false" customHeight="false" outlineLevel="0" collapsed="false">
      <c r="A4800" s="56" t="s">
        <v>19</v>
      </c>
      <c r="B4800" s="60" t="s">
        <v>384</v>
      </c>
      <c r="C4800" s="40" t="s">
        <v>50</v>
      </c>
      <c r="D4800" s="41" t="n">
        <v>90</v>
      </c>
      <c r="E4800" s="41" t="n">
        <v>0</v>
      </c>
      <c r="F4800" s="41" t="n">
        <v>0</v>
      </c>
      <c r="G4800" s="41" t="n">
        <v>0</v>
      </c>
      <c r="H4800" s="41" t="n">
        <v>0</v>
      </c>
      <c r="I4800" s="42" t="n">
        <v>20</v>
      </c>
      <c r="J4800" s="42" t="n">
        <v>20</v>
      </c>
      <c r="K4800" s="42" t="n">
        <v>0</v>
      </c>
      <c r="L4800" s="42" t="n">
        <v>50</v>
      </c>
      <c r="M4800" s="42" t="n">
        <v>0</v>
      </c>
      <c r="N4800" s="43" t="n">
        <f aca="false">D4800*$D$3</f>
        <v>126</v>
      </c>
      <c r="O4800" s="43" t="n">
        <f aca="false">E4800*$E$3</f>
        <v>0</v>
      </c>
      <c r="P4800" s="43" t="n">
        <f aca="false">F4800*$F$3</f>
        <v>0</v>
      </c>
      <c r="Q4800" s="43" t="n">
        <f aca="false">G4800*$G$3</f>
        <v>0</v>
      </c>
      <c r="R4800" s="43" t="n">
        <f aca="false">H4800*$H$3</f>
        <v>0</v>
      </c>
      <c r="S4800" s="43" t="n">
        <f aca="false">(N4800/100)*(I4800*$I$3)+(N4800/100)*(J4800*$J$3)+(N4800/100)*(L4800*$L$3)</f>
        <v>226.8</v>
      </c>
      <c r="T4800" s="43" t="n">
        <f aca="false">(O4800/100)*(K4800*$K$3)</f>
        <v>0</v>
      </c>
      <c r="U4800" s="43" t="n">
        <f aca="false">(P4800/100)*(K4800*$K$3)+(P4800/100)*(L4800*$L$3)</f>
        <v>0</v>
      </c>
      <c r="V4800" s="43" t="n">
        <f aca="false">(Q4800/100)*(L4800*$L$3)</f>
        <v>0</v>
      </c>
      <c r="W4800" s="43" t="n">
        <f aca="false">(R4800/100)*(K4800*$K$3)+(R4800/100)*(L4800*$L$3)</f>
        <v>0</v>
      </c>
      <c r="X4800" s="43" t="n">
        <f aca="false">N4800+S4800</f>
        <v>352.8</v>
      </c>
      <c r="Y4800" s="43" t="n">
        <f aca="false">O4800+T4800</f>
        <v>0</v>
      </c>
      <c r="Z4800" s="43" t="n">
        <f aca="false">P4800+U4800</f>
        <v>0</v>
      </c>
      <c r="AA4800" s="43" t="n">
        <f aca="false">Q4800+V4800</f>
        <v>0</v>
      </c>
      <c r="AB4800" s="43" t="n">
        <f aca="false">R4800+W4800</f>
        <v>0</v>
      </c>
      <c r="AC4800" s="44" t="n">
        <f aca="false">ROUND(X4800+Y4800+Z4800+AA4800+AB4800,1)</f>
        <v>352.8</v>
      </c>
      <c r="AD4800" s="45" t="s">
        <v>16</v>
      </c>
    </row>
    <row r="4801" customFormat="false" ht="15" hidden="false" customHeight="false" outlineLevel="0" collapsed="false">
      <c r="A4801" s="48" t="s">
        <v>29</v>
      </c>
      <c r="B4801" s="61" t="n">
        <v>10</v>
      </c>
      <c r="C4801" s="50" t="s">
        <v>5</v>
      </c>
      <c r="D4801" s="51" t="n">
        <v>90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40</v>
      </c>
      <c r="J4801" s="52" t="n">
        <v>40</v>
      </c>
      <c r="K4801" s="52" t="n">
        <v>0</v>
      </c>
      <c r="L4801" s="52" t="n">
        <v>50</v>
      </c>
      <c r="M4801" s="52" t="n">
        <v>0</v>
      </c>
      <c r="N4801" s="53" t="n">
        <f aca="false">D4801*$D$4</f>
        <v>121.5</v>
      </c>
      <c r="O4801" s="53" t="n">
        <f aca="false">E4801*$E$4</f>
        <v>0</v>
      </c>
      <c r="P4801" s="53" t="n">
        <f aca="false">F4801*$F$4</f>
        <v>0</v>
      </c>
      <c r="Q4801" s="53" t="n">
        <f aca="false">G4801*$G$4</f>
        <v>0</v>
      </c>
      <c r="R4801" s="53" t="n">
        <f aca="false">H4801*$H$4</f>
        <v>0</v>
      </c>
      <c r="S4801" s="53" t="n">
        <f aca="false">(N4801/100)*(I4801*$I$4)+(N4801/100)*(J4801*$J$4)+(N4801/100)*(L4801*$L$4)</f>
        <v>315.9</v>
      </c>
      <c r="T4801" s="53" t="n">
        <f aca="false">(O4801/100)*(K4801*$K$4)</f>
        <v>0</v>
      </c>
      <c r="U4801" s="53" t="n">
        <f aca="false">(P4801/100)*(K4801*$K$4)+(P4801/100)*(L4801*$L$4)</f>
        <v>0</v>
      </c>
      <c r="V4801" s="53" t="n">
        <f aca="false">(Q4801/100)*(L4801*$L$4)</f>
        <v>0</v>
      </c>
      <c r="W4801" s="53" t="n">
        <f aca="false">(R4801/100)*(K4801*$K$4)+(R4801/100)*(L4801*$L$4)</f>
        <v>0</v>
      </c>
      <c r="X4801" s="53" t="n">
        <f aca="false">N4801+S4801</f>
        <v>437.4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437.4</v>
      </c>
      <c r="AD4801" s="55" t="n">
        <f aca="false">(ROUND(AC4801-AC4800,1)/AC4800)</f>
        <v>0.239795918367347</v>
      </c>
    </row>
    <row r="4802" customFormat="false" ht="15" hidden="false" customHeight="false" outlineLevel="0" collapsed="false">
      <c r="A4802" s="48" t="s">
        <v>30</v>
      </c>
      <c r="B4802" s="61" t="n">
        <v>10</v>
      </c>
      <c r="C4802" s="50" t="s">
        <v>6</v>
      </c>
      <c r="D4802" s="51" t="n">
        <v>90</v>
      </c>
      <c r="E4802" s="51" t="n">
        <v>0</v>
      </c>
      <c r="F4802" s="51" t="n">
        <v>0</v>
      </c>
      <c r="G4802" s="51" t="n">
        <v>0</v>
      </c>
      <c r="H4802" s="51" t="n">
        <v>0</v>
      </c>
      <c r="I4802" s="52" t="n">
        <v>20</v>
      </c>
      <c r="J4802" s="52" t="n">
        <v>20</v>
      </c>
      <c r="K4802" s="52" t="n">
        <v>0</v>
      </c>
      <c r="L4802" s="52" t="n">
        <v>50</v>
      </c>
      <c r="M4802" s="52" t="n">
        <v>0</v>
      </c>
      <c r="N4802" s="53" t="n">
        <f aca="false">D4802*$D$5</f>
        <v>126</v>
      </c>
      <c r="O4802" s="53" t="n">
        <f aca="false">E4802*$E$5</f>
        <v>0</v>
      </c>
      <c r="P4802" s="53" t="n">
        <f aca="false">F4802*$F$5</f>
        <v>0</v>
      </c>
      <c r="Q4802" s="53" t="n">
        <f aca="false">G4802*$G$5</f>
        <v>0</v>
      </c>
      <c r="R4802" s="53" t="n">
        <f aca="false">H4802*$H$5</f>
        <v>0</v>
      </c>
      <c r="S4802" s="53" t="n">
        <f aca="false">(N4802/100)*(I4802*$I$5)+(N4802/100)*(J4802*$J$5)+(N4802/100)*(L4802*$L$5)</f>
        <v>226.8</v>
      </c>
      <c r="T4802" s="53" t="n">
        <f aca="false">(O4802/100)*(K4802*$K$5)</f>
        <v>0</v>
      </c>
      <c r="U4802" s="53" t="n">
        <f aca="false">(P4802/100)*(K4802*$K$5)+(P4802/100)*(L4802*$L$5)</f>
        <v>0</v>
      </c>
      <c r="V4802" s="53" t="n">
        <f aca="false">(Q4802/100)*(L4802*$L$5)</f>
        <v>0</v>
      </c>
      <c r="W4802" s="53" t="n">
        <f aca="false">(R4802/100)*(K4802*$K$5)+(R4802/100)*(L4802*$L$5)</f>
        <v>0</v>
      </c>
      <c r="X4802" s="53" t="n">
        <f aca="false">N4802+S4802</f>
        <v>352.8</v>
      </c>
      <c r="Y4802" s="53" t="n">
        <f aca="false">O4802+T4802</f>
        <v>0</v>
      </c>
      <c r="Z4802" s="53" t="n">
        <f aca="false">P4802+U4802</f>
        <v>0</v>
      </c>
      <c r="AA4802" s="53" t="n">
        <f aca="false">Q4802+V4802</f>
        <v>0</v>
      </c>
      <c r="AB4802" s="53" t="n">
        <f aca="false">R4802+W4802</f>
        <v>0</v>
      </c>
      <c r="AC4802" s="54" t="n">
        <f aca="false">ROUND(X4802+Y4802+Z4802+AA4802+AB4802,1)</f>
        <v>352.8</v>
      </c>
      <c r="AD4802" s="55" t="n">
        <f aca="false">(ROUND(AC4802-AC4800,1)/AC4800)</f>
        <v>0</v>
      </c>
    </row>
    <row r="4803" customFormat="false" ht="15" hidden="false" customHeight="false" outlineLevel="0" collapsed="false">
      <c r="A4803" s="48" t="s">
        <v>31</v>
      </c>
      <c r="B4803" s="61" t="n">
        <v>0</v>
      </c>
      <c r="C4803" s="50" t="s">
        <v>7</v>
      </c>
      <c r="D4803" s="51" t="n">
        <v>90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20</v>
      </c>
      <c r="J4803" s="52" t="n">
        <v>20</v>
      </c>
      <c r="K4803" s="52" t="n">
        <v>0</v>
      </c>
      <c r="L4803" s="52" t="n">
        <v>50</v>
      </c>
      <c r="M4803" s="52" t="n">
        <v>0</v>
      </c>
      <c r="N4803" s="53" t="n">
        <f aca="false">D4803*$D$6</f>
        <v>126</v>
      </c>
      <c r="O4803" s="53" t="n">
        <f aca="false">E4803*$E$6</f>
        <v>0</v>
      </c>
      <c r="P4803" s="53" t="n">
        <f aca="false">F4803*$F$6</f>
        <v>0</v>
      </c>
      <c r="Q4803" s="53" t="n">
        <f aca="false">G4803*$G$6</f>
        <v>0</v>
      </c>
      <c r="R4803" s="53" t="n">
        <f aca="false">H4803*$H$6</f>
        <v>0</v>
      </c>
      <c r="S4803" s="53" t="n">
        <f aca="false">(N4803/100)*(I4803*$I$6)+(N4803/100)*(J4803*$J$6)+(N4803/100)*(L4803*$L$6)</f>
        <v>226.8</v>
      </c>
      <c r="T4803" s="53" t="n">
        <f aca="false">(O4803/100)*(K4803*$K$6)</f>
        <v>0</v>
      </c>
      <c r="U4803" s="53" t="n">
        <f aca="false">(P4803/100)*(K4803*$K$6)+(P4803/100)*(L4803*$L$6)</f>
        <v>0</v>
      </c>
      <c r="V4803" s="53" t="n">
        <f aca="false">(Q4803/100)*(L4803*$L$6)</f>
        <v>0</v>
      </c>
      <c r="W4803" s="53" t="n">
        <f aca="false">(R4803/100)*(K4803*$K$6)+(R4803/100)*(L4803*$L$6)</f>
        <v>0</v>
      </c>
      <c r="X4803" s="53" t="n">
        <f aca="false">N4803+S4803</f>
        <v>352.8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352.8</v>
      </c>
      <c r="AD4803" s="55" t="n">
        <f aca="false">(ROUND(AC4803-AC4800,1)/AC4800)</f>
        <v>0</v>
      </c>
    </row>
    <row r="4804" customFormat="false" ht="15" hidden="false" customHeight="false" outlineLevel="0" collapsed="false">
      <c r="A4804" s="48" t="s">
        <v>32</v>
      </c>
      <c r="B4804" s="61" t="n">
        <v>40</v>
      </c>
      <c r="C4804" s="50" t="s">
        <v>8</v>
      </c>
      <c r="D4804" s="51" t="n">
        <v>90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20</v>
      </c>
      <c r="J4804" s="52" t="n">
        <v>20</v>
      </c>
      <c r="K4804" s="52" t="n">
        <v>0</v>
      </c>
      <c r="L4804" s="52" t="n">
        <v>50</v>
      </c>
      <c r="M4804" s="52" t="n">
        <v>0</v>
      </c>
      <c r="N4804" s="53" t="n">
        <f aca="false">D4804*$D$7</f>
        <v>126</v>
      </c>
      <c r="O4804" s="53" t="n">
        <f aca="false">E4804*$E$7</f>
        <v>0</v>
      </c>
      <c r="P4804" s="53" t="n">
        <f aca="false">F4804*$F$7</f>
        <v>0</v>
      </c>
      <c r="Q4804" s="53" t="n">
        <f aca="false">G4804*$G$7</f>
        <v>0</v>
      </c>
      <c r="R4804" s="53" t="n">
        <f aca="false">H4804*$H$7</f>
        <v>0</v>
      </c>
      <c r="S4804" s="53" t="n">
        <f aca="false">(N4804/100)*(I4804*$I$7)+(N4804/100)*(J4804*$J$7)+(N4804/100)*(L4804*$L$7)</f>
        <v>226.8</v>
      </c>
      <c r="T4804" s="53" t="n">
        <f aca="false">(O4804/100)*(K4804*$K$7)</f>
        <v>0</v>
      </c>
      <c r="U4804" s="53" t="n">
        <f aca="false">(P4804/100)*(K4804*$K$7)+(P4804/100)*(L4804*$L$7)</f>
        <v>0</v>
      </c>
      <c r="V4804" s="53" t="n">
        <f aca="false">(Q4804/100)*(L4804*$L$7)</f>
        <v>0</v>
      </c>
      <c r="W4804" s="53" t="n">
        <f aca="false">(R4804/100)*(K4804*$K$7)+(R4804/100)*(L4804*$L$7)</f>
        <v>0</v>
      </c>
      <c r="X4804" s="53" t="n">
        <f aca="false">N4804+S4804</f>
        <v>352.8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352.8</v>
      </c>
      <c r="AD4804" s="55" t="n">
        <f aca="false">(ROUND(AC4804-AC4800,1)/AC4800)</f>
        <v>0</v>
      </c>
    </row>
    <row r="4805" customFormat="false" ht="15" hidden="false" customHeight="false" outlineLevel="0" collapsed="false">
      <c r="A4805" s="48" t="s">
        <v>33</v>
      </c>
      <c r="B4805" s="61"/>
      <c r="C4805" s="50" t="s">
        <v>9</v>
      </c>
      <c r="D4805" s="51" t="n">
        <v>90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20</v>
      </c>
      <c r="J4805" s="52" t="n">
        <v>20</v>
      </c>
      <c r="K4805" s="52" t="n">
        <v>0</v>
      </c>
      <c r="L4805" s="52" t="n">
        <v>50</v>
      </c>
      <c r="M4805" s="52" t="n">
        <v>0</v>
      </c>
      <c r="N4805" s="53" t="n">
        <f aca="false">D4805*$D$8</f>
        <v>126</v>
      </c>
      <c r="O4805" s="53" t="n">
        <f aca="false">E4805*$E$8</f>
        <v>0</v>
      </c>
      <c r="P4805" s="53" t="n">
        <f aca="false">F4805*$F$8</f>
        <v>0</v>
      </c>
      <c r="Q4805" s="53" t="n">
        <f aca="false">G4805*$G$8</f>
        <v>0</v>
      </c>
      <c r="R4805" s="53" t="n">
        <f aca="false">H4805*$H$8</f>
        <v>0</v>
      </c>
      <c r="S4805" s="53" t="n">
        <f aca="false">(N4805/100)*(I4805*$I$8)+(N4805/100)*(J4805*$J$8)+(N4805/100)*(L4805*$L$8)</f>
        <v>226.8</v>
      </c>
      <c r="T4805" s="53" t="n">
        <f aca="false">(O4805/100)*(K4805*$K$8)</f>
        <v>0</v>
      </c>
      <c r="U4805" s="53" t="n">
        <f aca="false">(P4805/100)*(K4805*$K$8)+(P4805/100)*(L4805*$L$8)</f>
        <v>0</v>
      </c>
      <c r="V4805" s="53" t="n">
        <f aca="false">(Q4805/100)*(L4805*$L$8)</f>
        <v>0</v>
      </c>
      <c r="W4805" s="53" t="n">
        <f aca="false">(R4805/100)*(K4805*$K$8)+(R4805/100)*(L4805*$L$8)</f>
        <v>0</v>
      </c>
      <c r="X4805" s="53" t="n">
        <f aca="false">N4805+S4805</f>
        <v>352.8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352.8</v>
      </c>
      <c r="AD4805" s="55" t="n">
        <f aca="false">(ROUND(AC4805-AC4800,1)/AC4800)</f>
        <v>0</v>
      </c>
    </row>
    <row r="4806" customFormat="false" ht="15" hidden="false" customHeight="false" outlineLevel="0" collapsed="false">
      <c r="A4806" s="48" t="s">
        <v>34</v>
      </c>
      <c r="B4806" s="61"/>
      <c r="C4806" s="50" t="s">
        <v>10</v>
      </c>
      <c r="D4806" s="51" t="n">
        <v>45</v>
      </c>
      <c r="E4806" s="51" t="n">
        <v>95</v>
      </c>
      <c r="F4806" s="51" t="n">
        <v>0</v>
      </c>
      <c r="G4806" s="51" t="n">
        <v>0</v>
      </c>
      <c r="H4806" s="51" t="n">
        <v>0</v>
      </c>
      <c r="I4806" s="52" t="n">
        <v>20</v>
      </c>
      <c r="J4806" s="52" t="n">
        <v>20</v>
      </c>
      <c r="K4806" s="52" t="n">
        <v>118</v>
      </c>
      <c r="L4806" s="52" t="n">
        <v>0</v>
      </c>
      <c r="M4806" s="52" t="n">
        <v>0</v>
      </c>
      <c r="N4806" s="53" t="n">
        <f aca="false">D4806*$D$9</f>
        <v>60.75</v>
      </c>
      <c r="O4806" s="53" t="n">
        <f aca="false">E4806*$E$9</f>
        <v>128.25</v>
      </c>
      <c r="P4806" s="53" t="n">
        <f aca="false">F4806*$F$9</f>
        <v>0</v>
      </c>
      <c r="Q4806" s="53" t="n">
        <f aca="false">G4806*$G$9</f>
        <v>0</v>
      </c>
      <c r="R4806" s="53" t="n">
        <f aca="false">H4806*$H$9</f>
        <v>0</v>
      </c>
      <c r="S4806" s="53" t="n">
        <f aca="false">(N4806/100)*(I4806*$I$9)+(N4806/100)*(J4806*$J$9)+(N4806/100)*(L4806*$L$9)</f>
        <v>24.3</v>
      </c>
      <c r="T4806" s="53" t="n">
        <f aca="false">(O4806/100)*(K4806*$K$9)</f>
        <v>211.869</v>
      </c>
      <c r="U4806" s="53" t="n">
        <f aca="false">(P4806/100)*(K4806*$K$9)+(P4806/100)*(L4806*$L$9)</f>
        <v>0</v>
      </c>
      <c r="V4806" s="53" t="n">
        <f aca="false">(Q4806/100)*(L4806*$L$9)</f>
        <v>0</v>
      </c>
      <c r="W4806" s="53" t="n">
        <f aca="false">(R4806/100)*(K4806*$K$9)+(R4806/100)*(L4806*$L$9)</f>
        <v>0</v>
      </c>
      <c r="X4806" s="53" t="n">
        <f aca="false">N4806+S4806</f>
        <v>85.05</v>
      </c>
      <c r="Y4806" s="53" t="n">
        <f aca="false">O4806+T4806</f>
        <v>340.119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425.2</v>
      </c>
      <c r="AD4806" s="55" t="n">
        <f aca="false">(ROUND(AC4806-AC4800,1)/AC4800)</f>
        <v>0.205215419501134</v>
      </c>
    </row>
    <row r="4807" customFormat="false" ht="15" hidden="false" customHeight="false" outlineLevel="0" collapsed="false">
      <c r="A4807" s="48" t="s">
        <v>35</v>
      </c>
      <c r="B4807" s="61"/>
      <c r="C4807" s="50" t="s">
        <v>11</v>
      </c>
      <c r="D4807" s="51" t="n">
        <v>45</v>
      </c>
      <c r="E4807" s="51" t="n">
        <v>0</v>
      </c>
      <c r="F4807" s="51" t="n">
        <v>96</v>
      </c>
      <c r="G4807" s="51" t="n">
        <v>0</v>
      </c>
      <c r="H4807" s="51" t="n">
        <v>0</v>
      </c>
      <c r="I4807" s="52" t="n">
        <v>20</v>
      </c>
      <c r="J4807" s="52" t="n">
        <v>20</v>
      </c>
      <c r="K4807" s="52" t="n">
        <v>48</v>
      </c>
      <c r="L4807" s="52" t="n">
        <v>48</v>
      </c>
      <c r="M4807" s="52" t="n">
        <v>0</v>
      </c>
      <c r="N4807" s="53" t="n">
        <f aca="false">D4807*$D$10</f>
        <v>60.75</v>
      </c>
      <c r="O4807" s="53" t="n">
        <f aca="false">E4807*$E$10</f>
        <v>0</v>
      </c>
      <c r="P4807" s="53" t="n">
        <f aca="false">F4807*$F$10</f>
        <v>129.6</v>
      </c>
      <c r="Q4807" s="53" t="n">
        <f aca="false">G4807*$G$10</f>
        <v>0</v>
      </c>
      <c r="R4807" s="53" t="n">
        <f aca="false">H4807*$H$10</f>
        <v>0</v>
      </c>
      <c r="S4807" s="53" t="n">
        <f aca="false">(N4807/100)*(I4807*$I$10)+(N4807/100)*(J4807*$J$10)+(N4807/100)*(L4807*$L$10)</f>
        <v>65.124</v>
      </c>
      <c r="T4807" s="53" t="n">
        <f aca="false">(O4807/100)*(K4807*$J$10)</f>
        <v>0</v>
      </c>
      <c r="U4807" s="53" t="n">
        <f aca="false">(P4807/100)*(K4807*$K$10)+(P4807/100)*(L4807*$L$10)</f>
        <v>174.1824</v>
      </c>
      <c r="V4807" s="53" t="n">
        <f aca="false">(Q4807/100)*(L4807*$L$10)</f>
        <v>0</v>
      </c>
      <c r="W4807" s="53" t="n">
        <f aca="false">(R4807/100)*(K4807*$K$10)+(R4807/100)*(L4807*$L$10)</f>
        <v>0</v>
      </c>
      <c r="X4807" s="53" t="n">
        <f aca="false">N4807+S4807</f>
        <v>125.874</v>
      </c>
      <c r="Y4807" s="53" t="n">
        <f aca="false">O4807+T4807</f>
        <v>0</v>
      </c>
      <c r="Z4807" s="53" t="n">
        <f aca="false">P4807+U4807</f>
        <v>303.7824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429.7</v>
      </c>
      <c r="AD4807" s="55" t="n">
        <f aca="false">(ROUND(AC4807-AC4800,1)/AC4800)</f>
        <v>0.21797052154195</v>
      </c>
    </row>
    <row r="4808" customFormat="false" ht="15" hidden="false" customHeight="false" outlineLevel="0" collapsed="false">
      <c r="A4808" s="48" t="s">
        <v>36</v>
      </c>
      <c r="B4808" s="61"/>
      <c r="C4808" s="50" t="s">
        <v>12</v>
      </c>
      <c r="D4808" s="51" t="n">
        <v>45</v>
      </c>
      <c r="E4808" s="51" t="n">
        <v>0</v>
      </c>
      <c r="F4808" s="51" t="n">
        <v>0</v>
      </c>
      <c r="G4808" s="51" t="n">
        <v>97</v>
      </c>
      <c r="H4808" s="51" t="n">
        <v>0</v>
      </c>
      <c r="I4808" s="52" t="n">
        <v>20</v>
      </c>
      <c r="J4808" s="52" t="n">
        <v>20</v>
      </c>
      <c r="K4808" s="52" t="n">
        <v>0</v>
      </c>
      <c r="L4808" s="52" t="n">
        <v>81</v>
      </c>
      <c r="M4808" s="52" t="n">
        <v>0</v>
      </c>
      <c r="N4808" s="53" t="n">
        <f aca="false">D4808*$D$11</f>
        <v>60.75</v>
      </c>
      <c r="O4808" s="53" t="n">
        <f aca="false">E4808*$E$11</f>
        <v>0</v>
      </c>
      <c r="P4808" s="53" t="n">
        <f aca="false">F4808*$F$11</f>
        <v>0</v>
      </c>
      <c r="Q4808" s="53" t="n">
        <f aca="false">G4808*$G$11</f>
        <v>130.95</v>
      </c>
      <c r="R4808" s="53" t="n">
        <f aca="false">H4808*$H$11</f>
        <v>0</v>
      </c>
      <c r="S4808" s="53" t="n">
        <f aca="false">(N4808/100)*(I4808*$I$11)+(N4808/100)*(J4808*$J$11)+(N4808/100)*(L4808*$L$11)</f>
        <v>93.1905</v>
      </c>
      <c r="T4808" s="53" t="n">
        <f aca="false">(O4808/100)*(K4808*$K$11)</f>
        <v>0</v>
      </c>
      <c r="U4808" s="53" t="n">
        <f aca="false">(P4808/100)*(K4808*$K$11)+(P4808/100)*(L4808*$L$11)</f>
        <v>0</v>
      </c>
      <c r="V4808" s="53" t="n">
        <f aca="false">(Q4808/100)*(L4808*$L$11)</f>
        <v>148.4973</v>
      </c>
      <c r="W4808" s="53" t="n">
        <f aca="false">(R4808/100)*(K4808*$K$11)+(R4808/100)*(L4808*$L$11)</f>
        <v>0</v>
      </c>
      <c r="X4808" s="53" t="n">
        <f aca="false">N4808+S4808</f>
        <v>153.9405</v>
      </c>
      <c r="Y4808" s="53" t="n">
        <f aca="false">O4808+T4808</f>
        <v>0</v>
      </c>
      <c r="Z4808" s="53" t="n">
        <f aca="false">P4808+U4808</f>
        <v>0</v>
      </c>
      <c r="AA4808" s="53" t="n">
        <f aca="false">Q4808+V4808</f>
        <v>279.4473</v>
      </c>
      <c r="AB4808" s="53" t="n">
        <f aca="false">R4808+W4808</f>
        <v>0</v>
      </c>
      <c r="AC4808" s="54" t="n">
        <f aca="false">ROUND(X4808+Y4808+Z4808+AA4808+AB4808,1)</f>
        <v>433.4</v>
      </c>
      <c r="AD4808" s="55" t="n">
        <f aca="false">(ROUND(AC4808-AC4800,1)/AC4800)</f>
        <v>0.228458049886621</v>
      </c>
    </row>
    <row r="4809" customFormat="false" ht="15" hidden="false" customHeight="false" outlineLevel="0" collapsed="false">
      <c r="A4809" s="48" t="s">
        <v>37</v>
      </c>
      <c r="B4809" s="61"/>
      <c r="C4809" s="50" t="s">
        <v>13</v>
      </c>
      <c r="D4809" s="51" t="n">
        <v>45</v>
      </c>
      <c r="E4809" s="51" t="n">
        <v>0</v>
      </c>
      <c r="F4809" s="51" t="n">
        <v>0</v>
      </c>
      <c r="G4809" s="51" t="n">
        <v>0</v>
      </c>
      <c r="H4809" s="51" t="n">
        <v>96</v>
      </c>
      <c r="I4809" s="52" t="n">
        <v>20</v>
      </c>
      <c r="J4809" s="52" t="n">
        <v>20</v>
      </c>
      <c r="K4809" s="52" t="n">
        <v>48</v>
      </c>
      <c r="L4809" s="52" t="n">
        <v>48</v>
      </c>
      <c r="M4809" s="52" t="n">
        <v>0</v>
      </c>
      <c r="N4809" s="53" t="n">
        <f aca="false">D4809*$D$12</f>
        <v>60.75</v>
      </c>
      <c r="O4809" s="53" t="n">
        <f aca="false">E4809*$E$12</f>
        <v>0</v>
      </c>
      <c r="P4809" s="53" t="n">
        <f aca="false">F4809*$F$12</f>
        <v>0</v>
      </c>
      <c r="Q4809" s="53" t="n">
        <f aca="false">G4809*$G$12</f>
        <v>0</v>
      </c>
      <c r="R4809" s="53" t="n">
        <f aca="false">H4809*$H$12</f>
        <v>129.6</v>
      </c>
      <c r="S4809" s="53" t="n">
        <f aca="false">(N4809/100)*(I4809*$I$12)+(N4809/100)*(J4809*$J$12)+(N4809/100)*(L4809*$L$12)</f>
        <v>65.124</v>
      </c>
      <c r="T4809" s="53" t="n">
        <f aca="false">(O4809/100)*(K4809*$K$12)</f>
        <v>0</v>
      </c>
      <c r="U4809" s="53" t="n">
        <f aca="false">(P4809/100)*(K4809*$K$12)+(P4809/100)*(L4809*$L$12)</f>
        <v>0</v>
      </c>
      <c r="V4809" s="53" t="n">
        <f aca="false">(Q4809/100)*(L4809*$L$12)</f>
        <v>0</v>
      </c>
      <c r="W4809" s="53" t="n">
        <f aca="false">(R4809/100)*(K4809*$K$12)+(R4809/100)*(L4809*$L$12)</f>
        <v>174.1824</v>
      </c>
      <c r="X4809" s="53" t="n">
        <f aca="false">N4809+S4809</f>
        <v>125.874</v>
      </c>
      <c r="Y4809" s="53" t="n">
        <f aca="false">O4809+T4809</f>
        <v>0</v>
      </c>
      <c r="Z4809" s="53" t="n">
        <f aca="false">P4809+U4809</f>
        <v>0</v>
      </c>
      <c r="AA4809" s="53" t="n">
        <f aca="false">Q4809+V4809</f>
        <v>0</v>
      </c>
      <c r="AB4809" s="53" t="n">
        <f aca="false">R4809+W4809</f>
        <v>303.7824</v>
      </c>
      <c r="AC4809" s="54" t="n">
        <f aca="false">ROUND(X4809+Y4809+Z4809+AA4809+AB4809,1)</f>
        <v>429.7</v>
      </c>
      <c r="AD4809" s="55" t="n">
        <f aca="false">(ROUND(AC4809-AC4800,1)/AC4800)</f>
        <v>0.21797052154195</v>
      </c>
    </row>
    <row r="4810" customFormat="false" ht="15" hidden="false" customHeight="false" outlineLevel="0" collapsed="false">
      <c r="A4810" s="48" t="s">
        <v>38</v>
      </c>
      <c r="B4810" s="61"/>
      <c r="C4810" s="50" t="s">
        <v>14</v>
      </c>
      <c r="D4810" s="51" t="n">
        <v>90</v>
      </c>
      <c r="E4810" s="51" t="n">
        <v>0</v>
      </c>
      <c r="F4810" s="51" t="n">
        <v>0</v>
      </c>
      <c r="G4810" s="51" t="n">
        <v>0</v>
      </c>
      <c r="H4810" s="51" t="n">
        <v>0</v>
      </c>
      <c r="I4810" s="52" t="n">
        <v>0</v>
      </c>
      <c r="J4810" s="52" t="n">
        <v>0</v>
      </c>
      <c r="K4810" s="52" t="n">
        <v>0</v>
      </c>
      <c r="L4810" s="52" t="n">
        <v>0</v>
      </c>
      <c r="M4810" s="52" t="n">
        <v>130</v>
      </c>
      <c r="N4810" s="53" t="n">
        <f aca="false">D4810*$D$13</f>
        <v>121.5</v>
      </c>
      <c r="O4810" s="53" t="n">
        <f aca="false">E4810*$E$13</f>
        <v>0</v>
      </c>
      <c r="P4810" s="53" t="n">
        <f aca="false">F4810*$F$13</f>
        <v>0</v>
      </c>
      <c r="Q4810" s="53" t="n">
        <f aca="false">G4810*$G$13</f>
        <v>0</v>
      </c>
      <c r="R4810" s="53" t="n">
        <f aca="false">H4810*$H$13</f>
        <v>0</v>
      </c>
      <c r="S4810" s="53" t="n">
        <f aca="false">(N4810/100)*(I4810*$I$13)+(N4810/100)*(J4810*$J$13)+(N4810/100)*(M4810*$M$13)+(N4810/100)*(L4810*$L$13)</f>
        <v>315.9</v>
      </c>
      <c r="T4810" s="53" t="n">
        <f aca="false">(O4810/100)*(K4810*$K$13)+(O4810/100)*(M4810*$M$13)</f>
        <v>0</v>
      </c>
      <c r="U4810" s="53" t="n">
        <f aca="false">(P4810/100)*(K4810*$K$13)+(P4810/100)*(L4810*$L$13)+(P4810/100)*(M4810*$M$13)</f>
        <v>0</v>
      </c>
      <c r="V4810" s="53" t="n">
        <f aca="false">(Q4810/100)*(L4810*$L$13)+(Q4810/100)*(M4810*$M$13)</f>
        <v>0</v>
      </c>
      <c r="W4810" s="53" t="n">
        <f aca="false">(R4810/100)*(K4810*$K$13)+(R4810/100)*(L4810*$L$13)+(R4810/100)*(M4810*$M$13)</f>
        <v>0</v>
      </c>
      <c r="X4810" s="53" t="n">
        <f aca="false">N4810+S4810</f>
        <v>437.4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0</v>
      </c>
      <c r="AB4810" s="53" t="n">
        <f aca="false">R4810+W4810</f>
        <v>0</v>
      </c>
      <c r="AC4810" s="54" t="n">
        <f aca="false">ROUND(X4810+Y4810+Z4810+AA4810+AB4810,1)</f>
        <v>437.4</v>
      </c>
      <c r="AD4810" s="55" t="n">
        <f aca="false">(ROUND(AC4810-AC4800,1)/AC4800)</f>
        <v>0.239795918367347</v>
      </c>
    </row>
    <row r="4811" customFormat="false" ht="15" hidden="false" customHeight="false" outlineLevel="0" collapsed="false">
      <c r="A4811" s="48" t="s">
        <v>39</v>
      </c>
      <c r="B4811" s="61"/>
      <c r="C4811" s="50" t="s">
        <v>15</v>
      </c>
      <c r="D4811" s="51" t="n">
        <v>95</v>
      </c>
      <c r="E4811" s="51" t="n">
        <v>0</v>
      </c>
      <c r="F4811" s="51" t="n">
        <v>0</v>
      </c>
      <c r="G4811" s="51" t="n">
        <v>0</v>
      </c>
      <c r="H4811" s="51" t="n">
        <v>0</v>
      </c>
      <c r="I4811" s="52" t="n">
        <v>20</v>
      </c>
      <c r="J4811" s="52" t="n">
        <v>20</v>
      </c>
      <c r="K4811" s="52" t="n">
        <v>90</v>
      </c>
      <c r="L4811" s="52" t="n">
        <v>0</v>
      </c>
      <c r="M4811" s="52" t="n">
        <v>0</v>
      </c>
      <c r="N4811" s="53" t="n">
        <f aca="false">D4811*$D$14</f>
        <v>128.25</v>
      </c>
      <c r="O4811" s="53" t="n">
        <f aca="false">E4811*$E$14</f>
        <v>0</v>
      </c>
      <c r="P4811" s="53" t="n">
        <f aca="false">F4811*$F$14</f>
        <v>0</v>
      </c>
      <c r="Q4811" s="53" t="n">
        <f aca="false">G4811*$G$14</f>
        <v>0</v>
      </c>
      <c r="R4811" s="53" t="n">
        <f aca="false">H4811*$H$14</f>
        <v>0</v>
      </c>
      <c r="S4811" s="53" t="n">
        <f aca="false">(N4811/100)*(I4811*$I$14)+(N4811/100)*(J4811*$J$14)+(N4811/100)*(K4811*$K$14)</f>
        <v>282.15</v>
      </c>
      <c r="T4811" s="53" t="n">
        <f aca="false">(O4811/100)*(K4811*$K$14)</f>
        <v>0</v>
      </c>
      <c r="U4811" s="53" t="n">
        <f aca="false">(P4811/100)*(K4811*$K$14)+(P4811/100)*(L4811*$L$14)</f>
        <v>0</v>
      </c>
      <c r="V4811" s="53" t="n">
        <f aca="false">(Q4811/100)*(L4811*$L$14)</f>
        <v>0</v>
      </c>
      <c r="W4811" s="53" t="n">
        <f aca="false">(R4811/100)*(K4811*$L$14)+(R4811/100)*(L4811*$M$14)</f>
        <v>0</v>
      </c>
      <c r="X4811" s="53" t="n">
        <f aca="false">N4811+S4811</f>
        <v>410.4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0</v>
      </c>
      <c r="AC4811" s="54" t="n">
        <f aca="false">ROUND(X4811+Y4811+Z4811+AA4811+AB4811,1)</f>
        <v>410.4</v>
      </c>
      <c r="AD4811" s="55" t="n">
        <f aca="false">(ROUND(AC4811-AC4800,1)/AC4800)</f>
        <v>0.163265306122449</v>
      </c>
    </row>
    <row r="4812" customFormat="false" ht="15" hidden="false" customHeight="false" outlineLevel="0" collapsed="false">
      <c r="A4812" s="48"/>
      <c r="B4812" s="61"/>
      <c r="C4812" s="50" t="s">
        <v>16</v>
      </c>
      <c r="D4812" s="51" t="n">
        <v>95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20</v>
      </c>
      <c r="J4812" s="52" t="n">
        <v>20</v>
      </c>
      <c r="K4812" s="52" t="n">
        <v>0</v>
      </c>
      <c r="L4812" s="52" t="n">
        <v>90</v>
      </c>
      <c r="M4812" s="52" t="n">
        <v>0</v>
      </c>
      <c r="N4812" s="53" t="n">
        <f aca="false">D4812*$D$15</f>
        <v>128.25</v>
      </c>
      <c r="O4812" s="53" t="n">
        <f aca="false">E4812*$E$15</f>
        <v>0</v>
      </c>
      <c r="P4812" s="53" t="n">
        <f aca="false">F4812*$F$15</f>
        <v>0</v>
      </c>
      <c r="Q4812" s="53" t="n">
        <f aca="false">G4812*$G$15</f>
        <v>0</v>
      </c>
      <c r="R4812" s="53" t="n">
        <f aca="false">H4812*$H$15</f>
        <v>0</v>
      </c>
      <c r="S4812" s="53" t="n">
        <f aca="false">(N4812/100)*(I4812*$I$15)+(N4812/100)*(J4812*$J$15)+(N4812/100)*(L4812*$L$15)</f>
        <v>282.15</v>
      </c>
      <c r="T4812" s="53" t="n">
        <f aca="false">(O4812/100)*(K4812*$K$15)</f>
        <v>0</v>
      </c>
      <c r="U4812" s="53" t="n">
        <f aca="false">(P4812/100)*(K4812*$K$15)+(P4812/100)*(L4812*$L$15)</f>
        <v>0</v>
      </c>
      <c r="V4812" s="53" t="n">
        <f aca="false">(Q4812/100)*(L4812*$L$15)</f>
        <v>0</v>
      </c>
      <c r="W4812" s="53" t="n">
        <f aca="false">(R4812/100)*(K4812*$K$15)+(R4812/100)*(L4812*$L$15)</f>
        <v>0</v>
      </c>
      <c r="X4812" s="53" t="n">
        <f aca="false">N4812+S4812</f>
        <v>410.4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410.4</v>
      </c>
      <c r="AD4812" s="55" t="n">
        <f aca="false">(ROUND(AC4812-AC4800,1)/AC4800)</f>
        <v>0.163265306122449</v>
      </c>
    </row>
    <row r="4813" customFormat="false" ht="15" hidden="false" customHeight="false" outlineLevel="0" collapsed="false">
      <c r="A4813" s="48"/>
      <c r="B4813" s="61"/>
      <c r="C4813" s="50" t="s">
        <v>17</v>
      </c>
      <c r="D4813" s="51" t="n">
        <v>90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20</v>
      </c>
      <c r="J4813" s="52" t="n">
        <v>60</v>
      </c>
      <c r="K4813" s="52" t="n">
        <v>0</v>
      </c>
      <c r="L4813" s="52" t="n">
        <v>50</v>
      </c>
      <c r="M4813" s="52" t="n">
        <v>0</v>
      </c>
      <c r="N4813" s="53" t="n">
        <f aca="false">D4813*$D$16</f>
        <v>121.5</v>
      </c>
      <c r="O4813" s="53" t="n">
        <f aca="false">E4813*$E$16</f>
        <v>0</v>
      </c>
      <c r="P4813" s="53" t="n">
        <f aca="false">F4813*$F$16</f>
        <v>0</v>
      </c>
      <c r="Q4813" s="53" t="n">
        <f aca="false">G4813*$G$16</f>
        <v>0</v>
      </c>
      <c r="R4813" s="53" t="n">
        <f aca="false">H4813*$H$16</f>
        <v>0</v>
      </c>
      <c r="S4813" s="53" t="n">
        <f aca="false">(N4813/100)*(I4813*$I$16)+(N4813/100)*(J4813*$J$16)+(N4813/100)*(L4813*$L$16)</f>
        <v>267.3</v>
      </c>
      <c r="T4813" s="53" t="n">
        <f aca="false">(O4813/100)*(K4813*$K$16)</f>
        <v>0</v>
      </c>
      <c r="U4813" s="53" t="n">
        <f aca="false">(P4813/100)*(K4813*$K$16)+(P4813/100)*(L4813*$L$16)</f>
        <v>0</v>
      </c>
      <c r="V4813" s="53" t="n">
        <f aca="false">(Q4813/100)*(L4813*$L$16)</f>
        <v>0</v>
      </c>
      <c r="W4813" s="53" t="n">
        <f aca="false">(R4813/100)*(K4813*$K$16)+(R4813/100)*(L4813*$L$16)</f>
        <v>0</v>
      </c>
      <c r="X4813" s="53" t="n">
        <f aca="false">N4813+S4813</f>
        <v>388.8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388.8</v>
      </c>
      <c r="AD4813" s="55" t="n">
        <f aca="false">(ROUND(AC4813-AC4800,1)/AC4800)</f>
        <v>0.102040816326531</v>
      </c>
    </row>
    <row r="4814" customFormat="false" ht="15" hidden="false" customHeight="false" outlineLevel="0" collapsed="false">
      <c r="A4814" s="48"/>
      <c r="B4814" s="61"/>
      <c r="C4814" s="50" t="s">
        <v>18</v>
      </c>
      <c r="D4814" s="51" t="n">
        <v>90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60</v>
      </c>
      <c r="J4814" s="52" t="n">
        <v>20</v>
      </c>
      <c r="K4814" s="52" t="n">
        <v>0</v>
      </c>
      <c r="L4814" s="52" t="n">
        <v>50</v>
      </c>
      <c r="M4814" s="52" t="n">
        <v>0</v>
      </c>
      <c r="N4814" s="53" t="n">
        <f aca="false">D4814*$D$17</f>
        <v>121.5</v>
      </c>
      <c r="O4814" s="53" t="n">
        <f aca="false">E4814*$E$17</f>
        <v>0</v>
      </c>
      <c r="P4814" s="53" t="n">
        <f aca="false">F4814*$F$17</f>
        <v>0</v>
      </c>
      <c r="Q4814" s="53" t="n">
        <f aca="false">G4814*$G$17</f>
        <v>0</v>
      </c>
      <c r="R4814" s="53" t="n">
        <f aca="false">H4814*$H$17</f>
        <v>0</v>
      </c>
      <c r="S4814" s="53" t="n">
        <f aca="false">(N4814/100)*(I4814*$I$17)+(N4814/100)*(J4814*$J$17)+(N4814/100)*(L4814*$L$17)</f>
        <v>267.3</v>
      </c>
      <c r="T4814" s="53" t="n">
        <f aca="false">(O4814/100)*(K4814*$K$17)</f>
        <v>0</v>
      </c>
      <c r="U4814" s="53" t="n">
        <f aca="false">(P4814/100)*(K4814*$K$17)+(P4814/100)*(L4814*$L$17)</f>
        <v>0</v>
      </c>
      <c r="V4814" s="53" t="n">
        <f aca="false">(Q4814/100)*(L4814*$L$17)</f>
        <v>0</v>
      </c>
      <c r="W4814" s="53" t="n">
        <f aca="false">(R4814/100)*(K4814*$K$17)+(R4814/100)*(L4814*$L$17)</f>
        <v>0</v>
      </c>
      <c r="X4814" s="53" t="n">
        <f aca="false">N4814+S4814</f>
        <v>388.8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388.8</v>
      </c>
      <c r="AD4814" s="55" t="n">
        <f aca="false">(ROUND(AC4814-AC4800,1)/AC4800)</f>
        <v>0.102040816326531</v>
      </c>
    </row>
    <row r="4815" customFormat="false" ht="15" hidden="false" customHeight="false" outlineLevel="0" collapsed="false">
      <c r="A4815" s="56" t="s">
        <v>19</v>
      </c>
      <c r="B4815" s="62" t="s">
        <v>385</v>
      </c>
      <c r="C4815" s="40" t="s">
        <v>50</v>
      </c>
      <c r="D4815" s="41" t="n">
        <v>160</v>
      </c>
      <c r="E4815" s="41" t="n">
        <v>0</v>
      </c>
      <c r="F4815" s="41" t="n">
        <v>0</v>
      </c>
      <c r="G4815" s="41" t="n">
        <v>0</v>
      </c>
      <c r="H4815" s="41" t="n">
        <v>0</v>
      </c>
      <c r="I4815" s="42" t="n">
        <v>30</v>
      </c>
      <c r="J4815" s="42" t="n">
        <v>0</v>
      </c>
      <c r="K4815" s="42" t="n">
        <v>0</v>
      </c>
      <c r="L4815" s="42" t="n">
        <v>0</v>
      </c>
      <c r="M4815" s="42" t="n">
        <v>0</v>
      </c>
      <c r="N4815" s="43" t="n">
        <f aca="false">D4815*$D$3</f>
        <v>224</v>
      </c>
      <c r="O4815" s="43" t="n">
        <f aca="false">E4815*$E$3</f>
        <v>0</v>
      </c>
      <c r="P4815" s="43" t="n">
        <f aca="false">F4815*$F$3</f>
        <v>0</v>
      </c>
      <c r="Q4815" s="43" t="n">
        <f aca="false">G4815*$G$3</f>
        <v>0</v>
      </c>
      <c r="R4815" s="43" t="n">
        <f aca="false">H4815*$H$3</f>
        <v>0</v>
      </c>
      <c r="S4815" s="43" t="n">
        <f aca="false">(N4815/100)*(I4815*$I$3)+(N4815/100)*(J4815*$J$3)</f>
        <v>134.4</v>
      </c>
      <c r="T4815" s="43" t="n">
        <f aca="false">(O4815/100)*(K4815*$K$3)</f>
        <v>0</v>
      </c>
      <c r="U4815" s="43" t="n">
        <f aca="false">(P4815/100)*(K4815*$K$3)+(P4815/100)*(L4815*$L$3)</f>
        <v>0</v>
      </c>
      <c r="V4815" s="43" t="n">
        <f aca="false">(Q4815/100)*(L4815*$L$3)</f>
        <v>0</v>
      </c>
      <c r="W4815" s="43" t="n">
        <f aca="false">(R4815/100)*(K4815*$K$3)+(R4815/100)*(L4815*$L$3)</f>
        <v>0</v>
      </c>
      <c r="X4815" s="43" t="n">
        <f aca="false">N4815+S4815</f>
        <v>358.4</v>
      </c>
      <c r="Y4815" s="43" t="n">
        <f aca="false">O4815+T4815</f>
        <v>0</v>
      </c>
      <c r="Z4815" s="43" t="n">
        <f aca="false">P4815+U4815</f>
        <v>0</v>
      </c>
      <c r="AA4815" s="43" t="n">
        <f aca="false">Q4815+V4815</f>
        <v>0</v>
      </c>
      <c r="AB4815" s="43" t="n">
        <f aca="false">R4815+W4815</f>
        <v>0</v>
      </c>
      <c r="AC4815" s="44" t="n">
        <f aca="false">ROUND(X4815+Y4815+Z4815+AA4815+AB4815,1)</f>
        <v>358.4</v>
      </c>
      <c r="AD4815" s="45"/>
    </row>
    <row r="4816" customFormat="false" ht="15" hidden="false" customHeight="false" outlineLevel="0" collapsed="false">
      <c r="A4816" s="48" t="s">
        <v>29</v>
      </c>
      <c r="B4816" s="63" t="n">
        <v>40</v>
      </c>
      <c r="C4816" s="50" t="s">
        <v>5</v>
      </c>
      <c r="D4816" s="51" t="n">
        <v>160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35</v>
      </c>
      <c r="J4816" s="52" t="n">
        <v>10</v>
      </c>
      <c r="K4816" s="52" t="n">
        <v>0</v>
      </c>
      <c r="L4816" s="52" t="n">
        <v>0</v>
      </c>
      <c r="M4816" s="52" t="n">
        <v>0</v>
      </c>
      <c r="N4816" s="53" t="n">
        <f aca="false">D4816*$D$4</f>
        <v>216</v>
      </c>
      <c r="O4816" s="53" t="n">
        <f aca="false">E4816*$E$4</f>
        <v>0</v>
      </c>
      <c r="P4816" s="53" t="n">
        <f aca="false">F4816*$F$4</f>
        <v>0</v>
      </c>
      <c r="Q4816" s="53" t="n">
        <f aca="false">G4816*$G$4</f>
        <v>0</v>
      </c>
      <c r="R4816" s="53" t="n">
        <f aca="false">H4816*$H$4</f>
        <v>0</v>
      </c>
      <c r="S4816" s="53" t="n">
        <f aca="false">(N4816/100)*(I4816*$I$4)+(N4816/100)*(J4816*$J$4)</f>
        <v>194.4</v>
      </c>
      <c r="T4816" s="53" t="n">
        <f aca="false">(O4816/100)*(K4816*$K$4)</f>
        <v>0</v>
      </c>
      <c r="U4816" s="53" t="n">
        <f aca="false">(P4816/100)*(K4816*$K$4)+(P4816/100)*(L4816*$L$4)</f>
        <v>0</v>
      </c>
      <c r="V4816" s="53" t="n">
        <f aca="false">(Q4816/100)*(L4816*$L$4)</f>
        <v>0</v>
      </c>
      <c r="W4816" s="53" t="n">
        <f aca="false">(R4816/100)*(K4816*$K$4)+(R4816/100)*(L4816*$L$4)</f>
        <v>0</v>
      </c>
      <c r="X4816" s="53" t="n">
        <f aca="false">N4816+S4816</f>
        <v>410.4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410.4</v>
      </c>
      <c r="AD4816" s="55" t="n">
        <f aca="false">(ROUND(AC4816-AC4815,1)/AC4815)</f>
        <v>0.145089285714286</v>
      </c>
    </row>
    <row r="4817" customFormat="false" ht="15" hidden="false" customHeight="false" outlineLevel="0" collapsed="false">
      <c r="A4817" s="48" t="s">
        <v>30</v>
      </c>
      <c r="B4817" s="63" t="n">
        <v>0</v>
      </c>
      <c r="C4817" s="50" t="s">
        <v>6</v>
      </c>
      <c r="D4817" s="51" t="n">
        <v>160</v>
      </c>
      <c r="E4817" s="51" t="n">
        <v>0</v>
      </c>
      <c r="F4817" s="51" t="n">
        <v>0</v>
      </c>
      <c r="G4817" s="51" t="n">
        <v>0</v>
      </c>
      <c r="H4817" s="51" t="n">
        <v>0</v>
      </c>
      <c r="I4817" s="52" t="n">
        <v>30</v>
      </c>
      <c r="J4817" s="52" t="n">
        <v>0</v>
      </c>
      <c r="K4817" s="52" t="n">
        <v>0</v>
      </c>
      <c r="L4817" s="52" t="n">
        <v>0</v>
      </c>
      <c r="M4817" s="52" t="n">
        <v>0</v>
      </c>
      <c r="N4817" s="53" t="n">
        <f aca="false">D4817*$D$5</f>
        <v>224</v>
      </c>
      <c r="O4817" s="53" t="n">
        <f aca="false">E4817*$E$5</f>
        <v>0</v>
      </c>
      <c r="P4817" s="53" t="n">
        <f aca="false">F4817*$F$5</f>
        <v>0</v>
      </c>
      <c r="Q4817" s="53" t="n">
        <f aca="false">G4817*$G$5</f>
        <v>0</v>
      </c>
      <c r="R4817" s="53" t="n">
        <f aca="false">H4817*$H$5</f>
        <v>0</v>
      </c>
      <c r="S4817" s="53" t="n">
        <f aca="false">(N4817/100)*(I4817*$I$5)+(N4817/100)*(J4817*$J$5)</f>
        <v>134.4</v>
      </c>
      <c r="T4817" s="53" t="n">
        <f aca="false">(O4817/100)*(K4817*$K$5)</f>
        <v>0</v>
      </c>
      <c r="U4817" s="53" t="n">
        <f aca="false">(P4817/100)*(K4817*$K$5)+(P4817/100)*(L4817*$L$5)</f>
        <v>0</v>
      </c>
      <c r="V4817" s="53" t="n">
        <f aca="false">(Q4817/100)*(L4817*$L$5)</f>
        <v>0</v>
      </c>
      <c r="W4817" s="53" t="n">
        <f aca="false">(R4817/100)*(K4817*$K$5)+(R4817/100)*(L4817*$L$5)</f>
        <v>0</v>
      </c>
      <c r="X4817" s="53" t="n">
        <f aca="false">N4817+S4817</f>
        <v>358.4</v>
      </c>
      <c r="Y4817" s="53" t="n">
        <f aca="false">O4817+T4817</f>
        <v>0</v>
      </c>
      <c r="Z4817" s="53" t="n">
        <f aca="false">P4817+U4817</f>
        <v>0</v>
      </c>
      <c r="AA4817" s="53" t="n">
        <f aca="false">Q4817+V4817</f>
        <v>0</v>
      </c>
      <c r="AB4817" s="53" t="n">
        <f aca="false">R4817+W4817</f>
        <v>0</v>
      </c>
      <c r="AC4817" s="54" t="n">
        <f aca="false">ROUND(X4817+Y4817+Z4817+AA4817+AB4817,1)</f>
        <v>358.4</v>
      </c>
      <c r="AD4817" s="55" t="n">
        <f aca="false">(ROUND(AC4817-AC4815,1)/AC4815)</f>
        <v>0</v>
      </c>
    </row>
    <row r="4818" customFormat="false" ht="15" hidden="false" customHeight="false" outlineLevel="0" collapsed="false">
      <c r="A4818" s="48" t="s">
        <v>31</v>
      </c>
      <c r="B4818" s="63" t="n">
        <v>0</v>
      </c>
      <c r="C4818" s="50" t="s">
        <v>7</v>
      </c>
      <c r="D4818" s="51" t="n">
        <v>160</v>
      </c>
      <c r="E4818" s="51" t="n">
        <v>0</v>
      </c>
      <c r="F4818" s="51" t="n">
        <v>0</v>
      </c>
      <c r="G4818" s="51" t="n">
        <v>0</v>
      </c>
      <c r="H4818" s="51" t="n">
        <v>0</v>
      </c>
      <c r="I4818" s="52" t="n">
        <v>30</v>
      </c>
      <c r="J4818" s="52" t="n">
        <v>0</v>
      </c>
      <c r="K4818" s="52" t="n">
        <v>0</v>
      </c>
      <c r="L4818" s="52" t="n">
        <v>0</v>
      </c>
      <c r="M4818" s="52" t="n">
        <v>0</v>
      </c>
      <c r="N4818" s="53" t="n">
        <f aca="false">D4818*$D$6</f>
        <v>224</v>
      </c>
      <c r="O4818" s="53" t="n">
        <f aca="false">E4818*$E$6</f>
        <v>0</v>
      </c>
      <c r="P4818" s="53" t="n">
        <f aca="false">F4818*$F$6</f>
        <v>0</v>
      </c>
      <c r="Q4818" s="53" t="n">
        <f aca="false">G4818*$G$6</f>
        <v>0</v>
      </c>
      <c r="R4818" s="53" t="n">
        <f aca="false">H4818*$H$6</f>
        <v>0</v>
      </c>
      <c r="S4818" s="53" t="n">
        <f aca="false">(N4818/100)*(I4818*$I$6)+(N4818/100)*(J4818*$J$6)</f>
        <v>134.4</v>
      </c>
      <c r="T4818" s="53" t="n">
        <f aca="false">(O4818/100)*(K4818*$K$6)</f>
        <v>0</v>
      </c>
      <c r="U4818" s="53" t="n">
        <f aca="false">(P4818/100)*(K4818*$K$6)+(P4818/100)*(L4818*$L$6)</f>
        <v>0</v>
      </c>
      <c r="V4818" s="53" t="n">
        <f aca="false">(Q4818/100)*(L4818*$L$6)</f>
        <v>0</v>
      </c>
      <c r="W4818" s="53" t="n">
        <f aca="false">(R4818/100)*(K4818*$K$6)+(R4818/100)*(L4818*$L$6)</f>
        <v>0</v>
      </c>
      <c r="X4818" s="53" t="n">
        <f aca="false">N4818+S4818</f>
        <v>358.4</v>
      </c>
      <c r="Y4818" s="53" t="n">
        <f aca="false">O4818+T4818</f>
        <v>0</v>
      </c>
      <c r="Z4818" s="53" t="n">
        <f aca="false">P4818+U4818</f>
        <v>0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358.4</v>
      </c>
      <c r="AD4818" s="55" t="n">
        <f aca="false">(ROUND(AC4818-AC4815,1)/AC4815)</f>
        <v>0</v>
      </c>
    </row>
    <row r="4819" customFormat="false" ht="15" hidden="false" customHeight="false" outlineLevel="0" collapsed="false">
      <c r="A4819" s="48" t="s">
        <v>32</v>
      </c>
      <c r="B4819" s="63" t="n">
        <v>0</v>
      </c>
      <c r="C4819" s="50" t="s">
        <v>8</v>
      </c>
      <c r="D4819" s="51" t="n">
        <v>160</v>
      </c>
      <c r="E4819" s="51" t="n">
        <v>0</v>
      </c>
      <c r="F4819" s="51" t="n">
        <v>0</v>
      </c>
      <c r="G4819" s="51" t="n">
        <v>0</v>
      </c>
      <c r="H4819" s="51" t="n">
        <v>0</v>
      </c>
      <c r="I4819" s="52" t="n">
        <v>30</v>
      </c>
      <c r="J4819" s="52" t="n">
        <v>0</v>
      </c>
      <c r="K4819" s="52" t="n">
        <v>0</v>
      </c>
      <c r="L4819" s="52" t="n">
        <v>0</v>
      </c>
      <c r="M4819" s="52" t="n">
        <v>0</v>
      </c>
      <c r="N4819" s="53" t="n">
        <f aca="false">D4819*$D$7</f>
        <v>224</v>
      </c>
      <c r="O4819" s="53" t="n">
        <f aca="false">E4819*$E$7</f>
        <v>0</v>
      </c>
      <c r="P4819" s="53" t="n">
        <f aca="false">F4819*$F$7</f>
        <v>0</v>
      </c>
      <c r="Q4819" s="53" t="n">
        <f aca="false">G4819*$G$7</f>
        <v>0</v>
      </c>
      <c r="R4819" s="53" t="n">
        <f aca="false">H4819*$H$7</f>
        <v>0</v>
      </c>
      <c r="S4819" s="53" t="n">
        <f aca="false">(N4819/100)*(I4819*$I$7)+(N4819/100)*(J4819*$J$7)</f>
        <v>134.4</v>
      </c>
      <c r="T4819" s="53" t="n">
        <f aca="false">(O4819/100)*(K4819*$K$7)</f>
        <v>0</v>
      </c>
      <c r="U4819" s="53" t="n">
        <f aca="false">(P4819/100)*(K4819*$K$7)+(P4819/100)*(L4819*$L$7)</f>
        <v>0</v>
      </c>
      <c r="V4819" s="53" t="n">
        <f aca="false">(Q4819/100)*(L4819*$L$7)</f>
        <v>0</v>
      </c>
      <c r="W4819" s="53" t="n">
        <f aca="false">(R4819/100)*(K4819*$K$7)+(R4819/100)*(L4819*$L$7)</f>
        <v>0</v>
      </c>
      <c r="X4819" s="53" t="n">
        <f aca="false">N4819+S4819</f>
        <v>358.4</v>
      </c>
      <c r="Y4819" s="53" t="n">
        <f aca="false">O4819+T4819</f>
        <v>0</v>
      </c>
      <c r="Z4819" s="53" t="n">
        <f aca="false">P4819+U4819</f>
        <v>0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358.4</v>
      </c>
      <c r="AD4819" s="55" t="n">
        <f aca="false">(ROUND(AC4819-AC4815,1)/AC4815)</f>
        <v>0</v>
      </c>
    </row>
    <row r="4820" customFormat="false" ht="15" hidden="false" customHeight="false" outlineLevel="0" collapsed="false">
      <c r="A4820" s="48" t="s">
        <v>33</v>
      </c>
      <c r="B4820" s="63"/>
      <c r="C4820" s="50" t="s">
        <v>9</v>
      </c>
      <c r="D4820" s="51" t="n">
        <v>160</v>
      </c>
      <c r="E4820" s="51" t="n">
        <v>0</v>
      </c>
      <c r="F4820" s="51" t="n">
        <v>0</v>
      </c>
      <c r="G4820" s="51" t="n">
        <v>0</v>
      </c>
      <c r="H4820" s="51" t="n">
        <v>0</v>
      </c>
      <c r="I4820" s="52" t="n">
        <v>30</v>
      </c>
      <c r="J4820" s="52" t="n">
        <v>0</v>
      </c>
      <c r="K4820" s="52" t="n">
        <v>0</v>
      </c>
      <c r="L4820" s="52" t="n">
        <v>0</v>
      </c>
      <c r="M4820" s="52" t="n">
        <v>0</v>
      </c>
      <c r="N4820" s="53" t="n">
        <f aca="false">D4820*$D$8</f>
        <v>224</v>
      </c>
      <c r="O4820" s="53" t="n">
        <f aca="false">E4820*$E$8</f>
        <v>0</v>
      </c>
      <c r="P4820" s="53" t="n">
        <f aca="false">F4820*$F$8</f>
        <v>0</v>
      </c>
      <c r="Q4820" s="53" t="n">
        <f aca="false">G4820*$G$8</f>
        <v>0</v>
      </c>
      <c r="R4820" s="53" t="n">
        <f aca="false">H4820*$H$8</f>
        <v>0</v>
      </c>
      <c r="S4820" s="53" t="n">
        <f aca="false">(N4820/100)*(I4820*$I$8)+(N4820/100)*(J4820*$J$8)</f>
        <v>134.4</v>
      </c>
      <c r="T4820" s="53" t="n">
        <f aca="false">(O4820/100)*(K4820*$K$8)</f>
        <v>0</v>
      </c>
      <c r="U4820" s="53" t="n">
        <f aca="false">(P4820/100)*(K4820*$K$8)+(P4820/100)*(L4820*$L$8)</f>
        <v>0</v>
      </c>
      <c r="V4820" s="53" t="n">
        <f aca="false">(Q4820/100)*(L4820*$L$8)</f>
        <v>0</v>
      </c>
      <c r="W4820" s="53" t="n">
        <f aca="false">(R4820/100)*(K4820*$K$8)+(R4820/100)*(L4820*$L$8)</f>
        <v>0</v>
      </c>
      <c r="X4820" s="53" t="n">
        <f aca="false">N4820+S4820</f>
        <v>358.4</v>
      </c>
      <c r="Y4820" s="53" t="n">
        <f aca="false">O4820+T4820</f>
        <v>0</v>
      </c>
      <c r="Z4820" s="53" t="n">
        <f aca="false">P4820+U4820</f>
        <v>0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358.4</v>
      </c>
      <c r="AD4820" s="55" t="n">
        <f aca="false">(ROUND(AC4820-AC4815,1)/AC4815)</f>
        <v>0</v>
      </c>
    </row>
    <row r="4821" customFormat="false" ht="15" hidden="false" customHeight="false" outlineLevel="0" collapsed="false">
      <c r="A4821" s="48" t="s">
        <v>34</v>
      </c>
      <c r="B4821" s="63"/>
      <c r="C4821" s="50" t="s">
        <v>10</v>
      </c>
      <c r="D4821" s="51" t="n">
        <v>80</v>
      </c>
      <c r="E4821" s="51" t="n">
        <v>160</v>
      </c>
      <c r="F4821" s="51" t="n">
        <v>0</v>
      </c>
      <c r="G4821" s="51" t="n">
        <v>0</v>
      </c>
      <c r="H4821" s="51" t="n">
        <v>0</v>
      </c>
      <c r="I4821" s="52" t="n">
        <v>30</v>
      </c>
      <c r="J4821" s="52" t="n">
        <v>0</v>
      </c>
      <c r="K4821" s="52" t="n">
        <v>40</v>
      </c>
      <c r="L4821" s="52" t="n">
        <v>0</v>
      </c>
      <c r="M4821" s="52" t="n">
        <v>0</v>
      </c>
      <c r="N4821" s="53" t="n">
        <f aca="false">D4821*$D$9</f>
        <v>108</v>
      </c>
      <c r="O4821" s="53" t="n">
        <f aca="false">E4821*$E$9</f>
        <v>216</v>
      </c>
      <c r="P4821" s="53" t="n">
        <f aca="false">F4821*$F$9</f>
        <v>0</v>
      </c>
      <c r="Q4821" s="53" t="n">
        <f aca="false">G4821*$G$9</f>
        <v>0</v>
      </c>
      <c r="R4821" s="53" t="n">
        <f aca="false">H4821*$H$9</f>
        <v>0</v>
      </c>
      <c r="S4821" s="53" t="n">
        <f aca="false">(N4821/100)*(I4821*$I$9)+(N4821/100)*(J4821*$J$9)</f>
        <v>32.4</v>
      </c>
      <c r="T4821" s="53" t="n">
        <f aca="false">(O4821/100)*(K4821*$K$9)</f>
        <v>120.96</v>
      </c>
      <c r="U4821" s="53" t="n">
        <f aca="false">(P4821/100)*(K4821*$K$9)+(P4821/100)*(L4821*$L$9)</f>
        <v>0</v>
      </c>
      <c r="V4821" s="53" t="n">
        <f aca="false">(Q4821/100)*(L4821*$L$9)</f>
        <v>0</v>
      </c>
      <c r="W4821" s="53" t="n">
        <f aca="false">(R4821/100)*(K4821*$K$9)+(R4821/100)*(L4821*$L$9)</f>
        <v>0</v>
      </c>
      <c r="X4821" s="53" t="n">
        <f aca="false">N4821+S4821</f>
        <v>140.4</v>
      </c>
      <c r="Y4821" s="53" t="n">
        <f aca="false">O4821+T4821</f>
        <v>336.96</v>
      </c>
      <c r="Z4821" s="53" t="n">
        <f aca="false">P4821+U4821</f>
        <v>0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477.4</v>
      </c>
      <c r="AD4821" s="55" t="n">
        <f aca="false">(ROUND(AC4821-AC4815,1)/AC4815)</f>
        <v>0.33203125</v>
      </c>
    </row>
    <row r="4822" customFormat="false" ht="15" hidden="false" customHeight="false" outlineLevel="0" collapsed="false">
      <c r="A4822" s="48" t="s">
        <v>35</v>
      </c>
      <c r="B4822" s="63"/>
      <c r="C4822" s="50" t="s">
        <v>11</v>
      </c>
      <c r="D4822" s="51" t="n">
        <v>80</v>
      </c>
      <c r="E4822" s="51" t="n">
        <v>0</v>
      </c>
      <c r="F4822" s="51" t="n">
        <v>160</v>
      </c>
      <c r="G4822" s="51" t="n">
        <v>0</v>
      </c>
      <c r="H4822" s="51" t="n">
        <v>0</v>
      </c>
      <c r="I4822" s="52" t="n">
        <v>30</v>
      </c>
      <c r="J4822" s="52" t="n">
        <v>0</v>
      </c>
      <c r="K4822" s="52" t="n">
        <v>20</v>
      </c>
      <c r="L4822" s="52" t="n">
        <v>20</v>
      </c>
      <c r="M4822" s="52" t="n">
        <v>0</v>
      </c>
      <c r="N4822" s="53" t="n">
        <f aca="false">D4822*$D$10</f>
        <v>108</v>
      </c>
      <c r="O4822" s="53" t="n">
        <f aca="false">E4822*$E$10</f>
        <v>0</v>
      </c>
      <c r="P4822" s="53" t="n">
        <f aca="false">F4822*$F$10</f>
        <v>216</v>
      </c>
      <c r="Q4822" s="53" t="n">
        <f aca="false">G4822*$G$10</f>
        <v>0</v>
      </c>
      <c r="R4822" s="53" t="n">
        <f aca="false">H4822*$H$10</f>
        <v>0</v>
      </c>
      <c r="S4822" s="53" t="n">
        <f aca="false">(N4822/100)*(I4822*$I$10)+(N4822/100)*(J4822*$J$10)</f>
        <v>32.4</v>
      </c>
      <c r="T4822" s="53" t="n">
        <f aca="false">(O4822/100)*(K4822*$J$10)</f>
        <v>0</v>
      </c>
      <c r="U4822" s="53" t="n">
        <f aca="false">(P4822/100)*(K4822*$K$10)+(P4822/100)*(L4822*$L$10)</f>
        <v>120.96</v>
      </c>
      <c r="V4822" s="53" t="n">
        <f aca="false">(Q4822/100)*(L4822*$L$10)</f>
        <v>0</v>
      </c>
      <c r="W4822" s="53" t="n">
        <f aca="false">(R4822/100)*(K4822*$K$10)+(R4822/100)*(L4822*$L$10)</f>
        <v>0</v>
      </c>
      <c r="X4822" s="53" t="n">
        <f aca="false">N4822+S4822</f>
        <v>140.4</v>
      </c>
      <c r="Y4822" s="53" t="n">
        <f aca="false">O4822+T4822</f>
        <v>0</v>
      </c>
      <c r="Z4822" s="53" t="n">
        <f aca="false">P4822+U4822</f>
        <v>336.96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477.4</v>
      </c>
      <c r="AD4822" s="55" t="n">
        <f aca="false">(ROUND(AC4822-AC4815,1)/AC4815)</f>
        <v>0.33203125</v>
      </c>
    </row>
    <row r="4823" customFormat="false" ht="15" hidden="false" customHeight="false" outlineLevel="0" collapsed="false">
      <c r="A4823" s="48" t="s">
        <v>36</v>
      </c>
      <c r="B4823" s="63"/>
      <c r="C4823" s="50" t="s">
        <v>12</v>
      </c>
      <c r="D4823" s="51" t="n">
        <v>80</v>
      </c>
      <c r="E4823" s="51" t="n">
        <v>0</v>
      </c>
      <c r="F4823" s="51" t="n">
        <v>0</v>
      </c>
      <c r="G4823" s="51" t="n">
        <v>160</v>
      </c>
      <c r="H4823" s="51" t="n">
        <v>0</v>
      </c>
      <c r="I4823" s="52" t="n">
        <v>30</v>
      </c>
      <c r="J4823" s="52" t="n">
        <v>0</v>
      </c>
      <c r="K4823" s="52" t="n">
        <v>0</v>
      </c>
      <c r="L4823" s="52" t="n">
        <v>40</v>
      </c>
      <c r="M4823" s="52" t="n">
        <v>0</v>
      </c>
      <c r="N4823" s="53" t="n">
        <f aca="false">D4823*$D$11</f>
        <v>108</v>
      </c>
      <c r="O4823" s="53" t="n">
        <f aca="false">E4823*$E$11</f>
        <v>0</v>
      </c>
      <c r="P4823" s="53" t="n">
        <f aca="false">F4823*$F$11</f>
        <v>0</v>
      </c>
      <c r="Q4823" s="53" t="n">
        <f aca="false">G4823*$G$11</f>
        <v>216</v>
      </c>
      <c r="R4823" s="53" t="n">
        <f aca="false">H4823*$H$11</f>
        <v>0</v>
      </c>
      <c r="S4823" s="53" t="n">
        <f aca="false">(N4823/100)*(I4823*$I$11)+(N4823/100)*(J4823*$J$11)</f>
        <v>32.4</v>
      </c>
      <c r="T4823" s="53" t="n">
        <f aca="false">(O4823/100)*(K4823*$K$11)</f>
        <v>0</v>
      </c>
      <c r="U4823" s="53" t="n">
        <f aca="false">(P4823/100)*(K4823*$K$11)+(P4823/100)*(L4823*$L$11)</f>
        <v>0</v>
      </c>
      <c r="V4823" s="53" t="n">
        <f aca="false">(Q4823/100)*(L4823*$L$11)</f>
        <v>120.96</v>
      </c>
      <c r="W4823" s="53" t="n">
        <f aca="false">(R4823/100)*(K4823*$K$11)+(R4823/100)*(L4823*$L$11)</f>
        <v>0</v>
      </c>
      <c r="X4823" s="53" t="n">
        <f aca="false">N4823+S4823</f>
        <v>140.4</v>
      </c>
      <c r="Y4823" s="53" t="n">
        <f aca="false">O4823+T4823</f>
        <v>0</v>
      </c>
      <c r="Z4823" s="53" t="n">
        <f aca="false">P4823+U4823</f>
        <v>0</v>
      </c>
      <c r="AA4823" s="53" t="n">
        <f aca="false">Q4823+V4823</f>
        <v>336.96</v>
      </c>
      <c r="AB4823" s="53" t="n">
        <f aca="false">R4823+W4823</f>
        <v>0</v>
      </c>
      <c r="AC4823" s="54" t="n">
        <f aca="false">ROUND(X4823+Y4823+Z4823+AA4823+AB4823,1)</f>
        <v>477.4</v>
      </c>
      <c r="AD4823" s="55" t="n">
        <f aca="false">(ROUND(AC4823-AC4815,1)/AC4815)</f>
        <v>0.33203125</v>
      </c>
    </row>
    <row r="4824" customFormat="false" ht="15" hidden="false" customHeight="false" outlineLevel="0" collapsed="false">
      <c r="A4824" s="48" t="s">
        <v>37</v>
      </c>
      <c r="B4824" s="63"/>
      <c r="C4824" s="50" t="s">
        <v>13</v>
      </c>
      <c r="D4824" s="51" t="n">
        <v>80</v>
      </c>
      <c r="E4824" s="51" t="n">
        <v>0</v>
      </c>
      <c r="F4824" s="51" t="n">
        <v>0</v>
      </c>
      <c r="G4824" s="51" t="n">
        <v>0</v>
      </c>
      <c r="H4824" s="51" t="n">
        <v>160</v>
      </c>
      <c r="I4824" s="52" t="n">
        <v>30</v>
      </c>
      <c r="J4824" s="52" t="n">
        <v>0</v>
      </c>
      <c r="K4824" s="52" t="n">
        <v>20</v>
      </c>
      <c r="L4824" s="52" t="n">
        <v>20</v>
      </c>
      <c r="M4824" s="52" t="n">
        <v>0</v>
      </c>
      <c r="N4824" s="53" t="n">
        <f aca="false">D4824*$D$12</f>
        <v>108</v>
      </c>
      <c r="O4824" s="53" t="n">
        <f aca="false">E4824*$E$12</f>
        <v>0</v>
      </c>
      <c r="P4824" s="53" t="n">
        <f aca="false">F4824*$F$12</f>
        <v>0</v>
      </c>
      <c r="Q4824" s="53" t="n">
        <f aca="false">G4824*$G$12</f>
        <v>0</v>
      </c>
      <c r="R4824" s="53" t="n">
        <f aca="false">H4824*$H$12</f>
        <v>216</v>
      </c>
      <c r="S4824" s="53" t="n">
        <f aca="false">(N4824/100)*(I4824*$I$12)+(N4824/100)*(J4824*$J$12)</f>
        <v>32.4</v>
      </c>
      <c r="T4824" s="53" t="n">
        <f aca="false">(O4824/100)*(K4824*$K$12)</f>
        <v>0</v>
      </c>
      <c r="U4824" s="53" t="n">
        <f aca="false">(P4824/100)*(K4824*$K$12)+(P4824/100)*(L4824*$L$12)</f>
        <v>0</v>
      </c>
      <c r="V4824" s="53" t="n">
        <f aca="false">(Q4824/100)*(L4824*$L$12)</f>
        <v>0</v>
      </c>
      <c r="W4824" s="53" t="n">
        <f aca="false">(R4824/100)*(K4824*$K$12)+(R4824/100)*(L4824*$L$12)</f>
        <v>120.96</v>
      </c>
      <c r="X4824" s="53" t="n">
        <f aca="false">N4824+S4824</f>
        <v>140.4</v>
      </c>
      <c r="Y4824" s="53" t="n">
        <f aca="false">O4824+T4824</f>
        <v>0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336.96</v>
      </c>
      <c r="AC4824" s="54" t="n">
        <f aca="false">ROUND(X4824+Y4824+Z4824+AA4824+AB4824,1)</f>
        <v>477.4</v>
      </c>
      <c r="AD4824" s="55" t="n">
        <f aca="false">(ROUND(AC4824-AC4815,1)/AC4815)</f>
        <v>0.33203125</v>
      </c>
    </row>
    <row r="4825" customFormat="false" ht="15" hidden="false" customHeight="false" outlineLevel="0" collapsed="false">
      <c r="A4825" s="48" t="s">
        <v>38</v>
      </c>
      <c r="B4825" s="63"/>
      <c r="C4825" s="50" t="s">
        <v>14</v>
      </c>
      <c r="D4825" s="51" t="n">
        <v>160</v>
      </c>
      <c r="E4825" s="51" t="n">
        <v>0</v>
      </c>
      <c r="F4825" s="51" t="n">
        <v>0</v>
      </c>
      <c r="G4825" s="51" t="n">
        <v>0</v>
      </c>
      <c r="H4825" s="51" t="n">
        <v>0</v>
      </c>
      <c r="I4825" s="52" t="n">
        <v>0</v>
      </c>
      <c r="J4825" s="52" t="n">
        <v>0</v>
      </c>
      <c r="K4825" s="52" t="n">
        <v>0</v>
      </c>
      <c r="L4825" s="52" t="n">
        <v>0</v>
      </c>
      <c r="M4825" s="52" t="n">
        <v>50</v>
      </c>
      <c r="N4825" s="53" t="n">
        <f aca="false">D4825*$D$13</f>
        <v>216</v>
      </c>
      <c r="O4825" s="53" t="n">
        <f aca="false">E4825*$E$13</f>
        <v>0</v>
      </c>
      <c r="P4825" s="53" t="n">
        <f aca="false">F4825*$F$13</f>
        <v>0</v>
      </c>
      <c r="Q4825" s="53" t="n">
        <f aca="false">G4825*$G$13</f>
        <v>0</v>
      </c>
      <c r="R4825" s="53" t="n">
        <f aca="false">H4825*$H$13</f>
        <v>0</v>
      </c>
      <c r="S4825" s="53" t="n">
        <f aca="false">(N4825/100)*(I4825*$I$13)+(N4825/100)*(J4825*$J$13)+(N4825/100)*(M4825*$M$13)</f>
        <v>216</v>
      </c>
      <c r="T4825" s="53" t="n">
        <f aca="false">(O4825/100)*(K4825*$K$13)+(O4825/100)*(M4825*$M$13)</f>
        <v>0</v>
      </c>
      <c r="U4825" s="53" t="n">
        <f aca="false">(P4825/100)*(K4825*$K$13)+(P4825/100)*(L4825*$L$13)+(P4825/100)*(M4825*$M$13)</f>
        <v>0</v>
      </c>
      <c r="V4825" s="53" t="n">
        <f aca="false">(Q4825/100)*(L4825*$L$13)+(Q4825/100)*(M4825*$M$13)</f>
        <v>0</v>
      </c>
      <c r="W4825" s="53" t="n">
        <f aca="false">(R4825/100)*(K4825*$K$13)+(R4825/100)*(L4825*$L$13)+(R4825/100)*(M4825*$M$13)</f>
        <v>0</v>
      </c>
      <c r="X4825" s="53" t="n">
        <f aca="false">N4825+S4825</f>
        <v>432</v>
      </c>
      <c r="Y4825" s="53" t="n">
        <f aca="false">O4825+T4825</f>
        <v>0</v>
      </c>
      <c r="Z4825" s="53" t="n">
        <f aca="false">P4825+U4825</f>
        <v>0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432</v>
      </c>
      <c r="AD4825" s="55" t="n">
        <f aca="false">(ROUND(AC4825-AC4815,1)/AC4815)</f>
        <v>0.205357142857143</v>
      </c>
    </row>
    <row r="4826" customFormat="false" ht="15" hidden="false" customHeight="false" outlineLevel="0" collapsed="false">
      <c r="A4826" s="48" t="s">
        <v>39</v>
      </c>
      <c r="B4826" s="63"/>
      <c r="C4826" s="50" t="s">
        <v>15</v>
      </c>
      <c r="D4826" s="51" t="n">
        <v>160</v>
      </c>
      <c r="E4826" s="51" t="n">
        <v>0</v>
      </c>
      <c r="F4826" s="51" t="n">
        <v>0</v>
      </c>
      <c r="G4826" s="51" t="n">
        <v>0</v>
      </c>
      <c r="H4826" s="51" t="n">
        <v>0</v>
      </c>
      <c r="I4826" s="52" t="n">
        <v>30</v>
      </c>
      <c r="J4826" s="52" t="n">
        <v>0</v>
      </c>
      <c r="K4826" s="52" t="n">
        <v>35</v>
      </c>
      <c r="L4826" s="52" t="n">
        <v>0</v>
      </c>
      <c r="M4826" s="52" t="n">
        <v>0</v>
      </c>
      <c r="N4826" s="53" t="n">
        <f aca="false">D4826*$D$14</f>
        <v>216</v>
      </c>
      <c r="O4826" s="53" t="n">
        <f aca="false">E4826*$E$14</f>
        <v>0</v>
      </c>
      <c r="P4826" s="53" t="n">
        <f aca="false">F4826*$F$14</f>
        <v>0</v>
      </c>
      <c r="Q4826" s="53" t="n">
        <f aca="false">G4826*$G$14</f>
        <v>0</v>
      </c>
      <c r="R4826" s="53" t="n">
        <f aca="false">H4826*$H$14</f>
        <v>0</v>
      </c>
      <c r="S4826" s="53" t="n">
        <f aca="false">(N4826/100)*(I4826*$I$14)+(N4826/100)*(J4826*$J$14)+(N4826/100)*(K4826*$K$14)</f>
        <v>216</v>
      </c>
      <c r="T4826" s="53" t="n">
        <f aca="false">(O4826/100)*(K4826*$K$14)</f>
        <v>0</v>
      </c>
      <c r="U4826" s="53" t="n">
        <f aca="false">(P4826/100)*(K4826*$K$14)+(P4826/100)*(L4826*$L$14)</f>
        <v>0</v>
      </c>
      <c r="V4826" s="53" t="n">
        <f aca="false">(Q4826/100)*(L4826*$L$14)</f>
        <v>0</v>
      </c>
      <c r="W4826" s="53" t="n">
        <f aca="false">(R4826/100)*(K4826*$L$14)+(R4826/100)*(L4826*$M$14)</f>
        <v>0</v>
      </c>
      <c r="X4826" s="53" t="n">
        <f aca="false">N4826+S4826</f>
        <v>432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0</v>
      </c>
      <c r="AB4826" s="53" t="n">
        <f aca="false">R4826+W4826</f>
        <v>0</v>
      </c>
      <c r="AC4826" s="54" t="n">
        <f aca="false">ROUND(X4826+Y4826+Z4826+AA4826+AB4826,1)</f>
        <v>432</v>
      </c>
      <c r="AD4826" s="55" t="n">
        <f aca="false">(ROUND(AC4826-AC4815,1)/AC4815)</f>
        <v>0.205357142857143</v>
      </c>
    </row>
    <row r="4827" customFormat="false" ht="15" hidden="false" customHeight="false" outlineLevel="0" collapsed="false">
      <c r="A4827" s="48"/>
      <c r="B4827" s="63"/>
      <c r="C4827" s="50" t="s">
        <v>16</v>
      </c>
      <c r="D4827" s="51" t="n">
        <v>160</v>
      </c>
      <c r="E4827" s="51" t="n">
        <v>0</v>
      </c>
      <c r="F4827" s="51" t="n">
        <v>0</v>
      </c>
      <c r="G4827" s="51" t="n">
        <v>0</v>
      </c>
      <c r="H4827" s="51" t="n">
        <v>0</v>
      </c>
      <c r="I4827" s="52" t="n">
        <v>30</v>
      </c>
      <c r="J4827" s="52" t="n">
        <v>0</v>
      </c>
      <c r="K4827" s="52" t="n">
        <v>0</v>
      </c>
      <c r="L4827" s="52" t="n">
        <v>35</v>
      </c>
      <c r="M4827" s="52" t="n">
        <v>0</v>
      </c>
      <c r="N4827" s="53" t="n">
        <f aca="false">D4827*$D$15</f>
        <v>216</v>
      </c>
      <c r="O4827" s="53" t="n">
        <f aca="false">E4827*$E$15</f>
        <v>0</v>
      </c>
      <c r="P4827" s="53" t="n">
        <f aca="false">F4827*$F$15</f>
        <v>0</v>
      </c>
      <c r="Q4827" s="53" t="n">
        <f aca="false">G4827*$G$15</f>
        <v>0</v>
      </c>
      <c r="R4827" s="53" t="n">
        <f aca="false">H4827*$H$15</f>
        <v>0</v>
      </c>
      <c r="S4827" s="53" t="n">
        <f aca="false">(N4827/100)*(I4827*$I$15)+(N4827/100)*(J4827*$J$15)+(N4827/100)*(L4827*$L$15)</f>
        <v>216</v>
      </c>
      <c r="T4827" s="53" t="n">
        <f aca="false">(O4827/100)*(K4827*$K$15)</f>
        <v>0</v>
      </c>
      <c r="U4827" s="53" t="n">
        <f aca="false">(P4827/100)*(K4827*$K$15)+(P4827/100)*(L4827*$L$15)</f>
        <v>0</v>
      </c>
      <c r="V4827" s="53" t="n">
        <f aca="false">(Q4827/100)*(L4827*$L$15)</f>
        <v>0</v>
      </c>
      <c r="W4827" s="53" t="n">
        <f aca="false">(R4827/100)*(K4827*$K$15)+(R4827/100)*(L4827*$L$15)</f>
        <v>0</v>
      </c>
      <c r="X4827" s="53" t="n">
        <f aca="false">N4827+S4827</f>
        <v>432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0</v>
      </c>
      <c r="AC4827" s="54" t="n">
        <f aca="false">ROUND(X4827+Y4827+Z4827+AA4827+AB4827,1)</f>
        <v>432</v>
      </c>
      <c r="AD4827" s="55" t="n">
        <f aca="false">(ROUND(AC4827-AC4815,1)/AC4815)</f>
        <v>0.205357142857143</v>
      </c>
    </row>
    <row r="4828" customFormat="false" ht="15" hidden="false" customHeight="false" outlineLevel="0" collapsed="false">
      <c r="A4828" s="48"/>
      <c r="B4828" s="63"/>
      <c r="C4828" s="50" t="s">
        <v>17</v>
      </c>
      <c r="D4828" s="51" t="n">
        <v>160</v>
      </c>
      <c r="E4828" s="51" t="n">
        <v>0</v>
      </c>
      <c r="F4828" s="51" t="n">
        <v>0</v>
      </c>
      <c r="G4828" s="51" t="n">
        <v>0</v>
      </c>
      <c r="H4828" s="51" t="n">
        <v>0</v>
      </c>
      <c r="I4828" s="52" t="n">
        <v>30</v>
      </c>
      <c r="J4828" s="52" t="n">
        <v>25</v>
      </c>
      <c r="K4828" s="52" t="n">
        <v>0</v>
      </c>
      <c r="L4828" s="52" t="n">
        <v>0</v>
      </c>
      <c r="M4828" s="52" t="n">
        <v>0</v>
      </c>
      <c r="N4828" s="53" t="n">
        <f aca="false">D4828*$D$16</f>
        <v>216</v>
      </c>
      <c r="O4828" s="53" t="n">
        <f aca="false">E4828*$E$16</f>
        <v>0</v>
      </c>
      <c r="P4828" s="53" t="n">
        <f aca="false">F4828*$F$16</f>
        <v>0</v>
      </c>
      <c r="Q4828" s="53" t="n">
        <f aca="false">G4828*$G$16</f>
        <v>0</v>
      </c>
      <c r="R4828" s="53" t="n">
        <f aca="false">H4828*$H$16</f>
        <v>0</v>
      </c>
      <c r="S4828" s="53" t="n">
        <f aca="false">(N4828/100)*(I4828*$I$16)+(N4828/100)*(J4828*$J$16)</f>
        <v>199.8</v>
      </c>
      <c r="T4828" s="53" t="n">
        <f aca="false">(O4828/100)*(K4828*$K$16)</f>
        <v>0</v>
      </c>
      <c r="U4828" s="53" t="n">
        <f aca="false">(P4828/100)*(K4828*$K$16)+(P4828/100)*(L4828*$L$16)</f>
        <v>0</v>
      </c>
      <c r="V4828" s="53" t="n">
        <f aca="false">(Q4828/100)*(L4828*$L$16)</f>
        <v>0</v>
      </c>
      <c r="W4828" s="53" t="n">
        <f aca="false">(R4828/100)*(K4828*$K$16)+(R4828/100)*(L4828*$L$16)</f>
        <v>0</v>
      </c>
      <c r="X4828" s="53" t="n">
        <f aca="false">N4828+S4828</f>
        <v>415.8</v>
      </c>
      <c r="Y4828" s="53" t="n">
        <f aca="false">O4828+T4828</f>
        <v>0</v>
      </c>
      <c r="Z4828" s="53" t="n">
        <f aca="false">P4828+U4828</f>
        <v>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415.8</v>
      </c>
      <c r="AD4828" s="55" t="n">
        <f aca="false">(ROUND(AC4828-AC4815,1)/AC4815)</f>
        <v>0.16015625</v>
      </c>
    </row>
    <row r="4829" customFormat="false" ht="15" hidden="false" customHeight="false" outlineLevel="0" collapsed="false">
      <c r="A4829" s="48"/>
      <c r="B4829" s="63"/>
      <c r="C4829" s="50" t="s">
        <v>18</v>
      </c>
      <c r="D4829" s="51" t="n">
        <v>160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0</v>
      </c>
      <c r="K4829" s="52" t="n">
        <v>0</v>
      </c>
      <c r="L4829" s="52" t="n">
        <v>0</v>
      </c>
      <c r="M4829" s="52" t="n">
        <v>0</v>
      </c>
      <c r="N4829" s="53" t="n">
        <f aca="false">D4829*$D$17</f>
        <v>216</v>
      </c>
      <c r="O4829" s="53" t="n">
        <f aca="false">E4829*$E$17</f>
        <v>0</v>
      </c>
      <c r="P4829" s="53" t="n">
        <f aca="false">F4829*$F$17</f>
        <v>0</v>
      </c>
      <c r="Q4829" s="53" t="n">
        <f aca="false">G4829*$G$17</f>
        <v>0</v>
      </c>
      <c r="R4829" s="53" t="n">
        <f aca="false">H4829*$H$17</f>
        <v>0</v>
      </c>
      <c r="S4829" s="53" t="n">
        <f aca="false">(N4829/100)*(I4829*$I$17)+(N4829/100)*(J4829*$J$17)</f>
        <v>243</v>
      </c>
      <c r="T4829" s="53" t="n">
        <f aca="false">(O4829/100)*(K4829*$K$17)</f>
        <v>0</v>
      </c>
      <c r="U4829" s="53" t="n">
        <f aca="false">(P4829/100)*(K4829*$K$17)+(P4829/100)*(L4829*$L$17)</f>
        <v>0</v>
      </c>
      <c r="V4829" s="53" t="n">
        <f aca="false">(Q4829/100)*(L4829*$L$17)</f>
        <v>0</v>
      </c>
      <c r="W4829" s="53" t="n">
        <f aca="false">(R4829/100)*(K4829*$K$17)+(R4829/100)*(L4829*$L$17)</f>
        <v>0</v>
      </c>
      <c r="X4829" s="53" t="n">
        <f aca="false">N4829+S4829</f>
        <v>459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459</v>
      </c>
      <c r="AD4829" s="55" t="n">
        <f aca="false">(ROUND(AC4829-AC4815,1)/AC4815)</f>
        <v>0.280691964285714</v>
      </c>
    </row>
    <row r="4830" customFormat="false" ht="15" hidden="false" customHeight="false" outlineLevel="0" collapsed="false">
      <c r="A4830" s="56" t="s">
        <v>19</v>
      </c>
      <c r="B4830" s="60" t="s">
        <v>386</v>
      </c>
      <c r="C4830" s="40" t="s">
        <v>50</v>
      </c>
      <c r="D4830" s="41" t="n">
        <v>0</v>
      </c>
      <c r="E4830" s="41" t="n">
        <v>0</v>
      </c>
      <c r="F4830" s="41" t="n">
        <v>0</v>
      </c>
      <c r="G4830" s="41" t="n">
        <v>0</v>
      </c>
      <c r="H4830" s="41" t="n">
        <v>100</v>
      </c>
      <c r="I4830" s="42" t="n">
        <v>0</v>
      </c>
      <c r="J4830" s="42" t="n">
        <v>0</v>
      </c>
      <c r="K4830" s="42" t="n">
        <v>40</v>
      </c>
      <c r="L4830" s="42" t="n">
        <v>40</v>
      </c>
      <c r="M4830" s="42" t="n">
        <v>0</v>
      </c>
      <c r="N4830" s="43" t="n">
        <f aca="false">D4830*$D$3</f>
        <v>0</v>
      </c>
      <c r="O4830" s="43" t="n">
        <f aca="false">E4830*$E$3</f>
        <v>0</v>
      </c>
      <c r="P4830" s="43" t="n">
        <f aca="false">F4830*$F$3</f>
        <v>0</v>
      </c>
      <c r="Q4830" s="43" t="n">
        <f aca="false">G4830*$G$3</f>
        <v>0</v>
      </c>
      <c r="R4830" s="43" t="n">
        <f aca="false">H4830*$H$3</f>
        <v>140</v>
      </c>
      <c r="S4830" s="43" t="n">
        <f aca="false">(N4830/100)*(I4830*$I$3)+(N4830/100)*(J4830*$J$3)</f>
        <v>0</v>
      </c>
      <c r="T4830" s="43" t="n">
        <f aca="false">(O4830/100)*(K4830*$K$3)</f>
        <v>0</v>
      </c>
      <c r="U4830" s="43" t="n">
        <f aca="false">(P4830/100)*(K4830*$K$3)+(P4830/100)*(L4830*$L$3)</f>
        <v>0</v>
      </c>
      <c r="V4830" s="43" t="n">
        <f aca="false">(Q4830/100)*(L4830*$L$3)</f>
        <v>0</v>
      </c>
      <c r="W4830" s="43" t="n">
        <f aca="false">(R4830/100)*(K4830*$K$3)+(R4830/100)*(L4830*$L$3)</f>
        <v>224</v>
      </c>
      <c r="X4830" s="43" t="n">
        <f aca="false">N4830+S4830</f>
        <v>0</v>
      </c>
      <c r="Y4830" s="43" t="n">
        <f aca="false">O4830+T4830</f>
        <v>0</v>
      </c>
      <c r="Z4830" s="43" t="n">
        <f aca="false">P4830+U4830</f>
        <v>0</v>
      </c>
      <c r="AA4830" s="43" t="n">
        <f aca="false">Q4830+V4830</f>
        <v>0</v>
      </c>
      <c r="AB4830" s="43" t="n">
        <f aca="false">R4830+W4830</f>
        <v>364</v>
      </c>
      <c r="AC4830" s="44" t="n">
        <f aca="false">ROUND(X4830+Y4830+Z4830+AA4830+AB4830,1)</f>
        <v>364</v>
      </c>
      <c r="AD4830" s="45"/>
    </row>
    <row r="4831" customFormat="false" ht="15" hidden="false" customHeight="false" outlineLevel="0" collapsed="false">
      <c r="A4831" s="48" t="s">
        <v>29</v>
      </c>
      <c r="B4831" s="61" t="n">
        <v>0</v>
      </c>
      <c r="C4831" s="50"/>
      <c r="D4831" s="51"/>
      <c r="E4831" s="51"/>
      <c r="F4831" s="51"/>
      <c r="G4831" s="51"/>
      <c r="H4831" s="51"/>
      <c r="I4831" s="52"/>
      <c r="J4831" s="52"/>
      <c r="K4831" s="52"/>
      <c r="L4831" s="52"/>
      <c r="M4831" s="52"/>
      <c r="N4831" s="53" t="n">
        <f aca="false">D4831*$D$4</f>
        <v>0</v>
      </c>
      <c r="O4831" s="53" t="n">
        <f aca="false">E4831*$E$4</f>
        <v>0</v>
      </c>
      <c r="P4831" s="53" t="n">
        <f aca="false">F4831*$F$4</f>
        <v>0</v>
      </c>
      <c r="Q4831" s="53" t="n">
        <f aca="false">G4831*$G$4</f>
        <v>0</v>
      </c>
      <c r="R4831" s="53" t="n">
        <f aca="false">H4831*$H$4</f>
        <v>0</v>
      </c>
      <c r="S4831" s="53" t="n">
        <f aca="false">(N4831/100)*(I4831*$I$4)+(N4831/100)*(J4831*$J$4)</f>
        <v>0</v>
      </c>
      <c r="T4831" s="53" t="n">
        <f aca="false">(O4831/100)*(K4831*$K$4)</f>
        <v>0</v>
      </c>
      <c r="U4831" s="53" t="n">
        <f aca="false">(P4831/100)*(K4831*$K$4)+(P4831/100)*(L4831*$L$4)</f>
        <v>0</v>
      </c>
      <c r="V4831" s="53" t="n">
        <f aca="false">(Q4831/100)*(L4831*$L$4)</f>
        <v>0</v>
      </c>
      <c r="W4831" s="53" t="n">
        <f aca="false">(R4831/100)*(K4831*$K$4)+(R4831/100)*(L4831*$L$4)</f>
        <v>0</v>
      </c>
      <c r="X4831" s="53" t="n">
        <f aca="false">N4831+S4831</f>
        <v>0</v>
      </c>
      <c r="Y4831" s="53" t="n">
        <f aca="false">O4831+T4831</f>
        <v>0</v>
      </c>
      <c r="Z4831" s="53" t="n">
        <f aca="false">P4831+U4831</f>
        <v>0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0</v>
      </c>
      <c r="AD4831" s="55" t="n">
        <f aca="false">(ROUND(AC4831-AC4830,1)/AC4830)</f>
        <v>-1</v>
      </c>
    </row>
    <row r="4832" customFormat="false" ht="15" hidden="false" customHeight="false" outlineLevel="0" collapsed="false">
      <c r="A4832" s="48" t="s">
        <v>30</v>
      </c>
      <c r="B4832" s="61" t="n">
        <v>0</v>
      </c>
      <c r="C4832" s="50" t="s">
        <v>6</v>
      </c>
      <c r="D4832" s="51" t="n">
        <v>0</v>
      </c>
      <c r="E4832" s="51" t="n">
        <v>0</v>
      </c>
      <c r="F4832" s="51" t="n">
        <v>0</v>
      </c>
      <c r="G4832" s="51" t="n">
        <v>0</v>
      </c>
      <c r="H4832" s="51" t="n">
        <v>100</v>
      </c>
      <c r="I4832" s="52" t="n">
        <v>0</v>
      </c>
      <c r="J4832" s="52" t="n">
        <v>0</v>
      </c>
      <c r="K4832" s="52" t="n">
        <v>40</v>
      </c>
      <c r="L4832" s="52" t="n">
        <v>40</v>
      </c>
      <c r="M4832" s="52" t="n">
        <v>0</v>
      </c>
      <c r="N4832" s="53" t="n">
        <f aca="false">D4832*$D$5</f>
        <v>0</v>
      </c>
      <c r="O4832" s="53" t="n">
        <f aca="false">E4832*$E$5</f>
        <v>0</v>
      </c>
      <c r="P4832" s="53" t="n">
        <f aca="false">F4832*$F$5</f>
        <v>0</v>
      </c>
      <c r="Q4832" s="53" t="n">
        <f aca="false">G4832*$G$5</f>
        <v>0</v>
      </c>
      <c r="R4832" s="53" t="n">
        <f aca="false">H4832*$H$5</f>
        <v>140</v>
      </c>
      <c r="S4832" s="53" t="n">
        <f aca="false">(N4832/100)*(I4832*$I$5)+(N4832/100)*(J4832*$J$5)</f>
        <v>0</v>
      </c>
      <c r="T4832" s="53" t="n">
        <f aca="false">(O4832/100)*(K4832*$K$5)</f>
        <v>0</v>
      </c>
      <c r="U4832" s="53" t="n">
        <f aca="false">(P4832/100)*(K4832*$K$5)+(P4832/100)*(L4832*$L$5)</f>
        <v>0</v>
      </c>
      <c r="V4832" s="53" t="n">
        <f aca="false">(Q4832/100)*(L4832*$L$5)</f>
        <v>0</v>
      </c>
      <c r="W4832" s="53" t="n">
        <f aca="false">(R4832/100)*(K4832*$K$5)+(R4832/100)*(L4832*$L$5)</f>
        <v>224</v>
      </c>
      <c r="X4832" s="53" t="n">
        <f aca="false">N4832+S4832</f>
        <v>0</v>
      </c>
      <c r="Y4832" s="53" t="n">
        <f aca="false">O4832+T4832</f>
        <v>0</v>
      </c>
      <c r="Z4832" s="53" t="n">
        <f aca="false">P4832+U4832</f>
        <v>0</v>
      </c>
      <c r="AA4832" s="53" t="n">
        <f aca="false">Q4832+V4832</f>
        <v>0</v>
      </c>
      <c r="AB4832" s="53" t="n">
        <f aca="false">R4832+W4832</f>
        <v>364</v>
      </c>
      <c r="AC4832" s="54" t="n">
        <f aca="false">ROUND(X4832+Y4832+Z4832+AA4832+AB4832,1)</f>
        <v>364</v>
      </c>
      <c r="AD4832" s="55" t="n">
        <f aca="false">(ROUND(AC4832-AC4830,1)/AC4830)</f>
        <v>0</v>
      </c>
    </row>
    <row r="4833" customFormat="false" ht="15" hidden="false" customHeight="false" outlineLevel="0" collapsed="false">
      <c r="A4833" s="48" t="s">
        <v>31</v>
      </c>
      <c r="B4833" s="61" t="n">
        <v>16</v>
      </c>
      <c r="C4833" s="50" t="s">
        <v>7</v>
      </c>
      <c r="D4833" s="51" t="n">
        <v>0</v>
      </c>
      <c r="E4833" s="51" t="n">
        <v>0</v>
      </c>
      <c r="F4833" s="51" t="n">
        <v>0</v>
      </c>
      <c r="G4833" s="51" t="n">
        <v>0</v>
      </c>
      <c r="H4833" s="51" t="n">
        <v>100</v>
      </c>
      <c r="I4833" s="52" t="n">
        <v>0</v>
      </c>
      <c r="J4833" s="52" t="n">
        <v>0</v>
      </c>
      <c r="K4833" s="52" t="n">
        <v>40</v>
      </c>
      <c r="L4833" s="52" t="n">
        <v>40</v>
      </c>
      <c r="M4833" s="52" t="n">
        <v>0</v>
      </c>
      <c r="N4833" s="53" t="n">
        <f aca="false">D4833*$D$6</f>
        <v>0</v>
      </c>
      <c r="O4833" s="53" t="n">
        <f aca="false">E4833*$E$6</f>
        <v>0</v>
      </c>
      <c r="P4833" s="53" t="n">
        <f aca="false">F4833*$F$6</f>
        <v>0</v>
      </c>
      <c r="Q4833" s="53" t="n">
        <f aca="false">G4833*$G$6</f>
        <v>0</v>
      </c>
      <c r="R4833" s="53" t="n">
        <f aca="false">H4833*$H$6</f>
        <v>140</v>
      </c>
      <c r="S4833" s="53" t="n">
        <f aca="false">(N4833/100)*(I4833*$I$6)+(N4833/100)*(J4833*$J$6)</f>
        <v>0</v>
      </c>
      <c r="T4833" s="53" t="n">
        <f aca="false">(O4833/100)*(K4833*$K$6)</f>
        <v>0</v>
      </c>
      <c r="U4833" s="53" t="n">
        <f aca="false">(P4833/100)*(K4833*$K$6)+(P4833/100)*(L4833*$L$6)</f>
        <v>0</v>
      </c>
      <c r="V4833" s="53" t="n">
        <f aca="false">(Q4833/100)*(L4833*$L$6)</f>
        <v>0</v>
      </c>
      <c r="W4833" s="53" t="n">
        <f aca="false">(R4833/100)*(K4833*$K$6)+(R4833/100)*(L4833*$L$6)</f>
        <v>224</v>
      </c>
      <c r="X4833" s="53" t="n">
        <f aca="false">N4833+S4833</f>
        <v>0</v>
      </c>
      <c r="Y4833" s="53" t="n">
        <f aca="false">O4833+T4833</f>
        <v>0</v>
      </c>
      <c r="Z4833" s="53" t="n">
        <f aca="false">P4833+U4833</f>
        <v>0</v>
      </c>
      <c r="AA4833" s="53" t="n">
        <f aca="false">Q4833+V4833</f>
        <v>0</v>
      </c>
      <c r="AB4833" s="53" t="n">
        <f aca="false">R4833+W4833</f>
        <v>364</v>
      </c>
      <c r="AC4833" s="54" t="n">
        <f aca="false">ROUND(X4833+Y4833+Z4833+AA4833+AB4833,1)</f>
        <v>364</v>
      </c>
      <c r="AD4833" s="55" t="n">
        <f aca="false">(ROUND(AC4833-AC4830,1)/AC4830)</f>
        <v>0</v>
      </c>
    </row>
    <row r="4834" customFormat="false" ht="15" hidden="false" customHeight="false" outlineLevel="0" collapsed="false">
      <c r="A4834" s="48" t="s">
        <v>32</v>
      </c>
      <c r="B4834" s="61" t="n">
        <v>16</v>
      </c>
      <c r="C4834" s="50" t="s">
        <v>8</v>
      </c>
      <c r="D4834" s="51" t="n">
        <v>0</v>
      </c>
      <c r="E4834" s="51" t="n">
        <v>0</v>
      </c>
      <c r="F4834" s="51" t="n">
        <v>0</v>
      </c>
      <c r="G4834" s="51" t="n">
        <v>0</v>
      </c>
      <c r="H4834" s="51" t="n">
        <v>100</v>
      </c>
      <c r="I4834" s="52" t="n">
        <v>0</v>
      </c>
      <c r="J4834" s="52" t="n">
        <v>0</v>
      </c>
      <c r="K4834" s="52" t="n">
        <v>40</v>
      </c>
      <c r="L4834" s="52" t="n">
        <v>40</v>
      </c>
      <c r="M4834" s="52" t="n">
        <v>0</v>
      </c>
      <c r="N4834" s="53" t="n">
        <f aca="false">D4834*$D$7</f>
        <v>0</v>
      </c>
      <c r="O4834" s="53" t="n">
        <f aca="false">E4834*$E$7</f>
        <v>0</v>
      </c>
      <c r="P4834" s="53" t="n">
        <f aca="false">F4834*$F$7</f>
        <v>0</v>
      </c>
      <c r="Q4834" s="53" t="n">
        <f aca="false">G4834*$G$7</f>
        <v>0</v>
      </c>
      <c r="R4834" s="53" t="n">
        <f aca="false">H4834*$H$7</f>
        <v>140</v>
      </c>
      <c r="S4834" s="53" t="n">
        <f aca="false">(N4834/100)*(I4834*$I$7)+(N4834/100)*(J4834*$J$7)</f>
        <v>0</v>
      </c>
      <c r="T4834" s="53" t="n">
        <f aca="false">(O4834/100)*(K4834*$K$7)</f>
        <v>0</v>
      </c>
      <c r="U4834" s="53" t="n">
        <f aca="false">(P4834/100)*(K4834*$K$7)+(P4834/100)*(L4834*$L$7)</f>
        <v>0</v>
      </c>
      <c r="V4834" s="53" t="n">
        <f aca="false">(Q4834/100)*(L4834*$L$7)</f>
        <v>0</v>
      </c>
      <c r="W4834" s="53" t="n">
        <f aca="false">(R4834/100)*(K4834*$K$7)+(R4834/100)*(L4834*$L$7)</f>
        <v>224</v>
      </c>
      <c r="X4834" s="53" t="n">
        <f aca="false">N4834+S4834</f>
        <v>0</v>
      </c>
      <c r="Y4834" s="53" t="n">
        <f aca="false">O4834+T4834</f>
        <v>0</v>
      </c>
      <c r="Z4834" s="53" t="n">
        <f aca="false">P4834+U4834</f>
        <v>0</v>
      </c>
      <c r="AA4834" s="53" t="n">
        <f aca="false">Q4834+V4834</f>
        <v>0</v>
      </c>
      <c r="AB4834" s="53" t="n">
        <f aca="false">R4834+W4834</f>
        <v>364</v>
      </c>
      <c r="AC4834" s="54" t="n">
        <f aca="false">ROUND(X4834+Y4834+Z4834+AA4834+AB4834,1)</f>
        <v>364</v>
      </c>
      <c r="AD4834" s="55" t="n">
        <f aca="false">(ROUND(AC4834-AC4830,1)/AC4830)</f>
        <v>0</v>
      </c>
    </row>
    <row r="4835" customFormat="false" ht="15" hidden="false" customHeight="false" outlineLevel="0" collapsed="false">
      <c r="A4835" s="48" t="s">
        <v>33</v>
      </c>
      <c r="B4835" s="61"/>
      <c r="C4835" s="50" t="s">
        <v>9</v>
      </c>
      <c r="D4835" s="51" t="n">
        <v>0</v>
      </c>
      <c r="E4835" s="51" t="n">
        <v>0</v>
      </c>
      <c r="F4835" s="51" t="n">
        <v>0</v>
      </c>
      <c r="G4835" s="51" t="n">
        <v>0</v>
      </c>
      <c r="H4835" s="51" t="n">
        <v>100</v>
      </c>
      <c r="I4835" s="52" t="n">
        <v>0</v>
      </c>
      <c r="J4835" s="52" t="n">
        <v>0</v>
      </c>
      <c r="K4835" s="52" t="n">
        <v>40</v>
      </c>
      <c r="L4835" s="52" t="n">
        <v>40</v>
      </c>
      <c r="M4835" s="52" t="n">
        <v>0</v>
      </c>
      <c r="N4835" s="53" t="n">
        <f aca="false">D4835*$D$8</f>
        <v>0</v>
      </c>
      <c r="O4835" s="53" t="n">
        <f aca="false">E4835*$E$8</f>
        <v>0</v>
      </c>
      <c r="P4835" s="53" t="n">
        <f aca="false">F4835*$F$8</f>
        <v>0</v>
      </c>
      <c r="Q4835" s="53" t="n">
        <f aca="false">G4835*$G$8</f>
        <v>0</v>
      </c>
      <c r="R4835" s="53" t="n">
        <f aca="false">H4835*$H$8</f>
        <v>140</v>
      </c>
      <c r="S4835" s="53" t="n">
        <f aca="false">(N4835/100)*(I4835*$I$8)+(N4835/100)*(J4835*$J$8)</f>
        <v>0</v>
      </c>
      <c r="T4835" s="53" t="n">
        <f aca="false">(O4835/100)*(K4835*$K$8)</f>
        <v>0</v>
      </c>
      <c r="U4835" s="53" t="n">
        <f aca="false">(P4835/100)*(K4835*$K$8)+(P4835/100)*(L4835*$L$8)</f>
        <v>0</v>
      </c>
      <c r="V4835" s="53" t="n">
        <f aca="false">(Q4835/100)*(L4835*$L$8)</f>
        <v>0</v>
      </c>
      <c r="W4835" s="53" t="n">
        <f aca="false">(R4835/100)*(K4835*$K$8)+(R4835/100)*(L4835*$L$8)</f>
        <v>224</v>
      </c>
      <c r="X4835" s="53" t="n">
        <f aca="false">N4835+S4835</f>
        <v>0</v>
      </c>
      <c r="Y4835" s="53" t="n">
        <f aca="false">O4835+T4835</f>
        <v>0</v>
      </c>
      <c r="Z4835" s="53" t="n">
        <f aca="false">P4835+U4835</f>
        <v>0</v>
      </c>
      <c r="AA4835" s="53" t="n">
        <f aca="false">Q4835+V4835</f>
        <v>0</v>
      </c>
      <c r="AB4835" s="53" t="n">
        <f aca="false">R4835+W4835</f>
        <v>364</v>
      </c>
      <c r="AC4835" s="54" t="n">
        <f aca="false">ROUND(X4835+Y4835+Z4835+AA4835+AB4835,1)</f>
        <v>364</v>
      </c>
      <c r="AD4835" s="55" t="n">
        <f aca="false">(ROUND(AC4835-AC4830,1)/AC4830)</f>
        <v>0</v>
      </c>
    </row>
    <row r="4836" customFormat="false" ht="15" hidden="false" customHeight="false" outlineLevel="0" collapsed="false">
      <c r="A4836" s="48" t="s">
        <v>34</v>
      </c>
      <c r="B4836" s="61"/>
      <c r="C4836" s="50" t="s">
        <v>10</v>
      </c>
      <c r="D4836" s="51" t="n">
        <v>0</v>
      </c>
      <c r="E4836" s="51" t="n">
        <v>150</v>
      </c>
      <c r="F4836" s="51" t="n">
        <v>0</v>
      </c>
      <c r="G4836" s="51" t="n">
        <v>0</v>
      </c>
      <c r="H4836" s="51" t="n">
        <v>0</v>
      </c>
      <c r="I4836" s="52" t="n">
        <v>0</v>
      </c>
      <c r="J4836" s="52" t="n">
        <v>0</v>
      </c>
      <c r="K4836" s="52" t="n">
        <v>86</v>
      </c>
      <c r="L4836" s="52" t="n">
        <v>0</v>
      </c>
      <c r="M4836" s="52" t="n">
        <v>0</v>
      </c>
      <c r="N4836" s="53" t="n">
        <f aca="false">D4836*$D$9</f>
        <v>0</v>
      </c>
      <c r="O4836" s="53" t="n">
        <f aca="false">E4836*$E$9</f>
        <v>202.5</v>
      </c>
      <c r="P4836" s="53" t="n">
        <f aca="false">F4836*$F$9</f>
        <v>0</v>
      </c>
      <c r="Q4836" s="53" t="n">
        <f aca="false">G4836*$G$9</f>
        <v>0</v>
      </c>
      <c r="R4836" s="53" t="n">
        <f aca="false">H4836*$H$9</f>
        <v>0</v>
      </c>
      <c r="S4836" s="53" t="n">
        <f aca="false">(N4836/100)*(I4836*$I$9)+(N4836/100)*(J4836*$J$9)</f>
        <v>0</v>
      </c>
      <c r="T4836" s="53" t="n">
        <f aca="false">(O4836/100)*(K4836*$K$9)</f>
        <v>243.81</v>
      </c>
      <c r="U4836" s="53" t="n">
        <f aca="false">(P4836/100)*(K4836*$K$9)+(P4836/100)*(L4836*$L$9)</f>
        <v>0</v>
      </c>
      <c r="V4836" s="53" t="n">
        <f aca="false">(Q4836/100)*(L4836*$L$9)</f>
        <v>0</v>
      </c>
      <c r="W4836" s="53" t="n">
        <f aca="false">(R4836/100)*(K4836*$K$9)+(R4836/100)*(L4836*$L$9)</f>
        <v>0</v>
      </c>
      <c r="X4836" s="53" t="n">
        <f aca="false">N4836+S4836</f>
        <v>0</v>
      </c>
      <c r="Y4836" s="53" t="n">
        <f aca="false">O4836+T4836</f>
        <v>446.31</v>
      </c>
      <c r="Z4836" s="53" t="n">
        <f aca="false">P4836+U4836</f>
        <v>0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446.3</v>
      </c>
      <c r="AD4836" s="55" t="n">
        <f aca="false">(ROUND(AC4836-AC4830,1)/AC4830)</f>
        <v>0.226098901098901</v>
      </c>
    </row>
    <row r="4837" customFormat="false" ht="15" hidden="false" customHeight="false" outlineLevel="0" collapsed="false">
      <c r="A4837" s="48" t="s">
        <v>35</v>
      </c>
      <c r="B4837" s="61"/>
      <c r="C4837" s="50" t="s">
        <v>11</v>
      </c>
      <c r="D4837" s="51" t="n">
        <v>0</v>
      </c>
      <c r="E4837" s="51" t="n">
        <v>0</v>
      </c>
      <c r="F4837" s="51" t="n">
        <v>150</v>
      </c>
      <c r="G4837" s="51" t="n">
        <v>0</v>
      </c>
      <c r="H4837" s="51" t="n">
        <v>0</v>
      </c>
      <c r="I4837" s="52" t="n">
        <v>0</v>
      </c>
      <c r="J4837" s="52" t="n">
        <v>0</v>
      </c>
      <c r="K4837" s="52" t="n">
        <v>43</v>
      </c>
      <c r="L4837" s="52" t="n">
        <v>43</v>
      </c>
      <c r="M4837" s="52" t="n">
        <v>0</v>
      </c>
      <c r="N4837" s="53" t="n">
        <f aca="false">D4837*$D$10</f>
        <v>0</v>
      </c>
      <c r="O4837" s="53" t="n">
        <f aca="false">E4837*$E$10</f>
        <v>0</v>
      </c>
      <c r="P4837" s="53" t="n">
        <f aca="false">F4837*$F$10</f>
        <v>202.5</v>
      </c>
      <c r="Q4837" s="53" t="n">
        <f aca="false">G4837*$G$10</f>
        <v>0</v>
      </c>
      <c r="R4837" s="53" t="n">
        <f aca="false">H4837*$H$10</f>
        <v>0</v>
      </c>
      <c r="S4837" s="53" t="n">
        <f aca="false">(N4837/100)*(I4837*$I$10)+(N4837/100)*(J4837*$J$10)</f>
        <v>0</v>
      </c>
      <c r="T4837" s="53" t="n">
        <f aca="false">(O4837/100)*(K4837*$J$10)</f>
        <v>0</v>
      </c>
      <c r="U4837" s="53" t="n">
        <f aca="false">(P4837/100)*(K4837*$K$10)+(P4837/100)*(L4837*$L$10)</f>
        <v>243.81</v>
      </c>
      <c r="V4837" s="53" t="n">
        <f aca="false">(Q4837/100)*(L4837*$L$10)</f>
        <v>0</v>
      </c>
      <c r="W4837" s="53" t="n">
        <f aca="false">(R4837/100)*(K4837*$K$10)+(R4837/100)*(L4837*$L$10)</f>
        <v>0</v>
      </c>
      <c r="X4837" s="53" t="n">
        <f aca="false">N4837+S4837</f>
        <v>0</v>
      </c>
      <c r="Y4837" s="53" t="n">
        <f aca="false">O4837+T4837</f>
        <v>0</v>
      </c>
      <c r="Z4837" s="53" t="n">
        <f aca="false">P4837+U4837</f>
        <v>446.31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446.3</v>
      </c>
      <c r="AD4837" s="55" t="n">
        <f aca="false">(ROUND(AC4837-AC4830,1)/AC4830)</f>
        <v>0.226098901098901</v>
      </c>
    </row>
    <row r="4838" customFormat="false" ht="15" hidden="false" customHeight="false" outlineLevel="0" collapsed="false">
      <c r="A4838" s="48" t="s">
        <v>36</v>
      </c>
      <c r="B4838" s="61"/>
      <c r="C4838" s="50" t="s">
        <v>12</v>
      </c>
      <c r="D4838" s="51" t="n">
        <v>0</v>
      </c>
      <c r="E4838" s="51" t="n">
        <v>0</v>
      </c>
      <c r="F4838" s="51" t="n">
        <v>0</v>
      </c>
      <c r="G4838" s="51" t="n">
        <v>150</v>
      </c>
      <c r="H4838" s="51" t="n">
        <v>0</v>
      </c>
      <c r="I4838" s="52" t="n">
        <v>0</v>
      </c>
      <c r="J4838" s="52" t="n">
        <v>0</v>
      </c>
      <c r="K4838" s="52" t="n">
        <v>0</v>
      </c>
      <c r="L4838" s="52" t="n">
        <v>86</v>
      </c>
      <c r="M4838" s="52" t="n">
        <v>0</v>
      </c>
      <c r="N4838" s="53" t="n">
        <f aca="false">D4838*$D$11</f>
        <v>0</v>
      </c>
      <c r="O4838" s="53" t="n">
        <f aca="false">E4838*$E$11</f>
        <v>0</v>
      </c>
      <c r="P4838" s="53" t="n">
        <f aca="false">F4838*$F$11</f>
        <v>0</v>
      </c>
      <c r="Q4838" s="53" t="n">
        <f aca="false">G4838*$G$11</f>
        <v>202.5</v>
      </c>
      <c r="R4838" s="53" t="n">
        <f aca="false">H4838*$H$11</f>
        <v>0</v>
      </c>
      <c r="S4838" s="53" t="n">
        <f aca="false">(N4838/100)*(I4838*$I$11)+(N4838/100)*(J4838*$J$11)</f>
        <v>0</v>
      </c>
      <c r="T4838" s="53" t="n">
        <f aca="false">(O4838/100)*(K4838*$K$11)</f>
        <v>0</v>
      </c>
      <c r="U4838" s="53" t="n">
        <f aca="false">(P4838/100)*(K4838*$K$11)+(P4838/100)*(L4838*$L$11)</f>
        <v>0</v>
      </c>
      <c r="V4838" s="53" t="n">
        <f aca="false">(Q4838/100)*(L4838*$L$11)</f>
        <v>243.81</v>
      </c>
      <c r="W4838" s="53" t="n">
        <f aca="false">(R4838/100)*(K4838*$K$11)+(R4838/100)*(L4838*$L$11)</f>
        <v>0</v>
      </c>
      <c r="X4838" s="53" t="n">
        <f aca="false">N4838+S4838</f>
        <v>0</v>
      </c>
      <c r="Y4838" s="53" t="n">
        <f aca="false">O4838+T4838</f>
        <v>0</v>
      </c>
      <c r="Z4838" s="53" t="n">
        <f aca="false">P4838+U4838</f>
        <v>0</v>
      </c>
      <c r="AA4838" s="53" t="n">
        <f aca="false">Q4838+V4838</f>
        <v>446.31</v>
      </c>
      <c r="AB4838" s="53" t="n">
        <f aca="false">R4838+W4838</f>
        <v>0</v>
      </c>
      <c r="AC4838" s="54" t="n">
        <f aca="false">ROUND(X4838+Y4838+Z4838+AA4838+AB4838,1)</f>
        <v>446.3</v>
      </c>
      <c r="AD4838" s="55" t="n">
        <f aca="false">(ROUND(AC4838-AC4830,1)/AC4830)</f>
        <v>0.226098901098901</v>
      </c>
    </row>
    <row r="4839" customFormat="false" ht="15" hidden="false" customHeight="false" outlineLevel="0" collapsed="false">
      <c r="A4839" s="48" t="s">
        <v>37</v>
      </c>
      <c r="B4839" s="61"/>
      <c r="C4839" s="50" t="s">
        <v>13</v>
      </c>
      <c r="D4839" s="51" t="n">
        <v>0</v>
      </c>
      <c r="E4839" s="51" t="n">
        <v>0</v>
      </c>
      <c r="F4839" s="51" t="n">
        <v>0</v>
      </c>
      <c r="G4839" s="51" t="n">
        <v>0</v>
      </c>
      <c r="H4839" s="51" t="n">
        <v>150</v>
      </c>
      <c r="I4839" s="52" t="n">
        <v>0</v>
      </c>
      <c r="J4839" s="52" t="n">
        <v>0</v>
      </c>
      <c r="K4839" s="52" t="n">
        <v>45</v>
      </c>
      <c r="L4839" s="52" t="n">
        <v>45</v>
      </c>
      <c r="M4839" s="52" t="n">
        <v>0</v>
      </c>
      <c r="N4839" s="53" t="n">
        <f aca="false">D4839*$D$12</f>
        <v>0</v>
      </c>
      <c r="O4839" s="53" t="n">
        <f aca="false">E4839*$E$12</f>
        <v>0</v>
      </c>
      <c r="P4839" s="53" t="n">
        <f aca="false">F4839*$F$12</f>
        <v>0</v>
      </c>
      <c r="Q4839" s="53" t="n">
        <f aca="false">G4839*$G$12</f>
        <v>0</v>
      </c>
      <c r="R4839" s="53" t="n">
        <f aca="false">H4839*$H$12</f>
        <v>202.5</v>
      </c>
      <c r="S4839" s="53" t="n">
        <f aca="false">(N4839/100)*(I4839*$I$12)+(N4839/100)*(J4839*$J$12)</f>
        <v>0</v>
      </c>
      <c r="T4839" s="53" t="n">
        <f aca="false">(O4839/100)*(K4839*$K$12)</f>
        <v>0</v>
      </c>
      <c r="U4839" s="53" t="n">
        <f aca="false">(P4839/100)*(K4839*$K$12)+(P4839/100)*(L4839*$L$12)</f>
        <v>0</v>
      </c>
      <c r="V4839" s="53" t="n">
        <f aca="false">(Q4839/100)*(L4839*$L$12)</f>
        <v>0</v>
      </c>
      <c r="W4839" s="53" t="n">
        <f aca="false">(R4839/100)*(K4839*$K$12)+(R4839/100)*(L4839*$L$12)</f>
        <v>255.15</v>
      </c>
      <c r="X4839" s="53" t="n">
        <f aca="false">N4839+S4839</f>
        <v>0</v>
      </c>
      <c r="Y4839" s="53" t="n">
        <f aca="false">O4839+T4839</f>
        <v>0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457.65</v>
      </c>
      <c r="AC4839" s="54" t="n">
        <f aca="false">ROUND(X4839+Y4839+Z4839+AA4839+AB4839,1)</f>
        <v>457.7</v>
      </c>
      <c r="AD4839" s="55" t="n">
        <f aca="false">(ROUND(AC4839-AC4830,1)/AC4830)</f>
        <v>0.257417582417582</v>
      </c>
    </row>
    <row r="4840" customFormat="false" ht="15" hidden="false" customHeight="false" outlineLevel="0" collapsed="false">
      <c r="A4840" s="48" t="s">
        <v>38</v>
      </c>
      <c r="B4840" s="61"/>
      <c r="C4840" s="50" t="s">
        <v>14</v>
      </c>
      <c r="D4840" s="51" t="n">
        <v>0</v>
      </c>
      <c r="E4840" s="51" t="n">
        <v>0</v>
      </c>
      <c r="F4840" s="51" t="n">
        <v>0</v>
      </c>
      <c r="G4840" s="51" t="n">
        <v>0</v>
      </c>
      <c r="H4840" s="51" t="n">
        <v>100</v>
      </c>
      <c r="I4840" s="52" t="n">
        <v>0</v>
      </c>
      <c r="J4840" s="52" t="n">
        <v>0</v>
      </c>
      <c r="K4840" s="52" t="n">
        <v>0</v>
      </c>
      <c r="L4840" s="52" t="n">
        <v>0</v>
      </c>
      <c r="M4840" s="52" t="n">
        <v>115</v>
      </c>
      <c r="N4840" s="53" t="n">
        <f aca="false">D4840*$D$13</f>
        <v>0</v>
      </c>
      <c r="O4840" s="53" t="n">
        <f aca="false">E4840*$E$13</f>
        <v>0</v>
      </c>
      <c r="P4840" s="53" t="n">
        <f aca="false">F4840*$F$13</f>
        <v>0</v>
      </c>
      <c r="Q4840" s="53" t="n">
        <f aca="false">G4840*$G$13</f>
        <v>0</v>
      </c>
      <c r="R4840" s="53" t="n">
        <f aca="false">H4840*$H$13</f>
        <v>135</v>
      </c>
      <c r="S4840" s="53" t="n">
        <f aca="false">(N4840/100)*(I4840*$I$13)+(N4840/100)*(J4840*$J$13)+(N4840/100)*(M4840*$M$13)</f>
        <v>0</v>
      </c>
      <c r="T4840" s="53" t="n">
        <f aca="false">(O4840/100)*(K4840*$K$13)+(O4840/100)*(M4840*$M$13)</f>
        <v>0</v>
      </c>
      <c r="U4840" s="53" t="n">
        <f aca="false">(P4840/100)*(K4840*$K$13)+(P4840/100)*(L4840*$L$13)+(P4840/100)*(M4840*$M$13)</f>
        <v>0</v>
      </c>
      <c r="V4840" s="53" t="n">
        <f aca="false">(Q4840/100)*(L4840*$L$13)+(Q4840/100)*(M4840*$M$13)</f>
        <v>0</v>
      </c>
      <c r="W4840" s="53" t="n">
        <f aca="false">(R4840/100)*(K4840*$K$13)+(R4840/100)*(L4840*$L$13)+(R4840/100)*(M4840*$M$13)</f>
        <v>310.5</v>
      </c>
      <c r="X4840" s="53" t="n">
        <f aca="false">N4840+S4840</f>
        <v>0</v>
      </c>
      <c r="Y4840" s="53" t="n">
        <f aca="false">O4840+T4840</f>
        <v>0</v>
      </c>
      <c r="Z4840" s="53" t="n">
        <f aca="false">P4840+U4840</f>
        <v>0</v>
      </c>
      <c r="AA4840" s="53" t="n">
        <f aca="false">Q4840+V4840</f>
        <v>0</v>
      </c>
      <c r="AB4840" s="53" t="n">
        <f aca="false">R4840+W4840</f>
        <v>445.5</v>
      </c>
      <c r="AC4840" s="54" t="n">
        <f aca="false">ROUND(X4840+Y4840+Z4840+AA4840+AB4840,1)</f>
        <v>445.5</v>
      </c>
      <c r="AD4840" s="55" t="n">
        <f aca="false">(ROUND(AC4840-AC4830,1)/AC4830)</f>
        <v>0.223901098901099</v>
      </c>
    </row>
    <row r="4841" customFormat="false" ht="15" hidden="false" customHeight="false" outlineLevel="0" collapsed="false">
      <c r="A4841" s="48" t="s">
        <v>39</v>
      </c>
      <c r="B4841" s="61"/>
      <c r="C4841" s="50" t="s">
        <v>15</v>
      </c>
      <c r="D4841" s="51" t="n">
        <v>120</v>
      </c>
      <c r="E4841" s="51" t="n">
        <v>0</v>
      </c>
      <c r="F4841" s="51" t="n">
        <v>0</v>
      </c>
      <c r="G4841" s="51" t="n">
        <v>0</v>
      </c>
      <c r="H4841" s="51" t="n">
        <v>0</v>
      </c>
      <c r="I4841" s="52" t="n">
        <v>0</v>
      </c>
      <c r="J4841" s="52" t="n">
        <v>0</v>
      </c>
      <c r="K4841" s="52" t="n">
        <v>85</v>
      </c>
      <c r="L4841" s="52" t="n">
        <v>0</v>
      </c>
      <c r="M4841" s="52" t="n">
        <v>0</v>
      </c>
      <c r="N4841" s="53" t="n">
        <f aca="false">D4841*$D$14</f>
        <v>162</v>
      </c>
      <c r="O4841" s="53" t="n">
        <f aca="false">E4841*$E$14</f>
        <v>0</v>
      </c>
      <c r="P4841" s="53" t="n">
        <f aca="false">F4841*$F$14</f>
        <v>0</v>
      </c>
      <c r="Q4841" s="53" t="n">
        <f aca="false">G4841*$G$14</f>
        <v>0</v>
      </c>
      <c r="R4841" s="53" t="n">
        <f aca="false">H4841*$H$14</f>
        <v>0</v>
      </c>
      <c r="S4841" s="53" t="n">
        <f aca="false">(N4841/100)*(I4841*$I$14)+(N4841/100)*(J4841*$J$14)+(N4841/100)*(K4841*$K$14)</f>
        <v>275.4</v>
      </c>
      <c r="T4841" s="53" t="n">
        <f aca="false">(O4841/100)*(K4841*$K$14)</f>
        <v>0</v>
      </c>
      <c r="U4841" s="53" t="n">
        <f aca="false">(P4841/100)*(K4841*$K$14)+(P4841/100)*(L4841*$L$14)</f>
        <v>0</v>
      </c>
      <c r="V4841" s="53" t="n">
        <f aca="false">(Q4841/100)*(L4841*$L$14)</f>
        <v>0</v>
      </c>
      <c r="W4841" s="53" t="n">
        <f aca="false">(R4841/100)*(K4841*$L$14)+(R4841/100)*(L4841*$M$14)</f>
        <v>0</v>
      </c>
      <c r="X4841" s="53" t="n">
        <f aca="false">N4841+S4841</f>
        <v>437.4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0</v>
      </c>
      <c r="AB4841" s="53" t="n">
        <f aca="false">R4841+W4841</f>
        <v>0</v>
      </c>
      <c r="AC4841" s="54" t="n">
        <f aca="false">ROUND(X4841+Y4841+Z4841+AA4841+AB4841,1)</f>
        <v>437.4</v>
      </c>
      <c r="AD4841" s="55" t="n">
        <f aca="false">(ROUND(AC4841-AC4830,1)/AC4830)</f>
        <v>0.201648351648352</v>
      </c>
    </row>
    <row r="4842" customFormat="false" ht="15" hidden="false" customHeight="false" outlineLevel="0" collapsed="false">
      <c r="A4842" s="48"/>
      <c r="B4842" s="61"/>
      <c r="C4842" s="50" t="s">
        <v>16</v>
      </c>
      <c r="D4842" s="51" t="n">
        <v>120</v>
      </c>
      <c r="E4842" s="51" t="n">
        <v>0</v>
      </c>
      <c r="F4842" s="51" t="n">
        <v>0</v>
      </c>
      <c r="G4842" s="51" t="n">
        <v>0</v>
      </c>
      <c r="H4842" s="51" t="n">
        <v>0</v>
      </c>
      <c r="I4842" s="52" t="n">
        <v>0</v>
      </c>
      <c r="J4842" s="52" t="n">
        <v>0</v>
      </c>
      <c r="K4842" s="52" t="n">
        <v>0</v>
      </c>
      <c r="L4842" s="52" t="n">
        <v>85</v>
      </c>
      <c r="M4842" s="52" t="n">
        <v>0</v>
      </c>
      <c r="N4842" s="53" t="n">
        <f aca="false">D4842*$D$15</f>
        <v>162</v>
      </c>
      <c r="O4842" s="53" t="n">
        <f aca="false">E4842*$E$15</f>
        <v>0</v>
      </c>
      <c r="P4842" s="53" t="n">
        <f aca="false">F4842*$F$15</f>
        <v>0</v>
      </c>
      <c r="Q4842" s="53" t="n">
        <f aca="false">G4842*$G$15</f>
        <v>0</v>
      </c>
      <c r="R4842" s="53" t="n">
        <f aca="false">H4842*$H$15</f>
        <v>0</v>
      </c>
      <c r="S4842" s="53" t="n">
        <f aca="false">(N4842/100)*(I4842*$I$15)+(N4842/100)*(J4842*$J$15)+(N4842/100)*(L4842*$L$15)</f>
        <v>275.4</v>
      </c>
      <c r="T4842" s="53" t="n">
        <f aca="false">(O4842/100)*(K4842*$K$15)</f>
        <v>0</v>
      </c>
      <c r="U4842" s="53" t="n">
        <f aca="false">(P4842/100)*(K4842*$K$15)+(P4842/100)*(L4842*$L$15)</f>
        <v>0</v>
      </c>
      <c r="V4842" s="53" t="n">
        <f aca="false">(Q4842/100)*(L4842*$L$15)</f>
        <v>0</v>
      </c>
      <c r="W4842" s="53" t="n">
        <f aca="false">(R4842/100)*(K4842*$K$15)+(R4842/100)*(L4842*$L$15)</f>
        <v>0</v>
      </c>
      <c r="X4842" s="53" t="n">
        <f aca="false">N4842+S4842</f>
        <v>437.4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0</v>
      </c>
      <c r="AC4842" s="54" t="n">
        <f aca="false">ROUND(X4842+Y4842+Z4842+AA4842+AB4842,1)</f>
        <v>437.4</v>
      </c>
      <c r="AD4842" s="55" t="n">
        <f aca="false">(ROUND(AC4842-AC4830,1)/AC4830)</f>
        <v>0.201648351648352</v>
      </c>
    </row>
    <row r="4843" customFormat="false" ht="15" hidden="false" customHeight="false" outlineLevel="0" collapsed="false">
      <c r="A4843" s="48"/>
      <c r="B4843" s="61"/>
      <c r="C4843" s="50"/>
      <c r="D4843" s="51"/>
      <c r="E4843" s="51"/>
      <c r="F4843" s="51"/>
      <c r="G4843" s="51"/>
      <c r="H4843" s="51"/>
      <c r="I4843" s="52"/>
      <c r="J4843" s="52"/>
      <c r="K4843" s="52"/>
      <c r="L4843" s="52"/>
      <c r="M4843" s="52"/>
      <c r="N4843" s="53" t="n">
        <f aca="false">D4843*$D$16</f>
        <v>0</v>
      </c>
      <c r="O4843" s="53" t="n">
        <f aca="false">E4843*$E$16</f>
        <v>0</v>
      </c>
      <c r="P4843" s="53" t="n">
        <f aca="false">F4843*$F$16</f>
        <v>0</v>
      </c>
      <c r="Q4843" s="53" t="n">
        <f aca="false">G4843*$G$16</f>
        <v>0</v>
      </c>
      <c r="R4843" s="53" t="n">
        <f aca="false">H4843*$H$16</f>
        <v>0</v>
      </c>
      <c r="S4843" s="53" t="n">
        <f aca="false">(N4843/100)*(I4843*$I$16)+(N4843/100)*(J4843*$J$16)</f>
        <v>0</v>
      </c>
      <c r="T4843" s="53" t="n">
        <f aca="false">(O4843/100)*(K4843*$K$16)</f>
        <v>0</v>
      </c>
      <c r="U4843" s="53" t="n">
        <f aca="false">(P4843/100)*(K4843*$K$16)+(P4843/100)*(L4843*$L$16)</f>
        <v>0</v>
      </c>
      <c r="V4843" s="53" t="n">
        <f aca="false">(Q4843/100)*(L4843*$L$16)</f>
        <v>0</v>
      </c>
      <c r="W4843" s="53" t="n">
        <f aca="false">(R4843/100)*(K4843*$K$16)+(R4843/100)*(L4843*$L$16)</f>
        <v>0</v>
      </c>
      <c r="X4843" s="53" t="n">
        <f aca="false">N4843+S4843</f>
        <v>0</v>
      </c>
      <c r="Y4843" s="53" t="n">
        <f aca="false">O4843+T4843</f>
        <v>0</v>
      </c>
      <c r="Z4843" s="53" t="n">
        <f aca="false">P4843+U4843</f>
        <v>0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0</v>
      </c>
      <c r="AD4843" s="55" t="n">
        <f aca="false">(ROUND(AC4843-AC4830,1)/AC4830)</f>
        <v>-1</v>
      </c>
    </row>
    <row r="4844" customFormat="false" ht="15" hidden="false" customHeight="false" outlineLevel="0" collapsed="false">
      <c r="A4844" s="48"/>
      <c r="B4844" s="61"/>
      <c r="C4844" s="50"/>
      <c r="D4844" s="51"/>
      <c r="E4844" s="51"/>
      <c r="F4844" s="51"/>
      <c r="G4844" s="51"/>
      <c r="H4844" s="51"/>
      <c r="I4844" s="52"/>
      <c r="J4844" s="52"/>
      <c r="K4844" s="52"/>
      <c r="L4844" s="52"/>
      <c r="M4844" s="52"/>
      <c r="N4844" s="53" t="n">
        <f aca="false">D4844*$D$17</f>
        <v>0</v>
      </c>
      <c r="O4844" s="53" t="n">
        <f aca="false">E4844*$E$17</f>
        <v>0</v>
      </c>
      <c r="P4844" s="53" t="n">
        <f aca="false">F4844*$F$17</f>
        <v>0</v>
      </c>
      <c r="Q4844" s="53" t="n">
        <f aca="false">G4844*$G$17</f>
        <v>0</v>
      </c>
      <c r="R4844" s="53" t="n">
        <f aca="false">H4844*$H$17</f>
        <v>0</v>
      </c>
      <c r="S4844" s="53" t="n">
        <f aca="false">(N4844/100)*(I4844*$I$17)+(N4844/100)*(J4844*$J$17)</f>
        <v>0</v>
      </c>
      <c r="T4844" s="53" t="n">
        <f aca="false">(O4844/100)*(K4844*$K$17)</f>
        <v>0</v>
      </c>
      <c r="U4844" s="53" t="n">
        <f aca="false">(P4844/100)*(K4844*$K$17)+(P4844/100)*(L4844*$L$17)</f>
        <v>0</v>
      </c>
      <c r="V4844" s="53" t="n">
        <f aca="false">(Q4844/100)*(L4844*$L$17)</f>
        <v>0</v>
      </c>
      <c r="W4844" s="53" t="n">
        <f aca="false">(R4844/100)*(K4844*$K$17)+(R4844/100)*(L4844*$L$17)</f>
        <v>0</v>
      </c>
      <c r="X4844" s="53" t="n">
        <f aca="false">N4844+S4844</f>
        <v>0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0</v>
      </c>
      <c r="AD4844" s="55" t="n">
        <f aca="false">(ROUND(AC4844-AC4830,1)/AC4830)</f>
        <v>-1</v>
      </c>
    </row>
    <row r="4845" customFormat="false" ht="15" hidden="false" customHeight="false" outlineLevel="0" collapsed="false">
      <c r="A4845" s="56" t="s">
        <v>19</v>
      </c>
      <c r="B4845" s="62" t="s">
        <v>387</v>
      </c>
      <c r="C4845" s="40" t="s">
        <v>50</v>
      </c>
      <c r="D4845" s="41" t="n">
        <v>50</v>
      </c>
      <c r="E4845" s="41" t="n">
        <v>0</v>
      </c>
      <c r="F4845" s="41" t="n">
        <v>0</v>
      </c>
      <c r="G4845" s="41" t="n">
        <v>0</v>
      </c>
      <c r="H4845" s="41" t="n">
        <v>75</v>
      </c>
      <c r="I4845" s="42" t="n">
        <v>40</v>
      </c>
      <c r="J4845" s="42" t="n">
        <v>30</v>
      </c>
      <c r="K4845" s="42" t="n">
        <v>20</v>
      </c>
      <c r="L4845" s="42" t="n">
        <v>20</v>
      </c>
      <c r="M4845" s="42" t="n">
        <v>0</v>
      </c>
      <c r="N4845" s="43" t="n">
        <f aca="false">D4845*$D$3</f>
        <v>70</v>
      </c>
      <c r="O4845" s="43" t="n">
        <f aca="false">E4845*$E$3</f>
        <v>0</v>
      </c>
      <c r="P4845" s="43" t="n">
        <f aca="false">F4845*$F$3</f>
        <v>0</v>
      </c>
      <c r="Q4845" s="43" t="n">
        <f aca="false">G4845*$G$3</f>
        <v>0</v>
      </c>
      <c r="R4845" s="43" t="n">
        <f aca="false">H4845*$H$3</f>
        <v>105</v>
      </c>
      <c r="S4845" s="43" t="n">
        <f aca="false">(N4845/100)*(I4845*$I$3)+(N4845/100)*(J4845*$J$3)</f>
        <v>98</v>
      </c>
      <c r="T4845" s="43" t="n">
        <f aca="false">(O4845/100)*(K4845*$K$3)</f>
        <v>0</v>
      </c>
      <c r="U4845" s="43" t="n">
        <f aca="false">(P4845/100)*(K4845*$K$3)+(P4845/100)*(L4845*$L$3)</f>
        <v>0</v>
      </c>
      <c r="V4845" s="43" t="n">
        <f aca="false">(Q4845/100)*(L4845*$L$3)</f>
        <v>0</v>
      </c>
      <c r="W4845" s="43" t="n">
        <f aca="false">(R4845/100)*(K4845*$K$3)+(R4845/100)*(L4845*$L$3)</f>
        <v>84</v>
      </c>
      <c r="X4845" s="43" t="n">
        <f aca="false">N4845+S4845</f>
        <v>168</v>
      </c>
      <c r="Y4845" s="43" t="n">
        <f aca="false">O4845+T4845</f>
        <v>0</v>
      </c>
      <c r="Z4845" s="43" t="n">
        <f aca="false">P4845+U4845</f>
        <v>0</v>
      </c>
      <c r="AA4845" s="43" t="n">
        <f aca="false">Q4845+V4845</f>
        <v>0</v>
      </c>
      <c r="AB4845" s="43" t="n">
        <f aca="false">R4845+W4845</f>
        <v>189</v>
      </c>
      <c r="AC4845" s="44" t="n">
        <f aca="false">ROUND(X4845+Y4845+Z4845+AA4845+AB4845,1)</f>
        <v>357</v>
      </c>
      <c r="AD4845" s="45"/>
    </row>
    <row r="4846" customFormat="false" ht="15" hidden="false" customHeight="false" outlineLevel="0" collapsed="false">
      <c r="A4846" s="48" t="s">
        <v>29</v>
      </c>
      <c r="B4846" s="63" t="n">
        <v>16</v>
      </c>
      <c r="C4846" s="50" t="s">
        <v>5</v>
      </c>
      <c r="D4846" s="51" t="n">
        <v>50</v>
      </c>
      <c r="E4846" s="51" t="n">
        <v>0</v>
      </c>
      <c r="F4846" s="51" t="n">
        <v>0</v>
      </c>
      <c r="G4846" s="51" t="n">
        <v>0</v>
      </c>
      <c r="H4846" s="51" t="n">
        <v>75</v>
      </c>
      <c r="I4846" s="52" t="n">
        <v>80</v>
      </c>
      <c r="J4846" s="52" t="n">
        <v>50</v>
      </c>
      <c r="K4846" s="52" t="n">
        <v>20</v>
      </c>
      <c r="L4846" s="52" t="n">
        <v>20</v>
      </c>
      <c r="M4846" s="52" t="n">
        <v>0</v>
      </c>
      <c r="N4846" s="53" t="n">
        <f aca="false">D4846*$D$4</f>
        <v>67.5</v>
      </c>
      <c r="O4846" s="53" t="n">
        <f aca="false">E4846*$E$4</f>
        <v>0</v>
      </c>
      <c r="P4846" s="53" t="n">
        <f aca="false">F4846*$F$4</f>
        <v>0</v>
      </c>
      <c r="Q4846" s="53" t="n">
        <f aca="false">G4846*$G$4</f>
        <v>0</v>
      </c>
      <c r="R4846" s="53" t="n">
        <f aca="false">H4846*$H$4</f>
        <v>101.25</v>
      </c>
      <c r="S4846" s="53" t="n">
        <f aca="false">(N4846/100)*(I4846*$I$4)+(N4846/100)*(J4846*$J$4)</f>
        <v>175.5</v>
      </c>
      <c r="T4846" s="53" t="n">
        <f aca="false">(O4846/100)*(K4846*$K$4)</f>
        <v>0</v>
      </c>
      <c r="U4846" s="53" t="n">
        <f aca="false">(P4846/100)*(K4846*$K$4)+(P4846/100)*(L4846*$L$4)</f>
        <v>0</v>
      </c>
      <c r="V4846" s="53" t="n">
        <f aca="false">(Q4846/100)*(L4846*$L$4)</f>
        <v>0</v>
      </c>
      <c r="W4846" s="53" t="n">
        <f aca="false">(R4846/100)*(K4846*$K$4)+(R4846/100)*(L4846*$L$4)</f>
        <v>81</v>
      </c>
      <c r="X4846" s="53" t="n">
        <f aca="false">N4846+S4846</f>
        <v>243</v>
      </c>
      <c r="Y4846" s="53" t="n">
        <f aca="false">O4846+T4846</f>
        <v>0</v>
      </c>
      <c r="Z4846" s="53" t="n">
        <f aca="false">P4846+U4846</f>
        <v>0</v>
      </c>
      <c r="AA4846" s="53" t="n">
        <f aca="false">Q4846+V4846</f>
        <v>0</v>
      </c>
      <c r="AB4846" s="53" t="n">
        <f aca="false">R4846+W4846</f>
        <v>182.25</v>
      </c>
      <c r="AC4846" s="54" t="n">
        <f aca="false">ROUND(X4846+Y4846+Z4846+AA4846+AB4846,1)</f>
        <v>425.3</v>
      </c>
      <c r="AD4846" s="55" t="n">
        <f aca="false">(ROUND(AC4846-AC4845,1)/AC4845)</f>
        <v>0.191316526610644</v>
      </c>
    </row>
    <row r="4847" customFormat="false" ht="15" hidden="false" customHeight="false" outlineLevel="0" collapsed="false">
      <c r="A4847" s="48" t="s">
        <v>30</v>
      </c>
      <c r="B4847" s="63" t="n">
        <v>10</v>
      </c>
      <c r="C4847" s="50" t="s">
        <v>6</v>
      </c>
      <c r="D4847" s="51" t="n">
        <v>50</v>
      </c>
      <c r="E4847" s="51" t="n">
        <v>0</v>
      </c>
      <c r="F4847" s="51" t="n">
        <v>0</v>
      </c>
      <c r="G4847" s="51" t="n">
        <v>0</v>
      </c>
      <c r="H4847" s="51" t="n">
        <v>75</v>
      </c>
      <c r="I4847" s="52" t="n">
        <v>40</v>
      </c>
      <c r="J4847" s="52" t="n">
        <v>30</v>
      </c>
      <c r="K4847" s="52" t="n">
        <v>20</v>
      </c>
      <c r="L4847" s="52" t="n">
        <v>20</v>
      </c>
      <c r="M4847" s="52" t="n">
        <v>0</v>
      </c>
      <c r="N4847" s="53" t="n">
        <f aca="false">D4847*$D$5</f>
        <v>70</v>
      </c>
      <c r="O4847" s="53" t="n">
        <f aca="false">E4847*$E$5</f>
        <v>0</v>
      </c>
      <c r="P4847" s="53" t="n">
        <f aca="false">F4847*$F$5</f>
        <v>0</v>
      </c>
      <c r="Q4847" s="53" t="n">
        <f aca="false">G4847*$G$5</f>
        <v>0</v>
      </c>
      <c r="R4847" s="53" t="n">
        <f aca="false">H4847*$H$5</f>
        <v>105</v>
      </c>
      <c r="S4847" s="53" t="n">
        <f aca="false">(N4847/100)*(I4847*$I$5)+(N4847/100)*(J4847*$J$5)</f>
        <v>98</v>
      </c>
      <c r="T4847" s="53" t="n">
        <f aca="false">(O4847/100)*(K4847*$K$5)</f>
        <v>0</v>
      </c>
      <c r="U4847" s="53" t="n">
        <f aca="false">(P4847/100)*(K4847*$K$5)+(P4847/100)*(L4847*$L$5)</f>
        <v>0</v>
      </c>
      <c r="V4847" s="53" t="n">
        <f aca="false">(Q4847/100)*(L4847*$L$5)</f>
        <v>0</v>
      </c>
      <c r="W4847" s="53" t="n">
        <f aca="false">(R4847/100)*(K4847*$K$5)+(R4847/100)*(L4847*$L$5)</f>
        <v>84</v>
      </c>
      <c r="X4847" s="53" t="n">
        <f aca="false">N4847+S4847</f>
        <v>168</v>
      </c>
      <c r="Y4847" s="53" t="n">
        <f aca="false">O4847+T4847</f>
        <v>0</v>
      </c>
      <c r="Z4847" s="53" t="n">
        <f aca="false">P4847+U4847</f>
        <v>0</v>
      </c>
      <c r="AA4847" s="53" t="n">
        <f aca="false">Q4847+V4847</f>
        <v>0</v>
      </c>
      <c r="AB4847" s="53" t="n">
        <f aca="false">R4847+W4847</f>
        <v>189</v>
      </c>
      <c r="AC4847" s="54" t="n">
        <f aca="false">ROUND(X4847+Y4847+Z4847+AA4847+AB4847,1)</f>
        <v>357</v>
      </c>
      <c r="AD4847" s="55" t="n">
        <f aca="false">(ROUND(AC4847-AC4845,1)/AC4845)</f>
        <v>0</v>
      </c>
    </row>
    <row r="4848" customFormat="false" ht="15" hidden="false" customHeight="false" outlineLevel="0" collapsed="false">
      <c r="A4848" s="48" t="s">
        <v>31</v>
      </c>
      <c r="B4848" s="63" t="n">
        <v>18</v>
      </c>
      <c r="C4848" s="50" t="s">
        <v>7</v>
      </c>
      <c r="D4848" s="51" t="n">
        <v>50</v>
      </c>
      <c r="E4848" s="51" t="n">
        <v>0</v>
      </c>
      <c r="F4848" s="51" t="n">
        <v>0</v>
      </c>
      <c r="G4848" s="51" t="n">
        <v>0</v>
      </c>
      <c r="H4848" s="51" t="n">
        <v>75</v>
      </c>
      <c r="I4848" s="52" t="n">
        <v>40</v>
      </c>
      <c r="J4848" s="52" t="n">
        <v>30</v>
      </c>
      <c r="K4848" s="52" t="n">
        <v>20</v>
      </c>
      <c r="L4848" s="52" t="n">
        <v>20</v>
      </c>
      <c r="M4848" s="52" t="n">
        <v>0</v>
      </c>
      <c r="N4848" s="53" t="n">
        <f aca="false">D4848*$D$6</f>
        <v>70</v>
      </c>
      <c r="O4848" s="53" t="n">
        <f aca="false">E4848*$E$6</f>
        <v>0</v>
      </c>
      <c r="P4848" s="53" t="n">
        <f aca="false">F4848*$F$6</f>
        <v>0</v>
      </c>
      <c r="Q4848" s="53" t="n">
        <f aca="false">G4848*$G$6</f>
        <v>0</v>
      </c>
      <c r="R4848" s="53" t="n">
        <f aca="false">H4848*$H$6</f>
        <v>105</v>
      </c>
      <c r="S4848" s="53" t="n">
        <f aca="false">(N4848/100)*(I4848*$I$6)+(N4848/100)*(J4848*$J$6)</f>
        <v>98</v>
      </c>
      <c r="T4848" s="53" t="n">
        <f aca="false">(O4848/100)*(K4848*$K$6)</f>
        <v>0</v>
      </c>
      <c r="U4848" s="53" t="n">
        <f aca="false">(P4848/100)*(K4848*$K$6)+(P4848/100)*(L4848*$L$6)</f>
        <v>0</v>
      </c>
      <c r="V4848" s="53" t="n">
        <f aca="false">(Q4848/100)*(L4848*$L$6)</f>
        <v>0</v>
      </c>
      <c r="W4848" s="53" t="n">
        <f aca="false">(R4848/100)*(K4848*$K$6)+(R4848/100)*(L4848*$L$6)</f>
        <v>84</v>
      </c>
      <c r="X4848" s="53" t="n">
        <f aca="false">N4848+S4848</f>
        <v>168</v>
      </c>
      <c r="Y4848" s="53" t="n">
        <f aca="false">O4848+T4848</f>
        <v>0</v>
      </c>
      <c r="Z4848" s="53" t="n">
        <f aca="false">P4848+U4848</f>
        <v>0</v>
      </c>
      <c r="AA4848" s="53" t="n">
        <f aca="false">Q4848+V4848</f>
        <v>0</v>
      </c>
      <c r="AB4848" s="53" t="n">
        <f aca="false">R4848+W4848</f>
        <v>189</v>
      </c>
      <c r="AC4848" s="54" t="n">
        <f aca="false">ROUND(X4848+Y4848+Z4848+AA4848+AB4848,1)</f>
        <v>357</v>
      </c>
      <c r="AD4848" s="55" t="n">
        <f aca="false">(ROUND(AC4848-AC4845,1)/AC4845)</f>
        <v>0</v>
      </c>
    </row>
    <row r="4849" customFormat="false" ht="15" hidden="false" customHeight="false" outlineLevel="0" collapsed="false">
      <c r="A4849" s="48" t="s">
        <v>32</v>
      </c>
      <c r="B4849" s="63" t="n">
        <v>18</v>
      </c>
      <c r="C4849" s="50" t="s">
        <v>8</v>
      </c>
      <c r="D4849" s="51" t="n">
        <v>50</v>
      </c>
      <c r="E4849" s="51" t="n">
        <v>0</v>
      </c>
      <c r="F4849" s="51" t="n">
        <v>0</v>
      </c>
      <c r="G4849" s="51" t="n">
        <v>0</v>
      </c>
      <c r="H4849" s="51" t="n">
        <v>75</v>
      </c>
      <c r="I4849" s="52" t="n">
        <v>40</v>
      </c>
      <c r="J4849" s="52" t="n">
        <v>30</v>
      </c>
      <c r="K4849" s="52" t="n">
        <v>20</v>
      </c>
      <c r="L4849" s="52" t="n">
        <v>20</v>
      </c>
      <c r="M4849" s="52" t="n">
        <v>0</v>
      </c>
      <c r="N4849" s="53" t="n">
        <f aca="false">D4849*$D$7</f>
        <v>70</v>
      </c>
      <c r="O4849" s="53" t="n">
        <f aca="false">E4849*$E$7</f>
        <v>0</v>
      </c>
      <c r="P4849" s="53" t="n">
        <f aca="false">F4849*$F$7</f>
        <v>0</v>
      </c>
      <c r="Q4849" s="53" t="n">
        <f aca="false">G4849*$G$7</f>
        <v>0</v>
      </c>
      <c r="R4849" s="53" t="n">
        <f aca="false">H4849*$H$7</f>
        <v>105</v>
      </c>
      <c r="S4849" s="53" t="n">
        <f aca="false">(N4849/100)*(I4849*$I$7)+(N4849/100)*(J4849*$J$7)</f>
        <v>98</v>
      </c>
      <c r="T4849" s="53" t="n">
        <f aca="false">(O4849/100)*(K4849*$K$7)</f>
        <v>0</v>
      </c>
      <c r="U4849" s="53" t="n">
        <f aca="false">(P4849/100)*(K4849*$K$7)+(P4849/100)*(L4849*$L$7)</f>
        <v>0</v>
      </c>
      <c r="V4849" s="53" t="n">
        <f aca="false">(Q4849/100)*(L4849*$L$7)</f>
        <v>0</v>
      </c>
      <c r="W4849" s="53" t="n">
        <f aca="false">(R4849/100)*(K4849*$K$7)+(R4849/100)*(L4849*$L$7)</f>
        <v>84</v>
      </c>
      <c r="X4849" s="53" t="n">
        <f aca="false">N4849+S4849</f>
        <v>168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189</v>
      </c>
      <c r="AC4849" s="54" t="n">
        <f aca="false">ROUND(X4849+Y4849+Z4849+AA4849+AB4849,1)</f>
        <v>357</v>
      </c>
      <c r="AD4849" s="55" t="n">
        <f aca="false">(ROUND(AC4849-AC4845,1)/AC4845)</f>
        <v>0</v>
      </c>
    </row>
    <row r="4850" customFormat="false" ht="15" hidden="false" customHeight="false" outlineLevel="0" collapsed="false">
      <c r="A4850" s="48" t="s">
        <v>33</v>
      </c>
      <c r="B4850" s="63"/>
      <c r="C4850" s="50" t="s">
        <v>9</v>
      </c>
      <c r="D4850" s="51" t="n">
        <v>50</v>
      </c>
      <c r="E4850" s="51" t="n">
        <v>0</v>
      </c>
      <c r="F4850" s="51" t="n">
        <v>0</v>
      </c>
      <c r="G4850" s="51" t="n">
        <v>0</v>
      </c>
      <c r="H4850" s="51" t="n">
        <v>75</v>
      </c>
      <c r="I4850" s="52" t="n">
        <v>40</v>
      </c>
      <c r="J4850" s="52" t="n">
        <v>30</v>
      </c>
      <c r="K4850" s="52" t="n">
        <v>20</v>
      </c>
      <c r="L4850" s="52" t="n">
        <v>20</v>
      </c>
      <c r="M4850" s="52" t="n">
        <v>0</v>
      </c>
      <c r="N4850" s="53" t="n">
        <f aca="false">D4850*$D$8</f>
        <v>70</v>
      </c>
      <c r="O4850" s="53" t="n">
        <f aca="false">E4850*$E$8</f>
        <v>0</v>
      </c>
      <c r="P4850" s="53" t="n">
        <f aca="false">F4850*$F$8</f>
        <v>0</v>
      </c>
      <c r="Q4850" s="53" t="n">
        <f aca="false">G4850*$G$8</f>
        <v>0</v>
      </c>
      <c r="R4850" s="53" t="n">
        <f aca="false">H4850*$H$8</f>
        <v>105</v>
      </c>
      <c r="S4850" s="53" t="n">
        <f aca="false">(N4850/100)*(I4850*$I$8)+(N4850/100)*(J4850*$J$8)</f>
        <v>98</v>
      </c>
      <c r="T4850" s="53" t="n">
        <f aca="false">(O4850/100)*(K4850*$K$8)</f>
        <v>0</v>
      </c>
      <c r="U4850" s="53" t="n">
        <f aca="false">(P4850/100)*(K4850*$K$8)+(P4850/100)*(L4850*$L$8)</f>
        <v>0</v>
      </c>
      <c r="V4850" s="53" t="n">
        <f aca="false">(Q4850/100)*(L4850*$L$8)</f>
        <v>0</v>
      </c>
      <c r="W4850" s="53" t="n">
        <f aca="false">(R4850/100)*(K4850*$K$8)+(R4850/100)*(L4850*$L$8)</f>
        <v>84</v>
      </c>
      <c r="X4850" s="53" t="n">
        <f aca="false">N4850+S4850</f>
        <v>168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189</v>
      </c>
      <c r="AC4850" s="54" t="n">
        <f aca="false">ROUND(X4850+Y4850+Z4850+AA4850+AB4850,1)</f>
        <v>357</v>
      </c>
      <c r="AD4850" s="55" t="n">
        <f aca="false">(ROUND(AC4850-AC4845,1)/AC4845)</f>
        <v>0</v>
      </c>
    </row>
    <row r="4851" customFormat="false" ht="15" hidden="false" customHeight="false" outlineLevel="0" collapsed="false">
      <c r="A4851" s="48" t="s">
        <v>34</v>
      </c>
      <c r="B4851" s="63"/>
      <c r="C4851" s="50" t="s">
        <v>10</v>
      </c>
      <c r="D4851" s="51" t="n">
        <v>25</v>
      </c>
      <c r="E4851" s="51" t="n">
        <v>130</v>
      </c>
      <c r="F4851" s="51" t="n">
        <v>0</v>
      </c>
      <c r="G4851" s="51" t="n">
        <v>0</v>
      </c>
      <c r="H4851" s="51" t="n">
        <v>0</v>
      </c>
      <c r="I4851" s="52" t="n">
        <v>40</v>
      </c>
      <c r="J4851" s="52" t="n">
        <v>30</v>
      </c>
      <c r="K4851" s="52" t="n">
        <v>80</v>
      </c>
      <c r="L4851" s="52" t="n">
        <v>0</v>
      </c>
      <c r="M4851" s="52" t="n">
        <v>0</v>
      </c>
      <c r="N4851" s="53" t="n">
        <f aca="false">D4851*$D$9</f>
        <v>33.75</v>
      </c>
      <c r="O4851" s="53" t="n">
        <f aca="false">E4851*$E$9</f>
        <v>175.5</v>
      </c>
      <c r="P4851" s="53" t="n">
        <f aca="false">F4851*$F$9</f>
        <v>0</v>
      </c>
      <c r="Q4851" s="53" t="n">
        <f aca="false">G4851*$G$9</f>
        <v>0</v>
      </c>
      <c r="R4851" s="53" t="n">
        <f aca="false">H4851*$H$9</f>
        <v>0</v>
      </c>
      <c r="S4851" s="53" t="n">
        <f aca="false">(N4851/100)*(I4851*$I$9)+(N4851/100)*(J4851*$J$9)</f>
        <v>23.625</v>
      </c>
      <c r="T4851" s="53" t="n">
        <f aca="false">(O4851/100)*(K4851*$K$9)</f>
        <v>196.56</v>
      </c>
      <c r="U4851" s="53" t="n">
        <f aca="false">(P4851/100)*(K4851*$K$9)+(P4851/100)*(L4851*$L$9)</f>
        <v>0</v>
      </c>
      <c r="V4851" s="53" t="n">
        <f aca="false">(Q4851/100)*(L4851*$L$9)</f>
        <v>0</v>
      </c>
      <c r="W4851" s="53" t="n">
        <f aca="false">(R4851/100)*(K4851*$K$9)+(R4851/100)*(L4851*$L$9)</f>
        <v>0</v>
      </c>
      <c r="X4851" s="53" t="n">
        <f aca="false">N4851+S4851</f>
        <v>57.375</v>
      </c>
      <c r="Y4851" s="53" t="n">
        <f aca="false">O4851+T4851</f>
        <v>372.06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429.4</v>
      </c>
      <c r="AD4851" s="55" t="n">
        <f aca="false">(ROUND(AC4851-AC4845,1)/AC4845)</f>
        <v>0.202801120448179</v>
      </c>
    </row>
    <row r="4852" customFormat="false" ht="15" hidden="false" customHeight="false" outlineLevel="0" collapsed="false">
      <c r="A4852" s="48" t="s">
        <v>35</v>
      </c>
      <c r="B4852" s="63"/>
      <c r="C4852" s="50" t="s">
        <v>11</v>
      </c>
      <c r="D4852" s="51" t="n">
        <v>25</v>
      </c>
      <c r="E4852" s="51" t="n">
        <v>0</v>
      </c>
      <c r="F4852" s="51" t="n">
        <v>130</v>
      </c>
      <c r="G4852" s="51" t="n">
        <v>0</v>
      </c>
      <c r="H4852" s="51" t="n">
        <v>0</v>
      </c>
      <c r="I4852" s="52" t="n">
        <v>40</v>
      </c>
      <c r="J4852" s="52" t="n">
        <v>30</v>
      </c>
      <c r="K4852" s="52" t="n">
        <v>40</v>
      </c>
      <c r="L4852" s="52" t="n">
        <v>40</v>
      </c>
      <c r="M4852" s="52" t="n">
        <v>0</v>
      </c>
      <c r="N4852" s="53" t="n">
        <f aca="false">D4852*$D$10</f>
        <v>33.75</v>
      </c>
      <c r="O4852" s="53" t="n">
        <f aca="false">E4852*$E$10</f>
        <v>0</v>
      </c>
      <c r="P4852" s="53" t="n">
        <f aca="false">F4852*$F$10</f>
        <v>175.5</v>
      </c>
      <c r="Q4852" s="53" t="n">
        <f aca="false">G4852*$G$10</f>
        <v>0</v>
      </c>
      <c r="R4852" s="53" t="n">
        <f aca="false">H4852*$H$10</f>
        <v>0</v>
      </c>
      <c r="S4852" s="53" t="n">
        <f aca="false">(N4852/100)*(I4852*$I$10)+(N4852/100)*(J4852*$J$10)</f>
        <v>23.625</v>
      </c>
      <c r="T4852" s="53" t="n">
        <f aca="false">(O4852/100)*(K4852*$J$10)</f>
        <v>0</v>
      </c>
      <c r="U4852" s="53" t="n">
        <f aca="false">(P4852/100)*(K4852*$K$10)+(P4852/100)*(L4852*$L$10)</f>
        <v>196.56</v>
      </c>
      <c r="V4852" s="53" t="n">
        <f aca="false">(Q4852/100)*(L4852*$L$10)</f>
        <v>0</v>
      </c>
      <c r="W4852" s="53" t="n">
        <f aca="false">(R4852/100)*(K4852*$K$10)+(R4852/100)*(L4852*$L$10)</f>
        <v>0</v>
      </c>
      <c r="X4852" s="53" t="n">
        <f aca="false">N4852+S4852</f>
        <v>57.375</v>
      </c>
      <c r="Y4852" s="53" t="n">
        <f aca="false">O4852+T4852</f>
        <v>0</v>
      </c>
      <c r="Z4852" s="53" t="n">
        <f aca="false">P4852+U4852</f>
        <v>372.06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429.4</v>
      </c>
      <c r="AD4852" s="55" t="n">
        <f aca="false">(ROUND(AC4852-AC4845,1)/AC4845)</f>
        <v>0.202801120448179</v>
      </c>
    </row>
    <row r="4853" customFormat="false" ht="15" hidden="false" customHeight="false" outlineLevel="0" collapsed="false">
      <c r="A4853" s="48" t="s">
        <v>36</v>
      </c>
      <c r="B4853" s="63"/>
      <c r="C4853" s="50" t="s">
        <v>12</v>
      </c>
      <c r="D4853" s="51" t="n">
        <v>25</v>
      </c>
      <c r="E4853" s="51" t="n">
        <v>0</v>
      </c>
      <c r="F4853" s="51" t="n">
        <v>0</v>
      </c>
      <c r="G4853" s="51" t="n">
        <v>130</v>
      </c>
      <c r="H4853" s="51" t="n">
        <v>0</v>
      </c>
      <c r="I4853" s="52" t="n">
        <v>40</v>
      </c>
      <c r="J4853" s="52" t="n">
        <v>30</v>
      </c>
      <c r="K4853" s="52" t="n">
        <v>0</v>
      </c>
      <c r="L4853" s="52" t="n">
        <v>80</v>
      </c>
      <c r="M4853" s="52" t="n">
        <v>0</v>
      </c>
      <c r="N4853" s="53" t="n">
        <f aca="false">D4853*$D$11</f>
        <v>33.75</v>
      </c>
      <c r="O4853" s="53" t="n">
        <f aca="false">E4853*$E$11</f>
        <v>0</v>
      </c>
      <c r="P4853" s="53" t="n">
        <f aca="false">F4853*$F$11</f>
        <v>0</v>
      </c>
      <c r="Q4853" s="53" t="n">
        <f aca="false">G4853*$G$11</f>
        <v>175.5</v>
      </c>
      <c r="R4853" s="53" t="n">
        <f aca="false">H4853*$H$11</f>
        <v>0</v>
      </c>
      <c r="S4853" s="53" t="n">
        <f aca="false">(N4853/100)*(I4853*$I$11)+(N4853/100)*(J4853*$J$11)</f>
        <v>23.625</v>
      </c>
      <c r="T4853" s="53" t="n">
        <f aca="false">(O4853/100)*(K4853*$K$11)</f>
        <v>0</v>
      </c>
      <c r="U4853" s="53" t="n">
        <f aca="false">(P4853/100)*(K4853*$K$11)+(P4853/100)*(L4853*$L$11)</f>
        <v>0</v>
      </c>
      <c r="V4853" s="53" t="n">
        <f aca="false">(Q4853/100)*(L4853*$L$11)</f>
        <v>196.56</v>
      </c>
      <c r="W4853" s="53" t="n">
        <f aca="false">(R4853/100)*(K4853*$K$11)+(R4853/100)*(L4853*$L$11)</f>
        <v>0</v>
      </c>
      <c r="X4853" s="53" t="n">
        <f aca="false">N4853+S4853</f>
        <v>57.375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372.06</v>
      </c>
      <c r="AB4853" s="53" t="n">
        <f aca="false">R4853+W4853</f>
        <v>0</v>
      </c>
      <c r="AC4853" s="54" t="n">
        <f aca="false">ROUND(X4853+Y4853+Z4853+AA4853+AB4853,1)</f>
        <v>429.4</v>
      </c>
      <c r="AD4853" s="55" t="n">
        <f aca="false">(ROUND(AC4853-AC4845,1)/AC4845)</f>
        <v>0.202801120448179</v>
      </c>
    </row>
    <row r="4854" customFormat="false" ht="15" hidden="false" customHeight="false" outlineLevel="0" collapsed="false">
      <c r="A4854" s="48" t="s">
        <v>37</v>
      </c>
      <c r="B4854" s="63"/>
      <c r="C4854" s="50" t="s">
        <v>13</v>
      </c>
      <c r="D4854" s="51" t="n">
        <v>25</v>
      </c>
      <c r="E4854" s="51" t="n">
        <v>0</v>
      </c>
      <c r="F4854" s="51" t="n">
        <v>0</v>
      </c>
      <c r="G4854" s="51" t="n">
        <v>0</v>
      </c>
      <c r="H4854" s="51" t="n">
        <v>130</v>
      </c>
      <c r="I4854" s="52" t="n">
        <v>40</v>
      </c>
      <c r="J4854" s="52" t="n">
        <v>30</v>
      </c>
      <c r="K4854" s="52" t="n">
        <v>45</v>
      </c>
      <c r="L4854" s="52" t="n">
        <v>45</v>
      </c>
      <c r="M4854" s="52" t="n">
        <v>0</v>
      </c>
      <c r="N4854" s="53" t="n">
        <f aca="false">D4854*$D$12</f>
        <v>33.75</v>
      </c>
      <c r="O4854" s="53" t="n">
        <f aca="false">E4854*$E$12</f>
        <v>0</v>
      </c>
      <c r="P4854" s="53" t="n">
        <f aca="false">F4854*$F$12</f>
        <v>0</v>
      </c>
      <c r="Q4854" s="53" t="n">
        <f aca="false">G4854*$G$12</f>
        <v>0</v>
      </c>
      <c r="R4854" s="53" t="n">
        <f aca="false">H4854*$H$12</f>
        <v>175.5</v>
      </c>
      <c r="S4854" s="53" t="n">
        <f aca="false">(N4854/100)*(I4854*$I$12)+(N4854/100)*(J4854*$J$12)</f>
        <v>23.625</v>
      </c>
      <c r="T4854" s="53" t="n">
        <f aca="false">(O4854/100)*(K4854*$K$12)</f>
        <v>0</v>
      </c>
      <c r="U4854" s="53" t="n">
        <f aca="false">(P4854/100)*(K4854*$K$12)+(P4854/100)*(L4854*$L$12)</f>
        <v>0</v>
      </c>
      <c r="V4854" s="53" t="n">
        <f aca="false">(Q4854/100)*(L4854*$L$12)</f>
        <v>0</v>
      </c>
      <c r="W4854" s="53" t="n">
        <f aca="false">(R4854/100)*(K4854*$K$12)+(R4854/100)*(L4854*$L$12)</f>
        <v>221.13</v>
      </c>
      <c r="X4854" s="53" t="n">
        <f aca="false">N4854+S4854</f>
        <v>57.375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396.63</v>
      </c>
      <c r="AC4854" s="54" t="n">
        <f aca="false">ROUND(X4854+Y4854+Z4854+AA4854+AB4854,1)</f>
        <v>454</v>
      </c>
      <c r="AD4854" s="55" t="n">
        <f aca="false">(ROUND(AC4854-AC4845,1)/AC4845)</f>
        <v>0.271708683473389</v>
      </c>
    </row>
    <row r="4855" customFormat="false" ht="15" hidden="false" customHeight="false" outlineLevel="0" collapsed="false">
      <c r="A4855" s="48" t="s">
        <v>38</v>
      </c>
      <c r="B4855" s="63"/>
      <c r="C4855" s="50" t="s">
        <v>14</v>
      </c>
      <c r="D4855" s="51" t="n">
        <v>50</v>
      </c>
      <c r="E4855" s="51" t="n">
        <v>0</v>
      </c>
      <c r="F4855" s="51" t="n">
        <v>0</v>
      </c>
      <c r="G4855" s="51" t="n">
        <v>0</v>
      </c>
      <c r="H4855" s="51" t="n">
        <v>75</v>
      </c>
      <c r="I4855" s="52" t="n">
        <v>0</v>
      </c>
      <c r="J4855" s="52" t="n">
        <v>0</v>
      </c>
      <c r="K4855" s="52" t="n">
        <v>0</v>
      </c>
      <c r="L4855" s="52" t="n">
        <v>0</v>
      </c>
      <c r="M4855" s="52" t="n">
        <v>84</v>
      </c>
      <c r="N4855" s="53" t="n">
        <f aca="false">D4855*$D$13</f>
        <v>67.5</v>
      </c>
      <c r="O4855" s="53" t="n">
        <f aca="false">E4855*$E$13</f>
        <v>0</v>
      </c>
      <c r="P4855" s="53" t="n">
        <f aca="false">F4855*$F$13</f>
        <v>0</v>
      </c>
      <c r="Q4855" s="53" t="n">
        <f aca="false">G4855*$G$13</f>
        <v>0</v>
      </c>
      <c r="R4855" s="53" t="n">
        <f aca="false">H4855*$H$13</f>
        <v>101.25</v>
      </c>
      <c r="S4855" s="53" t="n">
        <f aca="false">(N4855/100)*(I4855*$I$13)+(N4855/100)*(J4855*$J$13)+(N4855/100)*(M4855*$M$13)</f>
        <v>113.4</v>
      </c>
      <c r="T4855" s="53" t="n">
        <f aca="false">(O4855/100)*(K4855*$K$13)+(O4855/100)*(M4855*$M$13)</f>
        <v>0</v>
      </c>
      <c r="U4855" s="53" t="n">
        <f aca="false">(P4855/100)*(K4855*$K$13)+(P4855/100)*(L4855*$L$13)+(P4855/100)*(M4855*$M$13)</f>
        <v>0</v>
      </c>
      <c r="V4855" s="53" t="n">
        <f aca="false">(Q4855/100)*(L4855*$L$13)+(Q4855/100)*(M4855*$M$13)</f>
        <v>0</v>
      </c>
      <c r="W4855" s="53" t="n">
        <f aca="false">(R4855/100)*(K4855*$K$13)+(R4855/100)*(L4855*$L$13)+(R4855/100)*(M4855*$M$13)</f>
        <v>170.1</v>
      </c>
      <c r="X4855" s="53" t="n">
        <f aca="false">N4855+S4855</f>
        <v>180.9</v>
      </c>
      <c r="Y4855" s="53" t="n">
        <f aca="false">O4855+T4855</f>
        <v>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271.35</v>
      </c>
      <c r="AC4855" s="54" t="n">
        <f aca="false">ROUND(X4855+Y4855+Z4855+AA4855+AB4855,1)</f>
        <v>452.3</v>
      </c>
      <c r="AD4855" s="55" t="n">
        <f aca="false">(ROUND(AC4855-AC4845,1)/AC4845)</f>
        <v>0.266946778711485</v>
      </c>
    </row>
    <row r="4856" customFormat="false" ht="15" hidden="false" customHeight="false" outlineLevel="0" collapsed="false">
      <c r="A4856" s="48" t="s">
        <v>39</v>
      </c>
      <c r="B4856" s="63"/>
      <c r="C4856" s="50" t="s">
        <v>15</v>
      </c>
      <c r="D4856" s="51" t="n">
        <v>95</v>
      </c>
      <c r="E4856" s="51" t="n">
        <v>0</v>
      </c>
      <c r="F4856" s="51" t="n">
        <v>0</v>
      </c>
      <c r="G4856" s="51" t="n">
        <v>0</v>
      </c>
      <c r="H4856" s="51" t="n">
        <v>0</v>
      </c>
      <c r="I4856" s="52" t="n">
        <v>40</v>
      </c>
      <c r="J4856" s="52" t="n">
        <v>30</v>
      </c>
      <c r="K4856" s="52" t="n">
        <v>80</v>
      </c>
      <c r="L4856" s="52" t="n">
        <v>0</v>
      </c>
      <c r="M4856" s="52" t="n">
        <v>0</v>
      </c>
      <c r="N4856" s="53" t="n">
        <f aca="false">D4856*$D$14</f>
        <v>128.25</v>
      </c>
      <c r="O4856" s="53" t="n">
        <f aca="false">E4856*$E$14</f>
        <v>0</v>
      </c>
      <c r="P4856" s="53" t="n">
        <f aca="false">F4856*$F$14</f>
        <v>0</v>
      </c>
      <c r="Q4856" s="53" t="n">
        <f aca="false">G4856*$G$14</f>
        <v>0</v>
      </c>
      <c r="R4856" s="53" t="n">
        <f aca="false">H4856*$H$14</f>
        <v>0</v>
      </c>
      <c r="S4856" s="53" t="n">
        <f aca="false">(N4856/100)*(I4856*$I$14)+(N4856/100)*(J4856*$J$14)+(N4856/100)*(K4856*$K$14)</f>
        <v>294.975</v>
      </c>
      <c r="T4856" s="53" t="n">
        <f aca="false">(O4856/100)*(K4856*$K$14)</f>
        <v>0</v>
      </c>
      <c r="U4856" s="53" t="n">
        <f aca="false">(P4856/100)*(K4856*$K$14)+(P4856/100)*(L4856*$L$14)</f>
        <v>0</v>
      </c>
      <c r="V4856" s="53" t="n">
        <f aca="false">(Q4856/100)*(L4856*$L$14)</f>
        <v>0</v>
      </c>
      <c r="W4856" s="53" t="n">
        <f aca="false">(R4856/100)*(K4856*$L$14)+(R4856/100)*(L4856*$M$14)</f>
        <v>0</v>
      </c>
      <c r="X4856" s="53" t="n">
        <f aca="false">N4856+S4856</f>
        <v>423.225</v>
      </c>
      <c r="Y4856" s="53" t="n">
        <f aca="false">O4856+T4856</f>
        <v>0</v>
      </c>
      <c r="Z4856" s="53" t="n">
        <f aca="false">P4856+U4856</f>
        <v>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423.2</v>
      </c>
      <c r="AD4856" s="55" t="n">
        <f aca="false">(ROUND(AC4856-AC4845,1)/AC4845)</f>
        <v>0.185434173669468</v>
      </c>
    </row>
    <row r="4857" customFormat="false" ht="15" hidden="false" customHeight="false" outlineLevel="0" collapsed="false">
      <c r="A4857" s="48"/>
      <c r="B4857" s="63"/>
      <c r="C4857" s="50" t="s">
        <v>16</v>
      </c>
      <c r="D4857" s="51" t="n">
        <v>95</v>
      </c>
      <c r="E4857" s="51" t="n">
        <v>0</v>
      </c>
      <c r="F4857" s="51" t="n">
        <v>0</v>
      </c>
      <c r="G4857" s="51" t="n">
        <v>0</v>
      </c>
      <c r="H4857" s="51" t="n">
        <v>0</v>
      </c>
      <c r="I4857" s="52" t="n">
        <v>40</v>
      </c>
      <c r="J4857" s="52" t="n">
        <v>30</v>
      </c>
      <c r="K4857" s="52" t="n">
        <v>0</v>
      </c>
      <c r="L4857" s="52" t="n">
        <v>80</v>
      </c>
      <c r="M4857" s="52" t="n">
        <v>0</v>
      </c>
      <c r="N4857" s="53" t="n">
        <f aca="false">D4857*$D$15</f>
        <v>128.25</v>
      </c>
      <c r="O4857" s="53" t="n">
        <f aca="false">E4857*$E$15</f>
        <v>0</v>
      </c>
      <c r="P4857" s="53" t="n">
        <f aca="false">F4857*$F$15</f>
        <v>0</v>
      </c>
      <c r="Q4857" s="53" t="n">
        <f aca="false">G4857*$G$15</f>
        <v>0</v>
      </c>
      <c r="R4857" s="53" t="n">
        <f aca="false">H4857*$H$15</f>
        <v>0</v>
      </c>
      <c r="S4857" s="53" t="n">
        <f aca="false">(N4857/100)*(I4857*$I$15)+(N4857/100)*(J4857*$J$15)+(N4857/100)*(L4857*$L$15)</f>
        <v>294.975</v>
      </c>
      <c r="T4857" s="53" t="n">
        <f aca="false">(O4857/100)*(K4857*$K$15)</f>
        <v>0</v>
      </c>
      <c r="U4857" s="53" t="n">
        <f aca="false">(P4857/100)*(K4857*$K$15)+(P4857/100)*(L4857*$L$15)</f>
        <v>0</v>
      </c>
      <c r="V4857" s="53" t="n">
        <f aca="false">(Q4857/100)*(L4857*$L$15)</f>
        <v>0</v>
      </c>
      <c r="W4857" s="53" t="n">
        <f aca="false">(R4857/100)*(K4857*$K$15)+(R4857/100)*(L4857*$L$15)</f>
        <v>0</v>
      </c>
      <c r="X4857" s="53" t="n">
        <f aca="false">N4857+S4857</f>
        <v>423.225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0</v>
      </c>
      <c r="AB4857" s="53" t="n">
        <f aca="false">R4857+W4857</f>
        <v>0</v>
      </c>
      <c r="AC4857" s="54" t="n">
        <f aca="false">ROUND(X4857+Y4857+Z4857+AA4857+AB4857,1)</f>
        <v>423.2</v>
      </c>
      <c r="AD4857" s="55" t="n">
        <f aca="false">(ROUND(AC4857-AC4845,1)/AC4845)</f>
        <v>0.185434173669468</v>
      </c>
    </row>
    <row r="4858" customFormat="false" ht="15" hidden="false" customHeight="false" outlineLevel="0" collapsed="false">
      <c r="A4858" s="48"/>
      <c r="B4858" s="63"/>
      <c r="C4858" s="50" t="s">
        <v>17</v>
      </c>
      <c r="D4858" s="51" t="n">
        <v>50</v>
      </c>
      <c r="E4858" s="51" t="n">
        <v>0</v>
      </c>
      <c r="F4858" s="51" t="n">
        <v>0</v>
      </c>
      <c r="G4858" s="51" t="n">
        <v>0</v>
      </c>
      <c r="H4858" s="51" t="n">
        <v>75</v>
      </c>
      <c r="I4858" s="52" t="n">
        <v>40</v>
      </c>
      <c r="J4858" s="52" t="n">
        <v>90</v>
      </c>
      <c r="K4858" s="52" t="n">
        <v>20</v>
      </c>
      <c r="L4858" s="52" t="n">
        <v>20</v>
      </c>
      <c r="M4858" s="52" t="n">
        <v>0</v>
      </c>
      <c r="N4858" s="53" t="n">
        <f aca="false">D4858*$D$16</f>
        <v>67.5</v>
      </c>
      <c r="O4858" s="53" t="n">
        <f aca="false">E4858*$E$16</f>
        <v>0</v>
      </c>
      <c r="P4858" s="53" t="n">
        <f aca="false">F4858*$F$16</f>
        <v>0</v>
      </c>
      <c r="Q4858" s="53" t="n">
        <f aca="false">G4858*$G$16</f>
        <v>0</v>
      </c>
      <c r="R4858" s="53" t="n">
        <f aca="false">H4858*$H$16</f>
        <v>101.25</v>
      </c>
      <c r="S4858" s="53" t="n">
        <f aca="false">(N4858/100)*(I4858*$I$16)+(N4858/100)*(J4858*$J$16)</f>
        <v>178.875</v>
      </c>
      <c r="T4858" s="53" t="n">
        <f aca="false">(O4858/100)*(K4858*$K$16)</f>
        <v>0</v>
      </c>
      <c r="U4858" s="53" t="n">
        <f aca="false">(P4858/100)*(K4858*$K$16)+(P4858/100)*(L4858*$L$16)</f>
        <v>0</v>
      </c>
      <c r="V4858" s="53" t="n">
        <f aca="false">(Q4858/100)*(L4858*$L$16)</f>
        <v>0</v>
      </c>
      <c r="W4858" s="53" t="n">
        <f aca="false">(R4858/100)*(K4858*$K$16)+(R4858/100)*(L4858*$L$16)</f>
        <v>40.5</v>
      </c>
      <c r="X4858" s="53" t="n">
        <f aca="false">N4858+S4858</f>
        <v>246.375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141.75</v>
      </c>
      <c r="AC4858" s="54" t="n">
        <f aca="false">ROUND(X4858+Y4858+Z4858+AA4858+AB4858,1)</f>
        <v>388.1</v>
      </c>
      <c r="AD4858" s="55" t="n">
        <f aca="false">(ROUND(AC4858-AC4845,1)/AC4845)</f>
        <v>0.0871148459383754</v>
      </c>
    </row>
    <row r="4859" customFormat="false" ht="15" hidden="false" customHeight="false" outlineLevel="0" collapsed="false">
      <c r="A4859" s="48"/>
      <c r="B4859" s="63"/>
      <c r="C4859" s="50" t="s">
        <v>18</v>
      </c>
      <c r="D4859" s="51" t="n">
        <v>50</v>
      </c>
      <c r="E4859" s="51" t="n">
        <v>0</v>
      </c>
      <c r="F4859" s="51" t="n">
        <v>0</v>
      </c>
      <c r="G4859" s="51" t="n">
        <v>0</v>
      </c>
      <c r="H4859" s="51" t="n">
        <v>75</v>
      </c>
      <c r="I4859" s="52" t="n">
        <v>120</v>
      </c>
      <c r="J4859" s="52" t="n">
        <v>30</v>
      </c>
      <c r="K4859" s="52" t="n">
        <v>20</v>
      </c>
      <c r="L4859" s="52" t="n">
        <v>20</v>
      </c>
      <c r="M4859" s="52" t="n">
        <v>0</v>
      </c>
      <c r="N4859" s="53" t="n">
        <f aca="false">D4859*$D$17</f>
        <v>67.5</v>
      </c>
      <c r="O4859" s="53" t="n">
        <f aca="false">E4859*$E$17</f>
        <v>0</v>
      </c>
      <c r="P4859" s="53" t="n">
        <f aca="false">F4859*$F$17</f>
        <v>0</v>
      </c>
      <c r="Q4859" s="53" t="n">
        <f aca="false">G4859*$G$17</f>
        <v>0</v>
      </c>
      <c r="R4859" s="53" t="n">
        <f aca="false">H4859*$H$17</f>
        <v>101.25</v>
      </c>
      <c r="S4859" s="53" t="n">
        <f aca="false">(N4859/100)*(I4859*$I$17)+(N4859/100)*(J4859*$J$17)</f>
        <v>222.75</v>
      </c>
      <c r="T4859" s="53" t="n">
        <f aca="false">(O4859/100)*(K4859*$K$17)</f>
        <v>0</v>
      </c>
      <c r="U4859" s="53" t="n">
        <f aca="false">(P4859/100)*(K4859*$K$17)+(P4859/100)*(L4859*$L$17)</f>
        <v>0</v>
      </c>
      <c r="V4859" s="53" t="n">
        <f aca="false">(Q4859/100)*(L4859*$L$17)</f>
        <v>0</v>
      </c>
      <c r="W4859" s="53" t="n">
        <f aca="false">(R4859/100)*(K4859*$K$17)+(R4859/100)*(L4859*$L$17)</f>
        <v>40.5</v>
      </c>
      <c r="X4859" s="53" t="n">
        <f aca="false">N4859+S4859</f>
        <v>290.25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141.75</v>
      </c>
      <c r="AC4859" s="54" t="n">
        <f aca="false">ROUND(X4859+Y4859+Z4859+AA4859+AB4859,1)</f>
        <v>432</v>
      </c>
      <c r="AD4859" s="55" t="n">
        <f aca="false">(ROUND(AC4859-AC4845,1)/AC4845)</f>
        <v>0.210084033613445</v>
      </c>
    </row>
    <row r="4860" customFormat="false" ht="15" hidden="false" customHeight="false" outlineLevel="0" collapsed="false">
      <c r="A4860" s="64"/>
      <c r="B4860" s="65" t="s">
        <v>388</v>
      </c>
      <c r="C4860" s="65"/>
      <c r="D4860" s="65"/>
      <c r="E4860" s="65"/>
      <c r="F4860" s="65"/>
      <c r="G4860" s="65"/>
      <c r="H4860" s="65"/>
      <c r="I4860" s="65"/>
      <c r="J4860" s="65"/>
      <c r="K4860" s="65"/>
      <c r="L4860" s="65"/>
      <c r="M4860" s="65"/>
      <c r="N4860" s="65"/>
      <c r="O4860" s="65"/>
      <c r="P4860" s="65"/>
      <c r="Q4860" s="65"/>
      <c r="R4860" s="65"/>
      <c r="S4860" s="65"/>
      <c r="T4860" s="65"/>
      <c r="U4860" s="65"/>
      <c r="V4860" s="65"/>
      <c r="W4860" s="65"/>
      <c r="X4860" s="65"/>
      <c r="Y4860" s="65"/>
      <c r="Z4860" s="65"/>
      <c r="AA4860" s="65"/>
      <c r="AB4860" s="65"/>
      <c r="AC4860" s="12" t="n">
        <v>500</v>
      </c>
      <c r="AD4860" s="12"/>
    </row>
    <row r="4861" customFormat="false" ht="15" hidden="false" customHeight="false" outlineLevel="0" collapsed="false">
      <c r="A4861" s="56" t="s">
        <v>19</v>
      </c>
      <c r="B4861" s="49" t="s">
        <v>389</v>
      </c>
      <c r="C4861" s="50" t="s">
        <v>4</v>
      </c>
      <c r="D4861" s="51" t="n">
        <v>85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30</v>
      </c>
      <c r="J4861" s="52" t="n">
        <v>70</v>
      </c>
      <c r="K4861" s="52" t="n">
        <v>0</v>
      </c>
      <c r="L4861" s="52" t="n">
        <v>0</v>
      </c>
      <c r="M4861" s="52" t="n">
        <v>0</v>
      </c>
      <c r="N4861" s="53" t="n">
        <f aca="false">D4861*$D$3</f>
        <v>119</v>
      </c>
      <c r="O4861" s="53" t="n">
        <f aca="false">E4861*$E$3</f>
        <v>0</v>
      </c>
      <c r="P4861" s="53" t="n">
        <f aca="false">F4861*$F$3</f>
        <v>0</v>
      </c>
      <c r="Q4861" s="53" t="n">
        <f aca="false">G4861*$G$3</f>
        <v>0</v>
      </c>
      <c r="R4861" s="53" t="n">
        <f aca="false">H4861*$H$3</f>
        <v>0</v>
      </c>
      <c r="S4861" s="53" t="n">
        <f aca="false">(N4861/100)*(I4861*$I$3)+(N4861/100)*(J4861*$J$3)</f>
        <v>238</v>
      </c>
      <c r="T4861" s="53" t="n">
        <f aca="false">(O4861/100)*(K4861*$K$3)</f>
        <v>0</v>
      </c>
      <c r="U4861" s="53" t="n">
        <f aca="false">(P4861/100)*(K4861*$K$3)+(P4861/100)*(L4861*$L$3)</f>
        <v>0</v>
      </c>
      <c r="V4861" s="53" t="n">
        <f aca="false">(Q4861/100)*(L4861*$L$3)</f>
        <v>0</v>
      </c>
      <c r="W4861" s="53" t="n">
        <f aca="false">(R4861/100)*(K4861*$K$3)+(R4861/100)*(L4861*$L$3)</f>
        <v>0</v>
      </c>
      <c r="X4861" s="53" t="n">
        <f aca="false">N4861+S4861</f>
        <v>357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357</v>
      </c>
      <c r="AD4861" s="55" t="n">
        <v>0</v>
      </c>
    </row>
    <row r="4862" customFormat="false" ht="15" hidden="false" customHeight="false" outlineLevel="0" collapsed="false">
      <c r="A4862" s="48" t="s">
        <v>29</v>
      </c>
      <c r="B4862" s="49" t="n">
        <v>6</v>
      </c>
      <c r="C4862" s="50" t="s">
        <v>5</v>
      </c>
      <c r="D4862" s="51" t="n">
        <v>85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50</v>
      </c>
      <c r="J4862" s="52" t="n">
        <v>80</v>
      </c>
      <c r="K4862" s="52" t="n">
        <v>0</v>
      </c>
      <c r="L4862" s="52" t="n">
        <v>0</v>
      </c>
      <c r="M4862" s="52" t="n">
        <v>0</v>
      </c>
      <c r="N4862" s="53" t="n">
        <f aca="false">D4862*$D$4</f>
        <v>114.75</v>
      </c>
      <c r="O4862" s="53" t="n">
        <f aca="false">E4862*$E$4</f>
        <v>0</v>
      </c>
      <c r="P4862" s="53" t="n">
        <f aca="false">F4862*$F$4</f>
        <v>0</v>
      </c>
      <c r="Q4862" s="53" t="n">
        <f aca="false">G4862*$G$4</f>
        <v>0</v>
      </c>
      <c r="R4862" s="53" t="n">
        <f aca="false">H4862*$H$4</f>
        <v>0</v>
      </c>
      <c r="S4862" s="53" t="n">
        <f aca="false">(N4862/100)*(I4862*$I$4)+(N4862/100)*(J4862*$J$4)</f>
        <v>298.35</v>
      </c>
      <c r="T4862" s="53" t="n">
        <f aca="false">(O4862/100)*(K4862*$K$4)</f>
        <v>0</v>
      </c>
      <c r="U4862" s="53" t="n">
        <f aca="false">(P4862/100)*(K4862*$K$4)+(P4862/100)*(L4862*$L$4)</f>
        <v>0</v>
      </c>
      <c r="V4862" s="53" t="n">
        <f aca="false">(Q4862/100)*(L4862*$L$4)</f>
        <v>0</v>
      </c>
      <c r="W4862" s="53" t="n">
        <f aca="false">(R4862/100)*(K4862*$K$4)+(R4862/100)*(L4862*$L$4)</f>
        <v>0</v>
      </c>
      <c r="X4862" s="53" t="n">
        <f aca="false">N4862+S4862</f>
        <v>413.1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413.1</v>
      </c>
      <c r="AD4862" s="55" t="n">
        <f aca="false">(ROUND(AC4862-AC4861,1)/AC4861)</f>
        <v>0.157142857142857</v>
      </c>
    </row>
    <row r="4863" customFormat="false" ht="15" hidden="false" customHeight="false" outlineLevel="0" collapsed="false">
      <c r="A4863" s="48" t="s">
        <v>30</v>
      </c>
      <c r="B4863" s="49" t="n">
        <v>14</v>
      </c>
      <c r="C4863" s="50" t="s">
        <v>6</v>
      </c>
      <c r="D4863" s="51" t="n">
        <v>85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30</v>
      </c>
      <c r="J4863" s="52" t="n">
        <v>70</v>
      </c>
      <c r="K4863" s="52" t="n">
        <v>0</v>
      </c>
      <c r="L4863" s="52" t="n">
        <v>0</v>
      </c>
      <c r="M4863" s="52" t="n">
        <v>0</v>
      </c>
      <c r="N4863" s="53" t="n">
        <f aca="false">D4863*$D$5</f>
        <v>119</v>
      </c>
      <c r="O4863" s="53" t="n">
        <f aca="false">E4863*$E$5</f>
        <v>0</v>
      </c>
      <c r="P4863" s="53" t="n">
        <f aca="false">F4863*$F$5</f>
        <v>0</v>
      </c>
      <c r="Q4863" s="53" t="n">
        <f aca="false">G4863*$G$5</f>
        <v>0</v>
      </c>
      <c r="R4863" s="53" t="n">
        <f aca="false">H4863*$H$5</f>
        <v>0</v>
      </c>
      <c r="S4863" s="53" t="n">
        <f aca="false">(N4863/100)*(I4863*$I$5)+(N4863/100)*(J4863*$J$5)</f>
        <v>238</v>
      </c>
      <c r="T4863" s="53" t="n">
        <f aca="false">(O4863/100)*(K4863*$K$5)</f>
        <v>0</v>
      </c>
      <c r="U4863" s="53" t="n">
        <f aca="false">(P4863/100)*(K4863*$K$5)+(P4863/100)*(L4863*$L$5)</f>
        <v>0</v>
      </c>
      <c r="V4863" s="53" t="n">
        <f aca="false">(Q4863/100)*(L4863*$L$5)</f>
        <v>0</v>
      </c>
      <c r="W4863" s="53" t="n">
        <f aca="false">(R4863/100)*(K4863*$K$5)+(R4863/100)*(L4863*$L$5)</f>
        <v>0</v>
      </c>
      <c r="X4863" s="53" t="n">
        <f aca="false">N4863+S4863</f>
        <v>357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357</v>
      </c>
      <c r="AD4863" s="55" t="n">
        <f aca="false">(ROUND(AC4863-AC4861,1)/AC4861)</f>
        <v>0</v>
      </c>
    </row>
    <row r="4864" customFormat="false" ht="15" hidden="false" customHeight="false" outlineLevel="0" collapsed="false">
      <c r="A4864" s="48" t="s">
        <v>31</v>
      </c>
      <c r="B4864" s="49" t="n">
        <v>0</v>
      </c>
      <c r="C4864" s="50" t="s">
        <v>7</v>
      </c>
      <c r="D4864" s="51" t="n">
        <v>85</v>
      </c>
      <c r="E4864" s="51" t="n">
        <v>0</v>
      </c>
      <c r="F4864" s="51" t="n">
        <v>0</v>
      </c>
      <c r="G4864" s="51" t="n">
        <v>0</v>
      </c>
      <c r="H4864" s="51" t="n">
        <v>0</v>
      </c>
      <c r="I4864" s="52" t="n">
        <v>30</v>
      </c>
      <c r="J4864" s="52" t="n">
        <v>70</v>
      </c>
      <c r="K4864" s="52" t="n">
        <v>0</v>
      </c>
      <c r="L4864" s="52" t="n">
        <v>0</v>
      </c>
      <c r="M4864" s="52" t="n">
        <v>0</v>
      </c>
      <c r="N4864" s="53" t="n">
        <f aca="false">D4864*$D$6</f>
        <v>119</v>
      </c>
      <c r="O4864" s="53" t="n">
        <f aca="false">E4864*$E$6</f>
        <v>0</v>
      </c>
      <c r="P4864" s="53" t="n">
        <f aca="false">F4864*$F$6</f>
        <v>0</v>
      </c>
      <c r="Q4864" s="53" t="n">
        <f aca="false">G4864*$G$6</f>
        <v>0</v>
      </c>
      <c r="R4864" s="53" t="n">
        <f aca="false">H4864*$H$6</f>
        <v>0</v>
      </c>
      <c r="S4864" s="53" t="n">
        <f aca="false">(N4864/100)*(I4864*$I$6)+(N4864/100)*(J4864*$J$6)</f>
        <v>238</v>
      </c>
      <c r="T4864" s="53" t="n">
        <f aca="false">(O4864/100)*(K4864*$K$6)</f>
        <v>0</v>
      </c>
      <c r="U4864" s="53" t="n">
        <f aca="false">(P4864/100)*(K4864*$K$6)+(P4864/100)*(L4864*$L$6)</f>
        <v>0</v>
      </c>
      <c r="V4864" s="53" t="n">
        <f aca="false">(Q4864/100)*(L4864*$L$6)</f>
        <v>0</v>
      </c>
      <c r="W4864" s="53" t="n">
        <f aca="false">(R4864/100)*(K4864*$K$6)+(R4864/100)*(L4864*$L$6)</f>
        <v>0</v>
      </c>
      <c r="X4864" s="53" t="n">
        <f aca="false">N4864+S4864</f>
        <v>357</v>
      </c>
      <c r="Y4864" s="53" t="n">
        <f aca="false">O4864+T4864</f>
        <v>0</v>
      </c>
      <c r="Z4864" s="53" t="n">
        <f aca="false">P4864+U4864</f>
        <v>0</v>
      </c>
      <c r="AA4864" s="53" t="n">
        <f aca="false">Q4864+V4864</f>
        <v>0</v>
      </c>
      <c r="AB4864" s="53" t="n">
        <f aca="false">R4864+W4864</f>
        <v>0</v>
      </c>
      <c r="AC4864" s="54" t="n">
        <f aca="false">ROUND(X4864+Y4864+Z4864+AA4864+AB4864,1)</f>
        <v>357</v>
      </c>
      <c r="AD4864" s="55" t="n">
        <f aca="false">(ROUND(AC4864-AC4861,1)/AC4861)</f>
        <v>0</v>
      </c>
    </row>
    <row r="4865" customFormat="false" ht="15" hidden="false" customHeight="false" outlineLevel="0" collapsed="false">
      <c r="A4865" s="48" t="s">
        <v>32</v>
      </c>
      <c r="B4865" s="49" t="n">
        <v>0</v>
      </c>
      <c r="C4865" s="50" t="s">
        <v>8</v>
      </c>
      <c r="D4865" s="51" t="n">
        <v>85</v>
      </c>
      <c r="E4865" s="51" t="n">
        <v>0</v>
      </c>
      <c r="F4865" s="51" t="n">
        <v>0</v>
      </c>
      <c r="G4865" s="51" t="n">
        <v>0</v>
      </c>
      <c r="H4865" s="51" t="n">
        <v>0</v>
      </c>
      <c r="I4865" s="52" t="n">
        <v>30</v>
      </c>
      <c r="J4865" s="52" t="n">
        <v>70</v>
      </c>
      <c r="K4865" s="52" t="n">
        <v>0</v>
      </c>
      <c r="L4865" s="52" t="n">
        <v>0</v>
      </c>
      <c r="M4865" s="52" t="n">
        <v>0</v>
      </c>
      <c r="N4865" s="53" t="n">
        <f aca="false">D4865*$D$7</f>
        <v>119</v>
      </c>
      <c r="O4865" s="53" t="n">
        <f aca="false">E4865*$E$7</f>
        <v>0</v>
      </c>
      <c r="P4865" s="53" t="n">
        <f aca="false">F4865*$F$7</f>
        <v>0</v>
      </c>
      <c r="Q4865" s="53" t="n">
        <f aca="false">G4865*$G$7</f>
        <v>0</v>
      </c>
      <c r="R4865" s="53" t="n">
        <f aca="false">H4865*$H$7</f>
        <v>0</v>
      </c>
      <c r="S4865" s="53" t="n">
        <f aca="false">(N4865/100)*(I4865*$I$7)+(N4865/100)*(J4865*$J$7)</f>
        <v>238</v>
      </c>
      <c r="T4865" s="53" t="n">
        <f aca="false">(O4865/100)*(K4865*$K$7)</f>
        <v>0</v>
      </c>
      <c r="U4865" s="53" t="n">
        <f aca="false">(P4865/100)*(K4865*$K$7)+(P4865/100)*(L4865*$L$7)</f>
        <v>0</v>
      </c>
      <c r="V4865" s="53" t="n">
        <f aca="false">(Q4865/100)*(L4865*$L$7)</f>
        <v>0</v>
      </c>
      <c r="W4865" s="53" t="n">
        <f aca="false">(R4865/100)*(K4865*$K$7)+(R4865/100)*(L4865*$L$7)</f>
        <v>0</v>
      </c>
      <c r="X4865" s="53" t="n">
        <f aca="false">N4865+S4865</f>
        <v>357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0</v>
      </c>
      <c r="AC4865" s="54" t="n">
        <f aca="false">ROUND(X4865+Y4865+Z4865+AA4865+AB4865,1)</f>
        <v>357</v>
      </c>
      <c r="AD4865" s="55" t="n">
        <f aca="false">(ROUND(AC4865-AC4861,1)/AC4861)</f>
        <v>0</v>
      </c>
    </row>
    <row r="4866" customFormat="false" ht="15" hidden="false" customHeight="false" outlineLevel="0" collapsed="false">
      <c r="A4866" s="48" t="s">
        <v>33</v>
      </c>
      <c r="B4866" s="49"/>
      <c r="C4866" s="50" t="s">
        <v>9</v>
      </c>
      <c r="D4866" s="51" t="n">
        <v>85</v>
      </c>
      <c r="E4866" s="51" t="n">
        <v>0</v>
      </c>
      <c r="F4866" s="51" t="n">
        <v>0</v>
      </c>
      <c r="G4866" s="51" t="n">
        <v>0</v>
      </c>
      <c r="H4866" s="51" t="n">
        <v>0</v>
      </c>
      <c r="I4866" s="52" t="n">
        <v>30</v>
      </c>
      <c r="J4866" s="52" t="n">
        <v>70</v>
      </c>
      <c r="K4866" s="52" t="n">
        <v>0</v>
      </c>
      <c r="L4866" s="52" t="n">
        <v>0</v>
      </c>
      <c r="M4866" s="52" t="n">
        <v>0</v>
      </c>
      <c r="N4866" s="53" t="n">
        <f aca="false">D4866*$D$8</f>
        <v>119</v>
      </c>
      <c r="O4866" s="53" t="n">
        <f aca="false">E4866*$E$8</f>
        <v>0</v>
      </c>
      <c r="P4866" s="53" t="n">
        <f aca="false">F4866*$F$8</f>
        <v>0</v>
      </c>
      <c r="Q4866" s="53" t="n">
        <f aca="false">G4866*$G$8</f>
        <v>0</v>
      </c>
      <c r="R4866" s="53" t="n">
        <f aca="false">H4866*$H$8</f>
        <v>0</v>
      </c>
      <c r="S4866" s="53" t="n">
        <f aca="false">(N4866/100)*(I4866*$I$8)+(N4866/100)*(J4866*$J$8)</f>
        <v>238</v>
      </c>
      <c r="T4866" s="53" t="n">
        <f aca="false">(O4866/100)*(K4866*$K$8)</f>
        <v>0</v>
      </c>
      <c r="U4866" s="53" t="n">
        <f aca="false">(P4866/100)*(K4866*$K$8)+(P4866/100)*(L4866*$L$8)</f>
        <v>0</v>
      </c>
      <c r="V4866" s="53" t="n">
        <f aca="false">(Q4866/100)*(L4866*$L$8)</f>
        <v>0</v>
      </c>
      <c r="W4866" s="53" t="n">
        <f aca="false">(R4866/100)*(K4866*$K$8)+(R4866/100)*(L4866*$L$8)</f>
        <v>0</v>
      </c>
      <c r="X4866" s="53" t="n">
        <f aca="false">N4866+S4866</f>
        <v>357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0</v>
      </c>
      <c r="AC4866" s="54" t="n">
        <f aca="false">ROUND(X4866+Y4866+Z4866+AA4866+AB4866,1)</f>
        <v>357</v>
      </c>
      <c r="AD4866" s="55" t="n">
        <f aca="false">(ROUND(AC4866-AC4861,1)/AC4861)</f>
        <v>0</v>
      </c>
    </row>
    <row r="4867" customFormat="false" ht="15" hidden="false" customHeight="false" outlineLevel="0" collapsed="false">
      <c r="A4867" s="48" t="s">
        <v>34</v>
      </c>
      <c r="B4867" s="49"/>
      <c r="C4867" s="50" t="s">
        <v>10</v>
      </c>
      <c r="D4867" s="51" t="n">
        <v>42</v>
      </c>
      <c r="E4867" s="51" t="n">
        <v>85</v>
      </c>
      <c r="F4867" s="51" t="n">
        <v>0</v>
      </c>
      <c r="G4867" s="51" t="n">
        <v>0</v>
      </c>
      <c r="H4867" s="51" t="n">
        <v>0</v>
      </c>
      <c r="I4867" s="52" t="n">
        <v>30</v>
      </c>
      <c r="J4867" s="52" t="n">
        <v>70</v>
      </c>
      <c r="K4867" s="52" t="n">
        <v>120</v>
      </c>
      <c r="L4867" s="52" t="n">
        <v>0</v>
      </c>
      <c r="M4867" s="52" t="n">
        <v>0</v>
      </c>
      <c r="N4867" s="53" t="n">
        <f aca="false">D4867*$D$9</f>
        <v>56.7</v>
      </c>
      <c r="O4867" s="53" t="n">
        <f aca="false">E4867*$E$9</f>
        <v>114.75</v>
      </c>
      <c r="P4867" s="53" t="n">
        <f aca="false">F4867*$F$9</f>
        <v>0</v>
      </c>
      <c r="Q4867" s="53" t="n">
        <f aca="false">G4867*$G$9</f>
        <v>0</v>
      </c>
      <c r="R4867" s="53" t="n">
        <f aca="false">H4867*$H$9</f>
        <v>0</v>
      </c>
      <c r="S4867" s="53" t="n">
        <f aca="false">(N4867/100)*(I4867*$I$9)+(N4867/100)*(J4867*$J$9)</f>
        <v>56.7</v>
      </c>
      <c r="T4867" s="53" t="n">
        <f aca="false">(O4867/100)*(K4867*$K$9)</f>
        <v>192.78</v>
      </c>
      <c r="U4867" s="53" t="n">
        <f aca="false">(P4867/100)*(K4867*$K$9)+(P4867/100)*(L4867*$L$9)</f>
        <v>0</v>
      </c>
      <c r="V4867" s="53" t="n">
        <f aca="false">(Q4867/100)*(L4867*$L$9)</f>
        <v>0</v>
      </c>
      <c r="W4867" s="53" t="n">
        <f aca="false">(R4867/100)*(K4867*$K$9)+(R4867/100)*(L4867*$L$9)</f>
        <v>0</v>
      </c>
      <c r="X4867" s="53" t="n">
        <f aca="false">N4867+S4867</f>
        <v>113.4</v>
      </c>
      <c r="Y4867" s="53" t="n">
        <f aca="false">O4867+T4867</f>
        <v>307.53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0</v>
      </c>
      <c r="AC4867" s="54" t="n">
        <f aca="false">ROUND(X4867+Y4867+Z4867+AA4867+AB4867,1)</f>
        <v>420.9</v>
      </c>
      <c r="AD4867" s="55" t="n">
        <f aca="false">(ROUND(AC4867-AC4861,1)/AC4861)</f>
        <v>0.178991596638655</v>
      </c>
    </row>
    <row r="4868" customFormat="false" ht="15" hidden="false" customHeight="false" outlineLevel="0" collapsed="false">
      <c r="A4868" s="48" t="s">
        <v>35</v>
      </c>
      <c r="B4868" s="49"/>
      <c r="C4868" s="50" t="s">
        <v>11</v>
      </c>
      <c r="D4868" s="51" t="n">
        <v>42</v>
      </c>
      <c r="E4868" s="51" t="n">
        <v>0</v>
      </c>
      <c r="F4868" s="51" t="n">
        <v>85</v>
      </c>
      <c r="G4868" s="51" t="n">
        <v>0</v>
      </c>
      <c r="H4868" s="51" t="n">
        <v>0</v>
      </c>
      <c r="I4868" s="52" t="n">
        <v>30</v>
      </c>
      <c r="J4868" s="52" t="n">
        <v>70</v>
      </c>
      <c r="K4868" s="52" t="n">
        <v>60</v>
      </c>
      <c r="L4868" s="52" t="n">
        <v>60</v>
      </c>
      <c r="M4868" s="52" t="n">
        <v>0</v>
      </c>
      <c r="N4868" s="53" t="n">
        <f aca="false">D4868*$D$10</f>
        <v>56.7</v>
      </c>
      <c r="O4868" s="53" t="n">
        <f aca="false">E4868*$E$10</f>
        <v>0</v>
      </c>
      <c r="P4868" s="53" t="n">
        <f aca="false">F4868*$F$10</f>
        <v>114.75</v>
      </c>
      <c r="Q4868" s="53" t="n">
        <f aca="false">G4868*$G$10</f>
        <v>0</v>
      </c>
      <c r="R4868" s="53" t="n">
        <f aca="false">H4868*$H$10</f>
        <v>0</v>
      </c>
      <c r="S4868" s="53" t="n">
        <f aca="false">(N4868/100)*(I4868*$I$10)+(N4868/100)*(J4868*$J$10)</f>
        <v>56.7</v>
      </c>
      <c r="T4868" s="53" t="n">
        <f aca="false">(O4868/100)*(K4868*$J$10)</f>
        <v>0</v>
      </c>
      <c r="U4868" s="53" t="n">
        <f aca="false">(P4868/100)*(K4868*$K$10)+(P4868/100)*(L4868*$L$10)</f>
        <v>192.78</v>
      </c>
      <c r="V4868" s="53" t="n">
        <f aca="false">(Q4868/100)*(L4868*$L$10)</f>
        <v>0</v>
      </c>
      <c r="W4868" s="53" t="n">
        <f aca="false">(R4868/100)*(K4868*$K$10)+(R4868/100)*(L4868*$L$10)</f>
        <v>0</v>
      </c>
      <c r="X4868" s="53" t="n">
        <f aca="false">N4868+S4868</f>
        <v>113.4</v>
      </c>
      <c r="Y4868" s="53" t="n">
        <f aca="false">O4868+T4868</f>
        <v>0</v>
      </c>
      <c r="Z4868" s="53" t="n">
        <f aca="false">P4868+U4868</f>
        <v>307.53</v>
      </c>
      <c r="AA4868" s="53" t="n">
        <f aca="false">Q4868+V4868</f>
        <v>0</v>
      </c>
      <c r="AB4868" s="53" t="n">
        <f aca="false">R4868+W4868</f>
        <v>0</v>
      </c>
      <c r="AC4868" s="54" t="n">
        <f aca="false">ROUND(X4868+Y4868+Z4868+AA4868+AB4868,1)</f>
        <v>420.9</v>
      </c>
      <c r="AD4868" s="55" t="n">
        <f aca="false">(ROUND(AC4868-AC4861,1)/AC4861)</f>
        <v>0.178991596638655</v>
      </c>
    </row>
    <row r="4869" customFormat="false" ht="15" hidden="false" customHeight="false" outlineLevel="0" collapsed="false">
      <c r="A4869" s="48" t="s">
        <v>36</v>
      </c>
      <c r="B4869" s="49"/>
      <c r="C4869" s="50" t="s">
        <v>12</v>
      </c>
      <c r="D4869" s="51" t="n">
        <v>42</v>
      </c>
      <c r="E4869" s="51" t="n">
        <v>0</v>
      </c>
      <c r="F4869" s="51" t="n">
        <v>0</v>
      </c>
      <c r="G4869" s="51" t="n">
        <v>85</v>
      </c>
      <c r="H4869" s="51" t="n">
        <v>0</v>
      </c>
      <c r="I4869" s="52" t="n">
        <v>30</v>
      </c>
      <c r="J4869" s="52" t="n">
        <v>70</v>
      </c>
      <c r="K4869" s="52" t="n">
        <v>0</v>
      </c>
      <c r="L4869" s="52" t="n">
        <v>120</v>
      </c>
      <c r="M4869" s="52" t="n">
        <v>0</v>
      </c>
      <c r="N4869" s="53" t="n">
        <f aca="false">D4869*$D$11</f>
        <v>56.7</v>
      </c>
      <c r="O4869" s="53" t="n">
        <f aca="false">E4869*$E$11</f>
        <v>0</v>
      </c>
      <c r="P4869" s="53" t="n">
        <f aca="false">F4869*$F$11</f>
        <v>0</v>
      </c>
      <c r="Q4869" s="53" t="n">
        <f aca="false">G4869*$G$11</f>
        <v>114.75</v>
      </c>
      <c r="R4869" s="53" t="n">
        <f aca="false">H4869*$H$11</f>
        <v>0</v>
      </c>
      <c r="S4869" s="53" t="n">
        <f aca="false">(N4869/100)*(I4869*$I$11)+(N4869/100)*(J4869*$J$11)</f>
        <v>56.7</v>
      </c>
      <c r="T4869" s="53" t="n">
        <f aca="false">(O4869/100)*(K4869*$K$11)</f>
        <v>0</v>
      </c>
      <c r="U4869" s="53" t="n">
        <f aca="false">(P4869/100)*(K4869*$K$11)+(P4869/100)*(L4869*$L$11)</f>
        <v>0</v>
      </c>
      <c r="V4869" s="53" t="n">
        <f aca="false">(Q4869/100)*(L4869*$L$11)</f>
        <v>192.78</v>
      </c>
      <c r="W4869" s="53" t="n">
        <f aca="false">(R4869/100)*(K4869*$K$11)+(R4869/100)*(L4869*$L$11)</f>
        <v>0</v>
      </c>
      <c r="X4869" s="53" t="n">
        <f aca="false">N4869+S4869</f>
        <v>113.4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307.53</v>
      </c>
      <c r="AB4869" s="53" t="n">
        <f aca="false">R4869+W4869</f>
        <v>0</v>
      </c>
      <c r="AC4869" s="54" t="n">
        <f aca="false">ROUND(X4869+Y4869+Z4869+AA4869+AB4869,1)</f>
        <v>420.9</v>
      </c>
      <c r="AD4869" s="55" t="n">
        <f aca="false">(ROUND(AC4869-AC4861,1)/AC4861)</f>
        <v>0.178991596638655</v>
      </c>
    </row>
    <row r="4870" customFormat="false" ht="15" hidden="false" customHeight="false" outlineLevel="0" collapsed="false">
      <c r="A4870" s="48" t="s">
        <v>37</v>
      </c>
      <c r="B4870" s="49"/>
      <c r="C4870" s="50" t="s">
        <v>13</v>
      </c>
      <c r="D4870" s="51" t="n">
        <v>42</v>
      </c>
      <c r="E4870" s="51" t="n">
        <v>0</v>
      </c>
      <c r="F4870" s="51" t="n">
        <v>0</v>
      </c>
      <c r="G4870" s="51" t="n">
        <v>0</v>
      </c>
      <c r="H4870" s="51" t="n">
        <v>85</v>
      </c>
      <c r="I4870" s="52" t="n">
        <v>30</v>
      </c>
      <c r="J4870" s="52" t="n">
        <v>70</v>
      </c>
      <c r="K4870" s="52" t="n">
        <v>60</v>
      </c>
      <c r="L4870" s="52" t="n">
        <v>60</v>
      </c>
      <c r="M4870" s="52" t="n">
        <v>0</v>
      </c>
      <c r="N4870" s="53" t="n">
        <f aca="false">D4870*$D$12</f>
        <v>56.7</v>
      </c>
      <c r="O4870" s="53" t="n">
        <f aca="false">E4870*$E$12</f>
        <v>0</v>
      </c>
      <c r="P4870" s="53" t="n">
        <f aca="false">F4870*$F$12</f>
        <v>0</v>
      </c>
      <c r="Q4870" s="53" t="n">
        <f aca="false">G4870*$G$12</f>
        <v>0</v>
      </c>
      <c r="R4870" s="53" t="n">
        <f aca="false">H4870*$H$12</f>
        <v>114.75</v>
      </c>
      <c r="S4870" s="53" t="n">
        <f aca="false">(N4870/100)*(I4870*$I$12)+(N4870/100)*(J4870*$J$12)</f>
        <v>56.7</v>
      </c>
      <c r="T4870" s="53" t="n">
        <f aca="false">(O4870/100)*(K4870*$K$12)</f>
        <v>0</v>
      </c>
      <c r="U4870" s="53" t="n">
        <f aca="false">(P4870/100)*(K4870*$K$12)+(P4870/100)*(L4870*$L$12)</f>
        <v>0</v>
      </c>
      <c r="V4870" s="53" t="n">
        <f aca="false">(Q4870/100)*(L4870*$L$12)</f>
        <v>0</v>
      </c>
      <c r="W4870" s="53" t="n">
        <f aca="false">(R4870/100)*(K4870*$K$12)+(R4870/100)*(L4870*$L$12)</f>
        <v>192.78</v>
      </c>
      <c r="X4870" s="53" t="n">
        <f aca="false">N4870+S4870</f>
        <v>113.4</v>
      </c>
      <c r="Y4870" s="53" t="n">
        <f aca="false">O4870+T4870</f>
        <v>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307.53</v>
      </c>
      <c r="AC4870" s="54" t="n">
        <f aca="false">ROUND(X4870+Y4870+Z4870+AA4870+AB4870,1)</f>
        <v>420.9</v>
      </c>
      <c r="AD4870" s="55" t="n">
        <f aca="false">(ROUND(AC4870-AC4861,1)/AC4861)</f>
        <v>0.178991596638655</v>
      </c>
    </row>
    <row r="4871" customFormat="false" ht="15" hidden="false" customHeight="false" outlineLevel="0" collapsed="false">
      <c r="A4871" s="48" t="s">
        <v>38</v>
      </c>
      <c r="B4871" s="49"/>
      <c r="C4871" s="50" t="s">
        <v>14</v>
      </c>
      <c r="D4871" s="51" t="n">
        <v>85</v>
      </c>
      <c r="E4871" s="51" t="n">
        <v>0</v>
      </c>
      <c r="F4871" s="51" t="n">
        <v>0</v>
      </c>
      <c r="G4871" s="51" t="n">
        <v>0</v>
      </c>
      <c r="H4871" s="51" t="n">
        <v>0</v>
      </c>
      <c r="I4871" s="52" t="n">
        <v>0</v>
      </c>
      <c r="J4871" s="52" t="n">
        <v>0</v>
      </c>
      <c r="K4871" s="52" t="n">
        <v>0</v>
      </c>
      <c r="L4871" s="52" t="n">
        <v>0</v>
      </c>
      <c r="M4871" s="52" t="n">
        <v>122</v>
      </c>
      <c r="N4871" s="53" t="n">
        <f aca="false">D4871*$D$13</f>
        <v>114.75</v>
      </c>
      <c r="O4871" s="53" t="n">
        <f aca="false">E4871*$E$13</f>
        <v>0</v>
      </c>
      <c r="P4871" s="53" t="n">
        <f aca="false">F4871*$F$13</f>
        <v>0</v>
      </c>
      <c r="Q4871" s="53" t="n">
        <f aca="false">G4871*$G$13</f>
        <v>0</v>
      </c>
      <c r="R4871" s="53" t="n">
        <f aca="false">H4871*$H$13</f>
        <v>0</v>
      </c>
      <c r="S4871" s="53" t="n">
        <f aca="false">(N4871/100)*(I4871*$I$13)+(N4871/100)*(J4871*$J$13)+(N4871/100)*(M4871*$M$13)</f>
        <v>279.99</v>
      </c>
      <c r="T4871" s="53" t="n">
        <f aca="false">(O4871/100)*(K4871*$K$13)+(O4871/100)*(M4871*$M$13)</f>
        <v>0</v>
      </c>
      <c r="U4871" s="53" t="n">
        <f aca="false">(P4871/100)*(K4871*$K$13)+(P4871/100)*(L4871*$L$13)+(P4871/100)*(M4871*$M$13)</f>
        <v>0</v>
      </c>
      <c r="V4871" s="53" t="n">
        <f aca="false">(Q4871/100)*(L4871*$L$13)+(Q4871/100)*(M4871*$M$13)</f>
        <v>0</v>
      </c>
      <c r="W4871" s="53" t="n">
        <f aca="false">(R4871/100)*(K4871*$K$13)+(R4871/100)*(L4871*$L$13)+(R4871/100)*(M4871*$M$13)</f>
        <v>0</v>
      </c>
      <c r="X4871" s="53" t="n">
        <f aca="false">N4871+S4871</f>
        <v>394.74</v>
      </c>
      <c r="Y4871" s="53" t="n">
        <f aca="false">O4871+T4871</f>
        <v>0</v>
      </c>
      <c r="Z4871" s="53" t="n">
        <f aca="false">P4871+U4871</f>
        <v>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394.7</v>
      </c>
      <c r="AD4871" s="55" t="n">
        <f aca="false">(ROUND(AC4871-AC4861,1)/AC4861)</f>
        <v>0.105602240896359</v>
      </c>
    </row>
    <row r="4872" customFormat="false" ht="15" hidden="false" customHeight="false" outlineLevel="0" collapsed="false">
      <c r="A4872" s="48" t="s">
        <v>39</v>
      </c>
      <c r="B4872" s="49"/>
      <c r="C4872" s="50" t="s">
        <v>15</v>
      </c>
      <c r="D4872" s="51" t="n">
        <v>85</v>
      </c>
      <c r="E4872" s="51" t="n">
        <v>0</v>
      </c>
      <c r="F4872" s="51" t="n">
        <v>0</v>
      </c>
      <c r="G4872" s="51" t="n">
        <v>0</v>
      </c>
      <c r="H4872" s="51" t="n">
        <v>0</v>
      </c>
      <c r="I4872" s="52" t="n">
        <v>30</v>
      </c>
      <c r="J4872" s="52" t="n">
        <v>70</v>
      </c>
      <c r="K4872" s="52" t="n">
        <v>80</v>
      </c>
      <c r="L4872" s="52" t="n">
        <v>0</v>
      </c>
      <c r="M4872" s="52" t="n">
        <v>0</v>
      </c>
      <c r="N4872" s="53" t="n">
        <f aca="false">D4872*$D$14</f>
        <v>114.75</v>
      </c>
      <c r="O4872" s="53" t="n">
        <f aca="false">E4872*$E$14</f>
        <v>0</v>
      </c>
      <c r="P4872" s="53" t="n">
        <f aca="false">F4872*$F$14</f>
        <v>0</v>
      </c>
      <c r="Q4872" s="53" t="n">
        <f aca="false">G4872*$G$14</f>
        <v>0</v>
      </c>
      <c r="R4872" s="53" t="n">
        <f aca="false">H4872*$H$14</f>
        <v>0</v>
      </c>
      <c r="S4872" s="53" t="n">
        <f aca="false">(N4872/100)*(I4872*$I$14)+(N4872/100)*(J4872*$J$14)+(N4872/100)*(K4872*$K$14)</f>
        <v>298.35</v>
      </c>
      <c r="T4872" s="53" t="n">
        <f aca="false">(O4872/100)*(K4872*$K$14)</f>
        <v>0</v>
      </c>
      <c r="U4872" s="53" t="n">
        <f aca="false">(P4872/100)*(K4872*$K$14)+(P4872/100)*(L4872*$L$14)</f>
        <v>0</v>
      </c>
      <c r="V4872" s="53" t="n">
        <f aca="false">(Q4872/100)*(L4872*$L$14)</f>
        <v>0</v>
      </c>
      <c r="W4872" s="53" t="n">
        <f aca="false">(R4872/100)*(K4872*$L$14)+(R4872/100)*(L4872*$M$14)</f>
        <v>0</v>
      </c>
      <c r="X4872" s="53" t="n">
        <f aca="false">N4872+S4872</f>
        <v>413.1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0</v>
      </c>
      <c r="AB4872" s="53" t="n">
        <f aca="false">R4872+W4872</f>
        <v>0</v>
      </c>
      <c r="AC4872" s="54" t="n">
        <f aca="false">ROUND(X4872+Y4872+Z4872+AA4872+AB4872,1)</f>
        <v>413.1</v>
      </c>
      <c r="AD4872" s="55" t="n">
        <f aca="false">(ROUND(AC4872-AC4861,1)/AC4861)</f>
        <v>0.157142857142857</v>
      </c>
    </row>
    <row r="4873" customFormat="false" ht="15" hidden="false" customHeight="false" outlineLevel="0" collapsed="false">
      <c r="A4873" s="48"/>
      <c r="B4873" s="49"/>
      <c r="C4873" s="50" t="s">
        <v>16</v>
      </c>
      <c r="D4873" s="51" t="n">
        <v>85</v>
      </c>
      <c r="E4873" s="51" t="n">
        <v>0</v>
      </c>
      <c r="F4873" s="51" t="n">
        <v>0</v>
      </c>
      <c r="G4873" s="51" t="n">
        <v>0</v>
      </c>
      <c r="H4873" s="51" t="n">
        <v>0</v>
      </c>
      <c r="I4873" s="52" t="n">
        <v>30</v>
      </c>
      <c r="J4873" s="52" t="n">
        <v>70</v>
      </c>
      <c r="K4873" s="52" t="n">
        <v>0</v>
      </c>
      <c r="L4873" s="52" t="n">
        <v>80</v>
      </c>
      <c r="M4873" s="52" t="n">
        <v>0</v>
      </c>
      <c r="N4873" s="53" t="n">
        <f aca="false">D4873*$D$15</f>
        <v>114.75</v>
      </c>
      <c r="O4873" s="53" t="n">
        <f aca="false">E4873*$E$15</f>
        <v>0</v>
      </c>
      <c r="P4873" s="53" t="n">
        <f aca="false">F4873*$F$15</f>
        <v>0</v>
      </c>
      <c r="Q4873" s="53" t="n">
        <f aca="false">G4873*$G$15</f>
        <v>0</v>
      </c>
      <c r="R4873" s="53" t="n">
        <f aca="false">H4873*$H$15</f>
        <v>0</v>
      </c>
      <c r="S4873" s="53" t="n">
        <f aca="false">(N4873/100)*(I4873*$I$15)+(N4873/100)*(J4873*$J$15)+(N4873/100)*(L4873*$L$15)</f>
        <v>298.35</v>
      </c>
      <c r="T4873" s="53" t="n">
        <f aca="false">(O4873/100)*(K4873*$K$15)</f>
        <v>0</v>
      </c>
      <c r="U4873" s="53" t="n">
        <f aca="false">(P4873/100)*(K4873*$K$15)+(P4873/100)*(L4873*$L$15)</f>
        <v>0</v>
      </c>
      <c r="V4873" s="53" t="n">
        <f aca="false">(Q4873/100)*(L4873*$L$15)</f>
        <v>0</v>
      </c>
      <c r="W4873" s="53" t="n">
        <f aca="false">(R4873/100)*(K4873*$K$15)+(R4873/100)*(L4873*$L$15)</f>
        <v>0</v>
      </c>
      <c r="X4873" s="53" t="n">
        <f aca="false">N4873+S4873</f>
        <v>413.1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0</v>
      </c>
      <c r="AC4873" s="54" t="n">
        <f aca="false">ROUND(X4873+Y4873+Z4873+AA4873+AB4873,1)</f>
        <v>413.1</v>
      </c>
      <c r="AD4873" s="55" t="n">
        <f aca="false">(ROUND(AC4873-AC4861,1)/AC4861)</f>
        <v>0.157142857142857</v>
      </c>
    </row>
    <row r="4874" customFormat="false" ht="15" hidden="false" customHeight="false" outlineLevel="0" collapsed="false">
      <c r="A4874" s="48"/>
      <c r="B4874" s="49"/>
      <c r="C4874" s="50" t="s">
        <v>17</v>
      </c>
      <c r="D4874" s="51" t="n">
        <v>85</v>
      </c>
      <c r="E4874" s="51" t="n">
        <v>0</v>
      </c>
      <c r="F4874" s="51" t="n">
        <v>0</v>
      </c>
      <c r="G4874" s="51" t="n">
        <v>0</v>
      </c>
      <c r="H4874" s="51" t="n">
        <v>0</v>
      </c>
      <c r="I4874" s="52" t="n">
        <v>30</v>
      </c>
      <c r="J4874" s="52" t="n">
        <v>100</v>
      </c>
      <c r="K4874" s="52" t="n">
        <v>0</v>
      </c>
      <c r="L4874" s="52" t="n">
        <v>0</v>
      </c>
      <c r="M4874" s="52" t="n">
        <v>0</v>
      </c>
      <c r="N4874" s="53" t="n">
        <f aca="false">D4874*$D$16</f>
        <v>114.75</v>
      </c>
      <c r="O4874" s="53" t="n">
        <f aca="false">E4874*$E$16</f>
        <v>0</v>
      </c>
      <c r="P4874" s="53" t="n">
        <f aca="false">F4874*$F$16</f>
        <v>0</v>
      </c>
      <c r="Q4874" s="53" t="n">
        <f aca="false">G4874*$G$16</f>
        <v>0</v>
      </c>
      <c r="R4874" s="53" t="n">
        <f aca="false">H4874*$H$16</f>
        <v>0</v>
      </c>
      <c r="S4874" s="53" t="n">
        <f aca="false">(N4874/100)*(I4874*$I$16)+(N4874/100)*(J4874*$J$16)</f>
        <v>321.3</v>
      </c>
      <c r="T4874" s="53" t="n">
        <f aca="false">(O4874/100)*(K4874*$K$16)</f>
        <v>0</v>
      </c>
      <c r="U4874" s="53" t="n">
        <f aca="false">(P4874/100)*(K4874*$K$16)+(P4874/100)*(L4874*$L$16)</f>
        <v>0</v>
      </c>
      <c r="V4874" s="53" t="n">
        <f aca="false">(Q4874/100)*(L4874*$L$16)</f>
        <v>0</v>
      </c>
      <c r="W4874" s="53" t="n">
        <f aca="false">(R4874/100)*(K4874*$K$16)+(R4874/100)*(L4874*$L$16)</f>
        <v>0</v>
      </c>
      <c r="X4874" s="53" t="n">
        <f aca="false">N4874+S4874</f>
        <v>436.05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0</v>
      </c>
      <c r="AC4874" s="54" t="n">
        <f aca="false">ROUND(X4874+Y4874+Z4874+AA4874+AB4874,1)</f>
        <v>436.1</v>
      </c>
      <c r="AD4874" s="55" t="n">
        <f aca="false">(ROUND(AC4874-AC4861,1)/AC4861)</f>
        <v>0.22156862745098</v>
      </c>
    </row>
    <row r="4875" customFormat="false" ht="15" hidden="false" customHeight="false" outlineLevel="0" collapsed="false">
      <c r="A4875" s="48"/>
      <c r="B4875" s="49"/>
      <c r="C4875" s="50" t="s">
        <v>18</v>
      </c>
      <c r="D4875" s="51" t="n">
        <v>85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70</v>
      </c>
      <c r="J4875" s="52" t="n">
        <v>70</v>
      </c>
      <c r="K4875" s="52" t="n">
        <v>0</v>
      </c>
      <c r="L4875" s="52" t="n">
        <v>0</v>
      </c>
      <c r="M4875" s="52" t="n">
        <v>0</v>
      </c>
      <c r="N4875" s="53" t="n">
        <f aca="false">D4875*$D$17</f>
        <v>114.75</v>
      </c>
      <c r="O4875" s="53" t="n">
        <f aca="false">E4875*$E$17</f>
        <v>0</v>
      </c>
      <c r="P4875" s="53" t="n">
        <f aca="false">F4875*$F$17</f>
        <v>0</v>
      </c>
      <c r="Q4875" s="53" t="n">
        <f aca="false">G4875*$G$17</f>
        <v>0</v>
      </c>
      <c r="R4875" s="53" t="n">
        <f aca="false">H4875*$H$17</f>
        <v>0</v>
      </c>
      <c r="S4875" s="53" t="n">
        <f aca="false">(N4875/100)*(I4875*$I$17)+(N4875/100)*(J4875*$J$17)</f>
        <v>281.1375</v>
      </c>
      <c r="T4875" s="53" t="n">
        <f aca="false">(O4875/100)*(K4875*$K$17)</f>
        <v>0</v>
      </c>
      <c r="U4875" s="53" t="n">
        <f aca="false">(P4875/100)*(K4875*$K$17)+(P4875/100)*(L4875*$L$17)</f>
        <v>0</v>
      </c>
      <c r="V4875" s="53" t="n">
        <f aca="false">(Q4875/100)*(L4875*$L$17)</f>
        <v>0</v>
      </c>
      <c r="W4875" s="53" t="n">
        <f aca="false">(R4875/100)*(K4875*$K$17)+(R4875/100)*(L4875*$L$17)</f>
        <v>0</v>
      </c>
      <c r="X4875" s="53" t="n">
        <f aca="false">N4875+S4875</f>
        <v>395.8875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395.9</v>
      </c>
      <c r="AD4875" s="55" t="n">
        <f aca="false">(ROUND(AC4875-AC4861,1)/AC4861)</f>
        <v>0.108963585434174</v>
      </c>
    </row>
    <row r="4876" customFormat="false" ht="15" hidden="false" customHeight="false" outlineLevel="0" collapsed="false">
      <c r="A4876" s="56" t="s">
        <v>19</v>
      </c>
      <c r="B4876" s="60" t="s">
        <v>390</v>
      </c>
      <c r="C4876" s="40" t="s">
        <v>50</v>
      </c>
      <c r="D4876" s="41" t="n">
        <v>84</v>
      </c>
      <c r="E4876" s="41" t="n">
        <v>0</v>
      </c>
      <c r="F4876" s="41" t="n">
        <v>0</v>
      </c>
      <c r="G4876" s="41" t="n">
        <v>0</v>
      </c>
      <c r="H4876" s="41" t="n">
        <v>0</v>
      </c>
      <c r="I4876" s="42" t="n">
        <v>20</v>
      </c>
      <c r="J4876" s="42" t="n">
        <v>80</v>
      </c>
      <c r="K4876" s="42" t="n">
        <v>0</v>
      </c>
      <c r="L4876" s="42" t="n">
        <v>0</v>
      </c>
      <c r="M4876" s="42" t="n">
        <v>0</v>
      </c>
      <c r="N4876" s="43" t="n">
        <f aca="false">D4876*$D$3</f>
        <v>117.6</v>
      </c>
      <c r="O4876" s="43" t="n">
        <f aca="false">E4876*$E$3</f>
        <v>0</v>
      </c>
      <c r="P4876" s="43" t="n">
        <f aca="false">F4876*$F$3</f>
        <v>0</v>
      </c>
      <c r="Q4876" s="43" t="n">
        <f aca="false">G4876*$G$3</f>
        <v>0</v>
      </c>
      <c r="R4876" s="43" t="n">
        <f aca="false">H4876*$H$3</f>
        <v>0</v>
      </c>
      <c r="S4876" s="43" t="n">
        <f aca="false">(N4876/100)*(I4876*$I$3)+(N4876/100)*(J4876*$J$3)</f>
        <v>235.2</v>
      </c>
      <c r="T4876" s="43" t="n">
        <f aca="false">(O4876/100)*(K4876*$K$3)</f>
        <v>0</v>
      </c>
      <c r="U4876" s="43" t="n">
        <f aca="false">(P4876/100)*(K4876*$K$3)+(P4876/100)*(L4876*$L$3)</f>
        <v>0</v>
      </c>
      <c r="V4876" s="43" t="n">
        <f aca="false">(Q4876/100)*(L4876*$L$3)</f>
        <v>0</v>
      </c>
      <c r="W4876" s="43" t="n">
        <f aca="false">(R4876/100)*(K4876*$K$3)+(R4876/100)*(L4876*$L$3)</f>
        <v>0</v>
      </c>
      <c r="X4876" s="43" t="n">
        <f aca="false">N4876+S4876</f>
        <v>352.8</v>
      </c>
      <c r="Y4876" s="43" t="n">
        <f aca="false">O4876+T4876</f>
        <v>0</v>
      </c>
      <c r="Z4876" s="43" t="n">
        <f aca="false">P4876+U4876</f>
        <v>0</v>
      </c>
      <c r="AA4876" s="43" t="n">
        <f aca="false">Q4876+V4876</f>
        <v>0</v>
      </c>
      <c r="AB4876" s="43" t="n">
        <f aca="false">R4876+W4876</f>
        <v>0</v>
      </c>
      <c r="AC4876" s="44" t="n">
        <f aca="false">ROUND(X4876+Y4876+Z4876+AA4876+AB4876,1)</f>
        <v>352.8</v>
      </c>
      <c r="AD4876" s="45"/>
    </row>
    <row r="4877" customFormat="false" ht="15" hidden="false" customHeight="false" outlineLevel="0" collapsed="false">
      <c r="A4877" s="48" t="s">
        <v>29</v>
      </c>
      <c r="B4877" s="61" t="n">
        <v>8</v>
      </c>
      <c r="C4877" s="50" t="s">
        <v>5</v>
      </c>
      <c r="D4877" s="51" t="n">
        <v>84</v>
      </c>
      <c r="E4877" s="51" t="n">
        <v>0</v>
      </c>
      <c r="F4877" s="51" t="n">
        <v>0</v>
      </c>
      <c r="G4877" s="51" t="n">
        <v>0</v>
      </c>
      <c r="H4877" s="51" t="n">
        <v>0</v>
      </c>
      <c r="I4877" s="52" t="n">
        <v>50</v>
      </c>
      <c r="J4877" s="52" t="n">
        <v>80</v>
      </c>
      <c r="K4877" s="52" t="n">
        <v>0</v>
      </c>
      <c r="L4877" s="52" t="n">
        <v>0</v>
      </c>
      <c r="M4877" s="52" t="n">
        <v>0</v>
      </c>
      <c r="N4877" s="53" t="n">
        <f aca="false">D4877*$D$4</f>
        <v>113.4</v>
      </c>
      <c r="O4877" s="53" t="n">
        <f aca="false">E4877*$E$4</f>
        <v>0</v>
      </c>
      <c r="P4877" s="53" t="n">
        <f aca="false">F4877*$F$4</f>
        <v>0</v>
      </c>
      <c r="Q4877" s="53" t="n">
        <f aca="false">G4877*$G$4</f>
        <v>0</v>
      </c>
      <c r="R4877" s="53" t="n">
        <f aca="false">H4877*$H$4</f>
        <v>0</v>
      </c>
      <c r="S4877" s="53" t="n">
        <f aca="false">(N4877/100)*(I4877*$I$4)+(N4877/100)*(J4877*$J$4)</f>
        <v>294.84</v>
      </c>
      <c r="T4877" s="53" t="n">
        <f aca="false">(O4877/100)*(K4877*$K$4)</f>
        <v>0</v>
      </c>
      <c r="U4877" s="53" t="n">
        <f aca="false">(P4877/100)*(K4877*$K$4)+(P4877/100)*(L4877*$L$4)</f>
        <v>0</v>
      </c>
      <c r="V4877" s="53" t="n">
        <f aca="false">(Q4877/100)*(L4877*$L$4)</f>
        <v>0</v>
      </c>
      <c r="W4877" s="53" t="n">
        <f aca="false">(R4877/100)*(K4877*$K$4)+(R4877/100)*(L4877*$L$4)</f>
        <v>0</v>
      </c>
      <c r="X4877" s="53" t="n">
        <f aca="false">N4877+S4877</f>
        <v>408.24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0</v>
      </c>
      <c r="AC4877" s="54" t="n">
        <f aca="false">ROUND(X4877+Y4877+Z4877+AA4877+AB4877,1)</f>
        <v>408.2</v>
      </c>
      <c r="AD4877" s="55" t="n">
        <f aca="false">(ROUND(AC4877-AC4876,1)/AC4876)</f>
        <v>0.15702947845805</v>
      </c>
    </row>
    <row r="4878" customFormat="false" ht="15" hidden="false" customHeight="false" outlineLevel="0" collapsed="false">
      <c r="A4878" s="48" t="s">
        <v>30</v>
      </c>
      <c r="B4878" s="61" t="n">
        <v>18</v>
      </c>
      <c r="C4878" s="50" t="s">
        <v>6</v>
      </c>
      <c r="D4878" s="51" t="n">
        <v>84</v>
      </c>
      <c r="E4878" s="51" t="n">
        <v>0</v>
      </c>
      <c r="F4878" s="51" t="n">
        <v>0</v>
      </c>
      <c r="G4878" s="51" t="n">
        <v>0</v>
      </c>
      <c r="H4878" s="51" t="n">
        <v>0</v>
      </c>
      <c r="I4878" s="52" t="n">
        <v>20</v>
      </c>
      <c r="J4878" s="52" t="n">
        <v>80</v>
      </c>
      <c r="K4878" s="52" t="n">
        <v>0</v>
      </c>
      <c r="L4878" s="52" t="n">
        <v>0</v>
      </c>
      <c r="M4878" s="52" t="n">
        <v>0</v>
      </c>
      <c r="N4878" s="53" t="n">
        <f aca="false">D4878*$D$5</f>
        <v>117.6</v>
      </c>
      <c r="O4878" s="53" t="n">
        <f aca="false">E4878*$E$5</f>
        <v>0</v>
      </c>
      <c r="P4878" s="53" t="n">
        <f aca="false">F4878*$F$5</f>
        <v>0</v>
      </c>
      <c r="Q4878" s="53" t="n">
        <f aca="false">G4878*$G$5</f>
        <v>0</v>
      </c>
      <c r="R4878" s="53" t="n">
        <f aca="false">H4878*$H$5</f>
        <v>0</v>
      </c>
      <c r="S4878" s="53" t="n">
        <f aca="false">(N4878/100)*(I4878*$I$5)+(N4878/100)*(J4878*$J$5)</f>
        <v>235.2</v>
      </c>
      <c r="T4878" s="53" t="n">
        <f aca="false">(O4878/100)*(K4878*$K$5)</f>
        <v>0</v>
      </c>
      <c r="U4878" s="53" t="n">
        <f aca="false">(P4878/100)*(K4878*$K$5)+(P4878/100)*(L4878*$L$5)</f>
        <v>0</v>
      </c>
      <c r="V4878" s="53" t="n">
        <f aca="false">(Q4878/100)*(L4878*$L$5)</f>
        <v>0</v>
      </c>
      <c r="W4878" s="53" t="n">
        <f aca="false">(R4878/100)*(K4878*$K$5)+(R4878/100)*(L4878*$L$5)</f>
        <v>0</v>
      </c>
      <c r="X4878" s="53" t="n">
        <f aca="false">N4878+S4878</f>
        <v>352.8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0</v>
      </c>
      <c r="AC4878" s="54" t="n">
        <f aca="false">ROUND(X4878+Y4878+Z4878+AA4878+AB4878,1)</f>
        <v>352.8</v>
      </c>
      <c r="AD4878" s="55" t="n">
        <f aca="false">(ROUND(AC4878-AC4876,1)/AC4876)</f>
        <v>0</v>
      </c>
    </row>
    <row r="4879" customFormat="false" ht="15" hidden="false" customHeight="false" outlineLevel="0" collapsed="false">
      <c r="A4879" s="48" t="s">
        <v>31</v>
      </c>
      <c r="B4879" s="61" t="n">
        <v>0</v>
      </c>
      <c r="C4879" s="50" t="s">
        <v>7</v>
      </c>
      <c r="D4879" s="51" t="n">
        <v>84</v>
      </c>
      <c r="E4879" s="51" t="n">
        <v>0</v>
      </c>
      <c r="F4879" s="51" t="n">
        <v>0</v>
      </c>
      <c r="G4879" s="51" t="n">
        <v>0</v>
      </c>
      <c r="H4879" s="51" t="n">
        <v>0</v>
      </c>
      <c r="I4879" s="52" t="n">
        <v>20</v>
      </c>
      <c r="J4879" s="52" t="n">
        <v>80</v>
      </c>
      <c r="K4879" s="52" t="n">
        <v>0</v>
      </c>
      <c r="L4879" s="52" t="n">
        <v>0</v>
      </c>
      <c r="M4879" s="52" t="n">
        <v>0</v>
      </c>
      <c r="N4879" s="53" t="n">
        <f aca="false">D4879*$D$6</f>
        <v>117.6</v>
      </c>
      <c r="O4879" s="53" t="n">
        <f aca="false">E4879*$E$6</f>
        <v>0</v>
      </c>
      <c r="P4879" s="53" t="n">
        <f aca="false">F4879*$F$6</f>
        <v>0</v>
      </c>
      <c r="Q4879" s="53" t="n">
        <f aca="false">G4879*$G$6</f>
        <v>0</v>
      </c>
      <c r="R4879" s="53" t="n">
        <f aca="false">H4879*$H$6</f>
        <v>0</v>
      </c>
      <c r="S4879" s="53" t="n">
        <f aca="false">(N4879/100)*(I4879*$I$6)+(N4879/100)*(J4879*$J$6)</f>
        <v>235.2</v>
      </c>
      <c r="T4879" s="53" t="n">
        <f aca="false">(O4879/100)*(K4879*$K$6)</f>
        <v>0</v>
      </c>
      <c r="U4879" s="53" t="n">
        <f aca="false">(P4879/100)*(K4879*$K$6)+(P4879/100)*(L4879*$L$6)</f>
        <v>0</v>
      </c>
      <c r="V4879" s="53" t="n">
        <f aca="false">(Q4879/100)*(L4879*$L$6)</f>
        <v>0</v>
      </c>
      <c r="W4879" s="53" t="n">
        <f aca="false">(R4879/100)*(K4879*$K$6)+(R4879/100)*(L4879*$L$6)</f>
        <v>0</v>
      </c>
      <c r="X4879" s="53" t="n">
        <f aca="false">N4879+S4879</f>
        <v>352.8</v>
      </c>
      <c r="Y4879" s="53" t="n">
        <f aca="false">O4879+T4879</f>
        <v>0</v>
      </c>
      <c r="Z4879" s="53" t="n">
        <f aca="false">P4879+U4879</f>
        <v>0</v>
      </c>
      <c r="AA4879" s="53" t="n">
        <f aca="false">Q4879+V4879</f>
        <v>0</v>
      </c>
      <c r="AB4879" s="53" t="n">
        <f aca="false">R4879+W4879</f>
        <v>0</v>
      </c>
      <c r="AC4879" s="54" t="n">
        <f aca="false">ROUND(X4879+Y4879+Z4879+AA4879+AB4879,1)</f>
        <v>352.8</v>
      </c>
      <c r="AD4879" s="55" t="n">
        <f aca="false">(ROUND(AC4879-AC4876,1)/AC4876)</f>
        <v>0</v>
      </c>
    </row>
    <row r="4880" customFormat="false" ht="15" hidden="false" customHeight="false" outlineLevel="0" collapsed="false">
      <c r="A4880" s="48" t="s">
        <v>32</v>
      </c>
      <c r="B4880" s="61" t="n">
        <v>0</v>
      </c>
      <c r="C4880" s="50" t="s">
        <v>8</v>
      </c>
      <c r="D4880" s="51" t="n">
        <v>84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20</v>
      </c>
      <c r="J4880" s="52" t="n">
        <v>80</v>
      </c>
      <c r="K4880" s="52" t="n">
        <v>0</v>
      </c>
      <c r="L4880" s="52" t="n">
        <v>0</v>
      </c>
      <c r="M4880" s="52" t="n">
        <v>0</v>
      </c>
      <c r="N4880" s="53" t="n">
        <f aca="false">D4880*$D$7</f>
        <v>117.6</v>
      </c>
      <c r="O4880" s="53" t="n">
        <f aca="false">E4880*$E$7</f>
        <v>0</v>
      </c>
      <c r="P4880" s="53" t="n">
        <f aca="false">F4880*$F$7</f>
        <v>0</v>
      </c>
      <c r="Q4880" s="53" t="n">
        <f aca="false">G4880*$G$7</f>
        <v>0</v>
      </c>
      <c r="R4880" s="53" t="n">
        <f aca="false">H4880*$H$7</f>
        <v>0</v>
      </c>
      <c r="S4880" s="53" t="n">
        <f aca="false">(N4880/100)*(I4880*$I$7)+(N4880/100)*(J4880*$J$7)</f>
        <v>235.2</v>
      </c>
      <c r="T4880" s="53" t="n">
        <f aca="false">(O4880/100)*(K4880*$K$7)</f>
        <v>0</v>
      </c>
      <c r="U4880" s="53" t="n">
        <f aca="false">(P4880/100)*(K4880*$K$7)+(P4880/100)*(L4880*$L$7)</f>
        <v>0</v>
      </c>
      <c r="V4880" s="53" t="n">
        <f aca="false">(Q4880/100)*(L4880*$L$7)</f>
        <v>0</v>
      </c>
      <c r="W4880" s="53" t="n">
        <f aca="false">(R4880/100)*(K4880*$K$7)+(R4880/100)*(L4880*$L$7)</f>
        <v>0</v>
      </c>
      <c r="X4880" s="53" t="n">
        <f aca="false">N4880+S4880</f>
        <v>352.8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352.8</v>
      </c>
      <c r="AD4880" s="55" t="n">
        <f aca="false">(ROUND(AC4880-AC4876,1)/AC4876)</f>
        <v>0</v>
      </c>
    </row>
    <row r="4881" customFormat="false" ht="15" hidden="false" customHeight="false" outlineLevel="0" collapsed="false">
      <c r="A4881" s="48" t="s">
        <v>33</v>
      </c>
      <c r="B4881" s="61"/>
      <c r="C4881" s="50" t="s">
        <v>9</v>
      </c>
      <c r="D4881" s="51" t="n">
        <v>84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80</v>
      </c>
      <c r="K4881" s="52" t="n">
        <v>0</v>
      </c>
      <c r="L4881" s="52" t="n">
        <v>0</v>
      </c>
      <c r="M4881" s="52" t="n">
        <v>0</v>
      </c>
      <c r="N4881" s="53" t="n">
        <f aca="false">D4881*$D$8</f>
        <v>117.6</v>
      </c>
      <c r="O4881" s="53" t="n">
        <f aca="false">E4881*$E$8</f>
        <v>0</v>
      </c>
      <c r="P4881" s="53" t="n">
        <f aca="false">F4881*$F$8</f>
        <v>0</v>
      </c>
      <c r="Q4881" s="53" t="n">
        <f aca="false">G4881*$G$8</f>
        <v>0</v>
      </c>
      <c r="R4881" s="53" t="n">
        <f aca="false">H4881*$H$8</f>
        <v>0</v>
      </c>
      <c r="S4881" s="53" t="n">
        <f aca="false">(N4881/100)*(I4881*$I$8)+(N4881/100)*(J4881*$J$8)</f>
        <v>235.2</v>
      </c>
      <c r="T4881" s="53" t="n">
        <f aca="false">(O4881/100)*(K4881*$K$8)</f>
        <v>0</v>
      </c>
      <c r="U4881" s="53" t="n">
        <f aca="false">(P4881/100)*(K4881*$K$8)+(P4881/100)*(L4881*$L$8)</f>
        <v>0</v>
      </c>
      <c r="V4881" s="53" t="n">
        <f aca="false">(Q4881/100)*(L4881*$L$8)</f>
        <v>0</v>
      </c>
      <c r="W4881" s="53" t="n">
        <f aca="false">(R4881/100)*(K4881*$K$8)+(R4881/100)*(L4881*$L$8)</f>
        <v>0</v>
      </c>
      <c r="X4881" s="53" t="n">
        <f aca="false">N4881+S4881</f>
        <v>352.8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352.8</v>
      </c>
      <c r="AD4881" s="55" t="n">
        <f aca="false">(ROUND(AC4881-AC4876,1)/AC4876)</f>
        <v>0</v>
      </c>
    </row>
    <row r="4882" customFormat="false" ht="15" hidden="false" customHeight="false" outlineLevel="0" collapsed="false">
      <c r="A4882" s="48" t="s">
        <v>34</v>
      </c>
      <c r="B4882" s="61"/>
      <c r="C4882" s="50" t="s">
        <v>10</v>
      </c>
      <c r="D4882" s="51" t="n">
        <v>42</v>
      </c>
      <c r="E4882" s="51" t="n">
        <v>85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80</v>
      </c>
      <c r="K4882" s="52" t="n">
        <v>120</v>
      </c>
      <c r="L4882" s="52" t="n">
        <v>0</v>
      </c>
      <c r="M4882" s="52" t="n">
        <v>0</v>
      </c>
      <c r="N4882" s="53" t="n">
        <f aca="false">D4882*$D$9</f>
        <v>56.7</v>
      </c>
      <c r="O4882" s="53" t="n">
        <f aca="false">E4882*$E$9</f>
        <v>114.75</v>
      </c>
      <c r="P4882" s="53" t="n">
        <f aca="false">F4882*$F$9</f>
        <v>0</v>
      </c>
      <c r="Q4882" s="53" t="n">
        <f aca="false">G4882*$G$9</f>
        <v>0</v>
      </c>
      <c r="R4882" s="53" t="n">
        <f aca="false">H4882*$H$9</f>
        <v>0</v>
      </c>
      <c r="S4882" s="53" t="n">
        <f aca="false">(N4882/100)*(I4882*$I$9)+(N4882/100)*(J4882*$J$9)</f>
        <v>56.7</v>
      </c>
      <c r="T4882" s="53" t="n">
        <f aca="false">(O4882/100)*(K4882*$K$9)</f>
        <v>192.78</v>
      </c>
      <c r="U4882" s="53" t="n">
        <f aca="false">(P4882/100)*(K4882*$K$9)+(P4882/100)*(L4882*$L$9)</f>
        <v>0</v>
      </c>
      <c r="V4882" s="53" t="n">
        <f aca="false">(Q4882/100)*(L4882*$L$9)</f>
        <v>0</v>
      </c>
      <c r="W4882" s="53" t="n">
        <f aca="false">(R4882/100)*(K4882*$K$9)+(R4882/100)*(L4882*$L$9)</f>
        <v>0</v>
      </c>
      <c r="X4882" s="53" t="n">
        <f aca="false">N4882+S4882</f>
        <v>113.4</v>
      </c>
      <c r="Y4882" s="53" t="n">
        <f aca="false">O4882+T4882</f>
        <v>307.53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420.9</v>
      </c>
      <c r="AD4882" s="55" t="n">
        <f aca="false">(ROUND(AC4882-AC4876,1)/AC4876)</f>
        <v>0.193027210884354</v>
      </c>
    </row>
    <row r="4883" customFormat="false" ht="15" hidden="false" customHeight="false" outlineLevel="0" collapsed="false">
      <c r="A4883" s="48" t="s">
        <v>35</v>
      </c>
      <c r="B4883" s="61"/>
      <c r="C4883" s="50" t="s">
        <v>11</v>
      </c>
      <c r="D4883" s="51" t="n">
        <v>42</v>
      </c>
      <c r="E4883" s="51" t="n">
        <v>0</v>
      </c>
      <c r="F4883" s="51" t="n">
        <v>85</v>
      </c>
      <c r="G4883" s="51" t="n">
        <v>0</v>
      </c>
      <c r="H4883" s="51" t="n">
        <v>0</v>
      </c>
      <c r="I4883" s="52" t="n">
        <v>20</v>
      </c>
      <c r="J4883" s="52" t="n">
        <v>80</v>
      </c>
      <c r="K4883" s="52" t="n">
        <v>60</v>
      </c>
      <c r="L4883" s="52" t="n">
        <v>60</v>
      </c>
      <c r="M4883" s="52" t="n">
        <v>0</v>
      </c>
      <c r="N4883" s="53" t="n">
        <f aca="false">D4883*$D$10</f>
        <v>56.7</v>
      </c>
      <c r="O4883" s="53" t="n">
        <f aca="false">E4883*$E$10</f>
        <v>0</v>
      </c>
      <c r="P4883" s="53" t="n">
        <f aca="false">F4883*$F$10</f>
        <v>114.75</v>
      </c>
      <c r="Q4883" s="53" t="n">
        <f aca="false">G4883*$G$10</f>
        <v>0</v>
      </c>
      <c r="R4883" s="53" t="n">
        <f aca="false">H4883*$H$10</f>
        <v>0</v>
      </c>
      <c r="S4883" s="53" t="n">
        <f aca="false">(N4883/100)*(I4883*$I$10)+(N4883/100)*(J4883*$J$10)</f>
        <v>56.7</v>
      </c>
      <c r="T4883" s="53" t="n">
        <f aca="false">(O4883/100)*(K4883*$J$10)</f>
        <v>0</v>
      </c>
      <c r="U4883" s="53" t="n">
        <f aca="false">(P4883/100)*(K4883*$K$10)+(P4883/100)*(L4883*$L$10)</f>
        <v>192.78</v>
      </c>
      <c r="V4883" s="53" t="n">
        <f aca="false">(Q4883/100)*(L4883*$L$10)</f>
        <v>0</v>
      </c>
      <c r="W4883" s="53" t="n">
        <f aca="false">(R4883/100)*(K4883*$K$10)+(R4883/100)*(L4883*$L$10)</f>
        <v>0</v>
      </c>
      <c r="X4883" s="53" t="n">
        <f aca="false">N4883+S4883</f>
        <v>113.4</v>
      </c>
      <c r="Y4883" s="53" t="n">
        <f aca="false">O4883+T4883</f>
        <v>0</v>
      </c>
      <c r="Z4883" s="53" t="n">
        <f aca="false">P4883+U4883</f>
        <v>307.53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420.9</v>
      </c>
      <c r="AD4883" s="55" t="n">
        <f aca="false">(ROUND(AC4883-AC4876,1)/AC4876)</f>
        <v>0.193027210884354</v>
      </c>
    </row>
    <row r="4884" customFormat="false" ht="15" hidden="false" customHeight="false" outlineLevel="0" collapsed="false">
      <c r="A4884" s="48" t="s">
        <v>36</v>
      </c>
      <c r="B4884" s="61"/>
      <c r="C4884" s="50" t="s">
        <v>12</v>
      </c>
      <c r="D4884" s="51" t="n">
        <v>42</v>
      </c>
      <c r="E4884" s="51" t="n">
        <v>0</v>
      </c>
      <c r="F4884" s="51" t="n">
        <v>0</v>
      </c>
      <c r="G4884" s="51" t="n">
        <v>85</v>
      </c>
      <c r="H4884" s="51" t="n">
        <v>0</v>
      </c>
      <c r="I4884" s="52" t="n">
        <v>20</v>
      </c>
      <c r="J4884" s="52" t="n">
        <v>80</v>
      </c>
      <c r="K4884" s="52" t="n">
        <v>0</v>
      </c>
      <c r="L4884" s="52" t="n">
        <v>120</v>
      </c>
      <c r="M4884" s="52" t="n">
        <v>0</v>
      </c>
      <c r="N4884" s="53" t="n">
        <f aca="false">D4884*$D$11</f>
        <v>56.7</v>
      </c>
      <c r="O4884" s="53" t="n">
        <f aca="false">E4884*$E$11</f>
        <v>0</v>
      </c>
      <c r="P4884" s="53" t="n">
        <f aca="false">F4884*$F$11</f>
        <v>0</v>
      </c>
      <c r="Q4884" s="53" t="n">
        <f aca="false">G4884*$G$11</f>
        <v>114.75</v>
      </c>
      <c r="R4884" s="53" t="n">
        <f aca="false">H4884*$H$11</f>
        <v>0</v>
      </c>
      <c r="S4884" s="53" t="n">
        <f aca="false">(N4884/100)*(I4884*$I$11)+(N4884/100)*(J4884*$J$11)</f>
        <v>56.7</v>
      </c>
      <c r="T4884" s="53" t="n">
        <f aca="false">(O4884/100)*(K4884*$K$11)</f>
        <v>0</v>
      </c>
      <c r="U4884" s="53" t="n">
        <f aca="false">(P4884/100)*(K4884*$K$11)+(P4884/100)*(L4884*$L$11)</f>
        <v>0</v>
      </c>
      <c r="V4884" s="53" t="n">
        <f aca="false">(Q4884/100)*(L4884*$L$11)</f>
        <v>192.78</v>
      </c>
      <c r="W4884" s="53" t="n">
        <f aca="false">(R4884/100)*(K4884*$K$11)+(R4884/100)*(L4884*$L$11)</f>
        <v>0</v>
      </c>
      <c r="X4884" s="53" t="n">
        <f aca="false">N4884+S4884</f>
        <v>113.4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307.53</v>
      </c>
      <c r="AB4884" s="53" t="n">
        <f aca="false">R4884+W4884</f>
        <v>0</v>
      </c>
      <c r="AC4884" s="54" t="n">
        <f aca="false">ROUND(X4884+Y4884+Z4884+AA4884+AB4884,1)</f>
        <v>420.9</v>
      </c>
      <c r="AD4884" s="55" t="n">
        <f aca="false">(ROUND(AC4884-AC4876,1)/AC4876)</f>
        <v>0.193027210884354</v>
      </c>
    </row>
    <row r="4885" customFormat="false" ht="15" hidden="false" customHeight="false" outlineLevel="0" collapsed="false">
      <c r="A4885" s="48" t="s">
        <v>37</v>
      </c>
      <c r="B4885" s="61"/>
      <c r="C4885" s="50" t="s">
        <v>13</v>
      </c>
      <c r="D4885" s="51" t="n">
        <v>42</v>
      </c>
      <c r="E4885" s="51" t="n">
        <v>0</v>
      </c>
      <c r="F4885" s="51" t="n">
        <v>0</v>
      </c>
      <c r="G4885" s="51" t="n">
        <v>0</v>
      </c>
      <c r="H4885" s="51" t="n">
        <v>85</v>
      </c>
      <c r="I4885" s="52" t="n">
        <v>20</v>
      </c>
      <c r="J4885" s="52" t="n">
        <v>80</v>
      </c>
      <c r="K4885" s="52" t="n">
        <v>60</v>
      </c>
      <c r="L4885" s="52" t="n">
        <v>60</v>
      </c>
      <c r="M4885" s="52" t="n">
        <v>0</v>
      </c>
      <c r="N4885" s="53" t="n">
        <f aca="false">D4885*$D$12</f>
        <v>56.7</v>
      </c>
      <c r="O4885" s="53" t="n">
        <f aca="false">E4885*$E$12</f>
        <v>0</v>
      </c>
      <c r="P4885" s="53" t="n">
        <f aca="false">F4885*$F$12</f>
        <v>0</v>
      </c>
      <c r="Q4885" s="53" t="n">
        <f aca="false">G4885*$G$12</f>
        <v>0</v>
      </c>
      <c r="R4885" s="53" t="n">
        <f aca="false">H4885*$H$12</f>
        <v>114.75</v>
      </c>
      <c r="S4885" s="53" t="n">
        <f aca="false">(N4885/100)*(I4885*$I$12)+(N4885/100)*(J4885*$J$12)</f>
        <v>56.7</v>
      </c>
      <c r="T4885" s="53" t="n">
        <f aca="false">(O4885/100)*(K4885*$K$12)</f>
        <v>0</v>
      </c>
      <c r="U4885" s="53" t="n">
        <f aca="false">(P4885/100)*(K4885*$K$12)+(P4885/100)*(L4885*$L$12)</f>
        <v>0</v>
      </c>
      <c r="V4885" s="53" t="n">
        <f aca="false">(Q4885/100)*(L4885*$L$12)</f>
        <v>0</v>
      </c>
      <c r="W4885" s="53" t="n">
        <f aca="false">(R4885/100)*(K4885*$K$12)+(R4885/100)*(L4885*$L$12)</f>
        <v>192.78</v>
      </c>
      <c r="X4885" s="53" t="n">
        <f aca="false">N4885+S4885</f>
        <v>113.4</v>
      </c>
      <c r="Y4885" s="53" t="n">
        <f aca="false">O4885+T4885</f>
        <v>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307.53</v>
      </c>
      <c r="AC4885" s="54" t="n">
        <f aca="false">ROUND(X4885+Y4885+Z4885+AA4885+AB4885,1)</f>
        <v>420.9</v>
      </c>
      <c r="AD4885" s="55" t="n">
        <f aca="false">(ROUND(AC4885-AC4876,1)/AC4876)</f>
        <v>0.193027210884354</v>
      </c>
    </row>
    <row r="4886" customFormat="false" ht="15" hidden="false" customHeight="false" outlineLevel="0" collapsed="false">
      <c r="A4886" s="48" t="s">
        <v>38</v>
      </c>
      <c r="B4886" s="61"/>
      <c r="C4886" s="50" t="s">
        <v>14</v>
      </c>
      <c r="D4886" s="51" t="n">
        <v>84</v>
      </c>
      <c r="E4886" s="51" t="n">
        <v>0</v>
      </c>
      <c r="F4886" s="51" t="n">
        <v>0</v>
      </c>
      <c r="G4886" s="51" t="n">
        <v>0</v>
      </c>
      <c r="H4886" s="51" t="n">
        <v>0</v>
      </c>
      <c r="I4886" s="52" t="n">
        <v>0</v>
      </c>
      <c r="J4886" s="52" t="n">
        <v>0</v>
      </c>
      <c r="K4886" s="52" t="n">
        <v>0</v>
      </c>
      <c r="L4886" s="52" t="n">
        <v>0</v>
      </c>
      <c r="M4886" s="52" t="n">
        <v>127</v>
      </c>
      <c r="N4886" s="53" t="n">
        <f aca="false">D4886*$D$13</f>
        <v>113.4</v>
      </c>
      <c r="O4886" s="53" t="n">
        <f aca="false">E4886*$E$13</f>
        <v>0</v>
      </c>
      <c r="P4886" s="53" t="n">
        <f aca="false">F4886*$F$13</f>
        <v>0</v>
      </c>
      <c r="Q4886" s="53" t="n">
        <f aca="false">G4886*$G$13</f>
        <v>0</v>
      </c>
      <c r="R4886" s="53" t="n">
        <f aca="false">H4886*$H$13</f>
        <v>0</v>
      </c>
      <c r="S4886" s="53" t="n">
        <f aca="false">(N4886/100)*(I4886*$I$13)+(N4886/100)*(J4886*$J$13)+(N4886/100)*(M4886*$M$13)</f>
        <v>288.036</v>
      </c>
      <c r="T4886" s="53" t="n">
        <f aca="false">(O4886/100)*(K4886*$K$13)+(O4886/100)*(M4886*$M$13)</f>
        <v>0</v>
      </c>
      <c r="U4886" s="53" t="n">
        <f aca="false">(P4886/100)*(K4886*$K$13)+(P4886/100)*(L4886*$L$13)+(P4886/100)*(M4886*$M$13)</f>
        <v>0</v>
      </c>
      <c r="V4886" s="53" t="n">
        <f aca="false">(Q4886/100)*(L4886*$L$13)+(Q4886/100)*(M4886*$M$13)</f>
        <v>0</v>
      </c>
      <c r="W4886" s="53" t="n">
        <f aca="false">(R4886/100)*(K4886*$K$13)+(R4886/100)*(L4886*$L$13)+(R4886/100)*(M4886*$M$13)</f>
        <v>0</v>
      </c>
      <c r="X4886" s="53" t="n">
        <f aca="false">N4886+S4886</f>
        <v>401.436</v>
      </c>
      <c r="Y4886" s="53" t="n">
        <f aca="false">O4886+T4886</f>
        <v>0</v>
      </c>
      <c r="Z4886" s="53" t="n">
        <f aca="false">P4886+U4886</f>
        <v>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401.4</v>
      </c>
      <c r="AD4886" s="55" t="n">
        <f aca="false">(ROUND(AC4886-AC4876,1)/AC4876)</f>
        <v>0.137755102040816</v>
      </c>
    </row>
    <row r="4887" customFormat="false" ht="15" hidden="false" customHeight="false" outlineLevel="0" collapsed="false">
      <c r="A4887" s="48" t="s">
        <v>39</v>
      </c>
      <c r="B4887" s="61"/>
      <c r="C4887" s="50" t="s">
        <v>15</v>
      </c>
      <c r="D4887" s="51" t="n">
        <v>84</v>
      </c>
      <c r="E4887" s="51" t="n">
        <v>0</v>
      </c>
      <c r="F4887" s="51" t="n">
        <v>0</v>
      </c>
      <c r="G4887" s="51" t="n">
        <v>0</v>
      </c>
      <c r="H4887" s="51" t="n">
        <v>0</v>
      </c>
      <c r="I4887" s="52" t="n">
        <v>20</v>
      </c>
      <c r="J4887" s="52" t="n">
        <v>80</v>
      </c>
      <c r="K4887" s="52" t="n">
        <v>80</v>
      </c>
      <c r="L4887" s="52" t="n">
        <v>0</v>
      </c>
      <c r="M4887" s="52" t="n">
        <v>0</v>
      </c>
      <c r="N4887" s="53" t="n">
        <f aca="false">D4887*$D$14</f>
        <v>113.4</v>
      </c>
      <c r="O4887" s="53" t="n">
        <f aca="false">E4887*$E$14</f>
        <v>0</v>
      </c>
      <c r="P4887" s="53" t="n">
        <f aca="false">F4887*$F$14</f>
        <v>0</v>
      </c>
      <c r="Q4887" s="53" t="n">
        <f aca="false">G4887*$G$14</f>
        <v>0</v>
      </c>
      <c r="R4887" s="53" t="n">
        <f aca="false">H4887*$H$14</f>
        <v>0</v>
      </c>
      <c r="S4887" s="53" t="n">
        <f aca="false">(N4887/100)*(I4887*$I$14)+(N4887/100)*(J4887*$J$14)+(N4887/100)*(K4887*$K$14)</f>
        <v>294.84</v>
      </c>
      <c r="T4887" s="53" t="n">
        <f aca="false">(O4887/100)*(K4887*$K$14)</f>
        <v>0</v>
      </c>
      <c r="U4887" s="53" t="n">
        <f aca="false">(P4887/100)*(K4887*$K$14)+(P4887/100)*(L4887*$L$14)</f>
        <v>0</v>
      </c>
      <c r="V4887" s="53" t="n">
        <f aca="false">(Q4887/100)*(L4887*$L$14)</f>
        <v>0</v>
      </c>
      <c r="W4887" s="53" t="n">
        <f aca="false">(R4887/100)*(K4887*$L$14)+(R4887/100)*(L4887*$M$14)</f>
        <v>0</v>
      </c>
      <c r="X4887" s="53" t="n">
        <f aca="false">N4887+S4887</f>
        <v>408.24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0</v>
      </c>
      <c r="AB4887" s="53" t="n">
        <f aca="false">R4887+W4887</f>
        <v>0</v>
      </c>
      <c r="AC4887" s="54" t="n">
        <f aca="false">ROUND(X4887+Y4887+Z4887+AA4887+AB4887,1)</f>
        <v>408.2</v>
      </c>
      <c r="AD4887" s="55" t="n">
        <f aca="false">(ROUND(AC4887-AC4876,1)/AC4876)</f>
        <v>0.15702947845805</v>
      </c>
    </row>
    <row r="4888" customFormat="false" ht="15" hidden="false" customHeight="false" outlineLevel="0" collapsed="false">
      <c r="A4888" s="48"/>
      <c r="B4888" s="61"/>
      <c r="C4888" s="50" t="s">
        <v>16</v>
      </c>
      <c r="D4888" s="51" t="n">
        <v>84</v>
      </c>
      <c r="E4888" s="51" t="n">
        <v>0</v>
      </c>
      <c r="F4888" s="51" t="n">
        <v>0</v>
      </c>
      <c r="G4888" s="51" t="n">
        <v>0</v>
      </c>
      <c r="H4888" s="51" t="n">
        <v>0</v>
      </c>
      <c r="I4888" s="52" t="n">
        <v>20</v>
      </c>
      <c r="J4888" s="52" t="n">
        <v>80</v>
      </c>
      <c r="K4888" s="52" t="n">
        <v>0</v>
      </c>
      <c r="L4888" s="52" t="n">
        <v>80</v>
      </c>
      <c r="M4888" s="52" t="n">
        <v>0</v>
      </c>
      <c r="N4888" s="53" t="n">
        <f aca="false">D4888*$D$15</f>
        <v>113.4</v>
      </c>
      <c r="O4888" s="53" t="n">
        <f aca="false">E4888*$E$15</f>
        <v>0</v>
      </c>
      <c r="P4888" s="53" t="n">
        <f aca="false">F4888*$F$15</f>
        <v>0</v>
      </c>
      <c r="Q4888" s="53" t="n">
        <f aca="false">G4888*$G$15</f>
        <v>0</v>
      </c>
      <c r="R4888" s="53" t="n">
        <f aca="false">H4888*$H$15</f>
        <v>0</v>
      </c>
      <c r="S4888" s="53" t="n">
        <f aca="false">(N4888/100)*(I4888*$I$15)+(N4888/100)*(J4888*$J$15)+(N4888/100)*(L4888*$L$15)</f>
        <v>294.84</v>
      </c>
      <c r="T4888" s="53" t="n">
        <f aca="false">(O4888/100)*(K4888*$K$15)</f>
        <v>0</v>
      </c>
      <c r="U4888" s="53" t="n">
        <f aca="false">(P4888/100)*(K4888*$K$15)+(P4888/100)*(L4888*$L$15)</f>
        <v>0</v>
      </c>
      <c r="V4888" s="53" t="n">
        <f aca="false">(Q4888/100)*(L4888*$L$15)</f>
        <v>0</v>
      </c>
      <c r="W4888" s="53" t="n">
        <f aca="false">(R4888/100)*(K4888*$K$15)+(R4888/100)*(L4888*$L$15)</f>
        <v>0</v>
      </c>
      <c r="X4888" s="53" t="n">
        <f aca="false">N4888+S4888</f>
        <v>408.24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0</v>
      </c>
      <c r="AC4888" s="54" t="n">
        <f aca="false">ROUND(X4888+Y4888+Z4888+AA4888+AB4888,1)</f>
        <v>408.2</v>
      </c>
      <c r="AD4888" s="55" t="n">
        <f aca="false">(ROUND(AC4888-AC4876,1)/AC4876)</f>
        <v>0.15702947845805</v>
      </c>
    </row>
    <row r="4889" customFormat="false" ht="15" hidden="false" customHeight="false" outlineLevel="0" collapsed="false">
      <c r="A4889" s="48"/>
      <c r="B4889" s="61"/>
      <c r="C4889" s="50" t="s">
        <v>17</v>
      </c>
      <c r="D4889" s="51" t="n">
        <v>84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20</v>
      </c>
      <c r="J4889" s="52" t="n">
        <v>105</v>
      </c>
      <c r="K4889" s="52" t="n">
        <v>0</v>
      </c>
      <c r="L4889" s="52" t="n">
        <v>0</v>
      </c>
      <c r="M4889" s="52" t="n">
        <v>0</v>
      </c>
      <c r="N4889" s="53" t="n">
        <f aca="false">D4889*$D$16</f>
        <v>113.4</v>
      </c>
      <c r="O4889" s="53" t="n">
        <f aca="false">E4889*$E$16</f>
        <v>0</v>
      </c>
      <c r="P4889" s="53" t="n">
        <f aca="false">F4889*$F$16</f>
        <v>0</v>
      </c>
      <c r="Q4889" s="53" t="n">
        <f aca="false">G4889*$G$16</f>
        <v>0</v>
      </c>
      <c r="R4889" s="53" t="n">
        <f aca="false">H4889*$H$16</f>
        <v>0</v>
      </c>
      <c r="S4889" s="53" t="n">
        <f aca="false">(N4889/100)*(I4889*$I$16)+(N4889/100)*(J4889*$J$16)</f>
        <v>320.355</v>
      </c>
      <c r="T4889" s="53" t="n">
        <f aca="false">(O4889/100)*(K4889*$K$16)</f>
        <v>0</v>
      </c>
      <c r="U4889" s="53" t="n">
        <f aca="false">(P4889/100)*(K4889*$K$16)+(P4889/100)*(L4889*$L$16)</f>
        <v>0</v>
      </c>
      <c r="V4889" s="53" t="n">
        <f aca="false">(Q4889/100)*(L4889*$L$16)</f>
        <v>0</v>
      </c>
      <c r="W4889" s="53" t="n">
        <f aca="false">(R4889/100)*(K4889*$K$16)+(R4889/100)*(L4889*$L$16)</f>
        <v>0</v>
      </c>
      <c r="X4889" s="53" t="n">
        <f aca="false">N4889+S4889</f>
        <v>433.755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433.8</v>
      </c>
      <c r="AD4889" s="55" t="n">
        <f aca="false">(ROUND(AC4889-AC4876,1)/AC4876)</f>
        <v>0.229591836734694</v>
      </c>
    </row>
    <row r="4890" customFormat="false" ht="15" hidden="false" customHeight="false" outlineLevel="0" collapsed="false">
      <c r="A4890" s="48"/>
      <c r="B4890" s="61"/>
      <c r="C4890" s="50" t="s">
        <v>18</v>
      </c>
      <c r="D4890" s="51" t="n">
        <v>84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70</v>
      </c>
      <c r="J4890" s="52" t="n">
        <v>80</v>
      </c>
      <c r="K4890" s="52" t="n">
        <v>0</v>
      </c>
      <c r="L4890" s="52" t="n">
        <v>0</v>
      </c>
      <c r="M4890" s="52" t="n">
        <v>0</v>
      </c>
      <c r="N4890" s="53" t="n">
        <f aca="false">D4890*$D$17</f>
        <v>113.4</v>
      </c>
      <c r="O4890" s="53" t="n">
        <f aca="false">E4890*$E$17</f>
        <v>0</v>
      </c>
      <c r="P4890" s="53" t="n">
        <f aca="false">F4890*$F$17</f>
        <v>0</v>
      </c>
      <c r="Q4890" s="53" t="n">
        <f aca="false">G4890*$G$17</f>
        <v>0</v>
      </c>
      <c r="R4890" s="53" t="n">
        <f aca="false">H4890*$H$17</f>
        <v>0</v>
      </c>
      <c r="S4890" s="53" t="n">
        <f aca="false">(N4890/100)*(I4890*$I$17)+(N4890/100)*(J4890*$J$17)</f>
        <v>289.17</v>
      </c>
      <c r="T4890" s="53" t="n">
        <f aca="false">(O4890/100)*(K4890*$K$17)</f>
        <v>0</v>
      </c>
      <c r="U4890" s="53" t="n">
        <f aca="false">(P4890/100)*(K4890*$K$17)+(P4890/100)*(L4890*$L$17)</f>
        <v>0</v>
      </c>
      <c r="V4890" s="53" t="n">
        <f aca="false">(Q4890/100)*(L4890*$L$17)</f>
        <v>0</v>
      </c>
      <c r="W4890" s="53" t="n">
        <f aca="false">(R4890/100)*(K4890*$K$17)+(R4890/100)*(L4890*$L$17)</f>
        <v>0</v>
      </c>
      <c r="X4890" s="53" t="n">
        <f aca="false">N4890+S4890</f>
        <v>402.57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402.6</v>
      </c>
      <c r="AD4890" s="55" t="n">
        <f aca="false">(ROUND(AC4890-AC4876,1)/AC4876)</f>
        <v>0.141156462585034</v>
      </c>
    </row>
    <row r="4891" customFormat="false" ht="15" hidden="false" customHeight="false" outlineLevel="0" collapsed="false">
      <c r="A4891" s="56" t="s">
        <v>19</v>
      </c>
      <c r="B4891" s="62" t="s">
        <v>391</v>
      </c>
      <c r="C4891" s="40" t="s">
        <v>50</v>
      </c>
      <c r="D4891" s="41" t="n">
        <v>88</v>
      </c>
      <c r="E4891" s="41" t="n">
        <v>0</v>
      </c>
      <c r="F4891" s="41" t="n">
        <v>0</v>
      </c>
      <c r="G4891" s="41" t="n">
        <v>0</v>
      </c>
      <c r="H4891" s="41" t="n">
        <v>0</v>
      </c>
      <c r="I4891" s="42" t="n">
        <v>15</v>
      </c>
      <c r="J4891" s="42" t="n">
        <v>80</v>
      </c>
      <c r="K4891" s="42" t="n">
        <v>0</v>
      </c>
      <c r="L4891" s="42" t="n">
        <v>0</v>
      </c>
      <c r="M4891" s="42" t="n">
        <v>0</v>
      </c>
      <c r="N4891" s="43" t="n">
        <f aca="false">D4891*$D$3</f>
        <v>123.2</v>
      </c>
      <c r="O4891" s="43" t="n">
        <f aca="false">E4891*$E$3</f>
        <v>0</v>
      </c>
      <c r="P4891" s="43" t="n">
        <f aca="false">F4891*$F$3</f>
        <v>0</v>
      </c>
      <c r="Q4891" s="43" t="n">
        <f aca="false">G4891*$G$3</f>
        <v>0</v>
      </c>
      <c r="R4891" s="43" t="n">
        <f aca="false">H4891*$H$3</f>
        <v>0</v>
      </c>
      <c r="S4891" s="43" t="n">
        <f aca="false">(N4891/100)*(I4891*$I$3)+(N4891/100)*(J4891*$J$3)</f>
        <v>234.08</v>
      </c>
      <c r="T4891" s="43" t="n">
        <f aca="false">(O4891/100)*(K4891*$K$3)</f>
        <v>0</v>
      </c>
      <c r="U4891" s="43" t="n">
        <f aca="false">(P4891/100)*(K4891*$K$3)+(P4891/100)*(L4891*$L$3)</f>
        <v>0</v>
      </c>
      <c r="V4891" s="43" t="n">
        <f aca="false">(Q4891/100)*(L4891*$L$3)</f>
        <v>0</v>
      </c>
      <c r="W4891" s="43" t="n">
        <f aca="false">(R4891/100)*(K4891*$K$3)+(R4891/100)*(L4891*$L$3)</f>
        <v>0</v>
      </c>
      <c r="X4891" s="43" t="n">
        <f aca="false">N4891+S4891</f>
        <v>357.28</v>
      </c>
      <c r="Y4891" s="43" t="n">
        <f aca="false">O4891+T4891</f>
        <v>0</v>
      </c>
      <c r="Z4891" s="43" t="n">
        <f aca="false">P4891+U4891</f>
        <v>0</v>
      </c>
      <c r="AA4891" s="43" t="n">
        <f aca="false">Q4891+V4891</f>
        <v>0</v>
      </c>
      <c r="AB4891" s="43" t="n">
        <f aca="false">R4891+W4891</f>
        <v>0</v>
      </c>
      <c r="AC4891" s="44" t="n">
        <f aca="false">ROUND(X4891+Y4891+Z4891+AA4891+AB4891,1)</f>
        <v>357.3</v>
      </c>
      <c r="AD4891" s="45"/>
    </row>
    <row r="4892" customFormat="false" ht="15" hidden="false" customHeight="false" outlineLevel="0" collapsed="false">
      <c r="A4892" s="48" t="s">
        <v>29</v>
      </c>
      <c r="B4892" s="63" t="n">
        <v>6</v>
      </c>
      <c r="C4892" s="50" t="s">
        <v>5</v>
      </c>
      <c r="D4892" s="51" t="n">
        <v>88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30</v>
      </c>
      <c r="J4892" s="52" t="n">
        <v>95</v>
      </c>
      <c r="K4892" s="52" t="n">
        <v>0</v>
      </c>
      <c r="L4892" s="52" t="n">
        <v>0</v>
      </c>
      <c r="M4892" s="52" t="n">
        <v>0</v>
      </c>
      <c r="N4892" s="53" t="n">
        <f aca="false">D4892*$D$4</f>
        <v>118.8</v>
      </c>
      <c r="O4892" s="53" t="n">
        <f aca="false">E4892*$E$4</f>
        <v>0</v>
      </c>
      <c r="P4892" s="53" t="n">
        <f aca="false">F4892*$F$4</f>
        <v>0</v>
      </c>
      <c r="Q4892" s="53" t="n">
        <f aca="false">G4892*$G$4</f>
        <v>0</v>
      </c>
      <c r="R4892" s="53" t="n">
        <f aca="false">H4892*$H$4</f>
        <v>0</v>
      </c>
      <c r="S4892" s="53" t="n">
        <f aca="false">(N4892/100)*(I4892*$I$4)+(N4892/100)*(J4892*$J$4)</f>
        <v>297</v>
      </c>
      <c r="T4892" s="53" t="n">
        <f aca="false">(O4892/100)*(K4892*$K$4)</f>
        <v>0</v>
      </c>
      <c r="U4892" s="53" t="n">
        <f aca="false">(P4892/100)*(K4892*$K$4)+(P4892/100)*(L4892*$L$4)</f>
        <v>0</v>
      </c>
      <c r="V4892" s="53" t="n">
        <f aca="false">(Q4892/100)*(L4892*$L$4)</f>
        <v>0</v>
      </c>
      <c r="W4892" s="53" t="n">
        <f aca="false">(R4892/100)*(K4892*$K$4)+(R4892/100)*(L4892*$L$4)</f>
        <v>0</v>
      </c>
      <c r="X4892" s="53" t="n">
        <f aca="false">N4892+S4892</f>
        <v>415.8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415.8</v>
      </c>
      <c r="AD4892" s="55" t="n">
        <f aca="false">(ROUND(AC4892-AC4891,1)/AC4891)</f>
        <v>0.163727959697733</v>
      </c>
    </row>
    <row r="4893" customFormat="false" ht="15" hidden="false" customHeight="false" outlineLevel="0" collapsed="false">
      <c r="A4893" s="48" t="s">
        <v>30</v>
      </c>
      <c r="B4893" s="63" t="n">
        <v>20</v>
      </c>
      <c r="C4893" s="50" t="s">
        <v>6</v>
      </c>
      <c r="D4893" s="51" t="n">
        <v>88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15</v>
      </c>
      <c r="J4893" s="52" t="n">
        <v>80</v>
      </c>
      <c r="K4893" s="52" t="n">
        <v>0</v>
      </c>
      <c r="L4893" s="52" t="n">
        <v>0</v>
      </c>
      <c r="M4893" s="52" t="n">
        <v>0</v>
      </c>
      <c r="N4893" s="53" t="n">
        <f aca="false">D4893*$D$5</f>
        <v>123.2</v>
      </c>
      <c r="O4893" s="53" t="n">
        <f aca="false">E4893*$E$5</f>
        <v>0</v>
      </c>
      <c r="P4893" s="53" t="n">
        <f aca="false">F4893*$F$5</f>
        <v>0</v>
      </c>
      <c r="Q4893" s="53" t="n">
        <f aca="false">G4893*$G$5</f>
        <v>0</v>
      </c>
      <c r="R4893" s="53" t="n">
        <f aca="false">H4893*$H$5</f>
        <v>0</v>
      </c>
      <c r="S4893" s="53" t="n">
        <f aca="false">(N4893/100)*(I4893*$I$5)+(N4893/100)*(J4893*$J$5)</f>
        <v>234.08</v>
      </c>
      <c r="T4893" s="53" t="n">
        <f aca="false">(O4893/100)*(K4893*$K$5)</f>
        <v>0</v>
      </c>
      <c r="U4893" s="53" t="n">
        <f aca="false">(P4893/100)*(K4893*$K$5)+(P4893/100)*(L4893*$L$5)</f>
        <v>0</v>
      </c>
      <c r="V4893" s="53" t="n">
        <f aca="false">(Q4893/100)*(L4893*$L$5)</f>
        <v>0</v>
      </c>
      <c r="W4893" s="53" t="n">
        <f aca="false">(R4893/100)*(K4893*$K$5)+(R4893/100)*(L4893*$L$5)</f>
        <v>0</v>
      </c>
      <c r="X4893" s="53" t="n">
        <f aca="false">N4893+S4893</f>
        <v>357.28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357.3</v>
      </c>
      <c r="AD4893" s="55" t="n">
        <f aca="false">(ROUND(AC4893-AC4891,1)/AC4891)</f>
        <v>0</v>
      </c>
    </row>
    <row r="4894" customFormat="false" ht="15" hidden="false" customHeight="false" outlineLevel="0" collapsed="false">
      <c r="A4894" s="48" t="s">
        <v>31</v>
      </c>
      <c r="B4894" s="63" t="n">
        <v>0</v>
      </c>
      <c r="C4894" s="50" t="s">
        <v>7</v>
      </c>
      <c r="D4894" s="51" t="n">
        <v>88</v>
      </c>
      <c r="E4894" s="51" t="n">
        <v>0</v>
      </c>
      <c r="F4894" s="51" t="n">
        <v>0</v>
      </c>
      <c r="G4894" s="51" t="n">
        <v>0</v>
      </c>
      <c r="H4894" s="51" t="n">
        <v>0</v>
      </c>
      <c r="I4894" s="52" t="n">
        <v>15</v>
      </c>
      <c r="J4894" s="52" t="n">
        <v>80</v>
      </c>
      <c r="K4894" s="52" t="n">
        <v>0</v>
      </c>
      <c r="L4894" s="52" t="n">
        <v>0</v>
      </c>
      <c r="M4894" s="52" t="n">
        <v>0</v>
      </c>
      <c r="N4894" s="53" t="n">
        <f aca="false">D4894*$D$6</f>
        <v>123.2</v>
      </c>
      <c r="O4894" s="53" t="n">
        <f aca="false">E4894*$E$6</f>
        <v>0</v>
      </c>
      <c r="P4894" s="53" t="n">
        <f aca="false">F4894*$F$6</f>
        <v>0</v>
      </c>
      <c r="Q4894" s="53" t="n">
        <f aca="false">G4894*$G$6</f>
        <v>0</v>
      </c>
      <c r="R4894" s="53" t="n">
        <f aca="false">H4894*$H$6</f>
        <v>0</v>
      </c>
      <c r="S4894" s="53" t="n">
        <f aca="false">(N4894/100)*(I4894*$I$6)+(N4894/100)*(J4894*$J$6)</f>
        <v>234.08</v>
      </c>
      <c r="T4894" s="53" t="n">
        <f aca="false">(O4894/100)*(K4894*$K$6)</f>
        <v>0</v>
      </c>
      <c r="U4894" s="53" t="n">
        <f aca="false">(P4894/100)*(K4894*$K$6)+(P4894/100)*(L4894*$L$6)</f>
        <v>0</v>
      </c>
      <c r="V4894" s="53" t="n">
        <f aca="false">(Q4894/100)*(L4894*$L$6)</f>
        <v>0</v>
      </c>
      <c r="W4894" s="53" t="n">
        <f aca="false">(R4894/100)*(K4894*$K$6)+(R4894/100)*(L4894*$L$6)</f>
        <v>0</v>
      </c>
      <c r="X4894" s="53" t="n">
        <f aca="false">N4894+S4894</f>
        <v>357.28</v>
      </c>
      <c r="Y4894" s="53" t="n">
        <f aca="false">O4894+T4894</f>
        <v>0</v>
      </c>
      <c r="Z4894" s="53" t="n">
        <f aca="false">P4894+U4894</f>
        <v>0</v>
      </c>
      <c r="AA4894" s="53" t="n">
        <f aca="false">Q4894+V4894</f>
        <v>0</v>
      </c>
      <c r="AB4894" s="53" t="n">
        <f aca="false">R4894+W4894</f>
        <v>0</v>
      </c>
      <c r="AC4894" s="54" t="n">
        <f aca="false">ROUND(X4894+Y4894+Z4894+AA4894+AB4894,1)</f>
        <v>357.3</v>
      </c>
      <c r="AD4894" s="55" t="n">
        <f aca="false">(ROUND(AC4894-AC4891,1)/AC4891)</f>
        <v>0</v>
      </c>
    </row>
    <row r="4895" customFormat="false" ht="15" hidden="false" customHeight="false" outlineLevel="0" collapsed="false">
      <c r="A4895" s="48" t="s">
        <v>32</v>
      </c>
      <c r="B4895" s="63" t="n">
        <v>0</v>
      </c>
      <c r="C4895" s="50" t="s">
        <v>8</v>
      </c>
      <c r="D4895" s="51" t="n">
        <v>88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15</v>
      </c>
      <c r="J4895" s="52" t="n">
        <v>80</v>
      </c>
      <c r="K4895" s="52" t="n">
        <v>0</v>
      </c>
      <c r="L4895" s="52" t="n">
        <v>0</v>
      </c>
      <c r="M4895" s="52" t="n">
        <v>0</v>
      </c>
      <c r="N4895" s="53" t="n">
        <f aca="false">D4895*$D$7</f>
        <v>123.2</v>
      </c>
      <c r="O4895" s="53" t="n">
        <f aca="false">E4895*$E$7</f>
        <v>0</v>
      </c>
      <c r="P4895" s="53" t="n">
        <f aca="false">F4895*$F$7</f>
        <v>0</v>
      </c>
      <c r="Q4895" s="53" t="n">
        <f aca="false">G4895*$G$7</f>
        <v>0</v>
      </c>
      <c r="R4895" s="53" t="n">
        <f aca="false">H4895*$H$7</f>
        <v>0</v>
      </c>
      <c r="S4895" s="53" t="n">
        <f aca="false">(N4895/100)*(I4895*$I$7)+(N4895/100)*(J4895*$J$7)</f>
        <v>234.08</v>
      </c>
      <c r="T4895" s="53" t="n">
        <f aca="false">(O4895/100)*(K4895*$K$7)</f>
        <v>0</v>
      </c>
      <c r="U4895" s="53" t="n">
        <f aca="false">(P4895/100)*(K4895*$K$7)+(P4895/100)*(L4895*$L$7)</f>
        <v>0</v>
      </c>
      <c r="V4895" s="53" t="n">
        <f aca="false">(Q4895/100)*(L4895*$L$7)</f>
        <v>0</v>
      </c>
      <c r="W4895" s="53" t="n">
        <f aca="false">(R4895/100)*(K4895*$K$7)+(R4895/100)*(L4895*$L$7)</f>
        <v>0</v>
      </c>
      <c r="X4895" s="53" t="n">
        <f aca="false">N4895+S4895</f>
        <v>357.28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357.3</v>
      </c>
      <c r="AD4895" s="55" t="n">
        <f aca="false">(ROUND(AC4895-AC4891,1)/AC4891)</f>
        <v>0</v>
      </c>
    </row>
    <row r="4896" customFormat="false" ht="15" hidden="false" customHeight="false" outlineLevel="0" collapsed="false">
      <c r="A4896" s="48" t="s">
        <v>33</v>
      </c>
      <c r="B4896" s="63"/>
      <c r="C4896" s="50" t="s">
        <v>9</v>
      </c>
      <c r="D4896" s="51" t="n">
        <v>88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15</v>
      </c>
      <c r="J4896" s="52" t="n">
        <v>80</v>
      </c>
      <c r="K4896" s="52" t="n">
        <v>0</v>
      </c>
      <c r="L4896" s="52" t="n">
        <v>0</v>
      </c>
      <c r="M4896" s="52" t="n">
        <v>0</v>
      </c>
      <c r="N4896" s="53" t="n">
        <f aca="false">D4896*$D$8</f>
        <v>123.2</v>
      </c>
      <c r="O4896" s="53" t="n">
        <f aca="false">E4896*$E$8</f>
        <v>0</v>
      </c>
      <c r="P4896" s="53" t="n">
        <f aca="false">F4896*$F$8</f>
        <v>0</v>
      </c>
      <c r="Q4896" s="53" t="n">
        <f aca="false">G4896*$G$8</f>
        <v>0</v>
      </c>
      <c r="R4896" s="53" t="n">
        <f aca="false">H4896*$H$8</f>
        <v>0</v>
      </c>
      <c r="S4896" s="53" t="n">
        <f aca="false">(N4896/100)*(I4896*$I$8)+(N4896/100)*(J4896*$J$8)</f>
        <v>234.08</v>
      </c>
      <c r="T4896" s="53" t="n">
        <f aca="false">(O4896/100)*(K4896*$K$8)</f>
        <v>0</v>
      </c>
      <c r="U4896" s="53" t="n">
        <f aca="false">(P4896/100)*(K4896*$K$8)+(P4896/100)*(L4896*$L$8)</f>
        <v>0</v>
      </c>
      <c r="V4896" s="53" t="n">
        <f aca="false">(Q4896/100)*(L4896*$L$8)</f>
        <v>0</v>
      </c>
      <c r="W4896" s="53" t="n">
        <f aca="false">(R4896/100)*(K4896*$K$8)+(R4896/100)*(L4896*$L$8)</f>
        <v>0</v>
      </c>
      <c r="X4896" s="53" t="n">
        <f aca="false">N4896+S4896</f>
        <v>357.28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357.3</v>
      </c>
      <c r="AD4896" s="55" t="n">
        <f aca="false">(ROUND(AC4896-AC4891,1)/AC4891)</f>
        <v>0</v>
      </c>
    </row>
    <row r="4897" customFormat="false" ht="15" hidden="false" customHeight="false" outlineLevel="0" collapsed="false">
      <c r="A4897" s="48" t="s">
        <v>34</v>
      </c>
      <c r="B4897" s="63"/>
      <c r="C4897" s="50" t="s">
        <v>10</v>
      </c>
      <c r="D4897" s="51" t="n">
        <v>44</v>
      </c>
      <c r="E4897" s="51" t="n">
        <v>95</v>
      </c>
      <c r="F4897" s="51" t="n">
        <v>0</v>
      </c>
      <c r="G4897" s="51" t="n">
        <v>0</v>
      </c>
      <c r="H4897" s="51" t="n">
        <v>0</v>
      </c>
      <c r="I4897" s="52" t="n">
        <v>15</v>
      </c>
      <c r="J4897" s="52" t="n">
        <v>80</v>
      </c>
      <c r="K4897" s="52" t="n">
        <v>100</v>
      </c>
      <c r="L4897" s="52" t="n">
        <v>0</v>
      </c>
      <c r="M4897" s="52" t="n">
        <v>0</v>
      </c>
      <c r="N4897" s="53" t="n">
        <f aca="false">D4897*$D$9</f>
        <v>59.4</v>
      </c>
      <c r="O4897" s="53" t="n">
        <f aca="false">E4897*$E$9</f>
        <v>128.25</v>
      </c>
      <c r="P4897" s="53" t="n">
        <f aca="false">F4897*$F$9</f>
        <v>0</v>
      </c>
      <c r="Q4897" s="53" t="n">
        <f aca="false">G4897*$G$9</f>
        <v>0</v>
      </c>
      <c r="R4897" s="53" t="n">
        <f aca="false">H4897*$H$9</f>
        <v>0</v>
      </c>
      <c r="S4897" s="53" t="n">
        <f aca="false">(N4897/100)*(I4897*$I$9)+(N4897/100)*(J4897*$J$9)</f>
        <v>56.43</v>
      </c>
      <c r="T4897" s="53" t="n">
        <f aca="false">(O4897/100)*(K4897*$K$9)</f>
        <v>179.55</v>
      </c>
      <c r="U4897" s="53" t="n">
        <f aca="false">(P4897/100)*(K4897*$K$9)+(P4897/100)*(L4897*$L$9)</f>
        <v>0</v>
      </c>
      <c r="V4897" s="53" t="n">
        <f aca="false">(Q4897/100)*(L4897*$L$9)</f>
        <v>0</v>
      </c>
      <c r="W4897" s="53" t="n">
        <f aca="false">(R4897/100)*(K4897*$K$9)+(R4897/100)*(L4897*$L$9)</f>
        <v>0</v>
      </c>
      <c r="X4897" s="53" t="n">
        <f aca="false">N4897+S4897</f>
        <v>115.83</v>
      </c>
      <c r="Y4897" s="53" t="n">
        <f aca="false">O4897+T4897</f>
        <v>307.8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423.6</v>
      </c>
      <c r="AD4897" s="55" t="n">
        <f aca="false">(ROUND(AC4897-AC4891,1)/AC4891)</f>
        <v>0.185558354324097</v>
      </c>
    </row>
    <row r="4898" customFormat="false" ht="15" hidden="false" customHeight="false" outlineLevel="0" collapsed="false">
      <c r="A4898" s="48" t="s">
        <v>35</v>
      </c>
      <c r="B4898" s="63"/>
      <c r="C4898" s="50" t="s">
        <v>11</v>
      </c>
      <c r="D4898" s="51" t="n">
        <v>44</v>
      </c>
      <c r="E4898" s="51" t="n">
        <v>0</v>
      </c>
      <c r="F4898" s="51" t="n">
        <v>95</v>
      </c>
      <c r="G4898" s="51" t="n">
        <v>0</v>
      </c>
      <c r="H4898" s="51" t="n">
        <v>0</v>
      </c>
      <c r="I4898" s="52" t="n">
        <v>15</v>
      </c>
      <c r="J4898" s="52" t="n">
        <v>80</v>
      </c>
      <c r="K4898" s="52" t="n">
        <v>50</v>
      </c>
      <c r="L4898" s="52" t="n">
        <v>50</v>
      </c>
      <c r="M4898" s="52" t="n">
        <v>0</v>
      </c>
      <c r="N4898" s="53" t="n">
        <f aca="false">D4898*$D$10</f>
        <v>59.4</v>
      </c>
      <c r="O4898" s="53" t="n">
        <f aca="false">E4898*$E$10</f>
        <v>0</v>
      </c>
      <c r="P4898" s="53" t="n">
        <f aca="false">F4898*$F$10</f>
        <v>128.25</v>
      </c>
      <c r="Q4898" s="53" t="n">
        <f aca="false">G4898*$G$10</f>
        <v>0</v>
      </c>
      <c r="R4898" s="53" t="n">
        <f aca="false">H4898*$H$10</f>
        <v>0</v>
      </c>
      <c r="S4898" s="53" t="n">
        <f aca="false">(N4898/100)*(I4898*$I$10)+(N4898/100)*(J4898*$J$10)</f>
        <v>56.43</v>
      </c>
      <c r="T4898" s="53" t="n">
        <f aca="false">(O4898/100)*(K4898*$J$10)</f>
        <v>0</v>
      </c>
      <c r="U4898" s="53" t="n">
        <f aca="false">(P4898/100)*(K4898*$K$10)+(P4898/100)*(L4898*$L$10)</f>
        <v>179.55</v>
      </c>
      <c r="V4898" s="53" t="n">
        <f aca="false">(Q4898/100)*(L4898*$L$10)</f>
        <v>0</v>
      </c>
      <c r="W4898" s="53" t="n">
        <f aca="false">(R4898/100)*(K4898*$K$10)+(R4898/100)*(L4898*$L$10)</f>
        <v>0</v>
      </c>
      <c r="X4898" s="53" t="n">
        <f aca="false">N4898+S4898</f>
        <v>115.83</v>
      </c>
      <c r="Y4898" s="53" t="n">
        <f aca="false">O4898+T4898</f>
        <v>0</v>
      </c>
      <c r="Z4898" s="53" t="n">
        <f aca="false">P4898+U4898</f>
        <v>307.8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423.6</v>
      </c>
      <c r="AD4898" s="55" t="n">
        <f aca="false">(ROUND(AC4898-AC4891,1)/AC4891)</f>
        <v>0.185558354324097</v>
      </c>
    </row>
    <row r="4899" customFormat="false" ht="15" hidden="false" customHeight="false" outlineLevel="0" collapsed="false">
      <c r="A4899" s="48" t="s">
        <v>36</v>
      </c>
      <c r="B4899" s="63"/>
      <c r="C4899" s="50" t="s">
        <v>12</v>
      </c>
      <c r="D4899" s="51" t="n">
        <v>44</v>
      </c>
      <c r="E4899" s="51" t="n">
        <v>0</v>
      </c>
      <c r="F4899" s="51" t="n">
        <v>0</v>
      </c>
      <c r="G4899" s="51" t="n">
        <v>95</v>
      </c>
      <c r="H4899" s="51" t="n">
        <v>0</v>
      </c>
      <c r="I4899" s="52" t="n">
        <v>15</v>
      </c>
      <c r="J4899" s="52" t="n">
        <v>80</v>
      </c>
      <c r="K4899" s="52" t="n">
        <v>0</v>
      </c>
      <c r="L4899" s="52" t="n">
        <v>100</v>
      </c>
      <c r="M4899" s="52" t="n">
        <v>0</v>
      </c>
      <c r="N4899" s="53" t="n">
        <f aca="false">D4899*$D$11</f>
        <v>59.4</v>
      </c>
      <c r="O4899" s="53" t="n">
        <f aca="false">E4899*$E$11</f>
        <v>0</v>
      </c>
      <c r="P4899" s="53" t="n">
        <f aca="false">F4899*$F$11</f>
        <v>0</v>
      </c>
      <c r="Q4899" s="53" t="n">
        <f aca="false">G4899*$G$11</f>
        <v>128.25</v>
      </c>
      <c r="R4899" s="53" t="n">
        <f aca="false">H4899*$H$11</f>
        <v>0</v>
      </c>
      <c r="S4899" s="53" t="n">
        <f aca="false">(N4899/100)*(I4899*$I$11)+(N4899/100)*(J4899*$J$11)</f>
        <v>56.43</v>
      </c>
      <c r="T4899" s="53" t="n">
        <f aca="false">(O4899/100)*(K4899*$K$11)</f>
        <v>0</v>
      </c>
      <c r="U4899" s="53" t="n">
        <f aca="false">(P4899/100)*(K4899*$K$11)+(P4899/100)*(L4899*$L$11)</f>
        <v>0</v>
      </c>
      <c r="V4899" s="53" t="n">
        <f aca="false">(Q4899/100)*(L4899*$L$11)</f>
        <v>179.55</v>
      </c>
      <c r="W4899" s="53" t="n">
        <f aca="false">(R4899/100)*(K4899*$K$11)+(R4899/100)*(L4899*$L$11)</f>
        <v>0</v>
      </c>
      <c r="X4899" s="53" t="n">
        <f aca="false">N4899+S4899</f>
        <v>115.83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307.8</v>
      </c>
      <c r="AB4899" s="53" t="n">
        <f aca="false">R4899+W4899</f>
        <v>0</v>
      </c>
      <c r="AC4899" s="54" t="n">
        <f aca="false">ROUND(X4899+Y4899+Z4899+AA4899+AB4899,1)</f>
        <v>423.6</v>
      </c>
      <c r="AD4899" s="55" t="n">
        <f aca="false">(ROUND(AC4899-AC4891,1)/AC4891)</f>
        <v>0.185558354324097</v>
      </c>
    </row>
    <row r="4900" customFormat="false" ht="15" hidden="false" customHeight="false" outlineLevel="0" collapsed="false">
      <c r="A4900" s="48" t="s">
        <v>37</v>
      </c>
      <c r="B4900" s="63"/>
      <c r="C4900" s="50" t="s">
        <v>13</v>
      </c>
      <c r="D4900" s="51" t="n">
        <v>44</v>
      </c>
      <c r="E4900" s="51" t="n">
        <v>0</v>
      </c>
      <c r="F4900" s="51" t="n">
        <v>0</v>
      </c>
      <c r="G4900" s="51" t="n">
        <v>0</v>
      </c>
      <c r="H4900" s="51" t="n">
        <v>95</v>
      </c>
      <c r="I4900" s="52" t="n">
        <v>15</v>
      </c>
      <c r="J4900" s="52" t="n">
        <v>80</v>
      </c>
      <c r="K4900" s="52" t="n">
        <v>50</v>
      </c>
      <c r="L4900" s="52" t="n">
        <v>50</v>
      </c>
      <c r="M4900" s="52" t="n">
        <v>0</v>
      </c>
      <c r="N4900" s="53" t="n">
        <f aca="false">D4900*$D$12</f>
        <v>59.4</v>
      </c>
      <c r="O4900" s="53" t="n">
        <f aca="false">E4900*$E$12</f>
        <v>0</v>
      </c>
      <c r="P4900" s="53" t="n">
        <f aca="false">F4900*$F$12</f>
        <v>0</v>
      </c>
      <c r="Q4900" s="53" t="n">
        <f aca="false">G4900*$G$12</f>
        <v>0</v>
      </c>
      <c r="R4900" s="53" t="n">
        <f aca="false">H4900*$H$12</f>
        <v>128.25</v>
      </c>
      <c r="S4900" s="53" t="n">
        <f aca="false">(N4900/100)*(I4900*$I$12)+(N4900/100)*(J4900*$J$12)</f>
        <v>56.43</v>
      </c>
      <c r="T4900" s="53" t="n">
        <f aca="false">(O4900/100)*(K4900*$K$12)</f>
        <v>0</v>
      </c>
      <c r="U4900" s="53" t="n">
        <f aca="false">(P4900/100)*(K4900*$K$12)+(P4900/100)*(L4900*$L$12)</f>
        <v>0</v>
      </c>
      <c r="V4900" s="53" t="n">
        <f aca="false">(Q4900/100)*(L4900*$L$12)</f>
        <v>0</v>
      </c>
      <c r="W4900" s="53" t="n">
        <f aca="false">(R4900/100)*(K4900*$K$12)+(R4900/100)*(L4900*$L$12)</f>
        <v>179.55</v>
      </c>
      <c r="X4900" s="53" t="n">
        <f aca="false">N4900+S4900</f>
        <v>115.83</v>
      </c>
      <c r="Y4900" s="53" t="n">
        <f aca="false">O4900+T4900</f>
        <v>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307.8</v>
      </c>
      <c r="AC4900" s="54" t="n">
        <f aca="false">ROUND(X4900+Y4900+Z4900+AA4900+AB4900,1)</f>
        <v>423.6</v>
      </c>
      <c r="AD4900" s="55" t="n">
        <f aca="false">(ROUND(AC4900-AC4891,1)/AC4891)</f>
        <v>0.185558354324097</v>
      </c>
    </row>
    <row r="4901" customFormat="false" ht="15" hidden="false" customHeight="false" outlineLevel="0" collapsed="false">
      <c r="A4901" s="48" t="s">
        <v>38</v>
      </c>
      <c r="B4901" s="63"/>
      <c r="C4901" s="50" t="s">
        <v>14</v>
      </c>
      <c r="D4901" s="51" t="n">
        <v>88</v>
      </c>
      <c r="E4901" s="51" t="n">
        <v>0</v>
      </c>
      <c r="F4901" s="51" t="n">
        <v>0</v>
      </c>
      <c r="G4901" s="51" t="n">
        <v>0</v>
      </c>
      <c r="H4901" s="51" t="n">
        <v>0</v>
      </c>
      <c r="I4901" s="52" t="n">
        <v>0</v>
      </c>
      <c r="J4901" s="52" t="n">
        <v>0</v>
      </c>
      <c r="K4901" s="52" t="n">
        <v>0</v>
      </c>
      <c r="L4901" s="52" t="n">
        <v>0</v>
      </c>
      <c r="M4901" s="52" t="n">
        <v>115</v>
      </c>
      <c r="N4901" s="53" t="n">
        <f aca="false">D4901*$D$13</f>
        <v>118.8</v>
      </c>
      <c r="O4901" s="53" t="n">
        <f aca="false">E4901*$E$13</f>
        <v>0</v>
      </c>
      <c r="P4901" s="53" t="n">
        <f aca="false">F4901*$F$13</f>
        <v>0</v>
      </c>
      <c r="Q4901" s="53" t="n">
        <f aca="false">G4901*$G$13</f>
        <v>0</v>
      </c>
      <c r="R4901" s="53" t="n">
        <f aca="false">H4901*$H$13</f>
        <v>0</v>
      </c>
      <c r="S4901" s="53" t="n">
        <f aca="false">(N4901/100)*(I4901*$I$13)+(N4901/100)*(J4901*$J$13)+(N4901/100)*(M4901*$M$13)</f>
        <v>273.24</v>
      </c>
      <c r="T4901" s="53" t="n">
        <f aca="false">(O4901/100)*(K4901*$K$13)+(O4901/100)*(M4901*$M$13)</f>
        <v>0</v>
      </c>
      <c r="U4901" s="53" t="n">
        <f aca="false">(P4901/100)*(K4901*$K$13)+(P4901/100)*(L4901*$L$13)+(P4901/100)*(M4901*$M$13)</f>
        <v>0</v>
      </c>
      <c r="V4901" s="53" t="n">
        <f aca="false">(Q4901/100)*(L4901*$L$13)+(Q4901/100)*(M4901*$M$13)</f>
        <v>0</v>
      </c>
      <c r="W4901" s="53" t="n">
        <f aca="false">(R4901/100)*(K4901*$K$13)+(R4901/100)*(L4901*$L$13)+(R4901/100)*(M4901*$M$13)</f>
        <v>0</v>
      </c>
      <c r="X4901" s="53" t="n">
        <f aca="false">N4901+S4901</f>
        <v>392.04</v>
      </c>
      <c r="Y4901" s="53" t="n">
        <f aca="false">O4901+T4901</f>
        <v>0</v>
      </c>
      <c r="Z4901" s="53" t="n">
        <f aca="false">P4901+U4901</f>
        <v>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392</v>
      </c>
      <c r="AD4901" s="55" t="n">
        <f aca="false">(ROUND(AC4901-AC4891,1)/AC4891)</f>
        <v>0.0971172684019032</v>
      </c>
    </row>
    <row r="4902" customFormat="false" ht="15" hidden="false" customHeight="false" outlineLevel="0" collapsed="false">
      <c r="A4902" s="48" t="s">
        <v>39</v>
      </c>
      <c r="B4902" s="63"/>
      <c r="C4902" s="50" t="s">
        <v>15</v>
      </c>
      <c r="D4902" s="51" t="n">
        <v>88</v>
      </c>
      <c r="E4902" s="51" t="n">
        <v>0</v>
      </c>
      <c r="F4902" s="51" t="n">
        <v>0</v>
      </c>
      <c r="G4902" s="51" t="n">
        <v>0</v>
      </c>
      <c r="H4902" s="51" t="n">
        <v>0</v>
      </c>
      <c r="I4902" s="52" t="n">
        <v>15</v>
      </c>
      <c r="J4902" s="52" t="n">
        <v>80</v>
      </c>
      <c r="K4902" s="52" t="n">
        <v>77</v>
      </c>
      <c r="L4902" s="52" t="n">
        <v>0</v>
      </c>
      <c r="M4902" s="52" t="n">
        <v>0</v>
      </c>
      <c r="N4902" s="53" t="n">
        <f aca="false">D4902*$D$14</f>
        <v>118.8</v>
      </c>
      <c r="O4902" s="53" t="n">
        <f aca="false">E4902*$E$14</f>
        <v>0</v>
      </c>
      <c r="P4902" s="53" t="n">
        <f aca="false">F4902*$F$14</f>
        <v>0</v>
      </c>
      <c r="Q4902" s="53" t="n">
        <f aca="false">G4902*$G$14</f>
        <v>0</v>
      </c>
      <c r="R4902" s="53" t="n">
        <f aca="false">H4902*$H$14</f>
        <v>0</v>
      </c>
      <c r="S4902" s="53" t="n">
        <f aca="false">(N4902/100)*(I4902*$I$14)+(N4902/100)*(J4902*$J$14)+(N4902/100)*(K4902*$K$14)</f>
        <v>295.812</v>
      </c>
      <c r="T4902" s="53" t="n">
        <f aca="false">(O4902/100)*(K4902*$K$14)</f>
        <v>0</v>
      </c>
      <c r="U4902" s="53" t="n">
        <f aca="false">(P4902/100)*(K4902*$K$14)+(P4902/100)*(L4902*$L$14)</f>
        <v>0</v>
      </c>
      <c r="V4902" s="53" t="n">
        <f aca="false">(Q4902/100)*(L4902*$L$14)</f>
        <v>0</v>
      </c>
      <c r="W4902" s="53" t="n">
        <f aca="false">(R4902/100)*(K4902*$L$14)+(R4902/100)*(L4902*$M$14)</f>
        <v>0</v>
      </c>
      <c r="X4902" s="53" t="n">
        <f aca="false">N4902+S4902</f>
        <v>414.612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0</v>
      </c>
      <c r="AB4902" s="53" t="n">
        <f aca="false">R4902+W4902</f>
        <v>0</v>
      </c>
      <c r="AC4902" s="54" t="n">
        <f aca="false">ROUND(X4902+Y4902+Z4902+AA4902+AB4902,1)</f>
        <v>414.6</v>
      </c>
      <c r="AD4902" s="55" t="n">
        <f aca="false">(ROUND(AC4902-AC4891,1)/AC4891)</f>
        <v>0.160369437447523</v>
      </c>
    </row>
    <row r="4903" customFormat="false" ht="15" hidden="false" customHeight="false" outlineLevel="0" collapsed="false">
      <c r="A4903" s="48"/>
      <c r="B4903" s="63"/>
      <c r="C4903" s="50" t="s">
        <v>16</v>
      </c>
      <c r="D4903" s="51" t="n">
        <v>88</v>
      </c>
      <c r="E4903" s="51" t="n">
        <v>0</v>
      </c>
      <c r="F4903" s="51" t="n">
        <v>0</v>
      </c>
      <c r="G4903" s="51" t="n">
        <v>0</v>
      </c>
      <c r="H4903" s="51" t="n">
        <v>0</v>
      </c>
      <c r="I4903" s="52" t="n">
        <v>15</v>
      </c>
      <c r="J4903" s="52" t="n">
        <v>80</v>
      </c>
      <c r="K4903" s="52" t="n">
        <v>0</v>
      </c>
      <c r="L4903" s="52" t="n">
        <v>77</v>
      </c>
      <c r="M4903" s="52" t="n">
        <v>0</v>
      </c>
      <c r="N4903" s="53" t="n">
        <f aca="false">D4903*$D$15</f>
        <v>118.8</v>
      </c>
      <c r="O4903" s="53" t="n">
        <f aca="false">E4903*$E$15</f>
        <v>0</v>
      </c>
      <c r="P4903" s="53" t="n">
        <f aca="false">F4903*$F$15</f>
        <v>0</v>
      </c>
      <c r="Q4903" s="53" t="n">
        <f aca="false">G4903*$G$15</f>
        <v>0</v>
      </c>
      <c r="R4903" s="53" t="n">
        <f aca="false">H4903*$H$15</f>
        <v>0</v>
      </c>
      <c r="S4903" s="53" t="n">
        <f aca="false">(N4903/100)*(I4903*$I$15)+(N4903/100)*(J4903*$J$15)+(N4903/100)*(L4903*$L$15)</f>
        <v>295.812</v>
      </c>
      <c r="T4903" s="53" t="n">
        <f aca="false">(O4903/100)*(K4903*$K$15)</f>
        <v>0</v>
      </c>
      <c r="U4903" s="53" t="n">
        <f aca="false">(P4903/100)*(K4903*$K$15)+(P4903/100)*(L4903*$L$15)</f>
        <v>0</v>
      </c>
      <c r="V4903" s="53" t="n">
        <f aca="false">(Q4903/100)*(L4903*$L$15)</f>
        <v>0</v>
      </c>
      <c r="W4903" s="53" t="n">
        <f aca="false">(R4903/100)*(K4903*$K$15)+(R4903/100)*(L4903*$L$15)</f>
        <v>0</v>
      </c>
      <c r="X4903" s="53" t="n">
        <f aca="false">N4903+S4903</f>
        <v>414.612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0</v>
      </c>
      <c r="AC4903" s="54" t="n">
        <f aca="false">ROUND(X4903+Y4903+Z4903+AA4903+AB4903,1)</f>
        <v>414.6</v>
      </c>
      <c r="AD4903" s="55" t="n">
        <f aca="false">(ROUND(AC4903-AC4891,1)/AC4891)</f>
        <v>0.160369437447523</v>
      </c>
    </row>
    <row r="4904" customFormat="false" ht="15" hidden="false" customHeight="false" outlineLevel="0" collapsed="false">
      <c r="A4904" s="48"/>
      <c r="B4904" s="63"/>
      <c r="C4904" s="50" t="s">
        <v>17</v>
      </c>
      <c r="D4904" s="51" t="n">
        <v>88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15</v>
      </c>
      <c r="J4904" s="52" t="n">
        <v>105</v>
      </c>
      <c r="K4904" s="52" t="n">
        <v>0</v>
      </c>
      <c r="L4904" s="52" t="n">
        <v>0</v>
      </c>
      <c r="M4904" s="52" t="n">
        <v>0</v>
      </c>
      <c r="N4904" s="53" t="n">
        <f aca="false">D4904*$D$16</f>
        <v>118.8</v>
      </c>
      <c r="O4904" s="53" t="n">
        <f aca="false">E4904*$E$16</f>
        <v>0</v>
      </c>
      <c r="P4904" s="53" t="n">
        <f aca="false">F4904*$F$16</f>
        <v>0</v>
      </c>
      <c r="Q4904" s="53" t="n">
        <f aca="false">G4904*$G$16</f>
        <v>0</v>
      </c>
      <c r="R4904" s="53" t="n">
        <f aca="false">H4904*$H$16</f>
        <v>0</v>
      </c>
      <c r="S4904" s="53" t="n">
        <f aca="false">(N4904/100)*(I4904*$I$16)+(N4904/100)*(J4904*$J$16)</f>
        <v>329.67</v>
      </c>
      <c r="T4904" s="53" t="n">
        <f aca="false">(O4904/100)*(K4904*$K$16)</f>
        <v>0</v>
      </c>
      <c r="U4904" s="53" t="n">
        <f aca="false">(P4904/100)*(K4904*$K$16)+(P4904/100)*(L4904*$L$16)</f>
        <v>0</v>
      </c>
      <c r="V4904" s="53" t="n">
        <f aca="false">(Q4904/100)*(L4904*$L$16)</f>
        <v>0</v>
      </c>
      <c r="W4904" s="53" t="n">
        <f aca="false">(R4904/100)*(K4904*$K$16)+(R4904/100)*(L4904*$L$16)</f>
        <v>0</v>
      </c>
      <c r="X4904" s="53" t="n">
        <f aca="false">N4904+S4904</f>
        <v>448.47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448.5</v>
      </c>
      <c r="AD4904" s="55" t="n">
        <f aca="false">(ROUND(AC4904-AC4891,1)/AC4891)</f>
        <v>0.255247691015953</v>
      </c>
    </row>
    <row r="4905" customFormat="false" ht="15" hidden="false" customHeight="false" outlineLevel="0" collapsed="false">
      <c r="A4905" s="48"/>
      <c r="B4905" s="63"/>
      <c r="C4905" s="50" t="s">
        <v>18</v>
      </c>
      <c r="D4905" s="51" t="n">
        <v>88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60</v>
      </c>
      <c r="J4905" s="52" t="n">
        <v>80</v>
      </c>
      <c r="K4905" s="52" t="n">
        <v>0</v>
      </c>
      <c r="L4905" s="52" t="n">
        <v>0</v>
      </c>
      <c r="M4905" s="52" t="n">
        <v>0</v>
      </c>
      <c r="N4905" s="53" t="n">
        <f aca="false">D4905*$D$17</f>
        <v>118.8</v>
      </c>
      <c r="O4905" s="53" t="n">
        <f aca="false">E4905*$E$17</f>
        <v>0</v>
      </c>
      <c r="P4905" s="53" t="n">
        <f aca="false">F4905*$F$17</f>
        <v>0</v>
      </c>
      <c r="Q4905" s="53" t="n">
        <f aca="false">G4905*$G$17</f>
        <v>0</v>
      </c>
      <c r="R4905" s="53" t="n">
        <f aca="false">H4905*$H$17</f>
        <v>0</v>
      </c>
      <c r="S4905" s="53" t="n">
        <f aca="false">(N4905/100)*(I4905*$I$17)+(N4905/100)*(J4905*$J$17)</f>
        <v>273.24</v>
      </c>
      <c r="T4905" s="53" t="n">
        <f aca="false">(O4905/100)*(K4905*$K$17)</f>
        <v>0</v>
      </c>
      <c r="U4905" s="53" t="n">
        <f aca="false">(P4905/100)*(K4905*$K$17)+(P4905/100)*(L4905*$L$17)</f>
        <v>0</v>
      </c>
      <c r="V4905" s="53" t="n">
        <f aca="false">(Q4905/100)*(L4905*$L$17)</f>
        <v>0</v>
      </c>
      <c r="W4905" s="53" t="n">
        <f aca="false">(R4905/100)*(K4905*$K$17)+(R4905/100)*(L4905*$L$17)</f>
        <v>0</v>
      </c>
      <c r="X4905" s="53" t="n">
        <f aca="false">N4905+S4905</f>
        <v>392.04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392</v>
      </c>
      <c r="AD4905" s="55" t="n">
        <f aca="false">(ROUND(AC4905-AC4891,1)/AC4891)</f>
        <v>0.0971172684019032</v>
      </c>
    </row>
    <row r="4906" customFormat="false" ht="15" hidden="false" customHeight="false" outlineLevel="0" collapsed="false">
      <c r="A4906" s="56" t="s">
        <v>19</v>
      </c>
      <c r="B4906" s="60" t="s">
        <v>392</v>
      </c>
      <c r="C4906" s="40" t="s">
        <v>50</v>
      </c>
      <c r="D4906" s="41" t="n">
        <v>90</v>
      </c>
      <c r="E4906" s="41" t="n">
        <v>0</v>
      </c>
      <c r="F4906" s="41" t="n">
        <v>0</v>
      </c>
      <c r="G4906" s="41" t="n">
        <v>0</v>
      </c>
      <c r="H4906" s="41" t="n">
        <v>0</v>
      </c>
      <c r="I4906" s="42" t="n">
        <v>60</v>
      </c>
      <c r="J4906" s="42" t="n">
        <v>30</v>
      </c>
      <c r="K4906" s="42" t="n">
        <v>0</v>
      </c>
      <c r="L4906" s="42" t="n">
        <v>0</v>
      </c>
      <c r="M4906" s="42" t="n">
        <v>0</v>
      </c>
      <c r="N4906" s="43" t="n">
        <f aca="false">D4906*$D$3</f>
        <v>126</v>
      </c>
      <c r="O4906" s="43" t="n">
        <f aca="false">E4906*$E$3</f>
        <v>0</v>
      </c>
      <c r="P4906" s="43" t="n">
        <f aca="false">F4906*$F$3</f>
        <v>0</v>
      </c>
      <c r="Q4906" s="43" t="n">
        <f aca="false">G4906*$G$3</f>
        <v>0</v>
      </c>
      <c r="R4906" s="43" t="n">
        <f aca="false">H4906*$H$3</f>
        <v>0</v>
      </c>
      <c r="S4906" s="43" t="n">
        <f aca="false">(N4906/100)*(I4906*$I$3)+(N4906/100)*(J4906*$J$3)</f>
        <v>226.8</v>
      </c>
      <c r="T4906" s="43" t="n">
        <f aca="false">(O4906/100)*(K4906*$K$3)</f>
        <v>0</v>
      </c>
      <c r="U4906" s="43" t="n">
        <f aca="false">(P4906/100)*(K4906*$K$3)+(P4906/100)*(L4906*$L$3)</f>
        <v>0</v>
      </c>
      <c r="V4906" s="43" t="n">
        <f aca="false">(Q4906/100)*(L4906*$L$3)</f>
        <v>0</v>
      </c>
      <c r="W4906" s="43" t="n">
        <f aca="false">(R4906/100)*(K4906*$K$3)+(R4906/100)*(L4906*$L$3)</f>
        <v>0</v>
      </c>
      <c r="X4906" s="43" t="n">
        <f aca="false">N4906+S4906</f>
        <v>352.8</v>
      </c>
      <c r="Y4906" s="43" t="n">
        <f aca="false">O4906+T4906</f>
        <v>0</v>
      </c>
      <c r="Z4906" s="43" t="n">
        <f aca="false">P4906+U4906</f>
        <v>0</v>
      </c>
      <c r="AA4906" s="43" t="n">
        <f aca="false">Q4906+V4906</f>
        <v>0</v>
      </c>
      <c r="AB4906" s="43" t="n">
        <f aca="false">R4906+W4906</f>
        <v>0</v>
      </c>
      <c r="AC4906" s="44" t="n">
        <f aca="false">ROUND(X4906+Y4906+Z4906+AA4906+AB4906,1)</f>
        <v>352.8</v>
      </c>
      <c r="AD4906" s="45"/>
    </row>
    <row r="4907" customFormat="false" ht="15" hidden="false" customHeight="false" outlineLevel="0" collapsed="false">
      <c r="A4907" s="48" t="s">
        <v>29</v>
      </c>
      <c r="B4907" s="61" t="n">
        <v>18</v>
      </c>
      <c r="C4907" s="50" t="s">
        <v>5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75</v>
      </c>
      <c r="J4907" s="52" t="n">
        <v>45</v>
      </c>
      <c r="K4907" s="52" t="n">
        <v>0</v>
      </c>
      <c r="L4907" s="52" t="n">
        <v>0</v>
      </c>
      <c r="M4907" s="52" t="n">
        <v>0</v>
      </c>
      <c r="N4907" s="53" t="n">
        <f aca="false">D4907*$D$4</f>
        <v>121.5</v>
      </c>
      <c r="O4907" s="53" t="n">
        <f aca="false">E4907*$E$4</f>
        <v>0</v>
      </c>
      <c r="P4907" s="53" t="n">
        <f aca="false">F4907*$F$4</f>
        <v>0</v>
      </c>
      <c r="Q4907" s="53" t="n">
        <f aca="false">G4907*$G$4</f>
        <v>0</v>
      </c>
      <c r="R4907" s="53" t="n">
        <f aca="false">H4907*$H$4</f>
        <v>0</v>
      </c>
      <c r="S4907" s="53" t="n">
        <f aca="false">(N4907/100)*(I4907*$I$4)+(N4907/100)*(J4907*$J$4)</f>
        <v>291.6</v>
      </c>
      <c r="T4907" s="53" t="n">
        <f aca="false">(O4907/100)*(K4907*$K$4)</f>
        <v>0</v>
      </c>
      <c r="U4907" s="53" t="n">
        <f aca="false">(P4907/100)*(K4907*$K$4)+(P4907/100)*(L4907*$L$4)</f>
        <v>0</v>
      </c>
      <c r="V4907" s="53" t="n">
        <f aca="false">(Q4907/100)*(L4907*$L$4)</f>
        <v>0</v>
      </c>
      <c r="W4907" s="53" t="n">
        <f aca="false">(R4907/100)*(K4907*$K$4)+(R4907/100)*(L4907*$L$4)</f>
        <v>0</v>
      </c>
      <c r="X4907" s="53" t="n">
        <f aca="false">N4907+S4907</f>
        <v>413.1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413.1</v>
      </c>
      <c r="AD4907" s="55" t="n">
        <f aca="false">(ROUND(AC4907-AC4906,1)/AC4906)</f>
        <v>0.170918367346939</v>
      </c>
    </row>
    <row r="4908" customFormat="false" ht="15" hidden="false" customHeight="false" outlineLevel="0" collapsed="false">
      <c r="A4908" s="48" t="s">
        <v>30</v>
      </c>
      <c r="B4908" s="61" t="n">
        <v>15</v>
      </c>
      <c r="C4908" s="50" t="s">
        <v>6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30</v>
      </c>
      <c r="K4908" s="52" t="n">
        <v>0</v>
      </c>
      <c r="L4908" s="52" t="n">
        <v>0</v>
      </c>
      <c r="M4908" s="52" t="n">
        <v>0</v>
      </c>
      <c r="N4908" s="53" t="n">
        <f aca="false">D4908*$D$5</f>
        <v>126</v>
      </c>
      <c r="O4908" s="53" t="n">
        <f aca="false">E4908*$E$5</f>
        <v>0</v>
      </c>
      <c r="P4908" s="53" t="n">
        <f aca="false">F4908*$F$5</f>
        <v>0</v>
      </c>
      <c r="Q4908" s="53" t="n">
        <f aca="false">G4908*$G$5</f>
        <v>0</v>
      </c>
      <c r="R4908" s="53" t="n">
        <f aca="false">H4908*$H$5</f>
        <v>0</v>
      </c>
      <c r="S4908" s="53" t="n">
        <f aca="false">(N4908/100)*(I4908*$I$5)+(N4908/100)*(J4908*$J$5)</f>
        <v>226.8</v>
      </c>
      <c r="T4908" s="53" t="n">
        <f aca="false">(O4908/100)*(K4908*$K$5)</f>
        <v>0</v>
      </c>
      <c r="U4908" s="53" t="n">
        <f aca="false">(P4908/100)*(K4908*$K$5)+(P4908/100)*(L4908*$L$5)</f>
        <v>0</v>
      </c>
      <c r="V4908" s="53" t="n">
        <f aca="false">(Q4908/100)*(L4908*$L$5)</f>
        <v>0</v>
      </c>
      <c r="W4908" s="53" t="n">
        <f aca="false">(R4908/100)*(K4908*$K$5)+(R4908/100)*(L4908*$L$5)</f>
        <v>0</v>
      </c>
      <c r="X4908" s="53" t="n">
        <f aca="false">N4908+S4908</f>
        <v>352.8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352.8</v>
      </c>
      <c r="AD4908" s="55" t="n">
        <f aca="false">(ROUND(AC4908-AC4906,1)/AC4906)</f>
        <v>0</v>
      </c>
    </row>
    <row r="4909" customFormat="false" ht="15" hidden="false" customHeight="false" outlineLevel="0" collapsed="false">
      <c r="A4909" s="48" t="s">
        <v>31</v>
      </c>
      <c r="B4909" s="61" t="n">
        <v>0</v>
      </c>
      <c r="C4909" s="50" t="s">
        <v>7</v>
      </c>
      <c r="D4909" s="51" t="n">
        <v>90</v>
      </c>
      <c r="E4909" s="51" t="n">
        <v>0</v>
      </c>
      <c r="F4909" s="51" t="n">
        <v>0</v>
      </c>
      <c r="G4909" s="51" t="n">
        <v>0</v>
      </c>
      <c r="H4909" s="51" t="n">
        <v>0</v>
      </c>
      <c r="I4909" s="52" t="n">
        <v>60</v>
      </c>
      <c r="J4909" s="52" t="n">
        <v>30</v>
      </c>
      <c r="K4909" s="52" t="n">
        <v>0</v>
      </c>
      <c r="L4909" s="52" t="n">
        <v>0</v>
      </c>
      <c r="M4909" s="52" t="n">
        <v>0</v>
      </c>
      <c r="N4909" s="53" t="n">
        <f aca="false">D4909*$D$6</f>
        <v>126</v>
      </c>
      <c r="O4909" s="53" t="n">
        <f aca="false">E4909*$E$6</f>
        <v>0</v>
      </c>
      <c r="P4909" s="53" t="n">
        <f aca="false">F4909*$F$6</f>
        <v>0</v>
      </c>
      <c r="Q4909" s="53" t="n">
        <f aca="false">G4909*$G$6</f>
        <v>0</v>
      </c>
      <c r="R4909" s="53" t="n">
        <f aca="false">H4909*$H$6</f>
        <v>0</v>
      </c>
      <c r="S4909" s="53" t="n">
        <f aca="false">(N4909/100)*(I4909*$I$6)+(N4909/100)*(J4909*$J$6)</f>
        <v>226.8</v>
      </c>
      <c r="T4909" s="53" t="n">
        <f aca="false">(O4909/100)*(K4909*$K$6)</f>
        <v>0</v>
      </c>
      <c r="U4909" s="53" t="n">
        <f aca="false">(P4909/100)*(K4909*$K$6)+(P4909/100)*(L4909*$L$6)</f>
        <v>0</v>
      </c>
      <c r="V4909" s="53" t="n">
        <f aca="false">(Q4909/100)*(L4909*$L$6)</f>
        <v>0</v>
      </c>
      <c r="W4909" s="53" t="n">
        <f aca="false">(R4909/100)*(K4909*$K$6)+(R4909/100)*(L4909*$L$6)</f>
        <v>0</v>
      </c>
      <c r="X4909" s="53" t="n">
        <f aca="false">N4909+S4909</f>
        <v>352.8</v>
      </c>
      <c r="Y4909" s="53" t="n">
        <f aca="false">O4909+T4909</f>
        <v>0</v>
      </c>
      <c r="Z4909" s="53" t="n">
        <f aca="false">P4909+U4909</f>
        <v>0</v>
      </c>
      <c r="AA4909" s="53" t="n">
        <f aca="false">Q4909+V4909</f>
        <v>0</v>
      </c>
      <c r="AB4909" s="53" t="n">
        <f aca="false">R4909+W4909</f>
        <v>0</v>
      </c>
      <c r="AC4909" s="54" t="n">
        <f aca="false">ROUND(X4909+Y4909+Z4909+AA4909+AB4909,1)</f>
        <v>352.8</v>
      </c>
      <c r="AD4909" s="55" t="n">
        <f aca="false">(ROUND(AC4909-AC4906,1)/AC4906)</f>
        <v>0</v>
      </c>
    </row>
    <row r="4910" customFormat="false" ht="15" hidden="false" customHeight="false" outlineLevel="0" collapsed="false">
      <c r="A4910" s="48" t="s">
        <v>32</v>
      </c>
      <c r="B4910" s="61" t="n">
        <v>0</v>
      </c>
      <c r="C4910" s="50" t="s">
        <v>8</v>
      </c>
      <c r="D4910" s="51" t="n">
        <v>90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60</v>
      </c>
      <c r="J4910" s="52" t="n">
        <v>30</v>
      </c>
      <c r="K4910" s="52" t="n">
        <v>0</v>
      </c>
      <c r="L4910" s="52" t="n">
        <v>0</v>
      </c>
      <c r="M4910" s="52" t="n">
        <v>0</v>
      </c>
      <c r="N4910" s="53" t="n">
        <f aca="false">D4910*$D$7</f>
        <v>126</v>
      </c>
      <c r="O4910" s="53" t="n">
        <f aca="false">E4910*$E$7</f>
        <v>0</v>
      </c>
      <c r="P4910" s="53" t="n">
        <f aca="false">F4910*$F$7</f>
        <v>0</v>
      </c>
      <c r="Q4910" s="53" t="n">
        <f aca="false">G4910*$G$7</f>
        <v>0</v>
      </c>
      <c r="R4910" s="53" t="n">
        <f aca="false">H4910*$H$7</f>
        <v>0</v>
      </c>
      <c r="S4910" s="53" t="n">
        <f aca="false">(N4910/100)*(I4910*$I$7)+(N4910/100)*(J4910*$J$7)</f>
        <v>226.8</v>
      </c>
      <c r="T4910" s="53" t="n">
        <f aca="false">(O4910/100)*(K4910*$K$7)</f>
        <v>0</v>
      </c>
      <c r="U4910" s="53" t="n">
        <f aca="false">(P4910/100)*(K4910*$K$7)+(P4910/100)*(L4910*$L$7)</f>
        <v>0</v>
      </c>
      <c r="V4910" s="53" t="n">
        <f aca="false">(Q4910/100)*(L4910*$L$7)</f>
        <v>0</v>
      </c>
      <c r="W4910" s="53" t="n">
        <f aca="false">(R4910/100)*(K4910*$K$7)+(R4910/100)*(L4910*$L$7)</f>
        <v>0</v>
      </c>
      <c r="X4910" s="53" t="n">
        <f aca="false">N4910+S4910</f>
        <v>352.8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352.8</v>
      </c>
      <c r="AD4910" s="55" t="n">
        <f aca="false">(ROUND(AC4910-AC4906,1)/AC4906)</f>
        <v>0</v>
      </c>
    </row>
    <row r="4911" customFormat="false" ht="15" hidden="false" customHeight="false" outlineLevel="0" collapsed="false">
      <c r="A4911" s="48" t="s">
        <v>33</v>
      </c>
      <c r="B4911" s="61"/>
      <c r="C4911" s="50" t="s">
        <v>9</v>
      </c>
      <c r="D4911" s="51" t="n">
        <v>90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60</v>
      </c>
      <c r="J4911" s="52" t="n">
        <v>30</v>
      </c>
      <c r="K4911" s="52" t="n">
        <v>0</v>
      </c>
      <c r="L4911" s="52" t="n">
        <v>0</v>
      </c>
      <c r="M4911" s="52" t="n">
        <v>0</v>
      </c>
      <c r="N4911" s="53" t="n">
        <f aca="false">D4911*$D$8</f>
        <v>126</v>
      </c>
      <c r="O4911" s="53" t="n">
        <f aca="false">E4911*$E$8</f>
        <v>0</v>
      </c>
      <c r="P4911" s="53" t="n">
        <f aca="false">F4911*$F$8</f>
        <v>0</v>
      </c>
      <c r="Q4911" s="53" t="n">
        <f aca="false">G4911*$G$8</f>
        <v>0</v>
      </c>
      <c r="R4911" s="53" t="n">
        <f aca="false">H4911*$H$8</f>
        <v>0</v>
      </c>
      <c r="S4911" s="53" t="n">
        <f aca="false">(N4911/100)*(I4911*$I$8)+(N4911/100)*(J4911*$J$8)</f>
        <v>226.8</v>
      </c>
      <c r="T4911" s="53" t="n">
        <f aca="false">(O4911/100)*(K4911*$K$8)</f>
        <v>0</v>
      </c>
      <c r="U4911" s="53" t="n">
        <f aca="false">(P4911/100)*(K4911*$K$8)+(P4911/100)*(L4911*$L$8)</f>
        <v>0</v>
      </c>
      <c r="V4911" s="53" t="n">
        <f aca="false">(Q4911/100)*(L4911*$L$8)</f>
        <v>0</v>
      </c>
      <c r="W4911" s="53" t="n">
        <f aca="false">(R4911/100)*(K4911*$K$8)+(R4911/100)*(L4911*$L$8)</f>
        <v>0</v>
      </c>
      <c r="X4911" s="53" t="n">
        <f aca="false">N4911+S4911</f>
        <v>352.8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352.8</v>
      </c>
      <c r="AD4911" s="55" t="n">
        <f aca="false">(ROUND(AC4911-AC4906,1)/AC4906)</f>
        <v>0</v>
      </c>
    </row>
    <row r="4912" customFormat="false" ht="15" hidden="false" customHeight="false" outlineLevel="0" collapsed="false">
      <c r="A4912" s="48" t="s">
        <v>34</v>
      </c>
      <c r="B4912" s="61"/>
      <c r="C4912" s="50" t="s">
        <v>10</v>
      </c>
      <c r="D4912" s="51" t="n">
        <v>45</v>
      </c>
      <c r="E4912" s="51" t="n">
        <v>100</v>
      </c>
      <c r="F4912" s="51" t="n">
        <v>0</v>
      </c>
      <c r="G4912" s="51" t="n">
        <v>0</v>
      </c>
      <c r="H4912" s="51" t="n">
        <v>0</v>
      </c>
      <c r="I4912" s="52" t="n">
        <v>60</v>
      </c>
      <c r="J4912" s="52" t="n">
        <v>30</v>
      </c>
      <c r="K4912" s="52" t="n">
        <v>96</v>
      </c>
      <c r="L4912" s="52" t="n">
        <v>0</v>
      </c>
      <c r="M4912" s="52" t="n">
        <v>0</v>
      </c>
      <c r="N4912" s="53" t="n">
        <f aca="false">D4912*$D$9</f>
        <v>60.75</v>
      </c>
      <c r="O4912" s="53" t="n">
        <f aca="false">E4912*$E$9</f>
        <v>135</v>
      </c>
      <c r="P4912" s="53" t="n">
        <f aca="false">F4912*$F$9</f>
        <v>0</v>
      </c>
      <c r="Q4912" s="53" t="n">
        <f aca="false">G4912*$G$9</f>
        <v>0</v>
      </c>
      <c r="R4912" s="53" t="n">
        <f aca="false">H4912*$H$9</f>
        <v>0</v>
      </c>
      <c r="S4912" s="53" t="n">
        <f aca="false">(N4912/100)*(I4912*$I$9)+(N4912/100)*(J4912*$J$9)</f>
        <v>54.675</v>
      </c>
      <c r="T4912" s="53" t="n">
        <f aca="false">(O4912/100)*(K4912*$K$9)</f>
        <v>181.44</v>
      </c>
      <c r="U4912" s="53" t="n">
        <f aca="false">(P4912/100)*(K4912*$K$9)+(P4912/100)*(L4912*$L$9)</f>
        <v>0</v>
      </c>
      <c r="V4912" s="53" t="n">
        <f aca="false">(Q4912/100)*(L4912*$L$9)</f>
        <v>0</v>
      </c>
      <c r="W4912" s="53" t="n">
        <f aca="false">(R4912/100)*(K4912*$K$9)+(R4912/100)*(L4912*$L$9)</f>
        <v>0</v>
      </c>
      <c r="X4912" s="53" t="n">
        <f aca="false">N4912+S4912</f>
        <v>115.425</v>
      </c>
      <c r="Y4912" s="53" t="n">
        <f aca="false">O4912+T4912</f>
        <v>316.44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431.9</v>
      </c>
      <c r="AD4912" s="55" t="n">
        <f aca="false">(ROUND(AC4912-AC4906,1)/AC4906)</f>
        <v>0.224206349206349</v>
      </c>
    </row>
    <row r="4913" customFormat="false" ht="15" hidden="false" customHeight="false" outlineLevel="0" collapsed="false">
      <c r="A4913" s="48" t="s">
        <v>35</v>
      </c>
      <c r="B4913" s="61"/>
      <c r="C4913" s="50" t="s">
        <v>11</v>
      </c>
      <c r="D4913" s="51" t="n">
        <v>45</v>
      </c>
      <c r="E4913" s="51" t="n">
        <v>0</v>
      </c>
      <c r="F4913" s="51" t="n">
        <v>100</v>
      </c>
      <c r="G4913" s="51" t="n">
        <v>0</v>
      </c>
      <c r="H4913" s="51" t="n">
        <v>0</v>
      </c>
      <c r="I4913" s="52" t="n">
        <v>60</v>
      </c>
      <c r="J4913" s="52" t="n">
        <v>30</v>
      </c>
      <c r="K4913" s="52" t="n">
        <v>48</v>
      </c>
      <c r="L4913" s="52" t="n">
        <v>48</v>
      </c>
      <c r="M4913" s="52" t="n">
        <v>0</v>
      </c>
      <c r="N4913" s="53" t="n">
        <f aca="false">D4913*$D$10</f>
        <v>60.75</v>
      </c>
      <c r="O4913" s="53" t="n">
        <f aca="false">E4913*$E$10</f>
        <v>0</v>
      </c>
      <c r="P4913" s="53" t="n">
        <f aca="false">F4913*$F$10</f>
        <v>135</v>
      </c>
      <c r="Q4913" s="53" t="n">
        <f aca="false">G4913*$G$10</f>
        <v>0</v>
      </c>
      <c r="R4913" s="53" t="n">
        <f aca="false">H4913*$H$10</f>
        <v>0</v>
      </c>
      <c r="S4913" s="53" t="n">
        <f aca="false">(N4913/100)*(I4913*$I$10)+(N4913/100)*(J4913*$J$10)</f>
        <v>54.675</v>
      </c>
      <c r="T4913" s="53" t="n">
        <f aca="false">(O4913/100)*(K4913*$J$10)</f>
        <v>0</v>
      </c>
      <c r="U4913" s="53" t="n">
        <f aca="false">(P4913/100)*(K4913*$K$10)+(P4913/100)*(L4913*$L$10)</f>
        <v>181.44</v>
      </c>
      <c r="V4913" s="53" t="n">
        <f aca="false">(Q4913/100)*(L4913*$L$10)</f>
        <v>0</v>
      </c>
      <c r="W4913" s="53" t="n">
        <f aca="false">(R4913/100)*(K4913*$K$10)+(R4913/100)*(L4913*$L$10)</f>
        <v>0</v>
      </c>
      <c r="X4913" s="53" t="n">
        <f aca="false">N4913+S4913</f>
        <v>115.425</v>
      </c>
      <c r="Y4913" s="53" t="n">
        <f aca="false">O4913+T4913</f>
        <v>0</v>
      </c>
      <c r="Z4913" s="53" t="n">
        <f aca="false">P4913+U4913</f>
        <v>316.44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431.9</v>
      </c>
      <c r="AD4913" s="55" t="n">
        <f aca="false">(ROUND(AC4913-AC4906,1)/AC4906)</f>
        <v>0.224206349206349</v>
      </c>
    </row>
    <row r="4914" customFormat="false" ht="15" hidden="false" customHeight="false" outlineLevel="0" collapsed="false">
      <c r="A4914" s="48" t="s">
        <v>36</v>
      </c>
      <c r="B4914" s="61"/>
      <c r="C4914" s="50" t="s">
        <v>12</v>
      </c>
      <c r="D4914" s="51" t="n">
        <v>45</v>
      </c>
      <c r="E4914" s="51" t="n">
        <v>0</v>
      </c>
      <c r="F4914" s="51" t="n">
        <v>0</v>
      </c>
      <c r="G4914" s="51" t="n">
        <v>100</v>
      </c>
      <c r="H4914" s="51" t="n">
        <v>0</v>
      </c>
      <c r="I4914" s="52" t="n">
        <v>60</v>
      </c>
      <c r="J4914" s="52" t="n">
        <v>30</v>
      </c>
      <c r="K4914" s="52" t="n">
        <v>0</v>
      </c>
      <c r="L4914" s="52" t="n">
        <v>96</v>
      </c>
      <c r="M4914" s="52" t="n">
        <v>0</v>
      </c>
      <c r="N4914" s="53" t="n">
        <f aca="false">D4914*$D$11</f>
        <v>60.75</v>
      </c>
      <c r="O4914" s="53" t="n">
        <f aca="false">E4914*$E$11</f>
        <v>0</v>
      </c>
      <c r="P4914" s="53" t="n">
        <f aca="false">F4914*$F$11</f>
        <v>0</v>
      </c>
      <c r="Q4914" s="53" t="n">
        <f aca="false">G4914*$G$11</f>
        <v>135</v>
      </c>
      <c r="R4914" s="53" t="n">
        <f aca="false">H4914*$H$11</f>
        <v>0</v>
      </c>
      <c r="S4914" s="53" t="n">
        <f aca="false">(N4914/100)*(I4914*$I$11)+(N4914/100)*(J4914*$J$11)</f>
        <v>54.675</v>
      </c>
      <c r="T4914" s="53" t="n">
        <f aca="false">(O4914/100)*(K4914*$K$11)</f>
        <v>0</v>
      </c>
      <c r="U4914" s="53" t="n">
        <f aca="false">(P4914/100)*(K4914*$K$11)+(P4914/100)*(L4914*$L$11)</f>
        <v>0</v>
      </c>
      <c r="V4914" s="53" t="n">
        <f aca="false">(Q4914/100)*(L4914*$L$11)</f>
        <v>181.44</v>
      </c>
      <c r="W4914" s="53" t="n">
        <f aca="false">(R4914/100)*(K4914*$K$11)+(R4914/100)*(L4914*$L$11)</f>
        <v>0</v>
      </c>
      <c r="X4914" s="53" t="n">
        <f aca="false">N4914+S4914</f>
        <v>115.425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316.44</v>
      </c>
      <c r="AB4914" s="53" t="n">
        <f aca="false">R4914+W4914</f>
        <v>0</v>
      </c>
      <c r="AC4914" s="54" t="n">
        <f aca="false">ROUND(X4914+Y4914+Z4914+AA4914+AB4914,1)</f>
        <v>431.9</v>
      </c>
      <c r="AD4914" s="55" t="n">
        <f aca="false">(ROUND(AC4914-AC4906,1)/AC4906)</f>
        <v>0.224206349206349</v>
      </c>
    </row>
    <row r="4915" customFormat="false" ht="15" hidden="false" customHeight="false" outlineLevel="0" collapsed="false">
      <c r="A4915" s="48" t="s">
        <v>37</v>
      </c>
      <c r="B4915" s="61"/>
      <c r="C4915" s="50" t="s">
        <v>13</v>
      </c>
      <c r="D4915" s="51" t="n">
        <v>45</v>
      </c>
      <c r="E4915" s="51" t="n">
        <v>0</v>
      </c>
      <c r="F4915" s="51" t="n">
        <v>0</v>
      </c>
      <c r="G4915" s="51" t="n">
        <v>0</v>
      </c>
      <c r="H4915" s="51" t="n">
        <v>100</v>
      </c>
      <c r="I4915" s="52" t="n">
        <v>60</v>
      </c>
      <c r="J4915" s="52" t="n">
        <v>30</v>
      </c>
      <c r="K4915" s="52" t="n">
        <v>48</v>
      </c>
      <c r="L4915" s="52" t="n">
        <v>48</v>
      </c>
      <c r="M4915" s="52" t="n">
        <v>0</v>
      </c>
      <c r="N4915" s="53" t="n">
        <f aca="false">D4915*$D$12</f>
        <v>60.75</v>
      </c>
      <c r="O4915" s="53" t="n">
        <f aca="false">E4915*$E$12</f>
        <v>0</v>
      </c>
      <c r="P4915" s="53" t="n">
        <f aca="false">F4915*$F$12</f>
        <v>0</v>
      </c>
      <c r="Q4915" s="53" t="n">
        <f aca="false">G4915*$G$12</f>
        <v>0</v>
      </c>
      <c r="R4915" s="53" t="n">
        <f aca="false">H4915*$H$12</f>
        <v>135</v>
      </c>
      <c r="S4915" s="53" t="n">
        <f aca="false">(N4915/100)*(I4915*$I$12)+(N4915/100)*(J4915*$J$12)</f>
        <v>54.675</v>
      </c>
      <c r="T4915" s="53" t="n">
        <f aca="false">(O4915/100)*(K4915*$K$12)</f>
        <v>0</v>
      </c>
      <c r="U4915" s="53" t="n">
        <f aca="false">(P4915/100)*(K4915*$K$12)+(P4915/100)*(L4915*$L$12)</f>
        <v>0</v>
      </c>
      <c r="V4915" s="53" t="n">
        <f aca="false">(Q4915/100)*(L4915*$L$12)</f>
        <v>0</v>
      </c>
      <c r="W4915" s="53" t="n">
        <f aca="false">(R4915/100)*(K4915*$K$12)+(R4915/100)*(L4915*$L$12)</f>
        <v>181.44</v>
      </c>
      <c r="X4915" s="53" t="n">
        <f aca="false">N4915+S4915</f>
        <v>115.425</v>
      </c>
      <c r="Y4915" s="53" t="n">
        <f aca="false">O4915+T4915</f>
        <v>0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316.44</v>
      </c>
      <c r="AC4915" s="54" t="n">
        <f aca="false">ROUND(X4915+Y4915+Z4915+AA4915+AB4915,1)</f>
        <v>431.9</v>
      </c>
      <c r="AD4915" s="55" t="n">
        <f aca="false">(ROUND(AC4915-AC4906,1)/AC4906)</f>
        <v>0.224206349206349</v>
      </c>
    </row>
    <row r="4916" customFormat="false" ht="15" hidden="false" customHeight="false" outlineLevel="0" collapsed="false">
      <c r="A4916" s="48" t="s">
        <v>38</v>
      </c>
      <c r="B4916" s="61"/>
      <c r="C4916" s="50" t="s">
        <v>14</v>
      </c>
      <c r="D4916" s="51" t="n">
        <v>90</v>
      </c>
      <c r="E4916" s="51" t="n">
        <v>0</v>
      </c>
      <c r="F4916" s="51" t="n">
        <v>0</v>
      </c>
      <c r="G4916" s="51" t="n">
        <v>0</v>
      </c>
      <c r="H4916" s="51" t="n">
        <v>0</v>
      </c>
      <c r="I4916" s="52" t="n">
        <v>0</v>
      </c>
      <c r="J4916" s="52" t="n">
        <v>0</v>
      </c>
      <c r="K4916" s="52" t="n">
        <v>0</v>
      </c>
      <c r="L4916" s="52" t="n">
        <v>0</v>
      </c>
      <c r="M4916" s="52" t="n">
        <v>125</v>
      </c>
      <c r="N4916" s="53" t="n">
        <f aca="false">D4916*$D$13</f>
        <v>121.5</v>
      </c>
      <c r="O4916" s="53" t="n">
        <f aca="false">E4916*$E$13</f>
        <v>0</v>
      </c>
      <c r="P4916" s="53" t="n">
        <f aca="false">F4916*$F$13</f>
        <v>0</v>
      </c>
      <c r="Q4916" s="53" t="n">
        <f aca="false">G4916*$G$13</f>
        <v>0</v>
      </c>
      <c r="R4916" s="53" t="n">
        <f aca="false">H4916*$H$13</f>
        <v>0</v>
      </c>
      <c r="S4916" s="53" t="n">
        <f aca="false">(N4916/100)*(I4916*$I$13)+(N4916/100)*(J4916*$J$13)+(N4916/100)*(M4916*$M$13)</f>
        <v>303.75</v>
      </c>
      <c r="T4916" s="53" t="n">
        <f aca="false">(O4916/100)*(K4916*$K$13)+(O4916/100)*(M4916*$M$13)</f>
        <v>0</v>
      </c>
      <c r="U4916" s="53" t="n">
        <f aca="false">(P4916/100)*(K4916*$K$13)+(P4916/100)*(L4916*$L$13)+(P4916/100)*(M4916*$M$13)</f>
        <v>0</v>
      </c>
      <c r="V4916" s="53" t="n">
        <f aca="false">(Q4916/100)*(L4916*$L$13)+(Q4916/100)*(M4916*$M$13)</f>
        <v>0</v>
      </c>
      <c r="W4916" s="53" t="n">
        <f aca="false">(R4916/100)*(K4916*$K$13)+(R4916/100)*(L4916*$L$13)+(R4916/100)*(M4916*$M$13)</f>
        <v>0</v>
      </c>
      <c r="X4916" s="53" t="n">
        <f aca="false">N4916+S4916</f>
        <v>425.25</v>
      </c>
      <c r="Y4916" s="53" t="n">
        <f aca="false">O4916+T4916</f>
        <v>0</v>
      </c>
      <c r="Z4916" s="53" t="n">
        <f aca="false">P4916+U4916</f>
        <v>0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425.3</v>
      </c>
      <c r="AD4916" s="55" t="n">
        <f aca="false">(ROUND(AC4916-AC4906,1)/AC4906)</f>
        <v>0.205498866213152</v>
      </c>
    </row>
    <row r="4917" customFormat="false" ht="15" hidden="false" customHeight="false" outlineLevel="0" collapsed="false">
      <c r="A4917" s="48" t="s">
        <v>39</v>
      </c>
      <c r="B4917" s="61"/>
      <c r="C4917" s="50" t="s">
        <v>15</v>
      </c>
      <c r="D4917" s="51" t="n">
        <v>90</v>
      </c>
      <c r="E4917" s="51" t="n">
        <v>0</v>
      </c>
      <c r="F4917" s="51" t="n">
        <v>0</v>
      </c>
      <c r="G4917" s="51" t="n">
        <v>0</v>
      </c>
      <c r="H4917" s="51" t="n">
        <v>0</v>
      </c>
      <c r="I4917" s="52" t="n">
        <v>60</v>
      </c>
      <c r="J4917" s="52" t="n">
        <v>30</v>
      </c>
      <c r="K4917" s="52" t="n">
        <v>80</v>
      </c>
      <c r="L4917" s="52" t="n">
        <v>0</v>
      </c>
      <c r="M4917" s="52" t="n">
        <v>0</v>
      </c>
      <c r="N4917" s="53" t="n">
        <f aca="false">D4917*$D$14</f>
        <v>121.5</v>
      </c>
      <c r="O4917" s="53" t="n">
        <f aca="false">E4917*$E$14</f>
        <v>0</v>
      </c>
      <c r="P4917" s="53" t="n">
        <f aca="false">F4917*$F$14</f>
        <v>0</v>
      </c>
      <c r="Q4917" s="53" t="n">
        <f aca="false">G4917*$G$14</f>
        <v>0</v>
      </c>
      <c r="R4917" s="53" t="n">
        <f aca="false">H4917*$H$14</f>
        <v>0</v>
      </c>
      <c r="S4917" s="53" t="n">
        <f aca="false">(N4917/100)*(I4917*$I$14)+(N4917/100)*(J4917*$J$14)+(N4917/100)*(K4917*$K$14)</f>
        <v>303.75</v>
      </c>
      <c r="T4917" s="53" t="n">
        <f aca="false">(O4917/100)*(K4917*$K$14)</f>
        <v>0</v>
      </c>
      <c r="U4917" s="53" t="n">
        <f aca="false">(P4917/100)*(K4917*$K$14)+(P4917/100)*(L4917*$L$14)</f>
        <v>0</v>
      </c>
      <c r="V4917" s="53" t="n">
        <f aca="false">(Q4917/100)*(L4917*$L$14)</f>
        <v>0</v>
      </c>
      <c r="W4917" s="53" t="n">
        <f aca="false">(R4917/100)*(K4917*$L$14)+(R4917/100)*(L4917*$M$14)</f>
        <v>0</v>
      </c>
      <c r="X4917" s="53" t="n">
        <f aca="false">N4917+S4917</f>
        <v>425.25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0</v>
      </c>
      <c r="AB4917" s="53" t="n">
        <f aca="false">R4917+W4917</f>
        <v>0</v>
      </c>
      <c r="AC4917" s="54" t="n">
        <f aca="false">ROUND(X4917+Y4917+Z4917+AA4917+AB4917,1)</f>
        <v>425.3</v>
      </c>
      <c r="AD4917" s="55" t="n">
        <f aca="false">(ROUND(AC4917-AC4906,1)/AC4906)</f>
        <v>0.205498866213152</v>
      </c>
    </row>
    <row r="4918" customFormat="false" ht="15" hidden="false" customHeight="false" outlineLevel="0" collapsed="false">
      <c r="A4918" s="48"/>
      <c r="B4918" s="61"/>
      <c r="C4918" s="50" t="s">
        <v>16</v>
      </c>
      <c r="D4918" s="51" t="n">
        <v>90</v>
      </c>
      <c r="E4918" s="51" t="n">
        <v>0</v>
      </c>
      <c r="F4918" s="51" t="n">
        <v>0</v>
      </c>
      <c r="G4918" s="51" t="n">
        <v>0</v>
      </c>
      <c r="H4918" s="51" t="n">
        <v>0</v>
      </c>
      <c r="I4918" s="52" t="n">
        <v>60</v>
      </c>
      <c r="J4918" s="52" t="n">
        <v>30</v>
      </c>
      <c r="K4918" s="52" t="n">
        <v>0</v>
      </c>
      <c r="L4918" s="52" t="n">
        <v>80</v>
      </c>
      <c r="M4918" s="52" t="n">
        <v>0</v>
      </c>
      <c r="N4918" s="53" t="n">
        <f aca="false">D4918*$D$15</f>
        <v>121.5</v>
      </c>
      <c r="O4918" s="53" t="n">
        <f aca="false">E4918*$E$15</f>
        <v>0</v>
      </c>
      <c r="P4918" s="53" t="n">
        <f aca="false">F4918*$F$15</f>
        <v>0</v>
      </c>
      <c r="Q4918" s="53" t="n">
        <f aca="false">G4918*$G$15</f>
        <v>0</v>
      </c>
      <c r="R4918" s="53" t="n">
        <f aca="false">H4918*$H$15</f>
        <v>0</v>
      </c>
      <c r="S4918" s="53" t="n">
        <f aca="false">(N4918/100)*(I4918*$I$15)+(N4918/100)*(J4918*$J$15)+(N4918/100)*(L4918*$L$15)</f>
        <v>303.75</v>
      </c>
      <c r="T4918" s="53" t="n">
        <f aca="false">(O4918/100)*(K4918*$K$15)</f>
        <v>0</v>
      </c>
      <c r="U4918" s="53" t="n">
        <f aca="false">(P4918/100)*(K4918*$K$15)+(P4918/100)*(L4918*$L$15)</f>
        <v>0</v>
      </c>
      <c r="V4918" s="53" t="n">
        <f aca="false">(Q4918/100)*(L4918*$L$15)</f>
        <v>0</v>
      </c>
      <c r="W4918" s="53" t="n">
        <f aca="false">(R4918/100)*(K4918*$K$15)+(R4918/100)*(L4918*$L$15)</f>
        <v>0</v>
      </c>
      <c r="X4918" s="53" t="n">
        <f aca="false">N4918+S4918</f>
        <v>425.25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0</v>
      </c>
      <c r="AC4918" s="54" t="n">
        <f aca="false">ROUND(X4918+Y4918+Z4918+AA4918+AB4918,1)</f>
        <v>425.3</v>
      </c>
      <c r="AD4918" s="55" t="n">
        <f aca="false">(ROUND(AC4918-AC4906,1)/AC4906)</f>
        <v>0.205498866213152</v>
      </c>
    </row>
    <row r="4919" customFormat="false" ht="15" hidden="false" customHeight="false" outlineLevel="0" collapsed="false">
      <c r="A4919" s="48"/>
      <c r="B4919" s="61"/>
      <c r="C4919" s="50" t="s">
        <v>17</v>
      </c>
      <c r="D4919" s="51" t="n">
        <v>90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60</v>
      </c>
      <c r="J4919" s="52" t="n">
        <v>65</v>
      </c>
      <c r="K4919" s="52" t="n">
        <v>0</v>
      </c>
      <c r="L4919" s="52" t="n">
        <v>0</v>
      </c>
      <c r="M4919" s="52" t="n">
        <v>0</v>
      </c>
      <c r="N4919" s="53" t="n">
        <f aca="false">D4919*$D$16</f>
        <v>121.5</v>
      </c>
      <c r="O4919" s="53" t="n">
        <f aca="false">E4919*$E$16</f>
        <v>0</v>
      </c>
      <c r="P4919" s="53" t="n">
        <f aca="false">F4919*$F$16</f>
        <v>0</v>
      </c>
      <c r="Q4919" s="53" t="n">
        <f aca="false">G4919*$G$16</f>
        <v>0</v>
      </c>
      <c r="R4919" s="53" t="n">
        <f aca="false">H4919*$H$16</f>
        <v>0</v>
      </c>
      <c r="S4919" s="53" t="n">
        <f aca="false">(N4919/100)*(I4919*$I$16)+(N4919/100)*(J4919*$J$16)</f>
        <v>270.3375</v>
      </c>
      <c r="T4919" s="53" t="n">
        <f aca="false">(O4919/100)*(K4919*$K$16)</f>
        <v>0</v>
      </c>
      <c r="U4919" s="53" t="n">
        <f aca="false">(P4919/100)*(K4919*$K$16)+(P4919/100)*(L4919*$L$16)</f>
        <v>0</v>
      </c>
      <c r="V4919" s="53" t="n">
        <f aca="false">(Q4919/100)*(L4919*$L$16)</f>
        <v>0</v>
      </c>
      <c r="W4919" s="53" t="n">
        <f aca="false">(R4919/100)*(K4919*$K$16)+(R4919/100)*(L4919*$L$16)</f>
        <v>0</v>
      </c>
      <c r="X4919" s="53" t="n">
        <f aca="false">N4919+S4919</f>
        <v>391.8375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391.8</v>
      </c>
      <c r="AD4919" s="55" t="n">
        <f aca="false">(ROUND(AC4919-AC4906,1)/AC4906)</f>
        <v>0.110544217687075</v>
      </c>
    </row>
    <row r="4920" customFormat="false" ht="15" hidden="false" customHeight="false" outlineLevel="0" collapsed="false">
      <c r="A4920" s="48"/>
      <c r="B4920" s="61"/>
      <c r="C4920" s="50" t="s">
        <v>18</v>
      </c>
      <c r="D4920" s="51" t="n">
        <v>90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95</v>
      </c>
      <c r="J4920" s="52" t="n">
        <v>30</v>
      </c>
      <c r="K4920" s="52" t="n">
        <v>0</v>
      </c>
      <c r="L4920" s="52" t="n">
        <v>0</v>
      </c>
      <c r="M4920" s="52" t="n">
        <v>0</v>
      </c>
      <c r="N4920" s="53" t="n">
        <f aca="false">D4920*$D$17</f>
        <v>121.5</v>
      </c>
      <c r="O4920" s="53" t="n">
        <f aca="false">E4920*$E$17</f>
        <v>0</v>
      </c>
      <c r="P4920" s="53" t="n">
        <f aca="false">F4920*$F$17</f>
        <v>0</v>
      </c>
      <c r="Q4920" s="53" t="n">
        <f aca="false">G4920*$G$17</f>
        <v>0</v>
      </c>
      <c r="R4920" s="53" t="n">
        <f aca="false">H4920*$H$17</f>
        <v>0</v>
      </c>
      <c r="S4920" s="53" t="n">
        <f aca="false">(N4920/100)*(I4920*$I$17)+(N4920/100)*(J4920*$J$17)</f>
        <v>325.0125</v>
      </c>
      <c r="T4920" s="53" t="n">
        <f aca="false">(O4920/100)*(K4920*$K$17)</f>
        <v>0</v>
      </c>
      <c r="U4920" s="53" t="n">
        <f aca="false">(P4920/100)*(K4920*$K$17)+(P4920/100)*(L4920*$L$17)</f>
        <v>0</v>
      </c>
      <c r="V4920" s="53" t="n">
        <f aca="false">(Q4920/100)*(L4920*$L$17)</f>
        <v>0</v>
      </c>
      <c r="W4920" s="53" t="n">
        <f aca="false">(R4920/100)*(K4920*$K$17)+(R4920/100)*(L4920*$L$17)</f>
        <v>0</v>
      </c>
      <c r="X4920" s="53" t="n">
        <f aca="false">N4920+S4920</f>
        <v>446.5125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446.5</v>
      </c>
      <c r="AD4920" s="55" t="n">
        <f aca="false">(ROUND(AC4920-AC4906,1)/AC4906)</f>
        <v>0.265589569160998</v>
      </c>
    </row>
    <row r="4921" customFormat="false" ht="15" hidden="false" customHeight="false" outlineLevel="0" collapsed="false">
      <c r="A4921" s="56" t="s">
        <v>19</v>
      </c>
      <c r="B4921" s="62" t="s">
        <v>393</v>
      </c>
      <c r="C4921" s="40" t="s">
        <v>50</v>
      </c>
      <c r="D4921" s="41" t="n">
        <v>86</v>
      </c>
      <c r="E4921" s="41" t="n">
        <v>0</v>
      </c>
      <c r="F4921" s="41" t="n">
        <v>0</v>
      </c>
      <c r="G4921" s="41" t="n">
        <v>0</v>
      </c>
      <c r="H4921" s="41" t="n">
        <v>0</v>
      </c>
      <c r="I4921" s="42" t="n">
        <v>80</v>
      </c>
      <c r="J4921" s="42" t="n">
        <v>20</v>
      </c>
      <c r="K4921" s="42" t="n">
        <v>0</v>
      </c>
      <c r="L4921" s="42" t="n">
        <v>0</v>
      </c>
      <c r="M4921" s="42" t="n">
        <v>0</v>
      </c>
      <c r="N4921" s="43" t="n">
        <f aca="false">D4921*$D$3</f>
        <v>120.4</v>
      </c>
      <c r="O4921" s="43" t="n">
        <f aca="false">E4921*$E$3</f>
        <v>0</v>
      </c>
      <c r="P4921" s="43" t="n">
        <f aca="false">F4921*$F$3</f>
        <v>0</v>
      </c>
      <c r="Q4921" s="43" t="n">
        <f aca="false">G4921*$G$3</f>
        <v>0</v>
      </c>
      <c r="R4921" s="43" t="n">
        <f aca="false">H4921*$H$3</f>
        <v>0</v>
      </c>
      <c r="S4921" s="43" t="n">
        <f aca="false">(N4921/100)*(I4921*$I$3)+(N4921/100)*(J4921*$J$3)</f>
        <v>240.8</v>
      </c>
      <c r="T4921" s="43" t="n">
        <f aca="false">(O4921/100)*(K4921*$K$3)</f>
        <v>0</v>
      </c>
      <c r="U4921" s="43" t="n">
        <f aca="false">(P4921/100)*(K4921*$K$3)+(P4921/100)*(L4921*$L$3)</f>
        <v>0</v>
      </c>
      <c r="V4921" s="43" t="n">
        <f aca="false">(Q4921/100)*(L4921*$L$3)</f>
        <v>0</v>
      </c>
      <c r="W4921" s="43" t="n">
        <f aca="false">(R4921/100)*(K4921*$K$3)+(R4921/100)*(L4921*$L$3)</f>
        <v>0</v>
      </c>
      <c r="X4921" s="43" t="n">
        <f aca="false">N4921+S4921</f>
        <v>361.2</v>
      </c>
      <c r="Y4921" s="43" t="n">
        <f aca="false">O4921+T4921</f>
        <v>0</v>
      </c>
      <c r="Z4921" s="43" t="n">
        <f aca="false">P4921+U4921</f>
        <v>0</v>
      </c>
      <c r="AA4921" s="43" t="n">
        <f aca="false">Q4921+V4921</f>
        <v>0</v>
      </c>
      <c r="AB4921" s="43" t="n">
        <f aca="false">R4921+W4921</f>
        <v>0</v>
      </c>
      <c r="AC4921" s="44" t="n">
        <f aca="false">ROUND(X4921+Y4921+Z4921+AA4921+AB4921,1)</f>
        <v>361.2</v>
      </c>
      <c r="AD4921" s="45"/>
    </row>
    <row r="4922" customFormat="false" ht="15" hidden="false" customHeight="false" outlineLevel="0" collapsed="false">
      <c r="A4922" s="48" t="s">
        <v>29</v>
      </c>
      <c r="B4922" s="63" t="n">
        <v>20</v>
      </c>
      <c r="C4922" s="50" t="s">
        <v>5</v>
      </c>
      <c r="D4922" s="51" t="n">
        <v>86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95</v>
      </c>
      <c r="J4922" s="52" t="n">
        <v>40</v>
      </c>
      <c r="K4922" s="52" t="n">
        <v>0</v>
      </c>
      <c r="L4922" s="52" t="n">
        <v>0</v>
      </c>
      <c r="M4922" s="52" t="n">
        <v>0</v>
      </c>
      <c r="N4922" s="53" t="n">
        <f aca="false">D4922*$D$4</f>
        <v>116.1</v>
      </c>
      <c r="O4922" s="53" t="n">
        <f aca="false">E4922*$E$4</f>
        <v>0</v>
      </c>
      <c r="P4922" s="53" t="n">
        <f aca="false">F4922*$F$4</f>
        <v>0</v>
      </c>
      <c r="Q4922" s="53" t="n">
        <f aca="false">G4922*$G$4</f>
        <v>0</v>
      </c>
      <c r="R4922" s="53" t="n">
        <f aca="false">H4922*$H$4</f>
        <v>0</v>
      </c>
      <c r="S4922" s="53" t="n">
        <f aca="false">(N4922/100)*(I4922*$I$4)+(N4922/100)*(J4922*$J$4)</f>
        <v>313.47</v>
      </c>
      <c r="T4922" s="53" t="n">
        <f aca="false">(O4922/100)*(K4922*$K$4)</f>
        <v>0</v>
      </c>
      <c r="U4922" s="53" t="n">
        <f aca="false">(P4922/100)*(K4922*$K$4)+(P4922/100)*(L4922*$L$4)</f>
        <v>0</v>
      </c>
      <c r="V4922" s="53" t="n">
        <f aca="false">(Q4922/100)*(L4922*$L$4)</f>
        <v>0</v>
      </c>
      <c r="W4922" s="53" t="n">
        <f aca="false">(R4922/100)*(K4922*$K$4)+(R4922/100)*(L4922*$L$4)</f>
        <v>0</v>
      </c>
      <c r="X4922" s="53" t="n">
        <f aca="false">N4922+S4922</f>
        <v>429.57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429.6</v>
      </c>
      <c r="AD4922" s="55" t="n">
        <f aca="false">(ROUND(AC4922-AC4921,1)/AC4921)</f>
        <v>0.18936877076412</v>
      </c>
    </row>
    <row r="4923" customFormat="false" ht="15" hidden="false" customHeight="false" outlineLevel="0" collapsed="false">
      <c r="A4923" s="48" t="s">
        <v>30</v>
      </c>
      <c r="B4923" s="63" t="n">
        <v>12</v>
      </c>
      <c r="C4923" s="50" t="s">
        <v>6</v>
      </c>
      <c r="D4923" s="51" t="n">
        <v>86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80</v>
      </c>
      <c r="J4923" s="52" t="n">
        <v>20</v>
      </c>
      <c r="K4923" s="52" t="n">
        <v>0</v>
      </c>
      <c r="L4923" s="52" t="n">
        <v>0</v>
      </c>
      <c r="M4923" s="52" t="n">
        <v>0</v>
      </c>
      <c r="N4923" s="53" t="n">
        <f aca="false">D4923*$D$5</f>
        <v>120.4</v>
      </c>
      <c r="O4923" s="53" t="n">
        <f aca="false">E4923*$E$5</f>
        <v>0</v>
      </c>
      <c r="P4923" s="53" t="n">
        <f aca="false">F4923*$F$5</f>
        <v>0</v>
      </c>
      <c r="Q4923" s="53" t="n">
        <f aca="false">G4923*$G$5</f>
        <v>0</v>
      </c>
      <c r="R4923" s="53" t="n">
        <f aca="false">H4923*$H$5</f>
        <v>0</v>
      </c>
      <c r="S4923" s="53" t="n">
        <f aca="false">(N4923/100)*(I4923*$I$5)+(N4923/100)*(J4923*$J$5)</f>
        <v>240.8</v>
      </c>
      <c r="T4923" s="53" t="n">
        <f aca="false">(O4923/100)*(K4923*$K$5)</f>
        <v>0</v>
      </c>
      <c r="U4923" s="53" t="n">
        <f aca="false">(P4923/100)*(K4923*$K$5)+(P4923/100)*(L4923*$L$5)</f>
        <v>0</v>
      </c>
      <c r="V4923" s="53" t="n">
        <f aca="false">(Q4923/100)*(L4923*$L$5)</f>
        <v>0</v>
      </c>
      <c r="W4923" s="53" t="n">
        <f aca="false">(R4923/100)*(K4923*$K$5)+(R4923/100)*(L4923*$L$5)</f>
        <v>0</v>
      </c>
      <c r="X4923" s="53" t="n">
        <f aca="false">N4923+S4923</f>
        <v>361.2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361.2</v>
      </c>
      <c r="AD4923" s="55" t="n">
        <f aca="false">(ROUND(AC4923-AC4921,1)/AC4921)</f>
        <v>0</v>
      </c>
    </row>
    <row r="4924" customFormat="false" ht="15" hidden="false" customHeight="false" outlineLevel="0" collapsed="false">
      <c r="A4924" s="48" t="s">
        <v>31</v>
      </c>
      <c r="B4924" s="63" t="n">
        <v>0</v>
      </c>
      <c r="C4924" s="50" t="s">
        <v>7</v>
      </c>
      <c r="D4924" s="51" t="n">
        <v>86</v>
      </c>
      <c r="E4924" s="51" t="n">
        <v>0</v>
      </c>
      <c r="F4924" s="51" t="n">
        <v>0</v>
      </c>
      <c r="G4924" s="51" t="n">
        <v>0</v>
      </c>
      <c r="H4924" s="51" t="n">
        <v>0</v>
      </c>
      <c r="I4924" s="52" t="n">
        <v>80</v>
      </c>
      <c r="J4924" s="52" t="n">
        <v>20</v>
      </c>
      <c r="K4924" s="52" t="n">
        <v>0</v>
      </c>
      <c r="L4924" s="52" t="n">
        <v>0</v>
      </c>
      <c r="M4924" s="52" t="n">
        <v>0</v>
      </c>
      <c r="N4924" s="53" t="n">
        <f aca="false">D4924*$D$6</f>
        <v>120.4</v>
      </c>
      <c r="O4924" s="53" t="n">
        <f aca="false">E4924*$E$6</f>
        <v>0</v>
      </c>
      <c r="P4924" s="53" t="n">
        <f aca="false">F4924*$F$6</f>
        <v>0</v>
      </c>
      <c r="Q4924" s="53" t="n">
        <f aca="false">G4924*$G$6</f>
        <v>0</v>
      </c>
      <c r="R4924" s="53" t="n">
        <f aca="false">H4924*$H$6</f>
        <v>0</v>
      </c>
      <c r="S4924" s="53" t="n">
        <f aca="false">(N4924/100)*(I4924*$I$6)+(N4924/100)*(J4924*$J$6)</f>
        <v>240.8</v>
      </c>
      <c r="T4924" s="53" t="n">
        <f aca="false">(O4924/100)*(K4924*$K$6)</f>
        <v>0</v>
      </c>
      <c r="U4924" s="53" t="n">
        <f aca="false">(P4924/100)*(K4924*$K$6)+(P4924/100)*(L4924*$L$6)</f>
        <v>0</v>
      </c>
      <c r="V4924" s="53" t="n">
        <f aca="false">(Q4924/100)*(L4924*$L$6)</f>
        <v>0</v>
      </c>
      <c r="W4924" s="53" t="n">
        <f aca="false">(R4924/100)*(K4924*$K$6)+(R4924/100)*(L4924*$L$6)</f>
        <v>0</v>
      </c>
      <c r="X4924" s="53" t="n">
        <f aca="false">N4924+S4924</f>
        <v>361.2</v>
      </c>
      <c r="Y4924" s="53" t="n">
        <f aca="false">O4924+T4924</f>
        <v>0</v>
      </c>
      <c r="Z4924" s="53" t="n">
        <f aca="false">P4924+U4924</f>
        <v>0</v>
      </c>
      <c r="AA4924" s="53" t="n">
        <f aca="false">Q4924+V4924</f>
        <v>0</v>
      </c>
      <c r="AB4924" s="53" t="n">
        <f aca="false">R4924+W4924</f>
        <v>0</v>
      </c>
      <c r="AC4924" s="54" t="n">
        <f aca="false">ROUND(X4924+Y4924+Z4924+AA4924+AB4924,1)</f>
        <v>361.2</v>
      </c>
      <c r="AD4924" s="55" t="n">
        <f aca="false">(ROUND(AC4924-AC4921,1)/AC4921)</f>
        <v>0</v>
      </c>
    </row>
    <row r="4925" customFormat="false" ht="15" hidden="false" customHeight="false" outlineLevel="0" collapsed="false">
      <c r="A4925" s="48" t="s">
        <v>32</v>
      </c>
      <c r="B4925" s="63" t="n">
        <v>0</v>
      </c>
      <c r="C4925" s="50" t="s">
        <v>8</v>
      </c>
      <c r="D4925" s="51" t="n">
        <v>86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20</v>
      </c>
      <c r="K4925" s="52" t="n">
        <v>0</v>
      </c>
      <c r="L4925" s="52" t="n">
        <v>0</v>
      </c>
      <c r="M4925" s="52" t="n">
        <v>0</v>
      </c>
      <c r="N4925" s="53" t="n">
        <f aca="false">D4925*$D$7</f>
        <v>120.4</v>
      </c>
      <c r="O4925" s="53" t="n">
        <f aca="false">E4925*$E$7</f>
        <v>0</v>
      </c>
      <c r="P4925" s="53" t="n">
        <f aca="false">F4925*$F$7</f>
        <v>0</v>
      </c>
      <c r="Q4925" s="53" t="n">
        <f aca="false">G4925*$G$7</f>
        <v>0</v>
      </c>
      <c r="R4925" s="53" t="n">
        <f aca="false">H4925*$H$7</f>
        <v>0</v>
      </c>
      <c r="S4925" s="53" t="n">
        <f aca="false">(N4925/100)*(I4925*$I$7)+(N4925/100)*(J4925*$J$7)</f>
        <v>240.8</v>
      </c>
      <c r="T4925" s="53" t="n">
        <f aca="false">(O4925/100)*(K4925*$K$7)</f>
        <v>0</v>
      </c>
      <c r="U4925" s="53" t="n">
        <f aca="false">(P4925/100)*(K4925*$K$7)+(P4925/100)*(L4925*$L$7)</f>
        <v>0</v>
      </c>
      <c r="V4925" s="53" t="n">
        <f aca="false">(Q4925/100)*(L4925*$L$7)</f>
        <v>0</v>
      </c>
      <c r="W4925" s="53" t="n">
        <f aca="false">(R4925/100)*(K4925*$K$7)+(R4925/100)*(L4925*$L$7)</f>
        <v>0</v>
      </c>
      <c r="X4925" s="53" t="n">
        <f aca="false">N4925+S4925</f>
        <v>361.2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361.2</v>
      </c>
      <c r="AD4925" s="55" t="n">
        <f aca="false">(ROUND(AC4925-AC4921,1)/AC4921)</f>
        <v>0</v>
      </c>
    </row>
    <row r="4926" customFormat="false" ht="15" hidden="false" customHeight="false" outlineLevel="0" collapsed="false">
      <c r="A4926" s="48" t="s">
        <v>33</v>
      </c>
      <c r="B4926" s="63"/>
      <c r="C4926" s="50" t="s">
        <v>9</v>
      </c>
      <c r="D4926" s="51" t="n">
        <v>86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D4926*$D$8</f>
        <v>120.4</v>
      </c>
      <c r="O4926" s="53" t="n">
        <f aca="false">E4926*$E$8</f>
        <v>0</v>
      </c>
      <c r="P4926" s="53" t="n">
        <f aca="false">F4926*$F$8</f>
        <v>0</v>
      </c>
      <c r="Q4926" s="53" t="n">
        <f aca="false">G4926*$G$8</f>
        <v>0</v>
      </c>
      <c r="R4926" s="53" t="n">
        <f aca="false">H4926*$H$8</f>
        <v>0</v>
      </c>
      <c r="S4926" s="53" t="n">
        <f aca="false">(N4926/100)*(I4926*$I$8)+(N4926/100)*(J4926*$J$8)</f>
        <v>240.8</v>
      </c>
      <c r="T4926" s="53" t="n">
        <f aca="false">(O4926/100)*(K4926*$K$8)</f>
        <v>0</v>
      </c>
      <c r="U4926" s="53" t="n">
        <f aca="false">(P4926/100)*(K4926*$K$8)+(P4926/100)*(L4926*$L$8)</f>
        <v>0</v>
      </c>
      <c r="V4926" s="53" t="n">
        <f aca="false">(Q4926/100)*(L4926*$L$8)</f>
        <v>0</v>
      </c>
      <c r="W4926" s="53" t="n">
        <f aca="false">(R4926/100)*(K4926*$K$8)+(R4926/100)*(L4926*$L$8)</f>
        <v>0</v>
      </c>
      <c r="X4926" s="53" t="n">
        <f aca="false">N4926+S4926</f>
        <v>361.2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361.2</v>
      </c>
      <c r="AD4926" s="55" t="n">
        <f aca="false">(ROUND(AC4926-AC4921,1)/AC4921)</f>
        <v>0</v>
      </c>
    </row>
    <row r="4927" customFormat="false" ht="15" hidden="false" customHeight="false" outlineLevel="0" collapsed="false">
      <c r="A4927" s="48" t="s">
        <v>34</v>
      </c>
      <c r="B4927" s="63"/>
      <c r="C4927" s="50" t="s">
        <v>10</v>
      </c>
      <c r="D4927" s="51" t="n">
        <v>43</v>
      </c>
      <c r="E4927" s="51" t="n">
        <v>95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106</v>
      </c>
      <c r="L4927" s="52" t="n">
        <v>0</v>
      </c>
      <c r="M4927" s="52" t="n">
        <v>0</v>
      </c>
      <c r="N4927" s="53" t="n">
        <f aca="false">D4927*$D$9</f>
        <v>58.05</v>
      </c>
      <c r="O4927" s="53" t="n">
        <f aca="false">E4927*$E$9</f>
        <v>128.25</v>
      </c>
      <c r="P4927" s="53" t="n">
        <f aca="false">F4927*$F$9</f>
        <v>0</v>
      </c>
      <c r="Q4927" s="53" t="n">
        <f aca="false">G4927*$G$9</f>
        <v>0</v>
      </c>
      <c r="R4927" s="53" t="n">
        <f aca="false">H4927*$H$9</f>
        <v>0</v>
      </c>
      <c r="S4927" s="53" t="n">
        <f aca="false">(N4927/100)*(I4927*$I$9)+(N4927/100)*(J4927*$J$9)</f>
        <v>58.05</v>
      </c>
      <c r="T4927" s="53" t="n">
        <f aca="false">(O4927/100)*(K4927*$K$9)</f>
        <v>190.323</v>
      </c>
      <c r="U4927" s="53" t="n">
        <f aca="false">(P4927/100)*(K4927*$K$9)+(P4927/100)*(L4927*$L$9)</f>
        <v>0</v>
      </c>
      <c r="V4927" s="53" t="n">
        <f aca="false">(Q4927/100)*(L4927*$L$9)</f>
        <v>0</v>
      </c>
      <c r="W4927" s="53" t="n">
        <f aca="false">(R4927/100)*(K4927*$K$9)+(R4927/100)*(L4927*$L$9)</f>
        <v>0</v>
      </c>
      <c r="X4927" s="53" t="n">
        <f aca="false">N4927+S4927</f>
        <v>116.1</v>
      </c>
      <c r="Y4927" s="53" t="n">
        <f aca="false">O4927+T4927</f>
        <v>318.573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434.7</v>
      </c>
      <c r="AD4927" s="55" t="n">
        <f aca="false">(ROUND(AC4927-AC4921,1)/AC4921)</f>
        <v>0.203488372093023</v>
      </c>
    </row>
    <row r="4928" customFormat="false" ht="15" hidden="false" customHeight="false" outlineLevel="0" collapsed="false">
      <c r="A4928" s="48" t="s">
        <v>35</v>
      </c>
      <c r="B4928" s="63"/>
      <c r="C4928" s="50" t="s">
        <v>11</v>
      </c>
      <c r="D4928" s="51" t="n">
        <v>43</v>
      </c>
      <c r="E4928" s="51" t="n">
        <v>0</v>
      </c>
      <c r="F4928" s="51" t="n">
        <v>95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53</v>
      </c>
      <c r="L4928" s="52" t="n">
        <v>53</v>
      </c>
      <c r="M4928" s="52" t="n">
        <v>0</v>
      </c>
      <c r="N4928" s="53" t="n">
        <f aca="false">D4928*$D$10</f>
        <v>58.05</v>
      </c>
      <c r="O4928" s="53" t="n">
        <f aca="false">E4928*$E$10</f>
        <v>0</v>
      </c>
      <c r="P4928" s="53" t="n">
        <f aca="false">F4928*$F$10</f>
        <v>128.25</v>
      </c>
      <c r="Q4928" s="53" t="n">
        <f aca="false">G4928*$G$10</f>
        <v>0</v>
      </c>
      <c r="R4928" s="53" t="n">
        <f aca="false">H4928*$H$10</f>
        <v>0</v>
      </c>
      <c r="S4928" s="53" t="n">
        <f aca="false">(N4928/100)*(I4928*$I$10)+(N4928/100)*(J4928*$J$10)</f>
        <v>58.05</v>
      </c>
      <c r="T4928" s="53" t="n">
        <f aca="false">(O4928/100)*(K4928*$J$10)</f>
        <v>0</v>
      </c>
      <c r="U4928" s="53" t="n">
        <f aca="false">(P4928/100)*(K4928*$K$10)+(P4928/100)*(L4928*$L$10)</f>
        <v>190.323</v>
      </c>
      <c r="V4928" s="53" t="n">
        <f aca="false">(Q4928/100)*(L4928*$L$10)</f>
        <v>0</v>
      </c>
      <c r="W4928" s="53" t="n">
        <f aca="false">(R4928/100)*(K4928*$K$10)+(R4928/100)*(L4928*$L$10)</f>
        <v>0</v>
      </c>
      <c r="X4928" s="53" t="n">
        <f aca="false">N4928+S4928</f>
        <v>116.1</v>
      </c>
      <c r="Y4928" s="53" t="n">
        <f aca="false">O4928+T4928</f>
        <v>0</v>
      </c>
      <c r="Z4928" s="53" t="n">
        <f aca="false">P4928+U4928</f>
        <v>318.573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434.7</v>
      </c>
      <c r="AD4928" s="55" t="n">
        <f aca="false">(ROUND(AC4928-AC4921,1)/AC4921)</f>
        <v>0.203488372093023</v>
      </c>
    </row>
    <row r="4929" customFormat="false" ht="15" hidden="false" customHeight="false" outlineLevel="0" collapsed="false">
      <c r="A4929" s="48" t="s">
        <v>36</v>
      </c>
      <c r="B4929" s="63"/>
      <c r="C4929" s="50" t="s">
        <v>12</v>
      </c>
      <c r="D4929" s="51" t="n">
        <v>43</v>
      </c>
      <c r="E4929" s="51" t="n">
        <v>0</v>
      </c>
      <c r="F4929" s="51" t="n">
        <v>0</v>
      </c>
      <c r="G4929" s="51" t="n">
        <v>95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106</v>
      </c>
      <c r="M4929" s="52" t="n">
        <v>0</v>
      </c>
      <c r="N4929" s="53" t="n">
        <f aca="false">D4929*$D$11</f>
        <v>58.05</v>
      </c>
      <c r="O4929" s="53" t="n">
        <f aca="false">E4929*$E$11</f>
        <v>0</v>
      </c>
      <c r="P4929" s="53" t="n">
        <f aca="false">F4929*$F$11</f>
        <v>0</v>
      </c>
      <c r="Q4929" s="53" t="n">
        <f aca="false">G4929*$G$11</f>
        <v>128.25</v>
      </c>
      <c r="R4929" s="53" t="n">
        <f aca="false">H4929*$H$11</f>
        <v>0</v>
      </c>
      <c r="S4929" s="53" t="n">
        <f aca="false">(N4929/100)*(I4929*$I$11)+(N4929/100)*(J4929*$J$11)</f>
        <v>58.05</v>
      </c>
      <c r="T4929" s="53" t="n">
        <f aca="false">(O4929/100)*(K4929*$K$11)</f>
        <v>0</v>
      </c>
      <c r="U4929" s="53" t="n">
        <f aca="false">(P4929/100)*(K4929*$K$11)+(P4929/100)*(L4929*$L$11)</f>
        <v>0</v>
      </c>
      <c r="V4929" s="53" t="n">
        <f aca="false">(Q4929/100)*(L4929*$L$11)</f>
        <v>190.323</v>
      </c>
      <c r="W4929" s="53" t="n">
        <f aca="false">(R4929/100)*(K4929*$K$11)+(R4929/100)*(L4929*$L$11)</f>
        <v>0</v>
      </c>
      <c r="X4929" s="53" t="n">
        <f aca="false">N4929+S4929</f>
        <v>116.1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318.573</v>
      </c>
      <c r="AB4929" s="53" t="n">
        <f aca="false">R4929+W4929</f>
        <v>0</v>
      </c>
      <c r="AC4929" s="54" t="n">
        <f aca="false">ROUND(X4929+Y4929+Z4929+AA4929+AB4929,1)</f>
        <v>434.7</v>
      </c>
      <c r="AD4929" s="55" t="n">
        <f aca="false">(ROUND(AC4929-AC4921,1)/AC4921)</f>
        <v>0.203488372093023</v>
      </c>
    </row>
    <row r="4930" customFormat="false" ht="15" hidden="false" customHeight="false" outlineLevel="0" collapsed="false">
      <c r="A4930" s="48" t="s">
        <v>37</v>
      </c>
      <c r="B4930" s="63"/>
      <c r="C4930" s="50" t="s">
        <v>13</v>
      </c>
      <c r="D4930" s="51" t="n">
        <v>43</v>
      </c>
      <c r="E4930" s="51" t="n">
        <v>0</v>
      </c>
      <c r="F4930" s="51" t="n">
        <v>0</v>
      </c>
      <c r="G4930" s="51" t="n">
        <v>0</v>
      </c>
      <c r="H4930" s="51" t="n">
        <v>95</v>
      </c>
      <c r="I4930" s="52" t="n">
        <v>80</v>
      </c>
      <c r="J4930" s="52" t="n">
        <v>20</v>
      </c>
      <c r="K4930" s="52" t="n">
        <v>53</v>
      </c>
      <c r="L4930" s="52" t="n">
        <v>53</v>
      </c>
      <c r="M4930" s="52" t="n">
        <v>0</v>
      </c>
      <c r="N4930" s="53" t="n">
        <f aca="false">D4930*$D$12</f>
        <v>58.05</v>
      </c>
      <c r="O4930" s="53" t="n">
        <f aca="false">E4930*$E$12</f>
        <v>0</v>
      </c>
      <c r="P4930" s="53" t="n">
        <f aca="false">F4930*$F$12</f>
        <v>0</v>
      </c>
      <c r="Q4930" s="53" t="n">
        <f aca="false">G4930*$G$12</f>
        <v>0</v>
      </c>
      <c r="R4930" s="53" t="n">
        <f aca="false">H4930*$H$12</f>
        <v>128.25</v>
      </c>
      <c r="S4930" s="53" t="n">
        <f aca="false">(N4930/100)*(I4930*$I$12)+(N4930/100)*(J4930*$J$12)</f>
        <v>58.05</v>
      </c>
      <c r="T4930" s="53" t="n">
        <f aca="false">(O4930/100)*(K4930*$K$12)</f>
        <v>0</v>
      </c>
      <c r="U4930" s="53" t="n">
        <f aca="false">(P4930/100)*(K4930*$K$12)+(P4930/100)*(L4930*$L$12)</f>
        <v>0</v>
      </c>
      <c r="V4930" s="53" t="n">
        <f aca="false">(Q4930/100)*(L4930*$L$12)</f>
        <v>0</v>
      </c>
      <c r="W4930" s="53" t="n">
        <f aca="false">(R4930/100)*(K4930*$K$12)+(R4930/100)*(L4930*$L$12)</f>
        <v>190.323</v>
      </c>
      <c r="X4930" s="53" t="n">
        <f aca="false">N4930+S4930</f>
        <v>116.1</v>
      </c>
      <c r="Y4930" s="53" t="n">
        <f aca="false">O4930+T4930</f>
        <v>0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318.573</v>
      </c>
      <c r="AC4930" s="54" t="n">
        <f aca="false">ROUND(X4930+Y4930+Z4930+AA4930+AB4930,1)</f>
        <v>434.7</v>
      </c>
      <c r="AD4930" s="55" t="n">
        <f aca="false">(ROUND(AC4930-AC4921,1)/AC4921)</f>
        <v>0.203488372093023</v>
      </c>
    </row>
    <row r="4931" customFormat="false" ht="15" hidden="false" customHeight="false" outlineLevel="0" collapsed="false">
      <c r="A4931" s="48" t="s">
        <v>38</v>
      </c>
      <c r="B4931" s="63"/>
      <c r="C4931" s="50" t="s">
        <v>14</v>
      </c>
      <c r="D4931" s="51" t="n">
        <v>86</v>
      </c>
      <c r="E4931" s="51" t="n">
        <v>0</v>
      </c>
      <c r="F4931" s="51" t="n">
        <v>0</v>
      </c>
      <c r="G4931" s="51" t="n">
        <v>0</v>
      </c>
      <c r="H4931" s="51" t="n">
        <v>0</v>
      </c>
      <c r="I4931" s="52" t="n">
        <v>0</v>
      </c>
      <c r="J4931" s="52" t="n">
        <v>0</v>
      </c>
      <c r="K4931" s="52" t="n">
        <v>0</v>
      </c>
      <c r="L4931" s="52" t="n">
        <v>0</v>
      </c>
      <c r="M4931" s="52" t="n">
        <v>130</v>
      </c>
      <c r="N4931" s="53" t="n">
        <f aca="false">D4931*$D$13</f>
        <v>116.1</v>
      </c>
      <c r="O4931" s="53" t="n">
        <f aca="false">E4931*$E$13</f>
        <v>0</v>
      </c>
      <c r="P4931" s="53" t="n">
        <f aca="false">F4931*$F$13</f>
        <v>0</v>
      </c>
      <c r="Q4931" s="53" t="n">
        <f aca="false">G4931*$G$13</f>
        <v>0</v>
      </c>
      <c r="R4931" s="53" t="n">
        <f aca="false">H4931*$H$13</f>
        <v>0</v>
      </c>
      <c r="S4931" s="53" t="n">
        <f aca="false">(N4931/100)*(I4931*$I$13)+(N4931/100)*(J4931*$J$13)+(N4931/100)*(M4931*$M$13)</f>
        <v>301.86</v>
      </c>
      <c r="T4931" s="53" t="n">
        <f aca="false">(O4931/100)*(K4931*$K$13)+(O4931/100)*(M4931*$M$13)</f>
        <v>0</v>
      </c>
      <c r="U4931" s="53" t="n">
        <f aca="false">(P4931/100)*(K4931*$K$13)+(P4931/100)*(L4931*$L$13)+(P4931/100)*(M4931*$M$13)</f>
        <v>0</v>
      </c>
      <c r="V4931" s="53" t="n">
        <f aca="false">(Q4931/100)*(L4931*$L$13)+(Q4931/100)*(M4931*$M$13)</f>
        <v>0</v>
      </c>
      <c r="W4931" s="53" t="n">
        <f aca="false">(R4931/100)*(K4931*$K$13)+(R4931/100)*(L4931*$L$13)+(R4931/100)*(M4931*$M$13)</f>
        <v>0</v>
      </c>
      <c r="X4931" s="53" t="n">
        <f aca="false">N4931+S4931</f>
        <v>417.96</v>
      </c>
      <c r="Y4931" s="53" t="n">
        <f aca="false">O4931+T4931</f>
        <v>0</v>
      </c>
      <c r="Z4931" s="53" t="n">
        <f aca="false">P4931+U4931</f>
        <v>0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418</v>
      </c>
      <c r="AD4931" s="55" t="n">
        <f aca="false">(ROUND(AC4931-AC4921,1)/AC4921)</f>
        <v>0.157253599114064</v>
      </c>
    </row>
    <row r="4932" customFormat="false" ht="15" hidden="false" customHeight="false" outlineLevel="0" collapsed="false">
      <c r="A4932" s="48" t="s">
        <v>39</v>
      </c>
      <c r="B4932" s="63"/>
      <c r="C4932" s="50" t="s">
        <v>15</v>
      </c>
      <c r="D4932" s="51" t="n">
        <v>86</v>
      </c>
      <c r="E4932" s="51" t="n">
        <v>0</v>
      </c>
      <c r="F4932" s="51" t="n">
        <v>0</v>
      </c>
      <c r="G4932" s="51" t="n">
        <v>0</v>
      </c>
      <c r="H4932" s="51" t="n">
        <v>0</v>
      </c>
      <c r="I4932" s="52" t="n">
        <v>80</v>
      </c>
      <c r="J4932" s="52" t="n">
        <v>20</v>
      </c>
      <c r="K4932" s="52" t="n">
        <v>80</v>
      </c>
      <c r="L4932" s="52" t="n">
        <v>0</v>
      </c>
      <c r="M4932" s="52" t="n">
        <v>0</v>
      </c>
      <c r="N4932" s="53" t="n">
        <f aca="false">D4932*$D$14</f>
        <v>116.1</v>
      </c>
      <c r="O4932" s="53" t="n">
        <f aca="false">E4932*$E$14</f>
        <v>0</v>
      </c>
      <c r="P4932" s="53" t="n">
        <f aca="false">F4932*$F$14</f>
        <v>0</v>
      </c>
      <c r="Q4932" s="53" t="n">
        <f aca="false">G4932*$G$14</f>
        <v>0</v>
      </c>
      <c r="R4932" s="53" t="n">
        <f aca="false">H4932*$H$14</f>
        <v>0</v>
      </c>
      <c r="S4932" s="53" t="n">
        <f aca="false">(N4932/100)*(I4932*$I$14)+(N4932/100)*(J4932*$J$14)+(N4932/100)*(K4932*$K$14)</f>
        <v>301.86</v>
      </c>
      <c r="T4932" s="53" t="n">
        <f aca="false">(O4932/100)*(K4932*$K$14)</f>
        <v>0</v>
      </c>
      <c r="U4932" s="53" t="n">
        <f aca="false">(P4932/100)*(K4932*$K$14)+(P4932/100)*(L4932*$L$14)</f>
        <v>0</v>
      </c>
      <c r="V4932" s="53" t="n">
        <f aca="false">(Q4932/100)*(L4932*$L$14)</f>
        <v>0</v>
      </c>
      <c r="W4932" s="53" t="n">
        <f aca="false">(R4932/100)*(K4932*$L$14)+(R4932/100)*(L4932*$M$14)</f>
        <v>0</v>
      </c>
      <c r="X4932" s="53" t="n">
        <f aca="false">N4932+S4932</f>
        <v>417.96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0</v>
      </c>
      <c r="AB4932" s="53" t="n">
        <f aca="false">R4932+W4932</f>
        <v>0</v>
      </c>
      <c r="AC4932" s="54" t="n">
        <f aca="false">ROUND(X4932+Y4932+Z4932+AA4932+AB4932,1)</f>
        <v>418</v>
      </c>
      <c r="AD4932" s="55" t="n">
        <f aca="false">(ROUND(AC4932-AC4921,1)/AC4921)</f>
        <v>0.157253599114064</v>
      </c>
    </row>
    <row r="4933" customFormat="false" ht="15" hidden="false" customHeight="false" outlineLevel="0" collapsed="false">
      <c r="A4933" s="48"/>
      <c r="B4933" s="63"/>
      <c r="C4933" s="50" t="s">
        <v>16</v>
      </c>
      <c r="D4933" s="51" t="n">
        <v>86</v>
      </c>
      <c r="E4933" s="51" t="n">
        <v>0</v>
      </c>
      <c r="F4933" s="51" t="n">
        <v>0</v>
      </c>
      <c r="G4933" s="51" t="n">
        <v>0</v>
      </c>
      <c r="H4933" s="51" t="n">
        <v>0</v>
      </c>
      <c r="I4933" s="52" t="n">
        <v>80</v>
      </c>
      <c r="J4933" s="52" t="n">
        <v>20</v>
      </c>
      <c r="K4933" s="52" t="n">
        <v>0</v>
      </c>
      <c r="L4933" s="52" t="n">
        <v>80</v>
      </c>
      <c r="M4933" s="52" t="n">
        <v>0</v>
      </c>
      <c r="N4933" s="53" t="n">
        <f aca="false">D4933*$D$15</f>
        <v>116.1</v>
      </c>
      <c r="O4933" s="53" t="n">
        <f aca="false">E4933*$E$15</f>
        <v>0</v>
      </c>
      <c r="P4933" s="53" t="n">
        <f aca="false">F4933*$F$15</f>
        <v>0</v>
      </c>
      <c r="Q4933" s="53" t="n">
        <f aca="false">G4933*$G$15</f>
        <v>0</v>
      </c>
      <c r="R4933" s="53" t="n">
        <f aca="false">H4933*$H$15</f>
        <v>0</v>
      </c>
      <c r="S4933" s="53" t="n">
        <f aca="false">(N4933/100)*(I4933*$I$15)+(N4933/100)*(J4933*$J$15)+(N4933/100)*(L4933*$L$15)</f>
        <v>301.86</v>
      </c>
      <c r="T4933" s="53" t="n">
        <f aca="false">(O4933/100)*(K4933*$K$15)</f>
        <v>0</v>
      </c>
      <c r="U4933" s="53" t="n">
        <f aca="false">(P4933/100)*(K4933*$K$15)+(P4933/100)*(L4933*$L$15)</f>
        <v>0</v>
      </c>
      <c r="V4933" s="53" t="n">
        <f aca="false">(Q4933/100)*(L4933*$L$15)</f>
        <v>0</v>
      </c>
      <c r="W4933" s="53" t="n">
        <f aca="false">(R4933/100)*(K4933*$K$15)+(R4933/100)*(L4933*$L$15)</f>
        <v>0</v>
      </c>
      <c r="X4933" s="53" t="n">
        <f aca="false">N4933+S4933</f>
        <v>417.96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0</v>
      </c>
      <c r="AC4933" s="54" t="n">
        <f aca="false">ROUND(X4933+Y4933+Z4933+AA4933+AB4933,1)</f>
        <v>418</v>
      </c>
      <c r="AD4933" s="55" t="n">
        <f aca="false">(ROUND(AC4933-AC4921,1)/AC4921)</f>
        <v>0.157253599114064</v>
      </c>
    </row>
    <row r="4934" customFormat="false" ht="15" hidden="false" customHeight="false" outlineLevel="0" collapsed="false">
      <c r="A4934" s="48"/>
      <c r="B4934" s="63"/>
      <c r="C4934" s="50" t="s">
        <v>17</v>
      </c>
      <c r="D4934" s="51" t="n">
        <v>86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80</v>
      </c>
      <c r="J4934" s="52" t="n">
        <v>60</v>
      </c>
      <c r="K4934" s="52" t="n">
        <v>0</v>
      </c>
      <c r="L4934" s="52" t="n">
        <v>0</v>
      </c>
      <c r="M4934" s="52" t="n">
        <v>0</v>
      </c>
      <c r="N4934" s="53" t="n">
        <f aca="false">D4934*$D$16</f>
        <v>116.1</v>
      </c>
      <c r="O4934" s="53" t="n">
        <f aca="false">E4934*$E$16</f>
        <v>0</v>
      </c>
      <c r="P4934" s="53" t="n">
        <f aca="false">F4934*$F$16</f>
        <v>0</v>
      </c>
      <c r="Q4934" s="53" t="n">
        <f aca="false">G4934*$G$16</f>
        <v>0</v>
      </c>
      <c r="R4934" s="53" t="n">
        <f aca="false">H4934*$H$16</f>
        <v>0</v>
      </c>
      <c r="S4934" s="53" t="n">
        <f aca="false">(N4934/100)*(I4934*$I$16)+(N4934/100)*(J4934*$J$16)</f>
        <v>267.03</v>
      </c>
      <c r="T4934" s="53" t="n">
        <f aca="false">(O4934/100)*(K4934*$K$16)</f>
        <v>0</v>
      </c>
      <c r="U4934" s="53" t="n">
        <f aca="false">(P4934/100)*(K4934*$K$16)+(P4934/100)*(L4934*$L$16)</f>
        <v>0</v>
      </c>
      <c r="V4934" s="53" t="n">
        <f aca="false">(Q4934/100)*(L4934*$L$16)</f>
        <v>0</v>
      </c>
      <c r="W4934" s="53" t="n">
        <f aca="false">(R4934/100)*(K4934*$K$16)+(R4934/100)*(L4934*$L$16)</f>
        <v>0</v>
      </c>
      <c r="X4934" s="53" t="n">
        <f aca="false">N4934+S4934</f>
        <v>383.13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383.1</v>
      </c>
      <c r="AD4934" s="55" t="n">
        <f aca="false">(ROUND(AC4934-AC4921,1)/AC4921)</f>
        <v>0.0606312292358804</v>
      </c>
    </row>
    <row r="4935" customFormat="false" ht="15" hidden="false" customHeight="false" outlineLevel="0" collapsed="false">
      <c r="A4935" s="48"/>
      <c r="B4935" s="63"/>
      <c r="C4935" s="50" t="s">
        <v>18</v>
      </c>
      <c r="D4935" s="51" t="n">
        <v>86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110</v>
      </c>
      <c r="J4935" s="52" t="n">
        <v>20</v>
      </c>
      <c r="K4935" s="52" t="n">
        <v>0</v>
      </c>
      <c r="L4935" s="52" t="n">
        <v>0</v>
      </c>
      <c r="M4935" s="52" t="n">
        <v>0</v>
      </c>
      <c r="N4935" s="53" t="n">
        <f aca="false">D4935*$D$17</f>
        <v>116.1</v>
      </c>
      <c r="O4935" s="53" t="n">
        <f aca="false">E4935*$E$17</f>
        <v>0</v>
      </c>
      <c r="P4935" s="53" t="n">
        <f aca="false">F4935*$F$17</f>
        <v>0</v>
      </c>
      <c r="Q4935" s="53" t="n">
        <f aca="false">G4935*$G$17</f>
        <v>0</v>
      </c>
      <c r="R4935" s="53" t="n">
        <f aca="false">H4935*$H$17</f>
        <v>0</v>
      </c>
      <c r="S4935" s="53" t="n">
        <f aca="false">(N4935/100)*(I4935*$I$17)+(N4935/100)*(J4935*$J$17)</f>
        <v>342.495</v>
      </c>
      <c r="T4935" s="53" t="n">
        <f aca="false">(O4935/100)*(K4935*$K$17)</f>
        <v>0</v>
      </c>
      <c r="U4935" s="53" t="n">
        <f aca="false">(P4935/100)*(K4935*$K$17)+(P4935/100)*(L4935*$L$17)</f>
        <v>0</v>
      </c>
      <c r="V4935" s="53" t="n">
        <f aca="false">(Q4935/100)*(L4935*$L$17)</f>
        <v>0</v>
      </c>
      <c r="W4935" s="53" t="n">
        <f aca="false">(R4935/100)*(K4935*$K$17)+(R4935/100)*(L4935*$L$17)</f>
        <v>0</v>
      </c>
      <c r="X4935" s="53" t="n">
        <f aca="false">N4935+S4935</f>
        <v>458.595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458.6</v>
      </c>
      <c r="AD4935" s="55" t="n">
        <f aca="false">(ROUND(AC4935-AC4921,1)/AC4921)</f>
        <v>0.269656699889258</v>
      </c>
    </row>
    <row r="4936" customFormat="false" ht="15" hidden="false" customHeight="false" outlineLevel="0" collapsed="false">
      <c r="A4936" s="64"/>
      <c r="B4936" s="65" t="s">
        <v>394</v>
      </c>
      <c r="C4936" s="65"/>
      <c r="D4936" s="65"/>
      <c r="E4936" s="65"/>
      <c r="F4936" s="65"/>
      <c r="G4936" s="65"/>
      <c r="H4936" s="65"/>
      <c r="I4936" s="65"/>
      <c r="J4936" s="65"/>
      <c r="K4936" s="65"/>
      <c r="L4936" s="65"/>
      <c r="M4936" s="65"/>
      <c r="N4936" s="65"/>
      <c r="O4936" s="65"/>
      <c r="P4936" s="65"/>
      <c r="Q4936" s="65"/>
      <c r="R4936" s="65"/>
      <c r="S4936" s="65"/>
      <c r="T4936" s="65"/>
      <c r="U4936" s="65"/>
      <c r="V4936" s="65"/>
      <c r="W4936" s="65"/>
      <c r="X4936" s="65"/>
      <c r="Y4936" s="65"/>
      <c r="Z4936" s="65"/>
      <c r="AA4936" s="65"/>
      <c r="AB4936" s="65"/>
      <c r="AC4936" s="12" t="s">
        <v>395</v>
      </c>
      <c r="AD4936" s="12"/>
    </row>
    <row r="4937" customFormat="false" ht="15" hidden="false" customHeight="false" outlineLevel="0" collapsed="false">
      <c r="A4937" s="56" t="s">
        <v>19</v>
      </c>
      <c r="B4937" s="49" t="s">
        <v>396</v>
      </c>
      <c r="C4937" s="50" t="s">
        <v>4</v>
      </c>
      <c r="D4937" s="51" t="n">
        <v>102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15</v>
      </c>
      <c r="J4937" s="52" t="n">
        <v>55</v>
      </c>
      <c r="K4937" s="52" t="n">
        <v>0</v>
      </c>
      <c r="L4937" s="52" t="n">
        <v>0</v>
      </c>
      <c r="M4937" s="52" t="n">
        <v>0</v>
      </c>
      <c r="N4937" s="53" t="n">
        <f aca="false">D4937*$D$3</f>
        <v>142.8</v>
      </c>
      <c r="O4937" s="53" t="n">
        <f aca="false">E4937*$E$3</f>
        <v>0</v>
      </c>
      <c r="P4937" s="53" t="n">
        <f aca="false">F4937*$F$3</f>
        <v>0</v>
      </c>
      <c r="Q4937" s="53" t="n">
        <f aca="false">G4937*$G$3</f>
        <v>0</v>
      </c>
      <c r="R4937" s="53" t="n">
        <f aca="false">H4937*$H$3</f>
        <v>0</v>
      </c>
      <c r="S4937" s="53" t="n">
        <f aca="false">(N4937/100)*(I4937*$I$3)+(N4937/100)*(J4937*$J$3)</f>
        <v>199.92</v>
      </c>
      <c r="T4937" s="53" t="n">
        <f aca="false">(O4937/100)*(K4937*$K$3)</f>
        <v>0</v>
      </c>
      <c r="U4937" s="53" t="n">
        <f aca="false">(P4937/100)*(K4937*$K$3)+(P4937/100)*(L4937*$L$3)</f>
        <v>0</v>
      </c>
      <c r="V4937" s="53" t="n">
        <f aca="false">(Q4937/100)*(L4937*$L$3)</f>
        <v>0</v>
      </c>
      <c r="W4937" s="53" t="n">
        <f aca="false">(R4937/100)*(K4937*$K$3)+(R4937/100)*(L4937*$L$3)</f>
        <v>0</v>
      </c>
      <c r="X4937" s="53" t="n">
        <f aca="false">N4937+S4937</f>
        <v>342.72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342.7</v>
      </c>
      <c r="AD4937" s="55" t="n">
        <v>0</v>
      </c>
    </row>
    <row r="4938" customFormat="false" ht="15" hidden="false" customHeight="false" outlineLevel="0" collapsed="false">
      <c r="A4938" s="48" t="s">
        <v>29</v>
      </c>
      <c r="B4938" s="49" t="n">
        <v>10</v>
      </c>
      <c r="C4938" s="50" t="s">
        <v>5</v>
      </c>
      <c r="D4938" s="51" t="n">
        <v>102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30</v>
      </c>
      <c r="J4938" s="52" t="n">
        <v>65</v>
      </c>
      <c r="K4938" s="52" t="n">
        <v>0</v>
      </c>
      <c r="L4938" s="52" t="n">
        <v>0</v>
      </c>
      <c r="M4938" s="52" t="n">
        <v>0</v>
      </c>
      <c r="N4938" s="53" t="n">
        <f aca="false">D4938*$D$4</f>
        <v>137.7</v>
      </c>
      <c r="O4938" s="53" t="n">
        <f aca="false">E4938*$E$4</f>
        <v>0</v>
      </c>
      <c r="P4938" s="53" t="n">
        <f aca="false">F4938*$F$4</f>
        <v>0</v>
      </c>
      <c r="Q4938" s="53" t="n">
        <f aca="false">G4938*$G$4</f>
        <v>0</v>
      </c>
      <c r="R4938" s="53" t="n">
        <f aca="false">H4938*$H$4</f>
        <v>0</v>
      </c>
      <c r="S4938" s="53" t="n">
        <f aca="false">(N4938/100)*(I4938*$I$4)+(N4938/100)*(J4938*$J$4)</f>
        <v>261.63</v>
      </c>
      <c r="T4938" s="53" t="n">
        <f aca="false">(O4938/100)*(K4938*$K$4)</f>
        <v>0</v>
      </c>
      <c r="U4938" s="53" t="n">
        <f aca="false">(P4938/100)*(K4938*$K$4)+(P4938/100)*(L4938*$L$4)</f>
        <v>0</v>
      </c>
      <c r="V4938" s="53" t="n">
        <f aca="false">(Q4938/100)*(L4938*$L$4)</f>
        <v>0</v>
      </c>
      <c r="W4938" s="53" t="n">
        <f aca="false">(R4938/100)*(K4938*$K$4)+(R4938/100)*(L4938*$L$4)</f>
        <v>0</v>
      </c>
      <c r="X4938" s="53" t="n">
        <f aca="false">N4938+S4938</f>
        <v>399.33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399.3</v>
      </c>
      <c r="AD4938" s="55" t="n">
        <f aca="false">(ROUND(AC4938-AC4937,1)/AC4937)</f>
        <v>0.165159031222644</v>
      </c>
    </row>
    <row r="4939" customFormat="false" ht="15" hidden="false" customHeight="false" outlineLevel="0" collapsed="false">
      <c r="A4939" s="48" t="s">
        <v>30</v>
      </c>
      <c r="B4939" s="49" t="n">
        <v>10</v>
      </c>
      <c r="C4939" s="50" t="s">
        <v>6</v>
      </c>
      <c r="D4939" s="51" t="n">
        <v>102</v>
      </c>
      <c r="E4939" s="51" t="n">
        <v>0</v>
      </c>
      <c r="F4939" s="51" t="n">
        <v>0</v>
      </c>
      <c r="G4939" s="51" t="n">
        <v>0</v>
      </c>
      <c r="H4939" s="51" t="n">
        <v>0</v>
      </c>
      <c r="I4939" s="52" t="n">
        <v>15</v>
      </c>
      <c r="J4939" s="52" t="n">
        <v>55</v>
      </c>
      <c r="K4939" s="52" t="n">
        <v>0</v>
      </c>
      <c r="L4939" s="52" t="n">
        <v>0</v>
      </c>
      <c r="M4939" s="52" t="n">
        <v>0</v>
      </c>
      <c r="N4939" s="53" t="n">
        <f aca="false">D4939*$D$5</f>
        <v>142.8</v>
      </c>
      <c r="O4939" s="53" t="n">
        <f aca="false">E4939*$E$5</f>
        <v>0</v>
      </c>
      <c r="P4939" s="53" t="n">
        <f aca="false">F4939*$F$5</f>
        <v>0</v>
      </c>
      <c r="Q4939" s="53" t="n">
        <f aca="false">G4939*$G$5</f>
        <v>0</v>
      </c>
      <c r="R4939" s="53" t="n">
        <f aca="false">H4939*$H$5</f>
        <v>0</v>
      </c>
      <c r="S4939" s="53" t="n">
        <f aca="false">(N4939/100)*(I4939*$I$5)+(N4939/100)*(J4939*$J$5)</f>
        <v>199.92</v>
      </c>
      <c r="T4939" s="53" t="n">
        <f aca="false">(O4939/100)*(K4939*$K$5)</f>
        <v>0</v>
      </c>
      <c r="U4939" s="53" t="n">
        <f aca="false">(P4939/100)*(K4939*$K$5)+(P4939/100)*(L4939*$L$5)</f>
        <v>0</v>
      </c>
      <c r="V4939" s="53" t="n">
        <f aca="false">(Q4939/100)*(L4939*$L$5)</f>
        <v>0</v>
      </c>
      <c r="W4939" s="53" t="n">
        <f aca="false">(R4939/100)*(K4939*$K$5)+(R4939/100)*(L4939*$L$5)</f>
        <v>0</v>
      </c>
      <c r="X4939" s="53" t="n">
        <f aca="false">N4939+S4939</f>
        <v>342.72</v>
      </c>
      <c r="Y4939" s="53" t="n">
        <f aca="false">O4939+T4939</f>
        <v>0</v>
      </c>
      <c r="Z4939" s="53" t="n">
        <f aca="false">P4939+U4939</f>
        <v>0</v>
      </c>
      <c r="AA4939" s="53" t="n">
        <f aca="false">Q4939+V4939</f>
        <v>0</v>
      </c>
      <c r="AB4939" s="53" t="n">
        <f aca="false">R4939+W4939</f>
        <v>0</v>
      </c>
      <c r="AC4939" s="54" t="n">
        <f aca="false">ROUND(X4939+Y4939+Z4939+AA4939+AB4939,1)</f>
        <v>342.7</v>
      </c>
      <c r="AD4939" s="55" t="n">
        <f aca="false">(ROUND(AC4939-AC4937,1)/AC4937)</f>
        <v>0</v>
      </c>
    </row>
    <row r="4940" customFormat="false" ht="15" hidden="false" customHeight="false" outlineLevel="0" collapsed="false">
      <c r="A4940" s="48" t="s">
        <v>31</v>
      </c>
      <c r="B4940" s="49" t="n">
        <v>0</v>
      </c>
      <c r="C4940" s="50" t="s">
        <v>7</v>
      </c>
      <c r="D4940" s="51" t="n">
        <v>102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15</v>
      </c>
      <c r="J4940" s="52" t="n">
        <v>55</v>
      </c>
      <c r="K4940" s="52" t="n">
        <v>0</v>
      </c>
      <c r="L4940" s="52" t="n">
        <v>0</v>
      </c>
      <c r="M4940" s="52" t="n">
        <v>0</v>
      </c>
      <c r="N4940" s="53" t="n">
        <f aca="false">D4940*$D$6</f>
        <v>142.8</v>
      </c>
      <c r="O4940" s="53" t="n">
        <f aca="false">E4940*$E$6</f>
        <v>0</v>
      </c>
      <c r="P4940" s="53" t="n">
        <f aca="false">F4940*$F$6</f>
        <v>0</v>
      </c>
      <c r="Q4940" s="53" t="n">
        <f aca="false">G4940*$G$6</f>
        <v>0</v>
      </c>
      <c r="R4940" s="53" t="n">
        <f aca="false">H4940*$H$6</f>
        <v>0</v>
      </c>
      <c r="S4940" s="53" t="n">
        <f aca="false">(N4940/100)*(I4940*$I$6)+(N4940/100)*(J4940*$J$6)</f>
        <v>199.92</v>
      </c>
      <c r="T4940" s="53" t="n">
        <f aca="false">(O4940/100)*(K4940*$K$6)</f>
        <v>0</v>
      </c>
      <c r="U4940" s="53" t="n">
        <f aca="false">(P4940/100)*(K4940*$K$6)+(P4940/100)*(L4940*$L$6)</f>
        <v>0</v>
      </c>
      <c r="V4940" s="53" t="n">
        <f aca="false">(Q4940/100)*(L4940*$L$6)</f>
        <v>0</v>
      </c>
      <c r="W4940" s="53" t="n">
        <f aca="false">(R4940/100)*(K4940*$K$6)+(R4940/100)*(L4940*$L$6)</f>
        <v>0</v>
      </c>
      <c r="X4940" s="53" t="n">
        <f aca="false">N4940+S4940</f>
        <v>342.72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342.7</v>
      </c>
      <c r="AD4940" s="55" t="n">
        <f aca="false">(ROUND(AC4940-AC4937,1)/AC4937)</f>
        <v>0</v>
      </c>
    </row>
    <row r="4941" customFormat="false" ht="15" hidden="false" customHeight="false" outlineLevel="0" collapsed="false">
      <c r="A4941" s="48" t="s">
        <v>32</v>
      </c>
      <c r="B4941" s="49" t="n">
        <v>32</v>
      </c>
      <c r="C4941" s="50" t="s">
        <v>8</v>
      </c>
      <c r="D4941" s="51" t="n">
        <v>102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15</v>
      </c>
      <c r="J4941" s="52" t="n">
        <v>55</v>
      </c>
      <c r="K4941" s="52" t="n">
        <v>0</v>
      </c>
      <c r="L4941" s="52" t="n">
        <v>0</v>
      </c>
      <c r="M4941" s="52" t="n">
        <v>0</v>
      </c>
      <c r="N4941" s="53" t="n">
        <f aca="false">D4941*$D$7</f>
        <v>142.8</v>
      </c>
      <c r="O4941" s="53" t="n">
        <f aca="false">E4941*$E$7</f>
        <v>0</v>
      </c>
      <c r="P4941" s="53" t="n">
        <f aca="false">F4941*$F$7</f>
        <v>0</v>
      </c>
      <c r="Q4941" s="53" t="n">
        <f aca="false">G4941*$G$7</f>
        <v>0</v>
      </c>
      <c r="R4941" s="53" t="n">
        <f aca="false">H4941*$H$7</f>
        <v>0</v>
      </c>
      <c r="S4941" s="53" t="n">
        <f aca="false">(N4941/100)*(I4941*$I$7)+(N4941/100)*(J4941*$J$7)</f>
        <v>199.92</v>
      </c>
      <c r="T4941" s="53" t="n">
        <f aca="false">(O4941/100)*(K4941*$K$7)</f>
        <v>0</v>
      </c>
      <c r="U4941" s="53" t="n">
        <f aca="false">(P4941/100)*(K4941*$K$7)+(P4941/100)*(L4941*$L$7)</f>
        <v>0</v>
      </c>
      <c r="V4941" s="53" t="n">
        <f aca="false">(Q4941/100)*(L4941*$L$7)</f>
        <v>0</v>
      </c>
      <c r="W4941" s="53" t="n">
        <f aca="false">(R4941/100)*(K4941*$K$7)+(R4941/100)*(L4941*$L$7)</f>
        <v>0</v>
      </c>
      <c r="X4941" s="53" t="n">
        <f aca="false">N4941+S4941</f>
        <v>342.72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342.7</v>
      </c>
      <c r="AD4941" s="55" t="n">
        <f aca="false">(ROUND(AC4941-AC4937,1)/AC4937)</f>
        <v>0</v>
      </c>
    </row>
    <row r="4942" customFormat="false" ht="15" hidden="false" customHeight="false" outlineLevel="0" collapsed="false">
      <c r="A4942" s="48" t="s">
        <v>33</v>
      </c>
      <c r="B4942" s="49"/>
      <c r="C4942" s="50" t="s">
        <v>9</v>
      </c>
      <c r="D4942" s="51" t="n">
        <v>102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15</v>
      </c>
      <c r="J4942" s="52" t="n">
        <v>55</v>
      </c>
      <c r="K4942" s="52" t="n">
        <v>0</v>
      </c>
      <c r="L4942" s="52" t="n">
        <v>0</v>
      </c>
      <c r="M4942" s="52" t="n">
        <v>0</v>
      </c>
      <c r="N4942" s="53" t="n">
        <f aca="false">D4942*$D$8</f>
        <v>142.8</v>
      </c>
      <c r="O4942" s="53" t="n">
        <f aca="false">E4942*$E$8</f>
        <v>0</v>
      </c>
      <c r="P4942" s="53" t="n">
        <f aca="false">F4942*$F$8</f>
        <v>0</v>
      </c>
      <c r="Q4942" s="53" t="n">
        <f aca="false">G4942*$G$8</f>
        <v>0</v>
      </c>
      <c r="R4942" s="53" t="n">
        <f aca="false">H4942*$H$8</f>
        <v>0</v>
      </c>
      <c r="S4942" s="53" t="n">
        <f aca="false">(N4942/100)*(I4942*$I$8)+(N4942/100)*(J4942*$J$8)</f>
        <v>199.92</v>
      </c>
      <c r="T4942" s="53" t="n">
        <f aca="false">(O4942/100)*(K4942*$K$8)</f>
        <v>0</v>
      </c>
      <c r="U4942" s="53" t="n">
        <f aca="false">(P4942/100)*(K4942*$K$8)+(P4942/100)*(L4942*$L$8)</f>
        <v>0</v>
      </c>
      <c r="V4942" s="53" t="n">
        <f aca="false">(Q4942/100)*(L4942*$L$8)</f>
        <v>0</v>
      </c>
      <c r="W4942" s="53" t="n">
        <f aca="false">(R4942/100)*(K4942*$K$8)+(R4942/100)*(L4942*$L$8)</f>
        <v>0</v>
      </c>
      <c r="X4942" s="53" t="n">
        <f aca="false">N4942+S4942</f>
        <v>342.72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342.7</v>
      </c>
      <c r="AD4942" s="55" t="n">
        <f aca="false">(ROUND(AC4942-AC4937,1)/AC4937)</f>
        <v>0</v>
      </c>
    </row>
    <row r="4943" customFormat="false" ht="15" hidden="false" customHeight="false" outlineLevel="0" collapsed="false">
      <c r="A4943" s="48" t="s">
        <v>34</v>
      </c>
      <c r="B4943" s="49"/>
      <c r="C4943" s="50" t="s">
        <v>10</v>
      </c>
      <c r="D4943" s="51" t="n">
        <v>51</v>
      </c>
      <c r="E4943" s="51" t="n">
        <v>115</v>
      </c>
      <c r="F4943" s="51" t="n">
        <v>0</v>
      </c>
      <c r="G4943" s="51" t="n">
        <v>0</v>
      </c>
      <c r="H4943" s="51" t="n">
        <v>0</v>
      </c>
      <c r="I4943" s="52" t="n">
        <v>15</v>
      </c>
      <c r="J4943" s="52" t="n">
        <v>55</v>
      </c>
      <c r="K4943" s="52" t="n">
        <v>70</v>
      </c>
      <c r="L4943" s="52" t="n">
        <v>0</v>
      </c>
      <c r="M4943" s="52" t="n">
        <v>0</v>
      </c>
      <c r="N4943" s="53" t="n">
        <f aca="false">D4943*$D$9</f>
        <v>68.85</v>
      </c>
      <c r="O4943" s="53" t="n">
        <f aca="false">E4943*$E$9</f>
        <v>155.25</v>
      </c>
      <c r="P4943" s="53" t="n">
        <f aca="false">F4943*$F$9</f>
        <v>0</v>
      </c>
      <c r="Q4943" s="53" t="n">
        <f aca="false">G4943*$G$9</f>
        <v>0</v>
      </c>
      <c r="R4943" s="53" t="n">
        <f aca="false">H4943*$H$9</f>
        <v>0</v>
      </c>
      <c r="S4943" s="53" t="n">
        <f aca="false">(N4943/100)*(I4943*$I$9)+(N4943/100)*(J4943*$J$9)</f>
        <v>48.195</v>
      </c>
      <c r="T4943" s="53" t="n">
        <f aca="false">(O4943/100)*(K4943*$K$9)</f>
        <v>152.145</v>
      </c>
      <c r="U4943" s="53" t="n">
        <f aca="false">(P4943/100)*(K4943*$K$9)+(P4943/100)*(L4943*$L$9)</f>
        <v>0</v>
      </c>
      <c r="V4943" s="53" t="n">
        <f aca="false">(Q4943/100)*(L4943*$L$9)</f>
        <v>0</v>
      </c>
      <c r="W4943" s="53" t="n">
        <f aca="false">(R4943/100)*(K4943*$K$9)+(R4943/100)*(L4943*$L$9)</f>
        <v>0</v>
      </c>
      <c r="X4943" s="53" t="n">
        <f aca="false">N4943+S4943</f>
        <v>117.045</v>
      </c>
      <c r="Y4943" s="53" t="n">
        <f aca="false">O4943+T4943</f>
        <v>307.395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424.4</v>
      </c>
      <c r="AD4943" s="55" t="n">
        <f aca="false">(ROUND(AC4943-AC4937,1)/AC4937)</f>
        <v>0.238400933761307</v>
      </c>
    </row>
    <row r="4944" customFormat="false" ht="15" hidden="false" customHeight="false" outlineLevel="0" collapsed="false">
      <c r="A4944" s="48" t="s">
        <v>35</v>
      </c>
      <c r="B4944" s="49"/>
      <c r="C4944" s="50" t="s">
        <v>11</v>
      </c>
      <c r="D4944" s="51" t="n">
        <v>51</v>
      </c>
      <c r="E4944" s="51" t="n">
        <v>0</v>
      </c>
      <c r="F4944" s="51" t="n">
        <v>115</v>
      </c>
      <c r="G4944" s="51" t="n">
        <v>0</v>
      </c>
      <c r="H4944" s="51" t="n">
        <v>0</v>
      </c>
      <c r="I4944" s="52" t="n">
        <v>15</v>
      </c>
      <c r="J4944" s="52" t="n">
        <v>55</v>
      </c>
      <c r="K4944" s="52" t="n">
        <v>35</v>
      </c>
      <c r="L4944" s="52" t="n">
        <v>35</v>
      </c>
      <c r="M4944" s="52" t="n">
        <v>0</v>
      </c>
      <c r="N4944" s="53" t="n">
        <f aca="false">D4944*$D$10</f>
        <v>68.85</v>
      </c>
      <c r="O4944" s="53" t="n">
        <f aca="false">E4944*$E$10</f>
        <v>0</v>
      </c>
      <c r="P4944" s="53" t="n">
        <f aca="false">F4944*$F$10</f>
        <v>155.25</v>
      </c>
      <c r="Q4944" s="53" t="n">
        <f aca="false">G4944*$G$10</f>
        <v>0</v>
      </c>
      <c r="R4944" s="53" t="n">
        <f aca="false">H4944*$H$10</f>
        <v>0</v>
      </c>
      <c r="S4944" s="53" t="n">
        <f aca="false">(N4944/100)*(I4944*$I$10)+(N4944/100)*(J4944*$J$10)</f>
        <v>48.195</v>
      </c>
      <c r="T4944" s="53" t="n">
        <f aca="false">(O4944/100)*(K4944*$J$10)</f>
        <v>0</v>
      </c>
      <c r="U4944" s="53" t="n">
        <f aca="false">(P4944/100)*(K4944*$K$10)+(P4944/100)*(L4944*$L$10)</f>
        <v>152.145</v>
      </c>
      <c r="V4944" s="53" t="n">
        <f aca="false">(Q4944/100)*(L4944*$L$10)</f>
        <v>0</v>
      </c>
      <c r="W4944" s="53" t="n">
        <f aca="false">(R4944/100)*(K4944*$K$10)+(R4944/100)*(L4944*$L$10)</f>
        <v>0</v>
      </c>
      <c r="X4944" s="53" t="n">
        <f aca="false">N4944+S4944</f>
        <v>117.045</v>
      </c>
      <c r="Y4944" s="53" t="n">
        <f aca="false">O4944+T4944</f>
        <v>0</v>
      </c>
      <c r="Z4944" s="53" t="n">
        <f aca="false">P4944+U4944</f>
        <v>307.395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424.4</v>
      </c>
      <c r="AD4944" s="55" t="n">
        <f aca="false">(ROUND(AC4944-AC4937,1)/AC4937)</f>
        <v>0.238400933761307</v>
      </c>
    </row>
    <row r="4945" customFormat="false" ht="15" hidden="false" customHeight="false" outlineLevel="0" collapsed="false">
      <c r="A4945" s="48" t="s">
        <v>36</v>
      </c>
      <c r="B4945" s="49"/>
      <c r="C4945" s="50" t="s">
        <v>12</v>
      </c>
      <c r="D4945" s="51" t="n">
        <v>51</v>
      </c>
      <c r="E4945" s="51" t="n">
        <v>0</v>
      </c>
      <c r="F4945" s="51" t="n">
        <v>0</v>
      </c>
      <c r="G4945" s="51" t="n">
        <v>115</v>
      </c>
      <c r="H4945" s="51" t="n">
        <v>0</v>
      </c>
      <c r="I4945" s="52" t="n">
        <v>15</v>
      </c>
      <c r="J4945" s="52" t="n">
        <v>55</v>
      </c>
      <c r="K4945" s="52" t="n">
        <v>0</v>
      </c>
      <c r="L4945" s="52" t="n">
        <v>70</v>
      </c>
      <c r="M4945" s="52" t="n">
        <v>0</v>
      </c>
      <c r="N4945" s="53" t="n">
        <f aca="false">D4945*$D$11</f>
        <v>68.85</v>
      </c>
      <c r="O4945" s="53" t="n">
        <f aca="false">E4945*$E$11</f>
        <v>0</v>
      </c>
      <c r="P4945" s="53" t="n">
        <f aca="false">F4945*$F$11</f>
        <v>0</v>
      </c>
      <c r="Q4945" s="53" t="n">
        <f aca="false">G4945*$G$11</f>
        <v>155.25</v>
      </c>
      <c r="R4945" s="53" t="n">
        <f aca="false">H4945*$H$11</f>
        <v>0</v>
      </c>
      <c r="S4945" s="53" t="n">
        <f aca="false">(N4945/100)*(I4945*$I$11)+(N4945/100)*(J4945*$J$11)</f>
        <v>48.195</v>
      </c>
      <c r="T4945" s="53" t="n">
        <f aca="false">(O4945/100)*(K4945*$K$11)</f>
        <v>0</v>
      </c>
      <c r="U4945" s="53" t="n">
        <f aca="false">(P4945/100)*(K4945*$K$11)+(P4945/100)*(L4945*$L$11)</f>
        <v>0</v>
      </c>
      <c r="V4945" s="53" t="n">
        <f aca="false">(Q4945/100)*(L4945*$L$11)</f>
        <v>152.145</v>
      </c>
      <c r="W4945" s="53" t="n">
        <f aca="false">(R4945/100)*(K4945*$K$11)+(R4945/100)*(L4945*$L$11)</f>
        <v>0</v>
      </c>
      <c r="X4945" s="53" t="n">
        <f aca="false">N4945+S4945</f>
        <v>117.045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307.395</v>
      </c>
      <c r="AB4945" s="53" t="n">
        <f aca="false">R4945+W4945</f>
        <v>0</v>
      </c>
      <c r="AC4945" s="54" t="n">
        <f aca="false">ROUND(X4945+Y4945+Z4945+AA4945+AB4945,1)</f>
        <v>424.4</v>
      </c>
      <c r="AD4945" s="55" t="n">
        <f aca="false">(ROUND(AC4945-AC4937,1)/AC4937)</f>
        <v>0.238400933761307</v>
      </c>
    </row>
    <row r="4946" customFormat="false" ht="15" hidden="false" customHeight="false" outlineLevel="0" collapsed="false">
      <c r="A4946" s="48" t="s">
        <v>37</v>
      </c>
      <c r="B4946" s="49"/>
      <c r="C4946" s="50" t="s">
        <v>13</v>
      </c>
      <c r="D4946" s="51" t="n">
        <v>51</v>
      </c>
      <c r="E4946" s="51" t="n">
        <v>0</v>
      </c>
      <c r="F4946" s="51" t="n">
        <v>0</v>
      </c>
      <c r="G4946" s="51" t="n">
        <v>0</v>
      </c>
      <c r="H4946" s="51" t="n">
        <v>115</v>
      </c>
      <c r="I4946" s="52" t="n">
        <v>15</v>
      </c>
      <c r="J4946" s="52" t="n">
        <v>55</v>
      </c>
      <c r="K4946" s="52" t="n">
        <v>35</v>
      </c>
      <c r="L4946" s="52" t="n">
        <v>35</v>
      </c>
      <c r="M4946" s="52" t="n">
        <v>0</v>
      </c>
      <c r="N4946" s="53" t="n">
        <f aca="false">D4946*$D$12</f>
        <v>68.85</v>
      </c>
      <c r="O4946" s="53" t="n">
        <f aca="false">E4946*$E$12</f>
        <v>0</v>
      </c>
      <c r="P4946" s="53" t="n">
        <f aca="false">F4946*$F$12</f>
        <v>0</v>
      </c>
      <c r="Q4946" s="53" t="n">
        <f aca="false">G4946*$G$12</f>
        <v>0</v>
      </c>
      <c r="R4946" s="53" t="n">
        <f aca="false">H4946*$H$12</f>
        <v>155.25</v>
      </c>
      <c r="S4946" s="53" t="n">
        <f aca="false">(N4946/100)*(I4946*$I$12)+(N4946/100)*(J4946*$J$12)</f>
        <v>48.195</v>
      </c>
      <c r="T4946" s="53" t="n">
        <f aca="false">(O4946/100)*(K4946*$K$12)</f>
        <v>0</v>
      </c>
      <c r="U4946" s="53" t="n">
        <f aca="false">(P4946/100)*(K4946*$K$12)+(P4946/100)*(L4946*$L$12)</f>
        <v>0</v>
      </c>
      <c r="V4946" s="53" t="n">
        <f aca="false">(Q4946/100)*(L4946*$L$12)</f>
        <v>0</v>
      </c>
      <c r="W4946" s="53" t="n">
        <f aca="false">(R4946/100)*(K4946*$K$12)+(R4946/100)*(L4946*$L$12)</f>
        <v>152.145</v>
      </c>
      <c r="X4946" s="53" t="n">
        <f aca="false">N4946+S4946</f>
        <v>117.045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307.395</v>
      </c>
      <c r="AC4946" s="54" t="n">
        <f aca="false">ROUND(X4946+Y4946+Z4946+AA4946+AB4946,1)</f>
        <v>424.4</v>
      </c>
      <c r="AD4946" s="55" t="n">
        <f aca="false">(ROUND(AC4946-AC4937,1)/AC4937)</f>
        <v>0.238400933761307</v>
      </c>
    </row>
    <row r="4947" customFormat="false" ht="15" hidden="false" customHeight="false" outlineLevel="0" collapsed="false">
      <c r="A4947" s="48" t="s">
        <v>38</v>
      </c>
      <c r="B4947" s="49"/>
      <c r="C4947" s="50" t="s">
        <v>14</v>
      </c>
      <c r="D4947" s="51" t="n">
        <v>102</v>
      </c>
      <c r="E4947" s="51" t="n">
        <v>0</v>
      </c>
      <c r="F4947" s="51" t="n">
        <v>0</v>
      </c>
      <c r="G4947" s="51" t="n">
        <v>0</v>
      </c>
      <c r="H4947" s="51" t="n">
        <v>0</v>
      </c>
      <c r="I4947" s="52" t="n">
        <v>0</v>
      </c>
      <c r="J4947" s="52" t="n">
        <v>0</v>
      </c>
      <c r="K4947" s="52" t="n">
        <v>0</v>
      </c>
      <c r="L4947" s="52" t="n">
        <v>0</v>
      </c>
      <c r="M4947" s="52" t="n">
        <v>107</v>
      </c>
      <c r="N4947" s="53" t="n">
        <f aca="false">D4947*$D$13</f>
        <v>137.7</v>
      </c>
      <c r="O4947" s="53" t="n">
        <f aca="false">E4947*$E$13</f>
        <v>0</v>
      </c>
      <c r="P4947" s="53" t="n">
        <f aca="false">F4947*$F$13</f>
        <v>0</v>
      </c>
      <c r="Q4947" s="53" t="n">
        <f aca="false">G4947*$G$13</f>
        <v>0</v>
      </c>
      <c r="R4947" s="53" t="n">
        <f aca="false">H4947*$H$13</f>
        <v>0</v>
      </c>
      <c r="S4947" s="53" t="n">
        <f aca="false">(N4947/100)*(I4947*$I$13)+(N4947/100)*(J4947*$J$13)+(N4947/100)*(M4947*$M$13)</f>
        <v>294.678</v>
      </c>
      <c r="T4947" s="53" t="n">
        <f aca="false">(O4947/100)*(K4947*$K$13)+(O4947/100)*(M4947*$M$13)</f>
        <v>0</v>
      </c>
      <c r="U4947" s="53" t="n">
        <f aca="false">(P4947/100)*(K4947*$K$13)+(P4947/100)*(L4947*$L$13)+(P4947/100)*(M4947*$M$13)</f>
        <v>0</v>
      </c>
      <c r="V4947" s="53" t="n">
        <f aca="false">(Q4947/100)*(L4947*$L$13)+(Q4947/100)*(M4947*$M$13)</f>
        <v>0</v>
      </c>
      <c r="W4947" s="53" t="n">
        <f aca="false">(R4947/100)*(K4947*$K$13)+(R4947/100)*(L4947*$L$13)+(R4947/100)*(M4947*$M$13)</f>
        <v>0</v>
      </c>
      <c r="X4947" s="53" t="n">
        <f aca="false">N4947+S4947</f>
        <v>432.378</v>
      </c>
      <c r="Y4947" s="53" t="n">
        <f aca="false">O4947+T4947</f>
        <v>0</v>
      </c>
      <c r="Z4947" s="53" t="n">
        <f aca="false">P4947+U4947</f>
        <v>0</v>
      </c>
      <c r="AA4947" s="53" t="n">
        <f aca="false">Q4947+V4947</f>
        <v>0</v>
      </c>
      <c r="AB4947" s="53" t="n">
        <f aca="false">R4947+W4947</f>
        <v>0</v>
      </c>
      <c r="AC4947" s="54" t="n">
        <f aca="false">ROUND(X4947+Y4947+Z4947+AA4947+AB4947,1)</f>
        <v>432.4</v>
      </c>
      <c r="AD4947" s="55" t="n">
        <f aca="false">(ROUND(AC4947-AC4937,1)/AC4937)</f>
        <v>0.261744966442953</v>
      </c>
    </row>
    <row r="4948" customFormat="false" ht="15" hidden="false" customHeight="false" outlineLevel="0" collapsed="false">
      <c r="A4948" s="48" t="s">
        <v>39</v>
      </c>
      <c r="B4948" s="49"/>
      <c r="C4948" s="50" t="s">
        <v>15</v>
      </c>
      <c r="D4948" s="51" t="n">
        <v>102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15</v>
      </c>
      <c r="J4948" s="52" t="n">
        <v>55</v>
      </c>
      <c r="K4948" s="52" t="n">
        <v>65</v>
      </c>
      <c r="L4948" s="52" t="n">
        <v>0</v>
      </c>
      <c r="M4948" s="52" t="n">
        <v>0</v>
      </c>
      <c r="N4948" s="53" t="n">
        <f aca="false">D4948*$D$14</f>
        <v>137.7</v>
      </c>
      <c r="O4948" s="53" t="n">
        <f aca="false">E4948*$E$14</f>
        <v>0</v>
      </c>
      <c r="P4948" s="53" t="n">
        <f aca="false">F4948*$F$14</f>
        <v>0</v>
      </c>
      <c r="Q4948" s="53" t="n">
        <f aca="false">G4948*$G$14</f>
        <v>0</v>
      </c>
      <c r="R4948" s="53" t="n">
        <f aca="false">H4948*$H$14</f>
        <v>0</v>
      </c>
      <c r="S4948" s="53" t="n">
        <f aca="false">(N4948/100)*(I4948*$I$14)+(N4948/100)*(J4948*$J$14)+(N4948/100)*(K4948*$K$14)</f>
        <v>275.4</v>
      </c>
      <c r="T4948" s="53" t="n">
        <f aca="false">(O4948/100)*(K4948*$K$14)</f>
        <v>0</v>
      </c>
      <c r="U4948" s="53" t="n">
        <f aca="false">(P4948/100)*(K4948*$K$14)+(P4948/100)*(L4948*$L$14)</f>
        <v>0</v>
      </c>
      <c r="V4948" s="53" t="n">
        <f aca="false">(Q4948/100)*(L4948*$L$14)</f>
        <v>0</v>
      </c>
      <c r="W4948" s="53" t="n">
        <f aca="false">(R4948/100)*(K4948*$L$14)+(R4948/100)*(L4948*$M$14)</f>
        <v>0</v>
      </c>
      <c r="X4948" s="53" t="n">
        <f aca="false">N4948+S4948</f>
        <v>413.1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413.1</v>
      </c>
      <c r="AD4948" s="55" t="n">
        <f aca="false">(ROUND(AC4948-AC4937,1)/AC4937)</f>
        <v>0.205427487598483</v>
      </c>
    </row>
    <row r="4949" customFormat="false" ht="15" hidden="false" customHeight="false" outlineLevel="0" collapsed="false">
      <c r="A4949" s="48"/>
      <c r="B4949" s="49" t="n">
        <v>600</v>
      </c>
      <c r="C4949" s="50" t="s">
        <v>16</v>
      </c>
      <c r="D4949" s="51" t="n">
        <v>102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15</v>
      </c>
      <c r="J4949" s="52" t="n">
        <v>55</v>
      </c>
      <c r="K4949" s="52" t="n">
        <v>0</v>
      </c>
      <c r="L4949" s="52" t="n">
        <v>65</v>
      </c>
      <c r="M4949" s="52" t="n">
        <v>0</v>
      </c>
      <c r="N4949" s="53" t="n">
        <f aca="false">D4949*$D$15</f>
        <v>137.7</v>
      </c>
      <c r="O4949" s="53" t="n">
        <f aca="false">E4949*$E$15</f>
        <v>0</v>
      </c>
      <c r="P4949" s="53" t="n">
        <f aca="false">F4949*$F$15</f>
        <v>0</v>
      </c>
      <c r="Q4949" s="53" t="n">
        <f aca="false">G4949*$G$15</f>
        <v>0</v>
      </c>
      <c r="R4949" s="53" t="n">
        <f aca="false">H4949*$H$15</f>
        <v>0</v>
      </c>
      <c r="S4949" s="53" t="n">
        <f aca="false">(N4949/100)*(I4949*$I$15)+(N4949/100)*(J4949*$J$15)+(N4949/100)*(L4949*$L$15)</f>
        <v>275.4</v>
      </c>
      <c r="T4949" s="53" t="n">
        <f aca="false">(O4949/100)*(K4949*$K$15)</f>
        <v>0</v>
      </c>
      <c r="U4949" s="53" t="n">
        <f aca="false">(P4949/100)*(K4949*$K$15)+(P4949/100)*(L4949*$L$15)</f>
        <v>0</v>
      </c>
      <c r="V4949" s="53" t="n">
        <f aca="false">(Q4949/100)*(L4949*$L$15)</f>
        <v>0</v>
      </c>
      <c r="W4949" s="53" t="n">
        <f aca="false">(R4949/100)*(K4949*$K$15)+(R4949/100)*(L4949*$L$15)</f>
        <v>0</v>
      </c>
      <c r="X4949" s="53" t="n">
        <f aca="false">N4949+S4949</f>
        <v>413.1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413.1</v>
      </c>
      <c r="AD4949" s="55" t="n">
        <f aca="false">(ROUND(AC4949-AC4937,1)/AC4937)</f>
        <v>0.205427487598483</v>
      </c>
    </row>
    <row r="4950" customFormat="false" ht="15" hidden="false" customHeight="false" outlineLevel="0" collapsed="false">
      <c r="A4950" s="48"/>
      <c r="B4950" s="49"/>
      <c r="C4950" s="50" t="s">
        <v>17</v>
      </c>
      <c r="D4950" s="51" t="n">
        <v>102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15</v>
      </c>
      <c r="J4950" s="52" t="n">
        <v>80</v>
      </c>
      <c r="K4950" s="52" t="n">
        <v>0</v>
      </c>
      <c r="L4950" s="52" t="n">
        <v>0</v>
      </c>
      <c r="M4950" s="52" t="n">
        <v>0</v>
      </c>
      <c r="N4950" s="53" t="n">
        <f aca="false">D4950*$D$16</f>
        <v>137.7</v>
      </c>
      <c r="O4950" s="53" t="n">
        <f aca="false">E4950*$E$16</f>
        <v>0</v>
      </c>
      <c r="P4950" s="53" t="n">
        <f aca="false">F4950*$F$16</f>
        <v>0</v>
      </c>
      <c r="Q4950" s="53" t="n">
        <f aca="false">G4950*$G$16</f>
        <v>0</v>
      </c>
      <c r="R4950" s="53" t="n">
        <f aca="false">H4950*$H$16</f>
        <v>0</v>
      </c>
      <c r="S4950" s="53" t="n">
        <f aca="false">(N4950/100)*(I4950*$I$16)+(N4950/100)*(J4950*$J$16)</f>
        <v>296.055</v>
      </c>
      <c r="T4950" s="53" t="n">
        <f aca="false">(O4950/100)*(K4950*$K$16)</f>
        <v>0</v>
      </c>
      <c r="U4950" s="53" t="n">
        <f aca="false">(P4950/100)*(K4950*$K$16)+(P4950/100)*(L4950*$L$16)</f>
        <v>0</v>
      </c>
      <c r="V4950" s="53" t="n">
        <f aca="false">(Q4950/100)*(L4950*$L$16)</f>
        <v>0</v>
      </c>
      <c r="W4950" s="53" t="n">
        <f aca="false">(R4950/100)*(K4950*$K$16)+(R4950/100)*(L4950*$L$16)</f>
        <v>0</v>
      </c>
      <c r="X4950" s="53" t="n">
        <f aca="false">N4950+S4950</f>
        <v>433.755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433.8</v>
      </c>
      <c r="AD4950" s="55" t="n">
        <f aca="false">(ROUND(AC4950-AC4937,1)/AC4937)</f>
        <v>0.265830172162241</v>
      </c>
    </row>
    <row r="4951" customFormat="false" ht="15" hidden="false" customHeight="false" outlineLevel="0" collapsed="false">
      <c r="A4951" s="48"/>
      <c r="B4951" s="49"/>
      <c r="C4951" s="50" t="s">
        <v>18</v>
      </c>
      <c r="D4951" s="51" t="n">
        <v>120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30</v>
      </c>
      <c r="J4951" s="52" t="n">
        <v>55</v>
      </c>
      <c r="K4951" s="52" t="n">
        <v>0</v>
      </c>
      <c r="L4951" s="52" t="n">
        <v>0</v>
      </c>
      <c r="M4951" s="52" t="n">
        <v>0</v>
      </c>
      <c r="N4951" s="53" t="n">
        <f aca="false">D4951*$D$17</f>
        <v>162</v>
      </c>
      <c r="O4951" s="53" t="n">
        <f aca="false">E4951*$E$17</f>
        <v>0</v>
      </c>
      <c r="P4951" s="53" t="n">
        <f aca="false">F4951*$F$17</f>
        <v>0</v>
      </c>
      <c r="Q4951" s="53" t="n">
        <f aca="false">G4951*$G$17</f>
        <v>0</v>
      </c>
      <c r="R4951" s="53" t="n">
        <f aca="false">H4951*$H$17</f>
        <v>0</v>
      </c>
      <c r="S4951" s="53" t="n">
        <f aca="false">(N4951/100)*(I4951*$I$17)+(N4951/100)*(J4951*$J$17)</f>
        <v>210.6</v>
      </c>
      <c r="T4951" s="53" t="n">
        <f aca="false">(O4951/100)*(K4951*$K$17)</f>
        <v>0</v>
      </c>
      <c r="U4951" s="53" t="n">
        <f aca="false">(P4951/100)*(K4951*$K$17)+(P4951/100)*(L4951*$L$17)</f>
        <v>0</v>
      </c>
      <c r="V4951" s="53" t="n">
        <f aca="false">(Q4951/100)*(L4951*$L$17)</f>
        <v>0</v>
      </c>
      <c r="W4951" s="53" t="n">
        <f aca="false">(R4951/100)*(K4951*$K$17)+(R4951/100)*(L4951*$L$17)</f>
        <v>0</v>
      </c>
      <c r="X4951" s="53" t="n">
        <f aca="false">N4951+S4951</f>
        <v>372.6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372.6</v>
      </c>
      <c r="AD4951" s="55" t="n">
        <f aca="false">(ROUND(AC4951-AC4937,1)/AC4937)</f>
        <v>0.087248322147651</v>
      </c>
    </row>
    <row r="4952" customFormat="false" ht="15" hidden="false" customHeight="false" outlineLevel="0" collapsed="false">
      <c r="A4952" s="56" t="s">
        <v>19</v>
      </c>
      <c r="B4952" s="57" t="s">
        <v>397</v>
      </c>
      <c r="C4952" s="40" t="s">
        <v>4</v>
      </c>
      <c r="D4952" s="41" t="n">
        <v>116</v>
      </c>
      <c r="E4952" s="41" t="n">
        <v>0</v>
      </c>
      <c r="F4952" s="41" t="n">
        <v>0</v>
      </c>
      <c r="G4952" s="41" t="n">
        <v>0</v>
      </c>
      <c r="H4952" s="41" t="n">
        <v>0</v>
      </c>
      <c r="I4952" s="42" t="n">
        <v>20</v>
      </c>
      <c r="J4952" s="42" t="n">
        <v>60</v>
      </c>
      <c r="K4952" s="42" t="n">
        <v>0</v>
      </c>
      <c r="L4952" s="42" t="n">
        <v>0</v>
      </c>
      <c r="M4952" s="42" t="n">
        <v>0</v>
      </c>
      <c r="N4952" s="43" t="n">
        <f aca="false">D4952*$D$3</f>
        <v>162.4</v>
      </c>
      <c r="O4952" s="43" t="n">
        <f aca="false">E4952*$E$3</f>
        <v>0</v>
      </c>
      <c r="P4952" s="43" t="n">
        <f aca="false">F4952*$F$3</f>
        <v>0</v>
      </c>
      <c r="Q4952" s="43" t="n">
        <f aca="false">G4952*$G$3</f>
        <v>0</v>
      </c>
      <c r="R4952" s="43" t="n">
        <f aca="false">H4952*$H$3</f>
        <v>0</v>
      </c>
      <c r="S4952" s="43" t="n">
        <f aca="false">(N4952/100)*(I4952*$I$3)+(N4952/100)*(J4952*$J$3)</f>
        <v>259.84</v>
      </c>
      <c r="T4952" s="43" t="n">
        <f aca="false">(O4952/100)*(K4952*$K$3)</f>
        <v>0</v>
      </c>
      <c r="U4952" s="43" t="n">
        <f aca="false">(P4952/100)*(K4952*$K$3)+(P4952/100)*(L4952*$L$3)</f>
        <v>0</v>
      </c>
      <c r="V4952" s="43" t="n">
        <f aca="false">(Q4952/100)*(L4952*$L$3)</f>
        <v>0</v>
      </c>
      <c r="W4952" s="43" t="n">
        <f aca="false">(R4952/100)*(K4952*$K$3)+(R4952/100)*(L4952*$L$3)</f>
        <v>0</v>
      </c>
      <c r="X4952" s="43" t="n">
        <f aca="false">N4952+S4952</f>
        <v>422.24</v>
      </c>
      <c r="Y4952" s="43" t="n">
        <f aca="false">O4952+T4952</f>
        <v>0</v>
      </c>
      <c r="Z4952" s="43" t="n">
        <f aca="false">P4952+U4952</f>
        <v>0</v>
      </c>
      <c r="AA4952" s="43" t="n">
        <f aca="false">Q4952+V4952</f>
        <v>0</v>
      </c>
      <c r="AB4952" s="43" t="n">
        <f aca="false">R4952+W4952</f>
        <v>0</v>
      </c>
      <c r="AC4952" s="44" t="n">
        <f aca="false">ROUND(X4952+Y4952+Z4952+AA4952+AB4952,1)</f>
        <v>422.2</v>
      </c>
      <c r="AD4952" s="45" t="n">
        <v>0</v>
      </c>
    </row>
    <row r="4953" customFormat="false" ht="15" hidden="false" customHeight="false" outlineLevel="0" collapsed="false">
      <c r="A4953" s="48" t="s">
        <v>29</v>
      </c>
      <c r="B4953" s="58" t="n">
        <v>8</v>
      </c>
      <c r="C4953" s="50" t="s">
        <v>5</v>
      </c>
      <c r="D4953" s="51" t="n">
        <v>116</v>
      </c>
      <c r="E4953" s="51" t="n">
        <v>0</v>
      </c>
      <c r="F4953" s="51" t="n">
        <v>0</v>
      </c>
      <c r="G4953" s="51" t="n">
        <v>0</v>
      </c>
      <c r="H4953" s="51" t="n">
        <v>0</v>
      </c>
      <c r="I4953" s="52" t="n">
        <v>35</v>
      </c>
      <c r="J4953" s="52" t="n">
        <v>75</v>
      </c>
      <c r="K4953" s="52" t="n">
        <v>0</v>
      </c>
      <c r="L4953" s="52" t="n">
        <v>0</v>
      </c>
      <c r="M4953" s="52" t="n">
        <v>0</v>
      </c>
      <c r="N4953" s="53" t="n">
        <f aca="false">D4953*$D$4</f>
        <v>156.6</v>
      </c>
      <c r="O4953" s="53" t="n">
        <f aca="false">E4953*$E$4</f>
        <v>0</v>
      </c>
      <c r="P4953" s="53" t="n">
        <f aca="false">F4953*$F$4</f>
        <v>0</v>
      </c>
      <c r="Q4953" s="53" t="n">
        <f aca="false">G4953*$G$4</f>
        <v>0</v>
      </c>
      <c r="R4953" s="53" t="n">
        <f aca="false">H4953*$H$4</f>
        <v>0</v>
      </c>
      <c r="S4953" s="53" t="n">
        <f aca="false">(N4953/100)*(I4953*$I$4)+(N4953/100)*(J4953*$J$4)</f>
        <v>344.52</v>
      </c>
      <c r="T4953" s="53" t="n">
        <f aca="false">(O4953/100)*(K4953*$K$4)</f>
        <v>0</v>
      </c>
      <c r="U4953" s="53" t="n">
        <f aca="false">(P4953/100)*(K4953*$K$4)+(P4953/100)*(L4953*$L$4)</f>
        <v>0</v>
      </c>
      <c r="V4953" s="53" t="n">
        <f aca="false">(Q4953/100)*(L4953*$L$4)</f>
        <v>0</v>
      </c>
      <c r="W4953" s="53" t="n">
        <f aca="false">(R4953/100)*(K4953*$K$4)+(R4953/100)*(L4953*$L$4)</f>
        <v>0</v>
      </c>
      <c r="X4953" s="53" t="n">
        <f aca="false">N4953+S4953</f>
        <v>501.12</v>
      </c>
      <c r="Y4953" s="53" t="n">
        <f aca="false">O4953+T4953</f>
        <v>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501.1</v>
      </c>
      <c r="AD4953" s="55" t="n">
        <f aca="false">(ROUND(AC4953-AC4952,1)/AC4952)</f>
        <v>0.186878256750355</v>
      </c>
    </row>
    <row r="4954" customFormat="false" ht="15" hidden="false" customHeight="false" outlineLevel="0" collapsed="false">
      <c r="A4954" s="48" t="s">
        <v>30</v>
      </c>
      <c r="B4954" s="58" t="n">
        <v>12</v>
      </c>
      <c r="C4954" s="50" t="s">
        <v>6</v>
      </c>
      <c r="D4954" s="51" t="n">
        <v>116</v>
      </c>
      <c r="E4954" s="51" t="n">
        <v>0</v>
      </c>
      <c r="F4954" s="51" t="n">
        <v>0</v>
      </c>
      <c r="G4954" s="51" t="n">
        <v>0</v>
      </c>
      <c r="H4954" s="51" t="n">
        <v>0</v>
      </c>
      <c r="I4954" s="52" t="n">
        <v>20</v>
      </c>
      <c r="J4954" s="52" t="n">
        <v>60</v>
      </c>
      <c r="K4954" s="52" t="n">
        <v>0</v>
      </c>
      <c r="L4954" s="52" t="n">
        <v>0</v>
      </c>
      <c r="M4954" s="52" t="n">
        <v>0</v>
      </c>
      <c r="N4954" s="53" t="n">
        <f aca="false">D4954*$D$5</f>
        <v>162.4</v>
      </c>
      <c r="O4954" s="53" t="n">
        <f aca="false">E4954*$E$5</f>
        <v>0</v>
      </c>
      <c r="P4954" s="53" t="n">
        <f aca="false">F4954*$F$5</f>
        <v>0</v>
      </c>
      <c r="Q4954" s="53" t="n">
        <f aca="false">G4954*$G$5</f>
        <v>0</v>
      </c>
      <c r="R4954" s="53" t="n">
        <f aca="false">H4954*$H$5</f>
        <v>0</v>
      </c>
      <c r="S4954" s="53" t="n">
        <f aca="false">(N4954/100)*(I4954*$I$5)+(N4954/100)*(J4954*$J$5)</f>
        <v>259.84</v>
      </c>
      <c r="T4954" s="53" t="n">
        <f aca="false">(O4954/100)*(K4954*$K$5)</f>
        <v>0</v>
      </c>
      <c r="U4954" s="53" t="n">
        <f aca="false">(P4954/100)*(K4954*$K$5)+(P4954/100)*(L4954*$L$5)</f>
        <v>0</v>
      </c>
      <c r="V4954" s="53" t="n">
        <f aca="false">(Q4954/100)*(L4954*$L$5)</f>
        <v>0</v>
      </c>
      <c r="W4954" s="53" t="n">
        <f aca="false">(R4954/100)*(K4954*$K$5)+(R4954/100)*(L4954*$L$5)</f>
        <v>0</v>
      </c>
      <c r="X4954" s="53" t="n">
        <f aca="false">N4954+S4954</f>
        <v>422.24</v>
      </c>
      <c r="Y4954" s="53" t="n">
        <f aca="false">O4954+T4954</f>
        <v>0</v>
      </c>
      <c r="Z4954" s="53" t="n">
        <f aca="false">P4954+U4954</f>
        <v>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422.2</v>
      </c>
      <c r="AD4954" s="55" t="n">
        <f aca="false">(ROUND(AC4954-AC4952,1)/AC4952)</f>
        <v>0</v>
      </c>
    </row>
    <row r="4955" customFormat="false" ht="15" hidden="false" customHeight="false" outlineLevel="0" collapsed="false">
      <c r="A4955" s="48" t="s">
        <v>31</v>
      </c>
      <c r="B4955" s="58" t="n">
        <v>0</v>
      </c>
      <c r="C4955" s="50" t="s">
        <v>7</v>
      </c>
      <c r="D4955" s="51" t="n">
        <v>116</v>
      </c>
      <c r="E4955" s="51" t="n">
        <v>0</v>
      </c>
      <c r="F4955" s="51" t="n">
        <v>0</v>
      </c>
      <c r="G4955" s="51" t="n">
        <v>0</v>
      </c>
      <c r="H4955" s="51" t="n">
        <v>0</v>
      </c>
      <c r="I4955" s="52" t="n">
        <v>20</v>
      </c>
      <c r="J4955" s="52" t="n">
        <v>60</v>
      </c>
      <c r="K4955" s="52" t="n">
        <v>0</v>
      </c>
      <c r="L4955" s="52" t="n">
        <v>0</v>
      </c>
      <c r="M4955" s="52" t="n">
        <v>0</v>
      </c>
      <c r="N4955" s="53" t="n">
        <f aca="false">D4955*$D$6</f>
        <v>162.4</v>
      </c>
      <c r="O4955" s="53" t="n">
        <f aca="false">E4955*$E$6</f>
        <v>0</v>
      </c>
      <c r="P4955" s="53" t="n">
        <f aca="false">F4955*$F$6</f>
        <v>0</v>
      </c>
      <c r="Q4955" s="53" t="n">
        <f aca="false">G4955*$G$6</f>
        <v>0</v>
      </c>
      <c r="R4955" s="53" t="n">
        <f aca="false">H4955*$H$6</f>
        <v>0</v>
      </c>
      <c r="S4955" s="53" t="n">
        <f aca="false">(N4955/100)*(I4955*$I$6)+(N4955/100)*(J4955*$J$6)</f>
        <v>259.84</v>
      </c>
      <c r="T4955" s="53" t="n">
        <f aca="false">(O4955/100)*(K4955*$K$6)</f>
        <v>0</v>
      </c>
      <c r="U4955" s="53" t="n">
        <f aca="false">(P4955/100)*(K4955*$K$6)+(P4955/100)*(L4955*$L$6)</f>
        <v>0</v>
      </c>
      <c r="V4955" s="53" t="n">
        <f aca="false">(Q4955/100)*(L4955*$L$6)</f>
        <v>0</v>
      </c>
      <c r="W4955" s="53" t="n">
        <f aca="false">(R4955/100)*(K4955*$K$6)+(R4955/100)*(L4955*$L$6)</f>
        <v>0</v>
      </c>
      <c r="X4955" s="53" t="n">
        <f aca="false">N4955+S4955</f>
        <v>422.24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0</v>
      </c>
      <c r="AB4955" s="53" t="n">
        <f aca="false">R4955+W4955</f>
        <v>0</v>
      </c>
      <c r="AC4955" s="54" t="n">
        <f aca="false">ROUND(X4955+Y4955+Z4955+AA4955+AB4955,1)</f>
        <v>422.2</v>
      </c>
      <c r="AD4955" s="55" t="n">
        <f aca="false">(ROUND(AC4955-AC4952,1)/AC4952)</f>
        <v>0</v>
      </c>
    </row>
    <row r="4956" customFormat="false" ht="15" hidden="false" customHeight="false" outlineLevel="0" collapsed="false">
      <c r="A4956" s="48" t="s">
        <v>32</v>
      </c>
      <c r="B4956" s="58" t="n">
        <v>0</v>
      </c>
      <c r="C4956" s="50" t="s">
        <v>8</v>
      </c>
      <c r="D4956" s="51" t="n">
        <v>116</v>
      </c>
      <c r="E4956" s="51" t="n">
        <v>0</v>
      </c>
      <c r="F4956" s="51" t="n">
        <v>0</v>
      </c>
      <c r="G4956" s="51" t="n">
        <v>0</v>
      </c>
      <c r="H4956" s="51" t="n">
        <v>0</v>
      </c>
      <c r="I4956" s="52" t="n">
        <v>20</v>
      </c>
      <c r="J4956" s="52" t="n">
        <v>60</v>
      </c>
      <c r="K4956" s="52" t="n">
        <v>0</v>
      </c>
      <c r="L4956" s="52" t="n">
        <v>0</v>
      </c>
      <c r="M4956" s="52" t="n">
        <v>0</v>
      </c>
      <c r="N4956" s="53" t="n">
        <f aca="false">D4956*$D$7</f>
        <v>162.4</v>
      </c>
      <c r="O4956" s="53" t="n">
        <f aca="false">E4956*$E$7</f>
        <v>0</v>
      </c>
      <c r="P4956" s="53" t="n">
        <f aca="false">F4956*$F$7</f>
        <v>0</v>
      </c>
      <c r="Q4956" s="53" t="n">
        <f aca="false">G4956*$G$7</f>
        <v>0</v>
      </c>
      <c r="R4956" s="53" t="n">
        <f aca="false">H4956*$H$7</f>
        <v>0</v>
      </c>
      <c r="S4956" s="53" t="n">
        <f aca="false">(N4956/100)*(I4956*$I$7)+(N4956/100)*(J4956*$J$7)</f>
        <v>259.84</v>
      </c>
      <c r="T4956" s="53" t="n">
        <f aca="false">(O4956/100)*(K4956*$K$7)</f>
        <v>0</v>
      </c>
      <c r="U4956" s="53" t="n">
        <f aca="false">(P4956/100)*(K4956*$K$7)+(P4956/100)*(L4956*$L$7)</f>
        <v>0</v>
      </c>
      <c r="V4956" s="53" t="n">
        <f aca="false">(Q4956/100)*(L4956*$L$7)</f>
        <v>0</v>
      </c>
      <c r="W4956" s="53" t="n">
        <f aca="false">(R4956/100)*(K4956*$K$7)+(R4956/100)*(L4956*$L$7)</f>
        <v>0</v>
      </c>
      <c r="X4956" s="53" t="n">
        <f aca="false">N4956+S4956</f>
        <v>422.24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0</v>
      </c>
      <c r="AC4956" s="54" t="n">
        <f aca="false">ROUND(X4956+Y4956+Z4956+AA4956+AB4956,1)</f>
        <v>422.2</v>
      </c>
      <c r="AD4956" s="55" t="n">
        <f aca="false">(ROUND(AC4956-AC4952,1)/AC4952)</f>
        <v>0</v>
      </c>
    </row>
    <row r="4957" customFormat="false" ht="15" hidden="false" customHeight="false" outlineLevel="0" collapsed="false">
      <c r="A4957" s="48" t="s">
        <v>33</v>
      </c>
      <c r="B4957" s="58"/>
      <c r="C4957" s="50" t="s">
        <v>9</v>
      </c>
      <c r="D4957" s="51" t="n">
        <v>116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20</v>
      </c>
      <c r="J4957" s="52" t="n">
        <v>60</v>
      </c>
      <c r="K4957" s="52" t="n">
        <v>0</v>
      </c>
      <c r="L4957" s="52" t="n">
        <v>0</v>
      </c>
      <c r="M4957" s="52" t="n">
        <v>0</v>
      </c>
      <c r="N4957" s="53" t="n">
        <f aca="false">D4957*$D$8</f>
        <v>162.4</v>
      </c>
      <c r="O4957" s="53" t="n">
        <f aca="false">E4957*$E$8</f>
        <v>0</v>
      </c>
      <c r="P4957" s="53" t="n">
        <f aca="false">F4957*$F$8</f>
        <v>0</v>
      </c>
      <c r="Q4957" s="53" t="n">
        <f aca="false">G4957*$G$8</f>
        <v>0</v>
      </c>
      <c r="R4957" s="53" t="n">
        <f aca="false">H4957*$H$8</f>
        <v>0</v>
      </c>
      <c r="S4957" s="53" t="n">
        <f aca="false">(N4957/100)*(I4957*$I$8)+(N4957/100)*(J4957*$J$8)</f>
        <v>259.84</v>
      </c>
      <c r="T4957" s="53" t="n">
        <f aca="false">(O4957/100)*(K4957*$K$8)</f>
        <v>0</v>
      </c>
      <c r="U4957" s="53" t="n">
        <f aca="false">(P4957/100)*(K4957*$K$8)+(P4957/100)*(L4957*$L$8)</f>
        <v>0</v>
      </c>
      <c r="V4957" s="53" t="n">
        <f aca="false">(Q4957/100)*(L4957*$L$8)</f>
        <v>0</v>
      </c>
      <c r="W4957" s="53" t="n">
        <f aca="false">(R4957/100)*(K4957*$K$8)+(R4957/100)*(L4957*$L$8)</f>
        <v>0</v>
      </c>
      <c r="X4957" s="53" t="n">
        <f aca="false">N4957+S4957</f>
        <v>422.24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422.2</v>
      </c>
      <c r="AD4957" s="55" t="n">
        <f aca="false">(ROUND(AC4957-AC4952,1)/AC4952)</f>
        <v>0</v>
      </c>
    </row>
    <row r="4958" customFormat="false" ht="15" hidden="false" customHeight="false" outlineLevel="0" collapsed="false">
      <c r="A4958" s="48" t="s">
        <v>34</v>
      </c>
      <c r="B4958" s="58"/>
      <c r="C4958" s="50" t="s">
        <v>10</v>
      </c>
      <c r="D4958" s="51" t="n">
        <v>58</v>
      </c>
      <c r="E4958" s="51" t="n">
        <v>125</v>
      </c>
      <c r="F4958" s="51" t="n">
        <v>0</v>
      </c>
      <c r="G4958" s="51" t="n">
        <v>0</v>
      </c>
      <c r="H4958" s="51" t="n">
        <v>0</v>
      </c>
      <c r="I4958" s="52" t="n">
        <v>20</v>
      </c>
      <c r="J4958" s="52" t="n">
        <v>60</v>
      </c>
      <c r="K4958" s="52" t="n">
        <v>85</v>
      </c>
      <c r="L4958" s="52" t="n">
        <v>0</v>
      </c>
      <c r="M4958" s="52" t="n">
        <v>0</v>
      </c>
      <c r="N4958" s="53" t="n">
        <f aca="false">D4958*$D$9</f>
        <v>78.3</v>
      </c>
      <c r="O4958" s="53" t="n">
        <f aca="false">E4958*$E$9</f>
        <v>168.75</v>
      </c>
      <c r="P4958" s="53" t="n">
        <f aca="false">F4958*$F$9</f>
        <v>0</v>
      </c>
      <c r="Q4958" s="53" t="n">
        <f aca="false">G4958*$G$9</f>
        <v>0</v>
      </c>
      <c r="R4958" s="53" t="n">
        <f aca="false">H4958*$H$9</f>
        <v>0</v>
      </c>
      <c r="S4958" s="53" t="n">
        <f aca="false">(N4958/100)*(I4958*$I$9)+(N4958/100)*(J4958*$J$9)</f>
        <v>62.64</v>
      </c>
      <c r="T4958" s="53" t="n">
        <f aca="false">(O4958/100)*(K4958*$K$9)</f>
        <v>200.8125</v>
      </c>
      <c r="U4958" s="53" t="n">
        <f aca="false">(P4958/100)*(K4958*$K$9)+(P4958/100)*(L4958*$L$9)</f>
        <v>0</v>
      </c>
      <c r="V4958" s="53" t="n">
        <f aca="false">(Q4958/100)*(L4958*$L$9)</f>
        <v>0</v>
      </c>
      <c r="W4958" s="53" t="n">
        <f aca="false">(R4958/100)*(K4958*$K$9)+(R4958/100)*(L4958*$L$9)</f>
        <v>0</v>
      </c>
      <c r="X4958" s="53" t="n">
        <f aca="false">N4958+S4958</f>
        <v>140.94</v>
      </c>
      <c r="Y4958" s="53" t="n">
        <f aca="false">O4958+T4958</f>
        <v>369.5625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510.5</v>
      </c>
      <c r="AD4958" s="55" t="n">
        <f aca="false">(ROUND(AC4958-AC4952,1)/AC4952)</f>
        <v>0.209142586451919</v>
      </c>
    </row>
    <row r="4959" customFormat="false" ht="15" hidden="false" customHeight="false" outlineLevel="0" collapsed="false">
      <c r="A4959" s="48" t="s">
        <v>35</v>
      </c>
      <c r="B4959" s="58"/>
      <c r="C4959" s="50" t="s">
        <v>11</v>
      </c>
      <c r="D4959" s="51" t="n">
        <v>58</v>
      </c>
      <c r="E4959" s="51" t="n">
        <v>0</v>
      </c>
      <c r="F4959" s="51" t="n">
        <v>125</v>
      </c>
      <c r="G4959" s="51" t="n">
        <v>0</v>
      </c>
      <c r="H4959" s="51" t="n">
        <v>0</v>
      </c>
      <c r="I4959" s="52" t="n">
        <v>20</v>
      </c>
      <c r="J4959" s="52" t="n">
        <v>60</v>
      </c>
      <c r="K4959" s="52" t="n">
        <v>42.5</v>
      </c>
      <c r="L4959" s="52" t="n">
        <v>42.5</v>
      </c>
      <c r="M4959" s="52" t="n">
        <v>0</v>
      </c>
      <c r="N4959" s="53" t="n">
        <f aca="false">D4959*$D$10</f>
        <v>78.3</v>
      </c>
      <c r="O4959" s="53" t="n">
        <f aca="false">E4959*$E$10</f>
        <v>0</v>
      </c>
      <c r="P4959" s="53" t="n">
        <f aca="false">F4959*$F$10</f>
        <v>168.75</v>
      </c>
      <c r="Q4959" s="53" t="n">
        <f aca="false">G4959*$G$10</f>
        <v>0</v>
      </c>
      <c r="R4959" s="53" t="n">
        <f aca="false">H4959*$H$10</f>
        <v>0</v>
      </c>
      <c r="S4959" s="53" t="n">
        <f aca="false">(N4959/100)*(I4959*$I$10)+(N4959/100)*(J4959*$J$10)</f>
        <v>62.64</v>
      </c>
      <c r="T4959" s="53" t="n">
        <f aca="false">(O4959/100)*(K4959*$J$10)</f>
        <v>0</v>
      </c>
      <c r="U4959" s="53" t="n">
        <f aca="false">(P4959/100)*(K4959*$K$10)+(P4959/100)*(L4959*$L$10)</f>
        <v>200.8125</v>
      </c>
      <c r="V4959" s="53" t="n">
        <f aca="false">(Q4959/100)*(L4959*$L$10)</f>
        <v>0</v>
      </c>
      <c r="W4959" s="53" t="n">
        <f aca="false">(R4959/100)*(K4959*$K$10)+(R4959/100)*(L4959*$L$10)</f>
        <v>0</v>
      </c>
      <c r="X4959" s="53" t="n">
        <f aca="false">N4959+S4959</f>
        <v>140.94</v>
      </c>
      <c r="Y4959" s="53" t="n">
        <f aca="false">O4959+T4959</f>
        <v>0</v>
      </c>
      <c r="Z4959" s="53" t="n">
        <f aca="false">P4959+U4959</f>
        <v>369.5625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510.5</v>
      </c>
      <c r="AD4959" s="55" t="n">
        <f aca="false">(ROUND(AC4959-AC4952,1)/AC4952)</f>
        <v>0.209142586451919</v>
      </c>
    </row>
    <row r="4960" customFormat="false" ht="15" hidden="false" customHeight="false" outlineLevel="0" collapsed="false">
      <c r="A4960" s="48" t="s">
        <v>36</v>
      </c>
      <c r="B4960" s="58"/>
      <c r="C4960" s="50" t="s">
        <v>12</v>
      </c>
      <c r="D4960" s="51" t="n">
        <v>58</v>
      </c>
      <c r="E4960" s="51" t="n">
        <v>0</v>
      </c>
      <c r="F4960" s="51" t="n">
        <v>0</v>
      </c>
      <c r="G4960" s="51" t="n">
        <v>125</v>
      </c>
      <c r="H4960" s="51" t="n">
        <v>0</v>
      </c>
      <c r="I4960" s="52" t="n">
        <v>20</v>
      </c>
      <c r="J4960" s="52" t="n">
        <v>60</v>
      </c>
      <c r="K4960" s="52" t="n">
        <v>0</v>
      </c>
      <c r="L4960" s="52" t="n">
        <v>85</v>
      </c>
      <c r="M4960" s="52" t="n">
        <v>0</v>
      </c>
      <c r="N4960" s="53" t="n">
        <f aca="false">D4960*$D$11</f>
        <v>78.3</v>
      </c>
      <c r="O4960" s="53" t="n">
        <f aca="false">E4960*$E$11</f>
        <v>0</v>
      </c>
      <c r="P4960" s="53" t="n">
        <f aca="false">F4960*$F$11</f>
        <v>0</v>
      </c>
      <c r="Q4960" s="53" t="n">
        <f aca="false">G4960*$G$11</f>
        <v>168.75</v>
      </c>
      <c r="R4960" s="53" t="n">
        <f aca="false">H4960*$H$11</f>
        <v>0</v>
      </c>
      <c r="S4960" s="53" t="n">
        <f aca="false">(N4960/100)*(I4960*$I$11)+(N4960/100)*(J4960*$J$11)</f>
        <v>62.64</v>
      </c>
      <c r="T4960" s="53" t="n">
        <f aca="false">(O4960/100)*(K4960*$K$11)</f>
        <v>0</v>
      </c>
      <c r="U4960" s="53" t="n">
        <f aca="false">(P4960/100)*(K4960*$K$11)+(P4960/100)*(L4960*$L$11)</f>
        <v>0</v>
      </c>
      <c r="V4960" s="53" t="n">
        <f aca="false">(Q4960/100)*(L4960*$L$11)</f>
        <v>200.8125</v>
      </c>
      <c r="W4960" s="53" t="n">
        <f aca="false">(R4960/100)*(K4960*$K$11)+(R4960/100)*(L4960*$L$11)</f>
        <v>0</v>
      </c>
      <c r="X4960" s="53" t="n">
        <f aca="false">N4960+S4960</f>
        <v>140.94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369.5625</v>
      </c>
      <c r="AB4960" s="53" t="n">
        <f aca="false">R4960+W4960</f>
        <v>0</v>
      </c>
      <c r="AC4960" s="54" t="n">
        <f aca="false">ROUND(X4960+Y4960+Z4960+AA4960+AB4960,1)</f>
        <v>510.5</v>
      </c>
      <c r="AD4960" s="55" t="n">
        <f aca="false">(ROUND(AC4960-AC4952,1)/AC4952)</f>
        <v>0.209142586451919</v>
      </c>
    </row>
    <row r="4961" customFormat="false" ht="15" hidden="false" customHeight="false" outlineLevel="0" collapsed="false">
      <c r="A4961" s="48" t="s">
        <v>37</v>
      </c>
      <c r="B4961" s="58"/>
      <c r="C4961" s="50" t="s">
        <v>13</v>
      </c>
      <c r="D4961" s="51" t="n">
        <v>58</v>
      </c>
      <c r="E4961" s="51" t="n">
        <v>0</v>
      </c>
      <c r="F4961" s="51" t="n">
        <v>0</v>
      </c>
      <c r="G4961" s="51" t="n">
        <v>0</v>
      </c>
      <c r="H4961" s="51" t="n">
        <v>125</v>
      </c>
      <c r="I4961" s="52" t="n">
        <v>20</v>
      </c>
      <c r="J4961" s="52" t="n">
        <v>60</v>
      </c>
      <c r="K4961" s="52" t="n">
        <v>42.5</v>
      </c>
      <c r="L4961" s="52" t="n">
        <v>42.5</v>
      </c>
      <c r="M4961" s="52" t="n">
        <v>0</v>
      </c>
      <c r="N4961" s="53" t="n">
        <f aca="false">D4961*$D$12</f>
        <v>78.3</v>
      </c>
      <c r="O4961" s="53" t="n">
        <f aca="false">E4961*$E$12</f>
        <v>0</v>
      </c>
      <c r="P4961" s="53" t="n">
        <f aca="false">F4961*$F$12</f>
        <v>0</v>
      </c>
      <c r="Q4961" s="53" t="n">
        <f aca="false">G4961*$G$12</f>
        <v>0</v>
      </c>
      <c r="R4961" s="53" t="n">
        <f aca="false">H4961*$H$12</f>
        <v>168.75</v>
      </c>
      <c r="S4961" s="53" t="n">
        <f aca="false">(N4961/100)*(I4961*$I$12)+(N4961/100)*(J4961*$J$12)</f>
        <v>62.64</v>
      </c>
      <c r="T4961" s="53" t="n">
        <f aca="false">(O4961/100)*(K4961*$K$12)</f>
        <v>0</v>
      </c>
      <c r="U4961" s="53" t="n">
        <f aca="false">(P4961/100)*(K4961*$K$12)+(P4961/100)*(L4961*$L$12)</f>
        <v>0</v>
      </c>
      <c r="V4961" s="53" t="n">
        <f aca="false">(Q4961/100)*(L4961*$L$12)</f>
        <v>0</v>
      </c>
      <c r="W4961" s="53" t="n">
        <f aca="false">(R4961/100)*(K4961*$K$12)+(R4961/100)*(L4961*$L$12)</f>
        <v>200.8125</v>
      </c>
      <c r="X4961" s="53" t="n">
        <f aca="false">N4961+S4961</f>
        <v>140.94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369.5625</v>
      </c>
      <c r="AC4961" s="54" t="n">
        <f aca="false">ROUND(X4961+Y4961+Z4961+AA4961+AB4961,1)</f>
        <v>510.5</v>
      </c>
      <c r="AD4961" s="55" t="n">
        <f aca="false">(ROUND(AC4961-AC4952,1)/AC4952)</f>
        <v>0.209142586451919</v>
      </c>
    </row>
    <row r="4962" customFormat="false" ht="15" hidden="false" customHeight="false" outlineLevel="0" collapsed="false">
      <c r="A4962" s="48" t="s">
        <v>38</v>
      </c>
      <c r="B4962" s="58"/>
      <c r="C4962" s="50" t="s">
        <v>14</v>
      </c>
      <c r="D4962" s="51" t="n">
        <v>116</v>
      </c>
      <c r="E4962" s="51" t="n">
        <v>0</v>
      </c>
      <c r="F4962" s="51" t="n">
        <v>0</v>
      </c>
      <c r="G4962" s="51" t="n">
        <v>0</v>
      </c>
      <c r="H4962" s="51" t="n">
        <v>0</v>
      </c>
      <c r="I4962" s="52" t="n">
        <v>0</v>
      </c>
      <c r="J4962" s="52" t="n">
        <v>0</v>
      </c>
      <c r="K4962" s="52" t="n">
        <v>0</v>
      </c>
      <c r="L4962" s="52" t="n">
        <v>0</v>
      </c>
      <c r="M4962" s="52" t="n">
        <v>98</v>
      </c>
      <c r="N4962" s="53" t="n">
        <f aca="false">D4962*$D$13</f>
        <v>156.6</v>
      </c>
      <c r="O4962" s="53" t="n">
        <f aca="false">E4962*$E$13</f>
        <v>0</v>
      </c>
      <c r="P4962" s="53" t="n">
        <f aca="false">F4962*$F$13</f>
        <v>0</v>
      </c>
      <c r="Q4962" s="53" t="n">
        <f aca="false">G4962*$G$13</f>
        <v>0</v>
      </c>
      <c r="R4962" s="53" t="n">
        <f aca="false">H4962*$H$13</f>
        <v>0</v>
      </c>
      <c r="S4962" s="53" t="n">
        <f aca="false">(N4962/100)*(I4962*$I$13)+(N4962/100)*(J4962*$J$13)+(N4962/100)*(M4962*$M$13)</f>
        <v>306.936</v>
      </c>
      <c r="T4962" s="53" t="n">
        <f aca="false">(O4962/100)*(K4962*$K$13)+(O4962/100)*(M4962*$M$13)</f>
        <v>0</v>
      </c>
      <c r="U4962" s="53" t="n">
        <f aca="false">(P4962/100)*(K4962*$K$13)+(P4962/100)*(L4962*$L$13)+(P4962/100)*(M4962*$M$13)</f>
        <v>0</v>
      </c>
      <c r="V4962" s="53" t="n">
        <f aca="false">(Q4962/100)*(L4962*$L$13)+(Q4962/100)*(M4962*$M$13)</f>
        <v>0</v>
      </c>
      <c r="W4962" s="53" t="n">
        <f aca="false">(R4962/100)*(K4962*$K$13)+(R4962/100)*(L4962*$L$13)+(R4962/100)*(M4962*$M$13)</f>
        <v>0</v>
      </c>
      <c r="X4962" s="53" t="n">
        <f aca="false">N4962+S4962</f>
        <v>463.536</v>
      </c>
      <c r="Y4962" s="53" t="n">
        <f aca="false">O4962+T4962</f>
        <v>0</v>
      </c>
      <c r="Z4962" s="53" t="n">
        <f aca="false">P4962+U4962</f>
        <v>0</v>
      </c>
      <c r="AA4962" s="53" t="n">
        <f aca="false">Q4962+V4962</f>
        <v>0</v>
      </c>
      <c r="AB4962" s="53" t="n">
        <f aca="false">R4962+W4962</f>
        <v>0</v>
      </c>
      <c r="AC4962" s="54" t="n">
        <f aca="false">ROUND(X4962+Y4962+Z4962+AA4962+AB4962,1)</f>
        <v>463.5</v>
      </c>
      <c r="AD4962" s="55" t="n">
        <f aca="false">(ROUND(AC4962-AC4952,1)/AC4952)</f>
        <v>0.0978209379441023</v>
      </c>
    </row>
    <row r="4963" customFormat="false" ht="15" hidden="false" customHeight="false" outlineLevel="0" collapsed="false">
      <c r="A4963" s="48" t="s">
        <v>39</v>
      </c>
      <c r="B4963" s="58"/>
      <c r="C4963" s="50" t="s">
        <v>15</v>
      </c>
      <c r="D4963" s="51" t="n">
        <v>116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60</v>
      </c>
      <c r="K4963" s="52" t="n">
        <v>70</v>
      </c>
      <c r="L4963" s="52" t="n">
        <v>0</v>
      </c>
      <c r="M4963" s="52" t="n">
        <v>0</v>
      </c>
      <c r="N4963" s="53" t="n">
        <f aca="false">D4963*$D$14</f>
        <v>156.6</v>
      </c>
      <c r="O4963" s="53" t="n">
        <f aca="false">E4963*$E$14</f>
        <v>0</v>
      </c>
      <c r="P4963" s="53" t="n">
        <f aca="false">F4963*$F$14</f>
        <v>0</v>
      </c>
      <c r="Q4963" s="53" t="n">
        <f aca="false">G4963*$G$14</f>
        <v>0</v>
      </c>
      <c r="R4963" s="53" t="n">
        <f aca="false">H4963*$H$14</f>
        <v>0</v>
      </c>
      <c r="S4963" s="53" t="n">
        <f aca="false">(N4963/100)*(I4963*$I$14)+(N4963/100)*(J4963*$J$14)+(N4963/100)*(K4963*$K$14)</f>
        <v>344.52</v>
      </c>
      <c r="T4963" s="53" t="n">
        <f aca="false">(O4963/100)*(K4963*$K$14)</f>
        <v>0</v>
      </c>
      <c r="U4963" s="53" t="n">
        <f aca="false">(P4963/100)*(K4963*$K$14)+(P4963/100)*(L4963*$L$14)</f>
        <v>0</v>
      </c>
      <c r="V4963" s="53" t="n">
        <f aca="false">(Q4963/100)*(L4963*$L$14)</f>
        <v>0</v>
      </c>
      <c r="W4963" s="53" t="n">
        <f aca="false">(R4963/100)*(K4963*$L$14)+(R4963/100)*(L4963*$M$14)</f>
        <v>0</v>
      </c>
      <c r="X4963" s="53" t="n">
        <f aca="false">N4963+S4963</f>
        <v>501.12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501.1</v>
      </c>
      <c r="AD4963" s="55" t="n">
        <f aca="false">(ROUND(AC4963-AC4952,1)/AC4952)</f>
        <v>0.186878256750355</v>
      </c>
    </row>
    <row r="4964" customFormat="false" ht="15" hidden="false" customHeight="false" outlineLevel="0" collapsed="false">
      <c r="A4964" s="48"/>
      <c r="B4964" s="58" t="n">
        <v>600</v>
      </c>
      <c r="C4964" s="50" t="s">
        <v>16</v>
      </c>
      <c r="D4964" s="51" t="n">
        <v>116</v>
      </c>
      <c r="E4964" s="51" t="n">
        <v>0</v>
      </c>
      <c r="F4964" s="51" t="n">
        <v>0</v>
      </c>
      <c r="G4964" s="51" t="n">
        <v>0</v>
      </c>
      <c r="H4964" s="51" t="n">
        <v>0</v>
      </c>
      <c r="I4964" s="52" t="n">
        <v>20</v>
      </c>
      <c r="J4964" s="52" t="n">
        <v>60</v>
      </c>
      <c r="K4964" s="52" t="n">
        <v>0</v>
      </c>
      <c r="L4964" s="52" t="n">
        <v>70</v>
      </c>
      <c r="M4964" s="52" t="n">
        <v>0</v>
      </c>
      <c r="N4964" s="53" t="n">
        <f aca="false">D4964*$D$15</f>
        <v>156.6</v>
      </c>
      <c r="O4964" s="53" t="n">
        <f aca="false">E4964*$E$15</f>
        <v>0</v>
      </c>
      <c r="P4964" s="53" t="n">
        <f aca="false">F4964*$F$15</f>
        <v>0</v>
      </c>
      <c r="Q4964" s="53" t="n">
        <f aca="false">G4964*$G$15</f>
        <v>0</v>
      </c>
      <c r="R4964" s="53" t="n">
        <f aca="false">H4964*$H$15</f>
        <v>0</v>
      </c>
      <c r="S4964" s="53" t="n">
        <f aca="false">(N4964/100)*(I4964*$I$15)+(N4964/100)*(J4964*$J$15)+(N4964/100)*(L4964*$L$15)</f>
        <v>344.52</v>
      </c>
      <c r="T4964" s="53" t="n">
        <f aca="false">(O4964/100)*(K4964*$K$15)</f>
        <v>0</v>
      </c>
      <c r="U4964" s="53" t="n">
        <f aca="false">(P4964/100)*(K4964*$K$15)+(P4964/100)*(L4964*$L$15)</f>
        <v>0</v>
      </c>
      <c r="V4964" s="53" t="n">
        <f aca="false">(Q4964/100)*(L4964*$L$15)</f>
        <v>0</v>
      </c>
      <c r="W4964" s="53" t="n">
        <f aca="false">(R4964/100)*(K4964*$K$15)+(R4964/100)*(L4964*$L$15)</f>
        <v>0</v>
      </c>
      <c r="X4964" s="53" t="n">
        <f aca="false">N4964+S4964</f>
        <v>501.12</v>
      </c>
      <c r="Y4964" s="53" t="n">
        <f aca="false">O4964+T4964</f>
        <v>0</v>
      </c>
      <c r="Z4964" s="53" t="n">
        <f aca="false">P4964+U4964</f>
        <v>0</v>
      </c>
      <c r="AA4964" s="53" t="n">
        <f aca="false">Q4964+V4964</f>
        <v>0</v>
      </c>
      <c r="AB4964" s="53" t="n">
        <f aca="false">R4964+W4964</f>
        <v>0</v>
      </c>
      <c r="AC4964" s="54" t="n">
        <f aca="false">ROUND(X4964+Y4964+Z4964+AA4964+AB4964,1)</f>
        <v>501.1</v>
      </c>
      <c r="AD4964" s="55" t="n">
        <f aca="false">(ROUND(AC4964-AC4952,1)/AC4952)</f>
        <v>0.186878256750355</v>
      </c>
    </row>
    <row r="4965" customFormat="false" ht="15" hidden="false" customHeight="false" outlineLevel="0" collapsed="false">
      <c r="A4965" s="48"/>
      <c r="B4965" s="58"/>
      <c r="C4965" s="50" t="s">
        <v>17</v>
      </c>
      <c r="D4965" s="51" t="n">
        <v>116</v>
      </c>
      <c r="E4965" s="51" t="n">
        <v>0</v>
      </c>
      <c r="F4965" s="51" t="n">
        <v>0</v>
      </c>
      <c r="G4965" s="51" t="n">
        <v>0</v>
      </c>
      <c r="H4965" s="51" t="n">
        <v>0</v>
      </c>
      <c r="I4965" s="52" t="n">
        <v>20</v>
      </c>
      <c r="J4965" s="52" t="n">
        <v>85</v>
      </c>
      <c r="K4965" s="52" t="n">
        <v>0</v>
      </c>
      <c r="L4965" s="52" t="n">
        <v>0</v>
      </c>
      <c r="M4965" s="52" t="n">
        <v>0</v>
      </c>
      <c r="N4965" s="53" t="n">
        <f aca="false">D4965*$D$16</f>
        <v>156.6</v>
      </c>
      <c r="O4965" s="53" t="n">
        <f aca="false">E4965*$E$16</f>
        <v>0</v>
      </c>
      <c r="P4965" s="53" t="n">
        <f aca="false">F4965*$F$16</f>
        <v>0</v>
      </c>
      <c r="Q4965" s="53" t="n">
        <f aca="false">G4965*$G$16</f>
        <v>0</v>
      </c>
      <c r="R4965" s="53" t="n">
        <f aca="false">H4965*$H$16</f>
        <v>0</v>
      </c>
      <c r="S4965" s="53" t="n">
        <f aca="false">(N4965/100)*(I4965*$I$16)+(N4965/100)*(J4965*$J$16)</f>
        <v>364.095</v>
      </c>
      <c r="T4965" s="53" t="n">
        <f aca="false">(O4965/100)*(K4965*$K$16)</f>
        <v>0</v>
      </c>
      <c r="U4965" s="53" t="n">
        <f aca="false">(P4965/100)*(K4965*$K$16)+(P4965/100)*(L4965*$L$16)</f>
        <v>0</v>
      </c>
      <c r="V4965" s="53" t="n">
        <f aca="false">(Q4965/100)*(L4965*$L$16)</f>
        <v>0</v>
      </c>
      <c r="W4965" s="53" t="n">
        <f aca="false">(R4965/100)*(K4965*$K$16)+(R4965/100)*(L4965*$L$16)</f>
        <v>0</v>
      </c>
      <c r="X4965" s="53" t="n">
        <f aca="false">N4965+S4965</f>
        <v>520.695</v>
      </c>
      <c r="Y4965" s="53" t="n">
        <f aca="false">O4965+T4965</f>
        <v>0</v>
      </c>
      <c r="Z4965" s="53" t="n">
        <f aca="false">P4965+U4965</f>
        <v>0</v>
      </c>
      <c r="AA4965" s="53" t="n">
        <f aca="false">Q4965+V4965</f>
        <v>0</v>
      </c>
      <c r="AB4965" s="53" t="n">
        <f aca="false">R4965+W4965</f>
        <v>0</v>
      </c>
      <c r="AC4965" s="54" t="n">
        <f aca="false">ROUND(X4965+Y4965+Z4965+AA4965+AB4965,1)</f>
        <v>520.7</v>
      </c>
      <c r="AD4965" s="55" t="n">
        <f aca="false">(ROUND(AC4965-AC4952,1)/AC4952)</f>
        <v>0.233301752723828</v>
      </c>
    </row>
    <row r="4966" customFormat="false" ht="15" hidden="false" customHeight="false" outlineLevel="0" collapsed="false">
      <c r="A4966" s="48"/>
      <c r="B4966" s="58"/>
      <c r="C4966" s="50" t="s">
        <v>18</v>
      </c>
      <c r="D4966" s="51" t="n">
        <v>116</v>
      </c>
      <c r="E4966" s="51" t="n">
        <v>0</v>
      </c>
      <c r="F4966" s="51" t="n">
        <v>0</v>
      </c>
      <c r="G4966" s="51" t="n">
        <v>0</v>
      </c>
      <c r="H4966" s="51" t="n">
        <v>0</v>
      </c>
      <c r="I4966" s="52" t="n">
        <v>55</v>
      </c>
      <c r="J4966" s="52" t="n">
        <v>60</v>
      </c>
      <c r="K4966" s="52" t="n">
        <v>0</v>
      </c>
      <c r="L4966" s="52" t="n">
        <v>0</v>
      </c>
      <c r="M4966" s="52" t="n">
        <v>0</v>
      </c>
      <c r="N4966" s="53" t="n">
        <f aca="false">D4966*$D$17</f>
        <v>156.6</v>
      </c>
      <c r="O4966" s="53" t="n">
        <f aca="false">E4966*$E$17</f>
        <v>0</v>
      </c>
      <c r="P4966" s="53" t="n">
        <f aca="false">F4966*$F$17</f>
        <v>0</v>
      </c>
      <c r="Q4966" s="53" t="n">
        <f aca="false">G4966*$G$17</f>
        <v>0</v>
      </c>
      <c r="R4966" s="53" t="n">
        <f aca="false">H4966*$H$17</f>
        <v>0</v>
      </c>
      <c r="S4966" s="53" t="n">
        <f aca="false">(N4966/100)*(I4966*$I$17)+(N4966/100)*(J4966*$J$17)</f>
        <v>309.285</v>
      </c>
      <c r="T4966" s="53" t="n">
        <f aca="false">(O4966/100)*(K4966*$K$17)</f>
        <v>0</v>
      </c>
      <c r="U4966" s="53" t="n">
        <f aca="false">(P4966/100)*(K4966*$K$17)+(P4966/100)*(L4966*$L$17)</f>
        <v>0</v>
      </c>
      <c r="V4966" s="53" t="n">
        <f aca="false">(Q4966/100)*(L4966*$L$17)</f>
        <v>0</v>
      </c>
      <c r="W4966" s="53" t="n">
        <f aca="false">(R4966/100)*(K4966*$K$17)+(R4966/100)*(L4966*$L$17)</f>
        <v>0</v>
      </c>
      <c r="X4966" s="53" t="n">
        <f aca="false">N4966+S4966</f>
        <v>465.885</v>
      </c>
      <c r="Y4966" s="53" t="n">
        <f aca="false">O4966+T4966</f>
        <v>0</v>
      </c>
      <c r="Z4966" s="53" t="n">
        <f aca="false">P4966+U4966</f>
        <v>0</v>
      </c>
      <c r="AA4966" s="53" t="n">
        <f aca="false">Q4966+V4966</f>
        <v>0</v>
      </c>
      <c r="AB4966" s="53" t="n">
        <f aca="false">R4966+W4966</f>
        <v>0</v>
      </c>
      <c r="AC4966" s="54" t="n">
        <f aca="false">ROUND(X4966+Y4966+Z4966+AA4966+AB4966,1)</f>
        <v>465.9</v>
      </c>
      <c r="AD4966" s="55" t="n">
        <f aca="false">(ROUND(AC4966-AC4952,1)/AC4952)</f>
        <v>0.10350544765514</v>
      </c>
    </row>
    <row r="4967" customFormat="false" ht="15" hidden="false" customHeight="false" outlineLevel="0" collapsed="false">
      <c r="A4967" s="56" t="s">
        <v>19</v>
      </c>
      <c r="B4967" s="60" t="s">
        <v>398</v>
      </c>
      <c r="C4967" s="40" t="s">
        <v>50</v>
      </c>
      <c r="D4967" s="41" t="n">
        <v>160</v>
      </c>
      <c r="E4967" s="41" t="n">
        <v>0</v>
      </c>
      <c r="F4967" s="41" t="n">
        <v>0</v>
      </c>
      <c r="G4967" s="41" t="n">
        <v>0</v>
      </c>
      <c r="H4967" s="41" t="n">
        <v>0</v>
      </c>
      <c r="I4967" s="42" t="n">
        <v>60</v>
      </c>
      <c r="J4967" s="42" t="n">
        <v>0</v>
      </c>
      <c r="K4967" s="42" t="n">
        <v>0</v>
      </c>
      <c r="L4967" s="42" t="n">
        <v>0</v>
      </c>
      <c r="M4967" s="42" t="n">
        <v>0</v>
      </c>
      <c r="N4967" s="43" t="n">
        <f aca="false">D4967*$D$3</f>
        <v>224</v>
      </c>
      <c r="O4967" s="43" t="n">
        <f aca="false">E4967*$E$3</f>
        <v>0</v>
      </c>
      <c r="P4967" s="43" t="n">
        <f aca="false">F4967*$F$3</f>
        <v>0</v>
      </c>
      <c r="Q4967" s="43" t="n">
        <f aca="false">G4967*$G$3</f>
        <v>0</v>
      </c>
      <c r="R4967" s="43" t="n">
        <f aca="false">H4967*$H$3</f>
        <v>0</v>
      </c>
      <c r="S4967" s="43" t="n">
        <f aca="false">(N4967/100)*(I4967*$I$3)+(N4967/100)*(J4967*$J$3)</f>
        <v>268.8</v>
      </c>
      <c r="T4967" s="43" t="n">
        <f aca="false">(O4967/100)*(K4967*$K$3)</f>
        <v>0</v>
      </c>
      <c r="U4967" s="43" t="n">
        <f aca="false">(P4967/100)*(K4967*$K$3)+(P4967/100)*(L4967*$L$3)</f>
        <v>0</v>
      </c>
      <c r="V4967" s="43" t="n">
        <f aca="false">(Q4967/100)*(L4967*$L$3)</f>
        <v>0</v>
      </c>
      <c r="W4967" s="43" t="n">
        <f aca="false">(R4967/100)*(K4967*$K$3)+(R4967/100)*(L4967*$L$3)</f>
        <v>0</v>
      </c>
      <c r="X4967" s="43" t="n">
        <f aca="false">N4967+S4967</f>
        <v>492.8</v>
      </c>
      <c r="Y4967" s="43" t="n">
        <f aca="false">O4967+T4967</f>
        <v>0</v>
      </c>
      <c r="Z4967" s="43" t="n">
        <f aca="false">P4967+U4967</f>
        <v>0</v>
      </c>
      <c r="AA4967" s="43" t="n">
        <f aca="false">Q4967+V4967</f>
        <v>0</v>
      </c>
      <c r="AB4967" s="43" t="n">
        <f aca="false">R4967+W4967</f>
        <v>0</v>
      </c>
      <c r="AC4967" s="44" t="n">
        <f aca="false">ROUND(X4967+Y4967+Z4967+AA4967+AB4967,1)</f>
        <v>492.8</v>
      </c>
      <c r="AD4967" s="45"/>
    </row>
    <row r="4968" customFormat="false" ht="15" hidden="false" customHeight="false" outlineLevel="0" collapsed="false">
      <c r="A4968" s="48" t="s">
        <v>29</v>
      </c>
      <c r="B4968" s="61" t="n">
        <v>40</v>
      </c>
      <c r="C4968" s="50" t="s">
        <v>5</v>
      </c>
      <c r="D4968" s="51" t="n">
        <v>160</v>
      </c>
      <c r="E4968" s="51" t="n">
        <v>0</v>
      </c>
      <c r="F4968" s="51" t="n">
        <v>0</v>
      </c>
      <c r="G4968" s="51" t="n">
        <v>0</v>
      </c>
      <c r="H4968" s="51" t="n">
        <v>0</v>
      </c>
      <c r="I4968" s="52" t="n">
        <v>65</v>
      </c>
      <c r="J4968" s="52" t="n">
        <v>20</v>
      </c>
      <c r="K4968" s="52" t="n">
        <v>0</v>
      </c>
      <c r="L4968" s="52" t="n">
        <v>0</v>
      </c>
      <c r="M4968" s="52" t="n">
        <v>0</v>
      </c>
      <c r="N4968" s="53" t="n">
        <f aca="false">D4968*$D$4</f>
        <v>216</v>
      </c>
      <c r="O4968" s="53" t="n">
        <f aca="false">E4968*$E$4</f>
        <v>0</v>
      </c>
      <c r="P4968" s="53" t="n">
        <f aca="false">F4968*$F$4</f>
        <v>0</v>
      </c>
      <c r="Q4968" s="53" t="n">
        <f aca="false">G4968*$G$4</f>
        <v>0</v>
      </c>
      <c r="R4968" s="53" t="n">
        <f aca="false">H4968*$H$4</f>
        <v>0</v>
      </c>
      <c r="S4968" s="53" t="n">
        <f aca="false">(N4968/100)*(I4968*$I$4)+(N4968/100)*(J4968*$J$4)</f>
        <v>367.2</v>
      </c>
      <c r="T4968" s="53" t="n">
        <f aca="false">(O4968/100)*(K4968*$K$4)</f>
        <v>0</v>
      </c>
      <c r="U4968" s="53" t="n">
        <f aca="false">(P4968/100)*(K4968*$K$4)+(P4968/100)*(L4968*$L$4)</f>
        <v>0</v>
      </c>
      <c r="V4968" s="53" t="n">
        <f aca="false">(Q4968/100)*(L4968*$L$4)</f>
        <v>0</v>
      </c>
      <c r="W4968" s="53" t="n">
        <f aca="false">(R4968/100)*(K4968*$K$4)+(R4968/100)*(L4968*$L$4)</f>
        <v>0</v>
      </c>
      <c r="X4968" s="53" t="n">
        <f aca="false">N4968+S4968</f>
        <v>583.2</v>
      </c>
      <c r="Y4968" s="53" t="n">
        <f aca="false">O4968+T4968</f>
        <v>0</v>
      </c>
      <c r="Z4968" s="53" t="n">
        <f aca="false">P4968+U4968</f>
        <v>0</v>
      </c>
      <c r="AA4968" s="53" t="n">
        <f aca="false">Q4968+V4968</f>
        <v>0</v>
      </c>
      <c r="AB4968" s="53" t="n">
        <f aca="false">R4968+W4968</f>
        <v>0</v>
      </c>
      <c r="AC4968" s="54" t="n">
        <f aca="false">ROUND(X4968+Y4968+Z4968+AA4968+AB4968,1)</f>
        <v>583.2</v>
      </c>
      <c r="AD4968" s="55" t="n">
        <f aca="false">(ROUND(AC4968-AC4967,1)/AC4967)</f>
        <v>0.183441558441558</v>
      </c>
    </row>
    <row r="4969" customFormat="false" ht="15" hidden="false" customHeight="false" outlineLevel="0" collapsed="false">
      <c r="A4969" s="48" t="s">
        <v>30</v>
      </c>
      <c r="B4969" s="61" t="n">
        <v>0</v>
      </c>
      <c r="C4969" s="50" t="s">
        <v>6</v>
      </c>
      <c r="D4969" s="51" t="n">
        <v>160</v>
      </c>
      <c r="E4969" s="51" t="n">
        <v>0</v>
      </c>
      <c r="F4969" s="51" t="n">
        <v>0</v>
      </c>
      <c r="G4969" s="51" t="n">
        <v>0</v>
      </c>
      <c r="H4969" s="51" t="n">
        <v>0</v>
      </c>
      <c r="I4969" s="52" t="n">
        <v>60</v>
      </c>
      <c r="J4969" s="52" t="n">
        <v>0</v>
      </c>
      <c r="K4969" s="52" t="n">
        <v>0</v>
      </c>
      <c r="L4969" s="52" t="n">
        <v>0</v>
      </c>
      <c r="M4969" s="52" t="n">
        <v>0</v>
      </c>
      <c r="N4969" s="53" t="n">
        <f aca="false">D4969*$D$5</f>
        <v>224</v>
      </c>
      <c r="O4969" s="53" t="n">
        <f aca="false">E4969*$E$5</f>
        <v>0</v>
      </c>
      <c r="P4969" s="53" t="n">
        <f aca="false">F4969*$F$5</f>
        <v>0</v>
      </c>
      <c r="Q4969" s="53" t="n">
        <f aca="false">G4969*$G$5</f>
        <v>0</v>
      </c>
      <c r="R4969" s="53" t="n">
        <f aca="false">H4969*$H$5</f>
        <v>0</v>
      </c>
      <c r="S4969" s="53" t="n">
        <f aca="false">(N4969/100)*(I4969*$I$5)+(N4969/100)*(J4969*$J$5)</f>
        <v>268.8</v>
      </c>
      <c r="T4969" s="53" t="n">
        <f aca="false">(O4969/100)*(K4969*$K$5)</f>
        <v>0</v>
      </c>
      <c r="U4969" s="53" t="n">
        <f aca="false">(P4969/100)*(K4969*$K$5)+(P4969/100)*(L4969*$L$5)</f>
        <v>0</v>
      </c>
      <c r="V4969" s="53" t="n">
        <f aca="false">(Q4969/100)*(L4969*$L$5)</f>
        <v>0</v>
      </c>
      <c r="W4969" s="53" t="n">
        <f aca="false">(R4969/100)*(K4969*$K$5)+(R4969/100)*(L4969*$L$5)</f>
        <v>0</v>
      </c>
      <c r="X4969" s="53" t="n">
        <f aca="false">N4969+S4969</f>
        <v>492.8</v>
      </c>
      <c r="Y4969" s="53" t="n">
        <f aca="false">O4969+T4969</f>
        <v>0</v>
      </c>
      <c r="Z4969" s="53" t="n">
        <f aca="false">P4969+U4969</f>
        <v>0</v>
      </c>
      <c r="AA4969" s="53" t="n">
        <f aca="false">Q4969+V4969</f>
        <v>0</v>
      </c>
      <c r="AB4969" s="53" t="n">
        <f aca="false">R4969+W4969</f>
        <v>0</v>
      </c>
      <c r="AC4969" s="54" t="n">
        <f aca="false">ROUND(X4969+Y4969+Z4969+AA4969+AB4969,1)</f>
        <v>492.8</v>
      </c>
      <c r="AD4969" s="55" t="n">
        <f aca="false">(ROUND(AC4969-AC4967,1)/AC4967)</f>
        <v>0</v>
      </c>
    </row>
    <row r="4970" customFormat="false" ht="15" hidden="false" customHeight="false" outlineLevel="0" collapsed="false">
      <c r="A4970" s="48" t="s">
        <v>31</v>
      </c>
      <c r="B4970" s="61" t="n">
        <v>0</v>
      </c>
      <c r="C4970" s="50" t="s">
        <v>7</v>
      </c>
      <c r="D4970" s="51" t="n">
        <v>160</v>
      </c>
      <c r="E4970" s="51" t="n">
        <v>0</v>
      </c>
      <c r="F4970" s="51" t="n">
        <v>0</v>
      </c>
      <c r="G4970" s="51" t="n">
        <v>0</v>
      </c>
      <c r="H4970" s="51" t="n">
        <v>0</v>
      </c>
      <c r="I4970" s="52" t="n">
        <v>60</v>
      </c>
      <c r="J4970" s="52" t="n">
        <v>0</v>
      </c>
      <c r="K4970" s="52" t="n">
        <v>0</v>
      </c>
      <c r="L4970" s="52" t="n">
        <v>0</v>
      </c>
      <c r="M4970" s="52" t="n">
        <v>0</v>
      </c>
      <c r="N4970" s="53" t="n">
        <f aca="false">D4970*$D$6</f>
        <v>224</v>
      </c>
      <c r="O4970" s="53" t="n">
        <f aca="false">E4970*$E$6</f>
        <v>0</v>
      </c>
      <c r="P4970" s="53" t="n">
        <f aca="false">F4970*$F$6</f>
        <v>0</v>
      </c>
      <c r="Q4970" s="53" t="n">
        <f aca="false">G4970*$G$6</f>
        <v>0</v>
      </c>
      <c r="R4970" s="53" t="n">
        <f aca="false">H4970*$H$6</f>
        <v>0</v>
      </c>
      <c r="S4970" s="53" t="n">
        <f aca="false">(N4970/100)*(I4970*$I$6)+(N4970/100)*(J4970*$J$6)</f>
        <v>268.8</v>
      </c>
      <c r="T4970" s="53" t="n">
        <f aca="false">(O4970/100)*(K4970*$K$6)</f>
        <v>0</v>
      </c>
      <c r="U4970" s="53" t="n">
        <f aca="false">(P4970/100)*(K4970*$K$6)+(P4970/100)*(L4970*$L$6)</f>
        <v>0</v>
      </c>
      <c r="V4970" s="53" t="n">
        <f aca="false">(Q4970/100)*(L4970*$L$6)</f>
        <v>0</v>
      </c>
      <c r="W4970" s="53" t="n">
        <f aca="false">(R4970/100)*(K4970*$K$6)+(R4970/100)*(L4970*$L$6)</f>
        <v>0</v>
      </c>
      <c r="X4970" s="53" t="n">
        <f aca="false">N4970+S4970</f>
        <v>492.8</v>
      </c>
      <c r="Y4970" s="53" t="n">
        <f aca="false">O4970+T4970</f>
        <v>0</v>
      </c>
      <c r="Z4970" s="53" t="n">
        <f aca="false">P4970+U4970</f>
        <v>0</v>
      </c>
      <c r="AA4970" s="53" t="n">
        <f aca="false">Q4970+V4970</f>
        <v>0</v>
      </c>
      <c r="AB4970" s="53" t="n">
        <f aca="false">R4970+W4970</f>
        <v>0</v>
      </c>
      <c r="AC4970" s="54" t="n">
        <f aca="false">ROUND(X4970+Y4970+Z4970+AA4970+AB4970,1)</f>
        <v>492.8</v>
      </c>
      <c r="AD4970" s="55" t="n">
        <f aca="false">(ROUND(AC4970-AC4967,1)/AC4967)</f>
        <v>0</v>
      </c>
    </row>
    <row r="4971" customFormat="false" ht="15" hidden="false" customHeight="false" outlineLevel="0" collapsed="false">
      <c r="A4971" s="48" t="s">
        <v>32</v>
      </c>
      <c r="B4971" s="61" t="n">
        <v>0</v>
      </c>
      <c r="C4971" s="50" t="s">
        <v>8</v>
      </c>
      <c r="D4971" s="51" t="n">
        <v>160</v>
      </c>
      <c r="E4971" s="51" t="n">
        <v>0</v>
      </c>
      <c r="F4971" s="51" t="n">
        <v>0</v>
      </c>
      <c r="G4971" s="51" t="n">
        <v>0</v>
      </c>
      <c r="H4971" s="51" t="n">
        <v>0</v>
      </c>
      <c r="I4971" s="52" t="n">
        <v>60</v>
      </c>
      <c r="J4971" s="52" t="n">
        <v>0</v>
      </c>
      <c r="K4971" s="52" t="n">
        <v>0</v>
      </c>
      <c r="L4971" s="52" t="n">
        <v>0</v>
      </c>
      <c r="M4971" s="52" t="n">
        <v>0</v>
      </c>
      <c r="N4971" s="53" t="n">
        <f aca="false">D4971*$D$7</f>
        <v>224</v>
      </c>
      <c r="O4971" s="53" t="n">
        <f aca="false">E4971*$E$7</f>
        <v>0</v>
      </c>
      <c r="P4971" s="53" t="n">
        <f aca="false">F4971*$F$7</f>
        <v>0</v>
      </c>
      <c r="Q4971" s="53" t="n">
        <f aca="false">G4971*$G$7</f>
        <v>0</v>
      </c>
      <c r="R4971" s="53" t="n">
        <f aca="false">H4971*$H$7</f>
        <v>0</v>
      </c>
      <c r="S4971" s="53" t="n">
        <f aca="false">(N4971/100)*(I4971*$I$7)+(N4971/100)*(J4971*$J$7)</f>
        <v>268.8</v>
      </c>
      <c r="T4971" s="53" t="n">
        <f aca="false">(O4971/100)*(K4971*$K$7)</f>
        <v>0</v>
      </c>
      <c r="U4971" s="53" t="n">
        <f aca="false">(P4971/100)*(K4971*$K$7)+(P4971/100)*(L4971*$L$7)</f>
        <v>0</v>
      </c>
      <c r="V4971" s="53" t="n">
        <f aca="false">(Q4971/100)*(L4971*$L$7)</f>
        <v>0</v>
      </c>
      <c r="W4971" s="53" t="n">
        <f aca="false">(R4971/100)*(K4971*$K$7)+(R4971/100)*(L4971*$L$7)</f>
        <v>0</v>
      </c>
      <c r="X4971" s="53" t="n">
        <f aca="false">N4971+S4971</f>
        <v>492.8</v>
      </c>
      <c r="Y4971" s="53" t="n">
        <f aca="false">O4971+T4971</f>
        <v>0</v>
      </c>
      <c r="Z4971" s="53" t="n">
        <f aca="false">P4971+U4971</f>
        <v>0</v>
      </c>
      <c r="AA4971" s="53" t="n">
        <f aca="false">Q4971+V4971</f>
        <v>0</v>
      </c>
      <c r="AB4971" s="53" t="n">
        <f aca="false">R4971+W4971</f>
        <v>0</v>
      </c>
      <c r="AC4971" s="54" t="n">
        <f aca="false">ROUND(X4971+Y4971+Z4971+AA4971+AB4971,1)</f>
        <v>492.8</v>
      </c>
      <c r="AD4971" s="55" t="n">
        <f aca="false">(ROUND(AC4971-AC4967,1)/AC4967)</f>
        <v>0</v>
      </c>
    </row>
    <row r="4972" customFormat="false" ht="15" hidden="false" customHeight="false" outlineLevel="0" collapsed="false">
      <c r="A4972" s="48" t="s">
        <v>33</v>
      </c>
      <c r="B4972" s="61"/>
      <c r="C4972" s="50" t="s">
        <v>9</v>
      </c>
      <c r="D4972" s="51" t="n">
        <v>160</v>
      </c>
      <c r="E4972" s="51" t="n">
        <v>0</v>
      </c>
      <c r="F4972" s="51" t="n">
        <v>0</v>
      </c>
      <c r="G4972" s="51" t="n">
        <v>0</v>
      </c>
      <c r="H4972" s="51" t="n">
        <v>0</v>
      </c>
      <c r="I4972" s="52" t="n">
        <v>60</v>
      </c>
      <c r="J4972" s="52" t="n">
        <v>0</v>
      </c>
      <c r="K4972" s="52" t="n">
        <v>0</v>
      </c>
      <c r="L4972" s="52" t="n">
        <v>0</v>
      </c>
      <c r="M4972" s="52" t="n">
        <v>0</v>
      </c>
      <c r="N4972" s="53" t="n">
        <f aca="false">D4972*$D$8</f>
        <v>224</v>
      </c>
      <c r="O4972" s="53" t="n">
        <f aca="false">E4972*$E$8</f>
        <v>0</v>
      </c>
      <c r="P4972" s="53" t="n">
        <f aca="false">F4972*$F$8</f>
        <v>0</v>
      </c>
      <c r="Q4972" s="53" t="n">
        <f aca="false">G4972*$G$8</f>
        <v>0</v>
      </c>
      <c r="R4972" s="53" t="n">
        <f aca="false">H4972*$H$8</f>
        <v>0</v>
      </c>
      <c r="S4972" s="53" t="n">
        <f aca="false">(N4972/100)*(I4972*$I$8)+(N4972/100)*(J4972*$J$8)</f>
        <v>268.8</v>
      </c>
      <c r="T4972" s="53" t="n">
        <f aca="false">(O4972/100)*(K4972*$K$8)</f>
        <v>0</v>
      </c>
      <c r="U4972" s="53" t="n">
        <f aca="false">(P4972/100)*(K4972*$K$8)+(P4972/100)*(L4972*$L$8)</f>
        <v>0</v>
      </c>
      <c r="V4972" s="53" t="n">
        <f aca="false">(Q4972/100)*(L4972*$L$8)</f>
        <v>0</v>
      </c>
      <c r="W4972" s="53" t="n">
        <f aca="false">(R4972/100)*(K4972*$K$8)+(R4972/100)*(L4972*$L$8)</f>
        <v>0</v>
      </c>
      <c r="X4972" s="53" t="n">
        <f aca="false">N4972+S4972</f>
        <v>492.8</v>
      </c>
      <c r="Y4972" s="53" t="n">
        <f aca="false">O4972+T4972</f>
        <v>0</v>
      </c>
      <c r="Z4972" s="53" t="n">
        <f aca="false">P4972+U4972</f>
        <v>0</v>
      </c>
      <c r="AA4972" s="53" t="n">
        <f aca="false">Q4972+V4972</f>
        <v>0</v>
      </c>
      <c r="AB4972" s="53" t="n">
        <f aca="false">R4972+W4972</f>
        <v>0</v>
      </c>
      <c r="AC4972" s="54" t="n">
        <f aca="false">ROUND(X4972+Y4972+Z4972+AA4972+AB4972,1)</f>
        <v>492.8</v>
      </c>
      <c r="AD4972" s="55" t="n">
        <f aca="false">(ROUND(AC4972-AC4967,1)/AC4967)</f>
        <v>0</v>
      </c>
    </row>
    <row r="4973" customFormat="false" ht="15" hidden="false" customHeight="false" outlineLevel="0" collapsed="false">
      <c r="A4973" s="48" t="s">
        <v>34</v>
      </c>
      <c r="B4973" s="61"/>
      <c r="C4973" s="50" t="s">
        <v>10</v>
      </c>
      <c r="D4973" s="51" t="n">
        <v>80</v>
      </c>
      <c r="E4973" s="51" t="n">
        <v>155</v>
      </c>
      <c r="F4973" s="51" t="n">
        <v>0</v>
      </c>
      <c r="G4973" s="51" t="n">
        <v>0</v>
      </c>
      <c r="H4973" s="51" t="n">
        <v>0</v>
      </c>
      <c r="I4973" s="52" t="n">
        <v>60</v>
      </c>
      <c r="J4973" s="52" t="n">
        <v>0</v>
      </c>
      <c r="K4973" s="52" t="n">
        <v>80</v>
      </c>
      <c r="L4973" s="52" t="n">
        <v>0</v>
      </c>
      <c r="M4973" s="52" t="n">
        <v>0</v>
      </c>
      <c r="N4973" s="53" t="n">
        <f aca="false">D4973*$D$9</f>
        <v>108</v>
      </c>
      <c r="O4973" s="53" t="n">
        <f aca="false">E4973*$E$9</f>
        <v>209.25</v>
      </c>
      <c r="P4973" s="53" t="n">
        <f aca="false">F4973*$F$9</f>
        <v>0</v>
      </c>
      <c r="Q4973" s="53" t="n">
        <f aca="false">G4973*$G$9</f>
        <v>0</v>
      </c>
      <c r="R4973" s="53" t="n">
        <f aca="false">H4973*$H$9</f>
        <v>0</v>
      </c>
      <c r="S4973" s="53" t="n">
        <f aca="false">(N4973/100)*(I4973*$I$9)+(N4973/100)*(J4973*$J$9)</f>
        <v>64.8</v>
      </c>
      <c r="T4973" s="53" t="n">
        <f aca="false">(O4973/100)*(K4973*$K$9)</f>
        <v>234.36</v>
      </c>
      <c r="U4973" s="53" t="n">
        <f aca="false">(P4973/100)*(K4973*$K$9)+(P4973/100)*(L4973*$L$9)</f>
        <v>0</v>
      </c>
      <c r="V4973" s="53" t="n">
        <f aca="false">(Q4973/100)*(L4973*$L$9)</f>
        <v>0</v>
      </c>
      <c r="W4973" s="53" t="n">
        <f aca="false">(R4973/100)*(K4973*$K$9)+(R4973/100)*(L4973*$L$9)</f>
        <v>0</v>
      </c>
      <c r="X4973" s="53" t="n">
        <f aca="false">N4973+S4973</f>
        <v>172.8</v>
      </c>
      <c r="Y4973" s="53" t="n">
        <f aca="false">O4973+T4973</f>
        <v>443.61</v>
      </c>
      <c r="Z4973" s="53" t="n">
        <f aca="false">P4973+U4973</f>
        <v>0</v>
      </c>
      <c r="AA4973" s="53" t="n">
        <f aca="false">Q4973+V4973</f>
        <v>0</v>
      </c>
      <c r="AB4973" s="53" t="n">
        <f aca="false">R4973+W4973</f>
        <v>0</v>
      </c>
      <c r="AC4973" s="54" t="n">
        <f aca="false">ROUND(X4973+Y4973+Z4973+AA4973+AB4973,1)</f>
        <v>616.4</v>
      </c>
      <c r="AD4973" s="55" t="n">
        <f aca="false">(ROUND(AC4973-AC4967,1)/AC4967)</f>
        <v>0.250811688311688</v>
      </c>
    </row>
    <row r="4974" customFormat="false" ht="15" hidden="false" customHeight="false" outlineLevel="0" collapsed="false">
      <c r="A4974" s="48" t="s">
        <v>35</v>
      </c>
      <c r="B4974" s="61"/>
      <c r="C4974" s="50" t="s">
        <v>11</v>
      </c>
      <c r="D4974" s="51" t="n">
        <v>80</v>
      </c>
      <c r="E4974" s="51" t="n">
        <v>0</v>
      </c>
      <c r="F4974" s="51" t="n">
        <v>155</v>
      </c>
      <c r="G4974" s="51" t="n">
        <v>0</v>
      </c>
      <c r="H4974" s="51" t="n">
        <v>0</v>
      </c>
      <c r="I4974" s="52" t="n">
        <v>60</v>
      </c>
      <c r="J4974" s="52" t="n">
        <v>0</v>
      </c>
      <c r="K4974" s="52" t="n">
        <v>40</v>
      </c>
      <c r="L4974" s="52" t="n">
        <v>40</v>
      </c>
      <c r="M4974" s="52" t="n">
        <v>0</v>
      </c>
      <c r="N4974" s="53" t="n">
        <f aca="false">D4974*$D$10</f>
        <v>108</v>
      </c>
      <c r="O4974" s="53" t="n">
        <f aca="false">E4974*$E$10</f>
        <v>0</v>
      </c>
      <c r="P4974" s="53" t="n">
        <f aca="false">F4974*$F$10</f>
        <v>209.25</v>
      </c>
      <c r="Q4974" s="53" t="n">
        <f aca="false">G4974*$G$10</f>
        <v>0</v>
      </c>
      <c r="R4974" s="53" t="n">
        <f aca="false">H4974*$H$10</f>
        <v>0</v>
      </c>
      <c r="S4974" s="53" t="n">
        <f aca="false">(N4974/100)*(I4974*$I$10)+(N4974/100)*(J4974*$J$10)</f>
        <v>64.8</v>
      </c>
      <c r="T4974" s="53" t="n">
        <f aca="false">(O4974/100)*(K4974*$J$10)</f>
        <v>0</v>
      </c>
      <c r="U4974" s="53" t="n">
        <f aca="false">(P4974/100)*(K4974*$K$10)+(P4974/100)*(L4974*$L$10)</f>
        <v>234.36</v>
      </c>
      <c r="V4974" s="53" t="n">
        <f aca="false">(Q4974/100)*(L4974*$L$10)</f>
        <v>0</v>
      </c>
      <c r="W4974" s="53" t="n">
        <f aca="false">(R4974/100)*(K4974*$K$10)+(R4974/100)*(L4974*$L$10)</f>
        <v>0</v>
      </c>
      <c r="X4974" s="53" t="n">
        <f aca="false">N4974+S4974</f>
        <v>172.8</v>
      </c>
      <c r="Y4974" s="53" t="n">
        <f aca="false">O4974+T4974</f>
        <v>0</v>
      </c>
      <c r="Z4974" s="53" t="n">
        <f aca="false">P4974+U4974</f>
        <v>443.61</v>
      </c>
      <c r="AA4974" s="53" t="n">
        <f aca="false">Q4974+V4974</f>
        <v>0</v>
      </c>
      <c r="AB4974" s="53" t="n">
        <f aca="false">R4974+W4974</f>
        <v>0</v>
      </c>
      <c r="AC4974" s="54" t="n">
        <f aca="false">ROUND(X4974+Y4974+Z4974+AA4974+AB4974,1)</f>
        <v>616.4</v>
      </c>
      <c r="AD4974" s="55" t="n">
        <f aca="false">(ROUND(AC4974-AC4967,1)/AC4967)</f>
        <v>0.250811688311688</v>
      </c>
    </row>
    <row r="4975" customFormat="false" ht="15" hidden="false" customHeight="false" outlineLevel="0" collapsed="false">
      <c r="A4975" s="48" t="s">
        <v>36</v>
      </c>
      <c r="B4975" s="61"/>
      <c r="C4975" s="50" t="s">
        <v>12</v>
      </c>
      <c r="D4975" s="51" t="n">
        <v>80</v>
      </c>
      <c r="E4975" s="51" t="n">
        <v>0</v>
      </c>
      <c r="F4975" s="51" t="n">
        <v>0</v>
      </c>
      <c r="G4975" s="51" t="n">
        <v>155</v>
      </c>
      <c r="H4975" s="51" t="n">
        <v>0</v>
      </c>
      <c r="I4975" s="52" t="n">
        <v>60</v>
      </c>
      <c r="J4975" s="52" t="n">
        <v>0</v>
      </c>
      <c r="K4975" s="52" t="n">
        <v>0</v>
      </c>
      <c r="L4975" s="52" t="n">
        <v>80</v>
      </c>
      <c r="M4975" s="52" t="n">
        <v>0</v>
      </c>
      <c r="N4975" s="53" t="n">
        <f aca="false">D4975*$D$11</f>
        <v>108</v>
      </c>
      <c r="O4975" s="53" t="n">
        <f aca="false">E4975*$E$11</f>
        <v>0</v>
      </c>
      <c r="P4975" s="53" t="n">
        <f aca="false">F4975*$F$11</f>
        <v>0</v>
      </c>
      <c r="Q4975" s="53" t="n">
        <f aca="false">G4975*$G$11</f>
        <v>209.25</v>
      </c>
      <c r="R4975" s="53" t="n">
        <f aca="false">H4975*$H$11</f>
        <v>0</v>
      </c>
      <c r="S4975" s="53" t="n">
        <f aca="false">(N4975/100)*(I4975*$I$11)+(N4975/100)*(J4975*$J$11)</f>
        <v>64.8</v>
      </c>
      <c r="T4975" s="53" t="n">
        <f aca="false">(O4975/100)*(K4975*$K$11)</f>
        <v>0</v>
      </c>
      <c r="U4975" s="53" t="n">
        <f aca="false">(P4975/100)*(K4975*$K$11)+(P4975/100)*(L4975*$L$11)</f>
        <v>0</v>
      </c>
      <c r="V4975" s="53" t="n">
        <f aca="false">(Q4975/100)*(L4975*$L$11)</f>
        <v>234.36</v>
      </c>
      <c r="W4975" s="53" t="n">
        <f aca="false">(R4975/100)*(K4975*$K$11)+(R4975/100)*(L4975*$L$11)</f>
        <v>0</v>
      </c>
      <c r="X4975" s="53" t="n">
        <f aca="false">N4975+S4975</f>
        <v>172.8</v>
      </c>
      <c r="Y4975" s="53" t="n">
        <f aca="false">O4975+T4975</f>
        <v>0</v>
      </c>
      <c r="Z4975" s="53" t="n">
        <f aca="false">P4975+U4975</f>
        <v>0</v>
      </c>
      <c r="AA4975" s="53" t="n">
        <f aca="false">Q4975+V4975</f>
        <v>443.61</v>
      </c>
      <c r="AB4975" s="53" t="n">
        <f aca="false">R4975+W4975</f>
        <v>0</v>
      </c>
      <c r="AC4975" s="54" t="n">
        <f aca="false">ROUND(X4975+Y4975+Z4975+AA4975+AB4975,1)</f>
        <v>616.4</v>
      </c>
      <c r="AD4975" s="55" t="n">
        <f aca="false">(ROUND(AC4975-AC4967,1)/AC4967)</f>
        <v>0.250811688311688</v>
      </c>
    </row>
    <row r="4976" customFormat="false" ht="15" hidden="false" customHeight="false" outlineLevel="0" collapsed="false">
      <c r="A4976" s="48" t="s">
        <v>37</v>
      </c>
      <c r="B4976" s="61"/>
      <c r="C4976" s="50" t="s">
        <v>13</v>
      </c>
      <c r="D4976" s="51" t="n">
        <v>80</v>
      </c>
      <c r="E4976" s="51" t="n">
        <v>0</v>
      </c>
      <c r="F4976" s="51" t="n">
        <v>0</v>
      </c>
      <c r="G4976" s="51" t="n">
        <v>0</v>
      </c>
      <c r="H4976" s="51" t="n">
        <v>155</v>
      </c>
      <c r="I4976" s="52" t="n">
        <v>60</v>
      </c>
      <c r="J4976" s="52" t="n">
        <v>0</v>
      </c>
      <c r="K4976" s="52" t="n">
        <v>40</v>
      </c>
      <c r="L4976" s="52" t="n">
        <v>40</v>
      </c>
      <c r="M4976" s="52" t="n">
        <v>0</v>
      </c>
      <c r="N4976" s="53" t="n">
        <f aca="false">D4976*$D$12</f>
        <v>108</v>
      </c>
      <c r="O4976" s="53" t="n">
        <f aca="false">E4976*$E$12</f>
        <v>0</v>
      </c>
      <c r="P4976" s="53" t="n">
        <f aca="false">F4976*$F$12</f>
        <v>0</v>
      </c>
      <c r="Q4976" s="53" t="n">
        <f aca="false">G4976*$G$12</f>
        <v>0</v>
      </c>
      <c r="R4976" s="53" t="n">
        <f aca="false">H4976*$H$12</f>
        <v>209.25</v>
      </c>
      <c r="S4976" s="53" t="n">
        <f aca="false">(N4976/100)*(I4976*$I$12)+(N4976/100)*(J4976*$J$12)</f>
        <v>64.8</v>
      </c>
      <c r="T4976" s="53" t="n">
        <f aca="false">(O4976/100)*(K4976*$K$12)</f>
        <v>0</v>
      </c>
      <c r="U4976" s="53" t="n">
        <f aca="false">(P4976/100)*(K4976*$K$12)+(P4976/100)*(L4976*$L$12)</f>
        <v>0</v>
      </c>
      <c r="V4976" s="53" t="n">
        <f aca="false">(Q4976/100)*(L4976*$L$12)</f>
        <v>0</v>
      </c>
      <c r="W4976" s="53" t="n">
        <f aca="false">(R4976/100)*(K4976*$K$12)+(R4976/100)*(L4976*$L$12)</f>
        <v>234.36</v>
      </c>
      <c r="X4976" s="53" t="n">
        <f aca="false">N4976+S4976</f>
        <v>172.8</v>
      </c>
      <c r="Y4976" s="53" t="n">
        <f aca="false">O4976+T4976</f>
        <v>0</v>
      </c>
      <c r="Z4976" s="53" t="n">
        <f aca="false">P4976+U4976</f>
        <v>0</v>
      </c>
      <c r="AA4976" s="53" t="n">
        <f aca="false">Q4976+V4976</f>
        <v>0</v>
      </c>
      <c r="AB4976" s="53" t="n">
        <f aca="false">R4976+W4976</f>
        <v>443.61</v>
      </c>
      <c r="AC4976" s="54" t="n">
        <f aca="false">ROUND(X4976+Y4976+Z4976+AA4976+AB4976,1)</f>
        <v>616.4</v>
      </c>
      <c r="AD4976" s="55" t="n">
        <f aca="false">(ROUND(AC4976-AC4967,1)/AC4967)</f>
        <v>0.250811688311688</v>
      </c>
    </row>
    <row r="4977" customFormat="false" ht="15" hidden="false" customHeight="false" outlineLevel="0" collapsed="false">
      <c r="A4977" s="48" t="s">
        <v>38</v>
      </c>
      <c r="B4977" s="61"/>
      <c r="C4977" s="50" t="s">
        <v>14</v>
      </c>
      <c r="D4977" s="51" t="n">
        <v>155</v>
      </c>
      <c r="E4977" s="51" t="n">
        <v>0</v>
      </c>
      <c r="F4977" s="51" t="n">
        <v>0</v>
      </c>
      <c r="G4977" s="51" t="n">
        <v>0</v>
      </c>
      <c r="H4977" s="51" t="n">
        <v>0</v>
      </c>
      <c r="I4977" s="52" t="n">
        <v>0</v>
      </c>
      <c r="J4977" s="52" t="n">
        <v>0</v>
      </c>
      <c r="K4977" s="52" t="n">
        <v>0</v>
      </c>
      <c r="L4977" s="52" t="n">
        <v>0</v>
      </c>
      <c r="M4977" s="52" t="n">
        <v>90</v>
      </c>
      <c r="N4977" s="53" t="n">
        <f aca="false">D4977*$D$13</f>
        <v>209.25</v>
      </c>
      <c r="O4977" s="53" t="n">
        <f aca="false">E4977*$E$13</f>
        <v>0</v>
      </c>
      <c r="P4977" s="53" t="n">
        <f aca="false">F4977*$F$13</f>
        <v>0</v>
      </c>
      <c r="Q4977" s="53" t="n">
        <f aca="false">G4977*$G$13</f>
        <v>0</v>
      </c>
      <c r="R4977" s="53" t="n">
        <f aca="false">H4977*$H$13</f>
        <v>0</v>
      </c>
      <c r="S4977" s="53" t="n">
        <f aca="false">(N4977/100)*(I4977*$I$13)+(N4977/100)*(J4977*$J$13)+(N4977/100)*(M4977*$M$13)</f>
        <v>376.65</v>
      </c>
      <c r="T4977" s="53" t="n">
        <f aca="false">(O4977/100)*(K4977*$K$13)+(O4977/100)*(M4977*$M$13)</f>
        <v>0</v>
      </c>
      <c r="U4977" s="53" t="n">
        <f aca="false">(P4977/100)*(K4977*$K$13)+(P4977/100)*(L4977*$L$13)+(P4977/100)*(M4977*$M$13)</f>
        <v>0</v>
      </c>
      <c r="V4977" s="53" t="n">
        <f aca="false">(Q4977/100)*(L4977*$L$13)+(Q4977/100)*(M4977*$M$13)</f>
        <v>0</v>
      </c>
      <c r="W4977" s="53" t="n">
        <f aca="false">(R4977/100)*(K4977*$K$13)+(R4977/100)*(L4977*$L$13)+(R4977/100)*(M4977*$M$13)</f>
        <v>0</v>
      </c>
      <c r="X4977" s="53" t="n">
        <f aca="false">N4977+S4977</f>
        <v>585.9</v>
      </c>
      <c r="Y4977" s="53" t="n">
        <f aca="false">O4977+T4977</f>
        <v>0</v>
      </c>
      <c r="Z4977" s="53" t="n">
        <f aca="false">P4977+U4977</f>
        <v>0</v>
      </c>
      <c r="AA4977" s="53" t="n">
        <f aca="false">Q4977+V4977</f>
        <v>0</v>
      </c>
      <c r="AB4977" s="53" t="n">
        <f aca="false">R4977+W4977</f>
        <v>0</v>
      </c>
      <c r="AC4977" s="54" t="n">
        <f aca="false">ROUND(X4977+Y4977+Z4977+AA4977+AB4977,1)</f>
        <v>585.9</v>
      </c>
      <c r="AD4977" s="55" t="n">
        <f aca="false">(ROUND(AC4977-AC4967,1)/AC4967)</f>
        <v>0.188920454545455</v>
      </c>
    </row>
    <row r="4978" customFormat="false" ht="15" hidden="false" customHeight="false" outlineLevel="0" collapsed="false">
      <c r="A4978" s="48" t="s">
        <v>39</v>
      </c>
      <c r="B4978" s="61"/>
      <c r="C4978" s="50" t="s">
        <v>15</v>
      </c>
      <c r="D4978" s="51" t="n">
        <v>155</v>
      </c>
      <c r="E4978" s="51" t="n">
        <v>0</v>
      </c>
      <c r="F4978" s="51" t="n">
        <v>0</v>
      </c>
      <c r="G4978" s="51" t="n">
        <v>0</v>
      </c>
      <c r="H4978" s="51" t="n">
        <v>0</v>
      </c>
      <c r="I4978" s="52" t="n">
        <v>60</v>
      </c>
      <c r="J4978" s="52" t="n">
        <v>0</v>
      </c>
      <c r="K4978" s="52" t="n">
        <v>60</v>
      </c>
      <c r="L4978" s="52" t="n">
        <v>0</v>
      </c>
      <c r="M4978" s="52" t="n">
        <v>0</v>
      </c>
      <c r="N4978" s="53" t="n">
        <f aca="false">D4978*$D$14</f>
        <v>209.25</v>
      </c>
      <c r="O4978" s="53" t="n">
        <f aca="false">E4978*$E$14</f>
        <v>0</v>
      </c>
      <c r="P4978" s="53" t="n">
        <f aca="false">F4978*$F$14</f>
        <v>0</v>
      </c>
      <c r="Q4978" s="53" t="n">
        <f aca="false">G4978*$G$14</f>
        <v>0</v>
      </c>
      <c r="R4978" s="53" t="n">
        <f aca="false">H4978*$H$14</f>
        <v>0</v>
      </c>
      <c r="S4978" s="53" t="n">
        <f aca="false">(N4978/100)*(I4978*$I$14)+(N4978/100)*(J4978*$J$14)+(N4978/100)*(K4978*$K$14)</f>
        <v>376.65</v>
      </c>
      <c r="T4978" s="53" t="n">
        <f aca="false">(O4978/100)*(K4978*$K$14)</f>
        <v>0</v>
      </c>
      <c r="U4978" s="53" t="n">
        <f aca="false">(P4978/100)*(K4978*$K$14)+(P4978/100)*(L4978*$L$14)</f>
        <v>0</v>
      </c>
      <c r="V4978" s="53" t="n">
        <f aca="false">(Q4978/100)*(L4978*$L$14)</f>
        <v>0</v>
      </c>
      <c r="W4978" s="53" t="n">
        <f aca="false">(R4978/100)*(K4978*$L$14)+(R4978/100)*(L4978*$M$14)</f>
        <v>0</v>
      </c>
      <c r="X4978" s="53" t="n">
        <f aca="false">N4978+S4978</f>
        <v>585.9</v>
      </c>
      <c r="Y4978" s="53" t="n">
        <f aca="false">O4978+T4978</f>
        <v>0</v>
      </c>
      <c r="Z4978" s="53" t="n">
        <f aca="false">P4978+U4978</f>
        <v>0</v>
      </c>
      <c r="AA4978" s="53" t="n">
        <f aca="false">Q4978+V4978</f>
        <v>0</v>
      </c>
      <c r="AB4978" s="53" t="n">
        <f aca="false">R4978+W4978</f>
        <v>0</v>
      </c>
      <c r="AC4978" s="54" t="n">
        <f aca="false">ROUND(X4978+Y4978+Z4978+AA4978+AB4978,1)</f>
        <v>585.9</v>
      </c>
      <c r="AD4978" s="55" t="n">
        <f aca="false">(ROUND(AC4978-AC4967,1)/AC4967)</f>
        <v>0.188920454545455</v>
      </c>
    </row>
    <row r="4979" customFormat="false" ht="15" hidden="false" customHeight="false" outlineLevel="0" collapsed="false">
      <c r="A4979" s="48"/>
      <c r="B4979" s="61" t="n">
        <v>700</v>
      </c>
      <c r="C4979" s="50" t="s">
        <v>16</v>
      </c>
      <c r="D4979" s="51" t="n">
        <v>155</v>
      </c>
      <c r="E4979" s="51" t="n">
        <v>0</v>
      </c>
      <c r="F4979" s="51" t="n">
        <v>0</v>
      </c>
      <c r="G4979" s="51" t="n">
        <v>0</v>
      </c>
      <c r="H4979" s="51" t="n">
        <v>0</v>
      </c>
      <c r="I4979" s="52" t="n">
        <v>60</v>
      </c>
      <c r="J4979" s="52" t="n">
        <v>0</v>
      </c>
      <c r="K4979" s="52" t="n">
        <v>0</v>
      </c>
      <c r="L4979" s="52" t="n">
        <v>60</v>
      </c>
      <c r="M4979" s="52" t="n">
        <v>0</v>
      </c>
      <c r="N4979" s="53" t="n">
        <f aca="false">D4979*$D$15</f>
        <v>209.25</v>
      </c>
      <c r="O4979" s="53" t="n">
        <f aca="false">E4979*$E$15</f>
        <v>0</v>
      </c>
      <c r="P4979" s="53" t="n">
        <f aca="false">F4979*$F$15</f>
        <v>0</v>
      </c>
      <c r="Q4979" s="53" t="n">
        <f aca="false">G4979*$G$15</f>
        <v>0</v>
      </c>
      <c r="R4979" s="53" t="n">
        <f aca="false">H4979*$H$15</f>
        <v>0</v>
      </c>
      <c r="S4979" s="53" t="n">
        <f aca="false">(N4979/100)*(I4979*$I$15)+(N4979/100)*(J4979*$J$15)+(N4979/100)*(L4979*$L$15)</f>
        <v>376.65</v>
      </c>
      <c r="T4979" s="53" t="n">
        <f aca="false">(O4979/100)*(K4979*$K$15)</f>
        <v>0</v>
      </c>
      <c r="U4979" s="53" t="n">
        <f aca="false">(P4979/100)*(K4979*$K$15)+(P4979/100)*(L4979*$L$15)</f>
        <v>0</v>
      </c>
      <c r="V4979" s="53" t="n">
        <f aca="false">(Q4979/100)*(L4979*$L$15)</f>
        <v>0</v>
      </c>
      <c r="W4979" s="53" t="n">
        <f aca="false">(R4979/100)*(K4979*$K$15)+(R4979/100)*(L4979*$L$15)</f>
        <v>0</v>
      </c>
      <c r="X4979" s="53" t="n">
        <f aca="false">N4979+S4979</f>
        <v>585.9</v>
      </c>
      <c r="Y4979" s="53" t="n">
        <f aca="false">O4979+T4979</f>
        <v>0</v>
      </c>
      <c r="Z4979" s="53" t="n">
        <f aca="false">P4979+U4979</f>
        <v>0</v>
      </c>
      <c r="AA4979" s="53" t="n">
        <f aca="false">Q4979+V4979</f>
        <v>0</v>
      </c>
      <c r="AB4979" s="53" t="n">
        <f aca="false">R4979+W4979</f>
        <v>0</v>
      </c>
      <c r="AC4979" s="54" t="n">
        <f aca="false">ROUND(X4979+Y4979+Z4979+AA4979+AB4979,1)</f>
        <v>585.9</v>
      </c>
      <c r="AD4979" s="55" t="n">
        <f aca="false">(ROUND(AC4979-AC4967,1)/AC4967)</f>
        <v>0.188920454545455</v>
      </c>
    </row>
    <row r="4980" customFormat="false" ht="15" hidden="false" customHeight="false" outlineLevel="0" collapsed="false">
      <c r="A4980" s="48"/>
      <c r="B4980" s="61"/>
      <c r="C4980" s="50" t="s">
        <v>17</v>
      </c>
      <c r="D4980" s="51" t="n">
        <v>160</v>
      </c>
      <c r="E4980" s="51" t="n">
        <v>0</v>
      </c>
      <c r="F4980" s="51" t="n">
        <v>0</v>
      </c>
      <c r="G4980" s="51" t="n">
        <v>0</v>
      </c>
      <c r="H4980" s="51" t="n">
        <v>0</v>
      </c>
      <c r="I4980" s="52" t="n">
        <v>60</v>
      </c>
      <c r="J4980" s="52" t="n">
        <v>40</v>
      </c>
      <c r="K4980" s="52" t="n">
        <v>0</v>
      </c>
      <c r="L4980" s="52" t="n">
        <v>0</v>
      </c>
      <c r="M4980" s="52" t="n">
        <v>0</v>
      </c>
      <c r="N4980" s="53" t="n">
        <f aca="false">D4980*$D$16</f>
        <v>216</v>
      </c>
      <c r="O4980" s="53" t="n">
        <f aca="false">E4980*$E$16</f>
        <v>0</v>
      </c>
      <c r="P4980" s="53" t="n">
        <f aca="false">F4980*$F$16</f>
        <v>0</v>
      </c>
      <c r="Q4980" s="53" t="n">
        <f aca="false">G4980*$G$16</f>
        <v>0</v>
      </c>
      <c r="R4980" s="53" t="n">
        <f aca="false">H4980*$H$16</f>
        <v>0</v>
      </c>
      <c r="S4980" s="53" t="n">
        <f aca="false">(N4980/100)*(I4980*$I$16)+(N4980/100)*(J4980*$J$16)</f>
        <v>345.6</v>
      </c>
      <c r="T4980" s="53" t="n">
        <f aca="false">(O4980/100)*(K4980*$K$16)</f>
        <v>0</v>
      </c>
      <c r="U4980" s="53" t="n">
        <f aca="false">(P4980/100)*(K4980*$K$16)+(P4980/100)*(L4980*$L$16)</f>
        <v>0</v>
      </c>
      <c r="V4980" s="53" t="n">
        <f aca="false">(Q4980/100)*(L4980*$L$16)</f>
        <v>0</v>
      </c>
      <c r="W4980" s="53" t="n">
        <f aca="false">(R4980/100)*(K4980*$K$16)+(R4980/100)*(L4980*$L$16)</f>
        <v>0</v>
      </c>
      <c r="X4980" s="53" t="n">
        <f aca="false">N4980+S4980</f>
        <v>561.6</v>
      </c>
      <c r="Y4980" s="53" t="n">
        <f aca="false">O4980+T4980</f>
        <v>0</v>
      </c>
      <c r="Z4980" s="53" t="n">
        <f aca="false">P4980+U4980</f>
        <v>0</v>
      </c>
      <c r="AA4980" s="53" t="n">
        <f aca="false">Q4980+V4980</f>
        <v>0</v>
      </c>
      <c r="AB4980" s="53" t="n">
        <f aca="false">R4980+W4980</f>
        <v>0</v>
      </c>
      <c r="AC4980" s="54" t="n">
        <f aca="false">ROUND(X4980+Y4980+Z4980+AA4980+AB4980,1)</f>
        <v>561.6</v>
      </c>
      <c r="AD4980" s="55" t="n">
        <f aca="false">(ROUND(AC4980-AC4967,1)/AC4967)</f>
        <v>0.13961038961039</v>
      </c>
    </row>
    <row r="4981" customFormat="false" ht="15" hidden="false" customHeight="false" outlineLevel="0" collapsed="false">
      <c r="A4981" s="48"/>
      <c r="B4981" s="61"/>
      <c r="C4981" s="50" t="s">
        <v>18</v>
      </c>
      <c r="D4981" s="51" t="n">
        <v>160</v>
      </c>
      <c r="E4981" s="51" t="n">
        <v>0</v>
      </c>
      <c r="F4981" s="51" t="n">
        <v>0</v>
      </c>
      <c r="G4981" s="51" t="n">
        <v>0</v>
      </c>
      <c r="H4981" s="51" t="n">
        <v>0</v>
      </c>
      <c r="I4981" s="52" t="n">
        <v>75</v>
      </c>
      <c r="J4981" s="52" t="n">
        <v>0</v>
      </c>
      <c r="K4981" s="52" t="n">
        <v>0</v>
      </c>
      <c r="L4981" s="52" t="n">
        <v>0</v>
      </c>
      <c r="M4981" s="52" t="n">
        <v>0</v>
      </c>
      <c r="N4981" s="53" t="n">
        <f aca="false">D4981*$D$17</f>
        <v>216</v>
      </c>
      <c r="O4981" s="53" t="n">
        <f aca="false">E4981*$E$17</f>
        <v>0</v>
      </c>
      <c r="P4981" s="53" t="n">
        <f aca="false">F4981*$F$17</f>
        <v>0</v>
      </c>
      <c r="Q4981" s="53" t="n">
        <f aca="false">G4981*$G$17</f>
        <v>0</v>
      </c>
      <c r="R4981" s="53" t="n">
        <f aca="false">H4981*$H$17</f>
        <v>0</v>
      </c>
      <c r="S4981" s="53" t="n">
        <f aca="false">(N4981/100)*(I4981*$I$17)+(N4981/100)*(J4981*$J$17)</f>
        <v>405</v>
      </c>
      <c r="T4981" s="53" t="n">
        <f aca="false">(O4981/100)*(K4981*$K$17)</f>
        <v>0</v>
      </c>
      <c r="U4981" s="53" t="n">
        <f aca="false">(P4981/100)*(K4981*$K$17)+(P4981/100)*(L4981*$L$17)</f>
        <v>0</v>
      </c>
      <c r="V4981" s="53" t="n">
        <f aca="false">(Q4981/100)*(L4981*$L$17)</f>
        <v>0</v>
      </c>
      <c r="W4981" s="53" t="n">
        <f aca="false">(R4981/100)*(K4981*$K$17)+(R4981/100)*(L4981*$L$17)</f>
        <v>0</v>
      </c>
      <c r="X4981" s="53" t="n">
        <f aca="false">N4981+S4981</f>
        <v>621</v>
      </c>
      <c r="Y4981" s="53" t="n">
        <f aca="false">O4981+T4981</f>
        <v>0</v>
      </c>
      <c r="Z4981" s="53" t="n">
        <f aca="false">P4981+U4981</f>
        <v>0</v>
      </c>
      <c r="AA4981" s="53" t="n">
        <f aca="false">Q4981+V4981</f>
        <v>0</v>
      </c>
      <c r="AB4981" s="53" t="n">
        <f aca="false">R4981+W4981</f>
        <v>0</v>
      </c>
      <c r="AC4981" s="54" t="n">
        <f aca="false">ROUND(X4981+Y4981+Z4981+AA4981+AB4981,1)</f>
        <v>621</v>
      </c>
      <c r="AD4981" s="55" t="n">
        <f aca="false">(ROUND(AC4981-AC4967,1)/AC4967)</f>
        <v>0.260146103896104</v>
      </c>
    </row>
    <row r="4982" customFormat="false" ht="15" hidden="false" customHeight="false" outlineLevel="0" collapsed="false">
      <c r="A4982" s="56" t="s">
        <v>19</v>
      </c>
      <c r="B4982" s="62" t="s">
        <v>399</v>
      </c>
      <c r="C4982" s="40" t="s">
        <v>50</v>
      </c>
      <c r="D4982" s="41" t="n">
        <v>90</v>
      </c>
      <c r="E4982" s="41" t="n">
        <v>0</v>
      </c>
      <c r="F4982" s="41" t="n">
        <v>0</v>
      </c>
      <c r="G4982" s="41" t="n">
        <v>0</v>
      </c>
      <c r="H4982" s="41" t="n">
        <v>50</v>
      </c>
      <c r="I4982" s="42" t="n">
        <v>20</v>
      </c>
      <c r="J4982" s="42" t="n">
        <v>30</v>
      </c>
      <c r="K4982" s="42" t="n">
        <v>0</v>
      </c>
      <c r="L4982" s="42" t="n">
        <v>25</v>
      </c>
      <c r="M4982" s="42" t="n">
        <v>0</v>
      </c>
      <c r="N4982" s="43" t="n">
        <f aca="false">D4982*$D$3</f>
        <v>126</v>
      </c>
      <c r="O4982" s="43" t="n">
        <f aca="false">E4982*$E$3</f>
        <v>0</v>
      </c>
      <c r="P4982" s="43" t="n">
        <f aca="false">F4982*$F$3</f>
        <v>0</v>
      </c>
      <c r="Q4982" s="43" t="n">
        <f aca="false">G4982*$G$3</f>
        <v>0</v>
      </c>
      <c r="R4982" s="43" t="n">
        <f aca="false">H4982*$H$3</f>
        <v>70</v>
      </c>
      <c r="S4982" s="43" t="n">
        <f aca="false">(N4982/100)*(I4982*$I$3)+(N4982/100)*(J4982*$J$3)</f>
        <v>126</v>
      </c>
      <c r="T4982" s="43" t="n">
        <f aca="false">(O4982/100)*(K4982*$K$3)</f>
        <v>0</v>
      </c>
      <c r="U4982" s="43" t="n">
        <f aca="false">(P4982/100)*(K4982*$K$3)+(P4982/100)*(L4982*$L$3)</f>
        <v>0</v>
      </c>
      <c r="V4982" s="43" t="n">
        <f aca="false">(Q4982/100)*(L4982*$L$3)</f>
        <v>0</v>
      </c>
      <c r="W4982" s="43" t="n">
        <f aca="false">(R4982/100)*(K4982*$K$3)+(R4982/100)*(L4982*$L$3)</f>
        <v>35</v>
      </c>
      <c r="X4982" s="43" t="n">
        <f aca="false">N4982+S4982</f>
        <v>252</v>
      </c>
      <c r="Y4982" s="43" t="n">
        <f aca="false">O4982+T4982</f>
        <v>0</v>
      </c>
      <c r="Z4982" s="43" t="n">
        <f aca="false">P4982+U4982</f>
        <v>0</v>
      </c>
      <c r="AA4982" s="43" t="n">
        <f aca="false">Q4982+V4982</f>
        <v>0</v>
      </c>
      <c r="AB4982" s="43" t="n">
        <f aca="false">R4982+W4982</f>
        <v>105</v>
      </c>
      <c r="AC4982" s="44" t="n">
        <f aca="false">ROUND(X4982+Y4982+Z4982+AA4982+AB4982,1)</f>
        <v>357</v>
      </c>
      <c r="AD4982" s="45"/>
    </row>
    <row r="4983" customFormat="false" ht="15" hidden="false" customHeight="false" outlineLevel="0" collapsed="false">
      <c r="A4983" s="48" t="s">
        <v>29</v>
      </c>
      <c r="B4983" s="63" t="n">
        <v>10</v>
      </c>
      <c r="C4983" s="50" t="s">
        <v>5</v>
      </c>
      <c r="D4983" s="51" t="n">
        <v>90</v>
      </c>
      <c r="E4983" s="51" t="n">
        <v>0</v>
      </c>
      <c r="F4983" s="51" t="n">
        <v>0</v>
      </c>
      <c r="G4983" s="51" t="n">
        <v>0</v>
      </c>
      <c r="H4983" s="51" t="n">
        <v>50</v>
      </c>
      <c r="I4983" s="52" t="n">
        <v>35</v>
      </c>
      <c r="J4983" s="52" t="n">
        <v>50</v>
      </c>
      <c r="K4983" s="52" t="n">
        <v>0</v>
      </c>
      <c r="L4983" s="52" t="n">
        <v>25</v>
      </c>
      <c r="M4983" s="52" t="n">
        <v>0</v>
      </c>
      <c r="N4983" s="53" t="n">
        <f aca="false">D4983*$D$4</f>
        <v>121.5</v>
      </c>
      <c r="O4983" s="53" t="n">
        <f aca="false">E4983*$E$4</f>
        <v>0</v>
      </c>
      <c r="P4983" s="53" t="n">
        <f aca="false">F4983*$F$4</f>
        <v>0</v>
      </c>
      <c r="Q4983" s="53" t="n">
        <f aca="false">G4983*$G$4</f>
        <v>0</v>
      </c>
      <c r="R4983" s="53" t="n">
        <f aca="false">H4983*$H$4</f>
        <v>67.5</v>
      </c>
      <c r="S4983" s="53" t="n">
        <f aca="false">(N4983/100)*(I4983*$I$4)+(N4983/100)*(J4983*$J$4)</f>
        <v>206.55</v>
      </c>
      <c r="T4983" s="53" t="n">
        <f aca="false">(O4983/100)*(K4983*$K$4)</f>
        <v>0</v>
      </c>
      <c r="U4983" s="53" t="n">
        <f aca="false">(P4983/100)*(K4983*$K$4)+(P4983/100)*(L4983*$L$4)</f>
        <v>0</v>
      </c>
      <c r="V4983" s="53" t="n">
        <f aca="false">(Q4983/100)*(L4983*$L$4)</f>
        <v>0</v>
      </c>
      <c r="W4983" s="53" t="n">
        <f aca="false">(R4983/100)*(K4983*$K$4)+(R4983/100)*(L4983*$L$4)</f>
        <v>33.75</v>
      </c>
      <c r="X4983" s="53" t="n">
        <f aca="false">N4983+S4983</f>
        <v>328.05</v>
      </c>
      <c r="Y4983" s="53" t="n">
        <f aca="false">O4983+T4983</f>
        <v>0</v>
      </c>
      <c r="Z4983" s="53" t="n">
        <f aca="false">P4983+U4983</f>
        <v>0</v>
      </c>
      <c r="AA4983" s="53" t="n">
        <f aca="false">Q4983+V4983</f>
        <v>0</v>
      </c>
      <c r="AB4983" s="53" t="n">
        <f aca="false">R4983+W4983</f>
        <v>101.25</v>
      </c>
      <c r="AC4983" s="54" t="n">
        <f aca="false">ROUND(X4983+Y4983+Z4983+AA4983+AB4983,1)</f>
        <v>429.3</v>
      </c>
      <c r="AD4983" s="55" t="n">
        <f aca="false">(ROUND(AC4983-AC4982,1)/AC4982)</f>
        <v>0.202521008403361</v>
      </c>
    </row>
    <row r="4984" customFormat="false" ht="15" hidden="false" customHeight="false" outlineLevel="0" collapsed="false">
      <c r="A4984" s="48" t="s">
        <v>30</v>
      </c>
      <c r="B4984" s="63" t="n">
        <v>12</v>
      </c>
      <c r="C4984" s="50" t="s">
        <v>6</v>
      </c>
      <c r="D4984" s="51" t="n">
        <v>90</v>
      </c>
      <c r="E4984" s="51" t="n">
        <v>0</v>
      </c>
      <c r="F4984" s="51" t="n">
        <v>0</v>
      </c>
      <c r="G4984" s="51" t="n">
        <v>0</v>
      </c>
      <c r="H4984" s="51" t="n">
        <v>50</v>
      </c>
      <c r="I4984" s="52" t="n">
        <v>20</v>
      </c>
      <c r="J4984" s="52" t="n">
        <v>30</v>
      </c>
      <c r="K4984" s="52" t="n">
        <v>0</v>
      </c>
      <c r="L4984" s="52" t="n">
        <v>25</v>
      </c>
      <c r="M4984" s="52" t="n">
        <v>0</v>
      </c>
      <c r="N4984" s="53" t="n">
        <f aca="false">D4984*$D$5</f>
        <v>126</v>
      </c>
      <c r="O4984" s="53" t="n">
        <f aca="false">E4984*$E$5</f>
        <v>0</v>
      </c>
      <c r="P4984" s="53" t="n">
        <f aca="false">F4984*$F$5</f>
        <v>0</v>
      </c>
      <c r="Q4984" s="53" t="n">
        <f aca="false">G4984*$G$5</f>
        <v>0</v>
      </c>
      <c r="R4984" s="53" t="n">
        <f aca="false">H4984*$H$5</f>
        <v>70</v>
      </c>
      <c r="S4984" s="53" t="n">
        <f aca="false">(N4984/100)*(I4984*$I$5)+(N4984/100)*(J4984*$J$5)</f>
        <v>126</v>
      </c>
      <c r="T4984" s="53" t="n">
        <f aca="false">(O4984/100)*(K4984*$K$5)</f>
        <v>0</v>
      </c>
      <c r="U4984" s="53" t="n">
        <f aca="false">(P4984/100)*(K4984*$K$5)+(P4984/100)*(L4984*$L$5)</f>
        <v>0</v>
      </c>
      <c r="V4984" s="53" t="n">
        <f aca="false">(Q4984/100)*(L4984*$L$5)</f>
        <v>0</v>
      </c>
      <c r="W4984" s="53" t="n">
        <f aca="false">(R4984/100)*(K4984*$K$5)+(R4984/100)*(L4984*$L$5)</f>
        <v>35</v>
      </c>
      <c r="X4984" s="53" t="n">
        <f aca="false">N4984+S4984</f>
        <v>252</v>
      </c>
      <c r="Y4984" s="53" t="n">
        <f aca="false">O4984+T4984</f>
        <v>0</v>
      </c>
      <c r="Z4984" s="53" t="n">
        <f aca="false">P4984+U4984</f>
        <v>0</v>
      </c>
      <c r="AA4984" s="53" t="n">
        <f aca="false">Q4984+V4984</f>
        <v>0</v>
      </c>
      <c r="AB4984" s="53" t="n">
        <f aca="false">R4984+W4984</f>
        <v>105</v>
      </c>
      <c r="AC4984" s="54" t="n">
        <f aca="false">ROUND(X4984+Y4984+Z4984+AA4984+AB4984,1)</f>
        <v>357</v>
      </c>
      <c r="AD4984" s="55" t="n">
        <f aca="false">(ROUND(AC4984-AC4982,1)/AC4982)</f>
        <v>0</v>
      </c>
    </row>
    <row r="4985" customFormat="false" ht="15" hidden="false" customHeight="false" outlineLevel="0" collapsed="false">
      <c r="A4985" s="48" t="s">
        <v>31</v>
      </c>
      <c r="B4985" s="63" t="n">
        <v>15</v>
      </c>
      <c r="C4985" s="50" t="s">
        <v>7</v>
      </c>
      <c r="D4985" s="51" t="n">
        <v>90</v>
      </c>
      <c r="E4985" s="51" t="n">
        <v>0</v>
      </c>
      <c r="F4985" s="51" t="n">
        <v>0</v>
      </c>
      <c r="G4985" s="51" t="n">
        <v>0</v>
      </c>
      <c r="H4985" s="51" t="n">
        <v>50</v>
      </c>
      <c r="I4985" s="52" t="n">
        <v>20</v>
      </c>
      <c r="J4985" s="52" t="n">
        <v>30</v>
      </c>
      <c r="K4985" s="52" t="n">
        <v>0</v>
      </c>
      <c r="L4985" s="52" t="n">
        <v>25</v>
      </c>
      <c r="M4985" s="52" t="n">
        <v>0</v>
      </c>
      <c r="N4985" s="53" t="n">
        <f aca="false">D4985*$D$6</f>
        <v>126</v>
      </c>
      <c r="O4985" s="53" t="n">
        <f aca="false">E4985*$E$6</f>
        <v>0</v>
      </c>
      <c r="P4985" s="53" t="n">
        <f aca="false">F4985*$F$6</f>
        <v>0</v>
      </c>
      <c r="Q4985" s="53" t="n">
        <f aca="false">G4985*$G$6</f>
        <v>0</v>
      </c>
      <c r="R4985" s="53" t="n">
        <f aca="false">H4985*$H$6</f>
        <v>70</v>
      </c>
      <c r="S4985" s="53" t="n">
        <f aca="false">(N4985/100)*(I4985*$I$6)+(N4985/100)*(J4985*$J$6)</f>
        <v>126</v>
      </c>
      <c r="T4985" s="53" t="n">
        <f aca="false">(O4985/100)*(K4985*$K$6)</f>
        <v>0</v>
      </c>
      <c r="U4985" s="53" t="n">
        <f aca="false">(P4985/100)*(K4985*$K$6)+(P4985/100)*(L4985*$L$6)</f>
        <v>0</v>
      </c>
      <c r="V4985" s="53" t="n">
        <f aca="false">(Q4985/100)*(L4985*$L$6)</f>
        <v>0</v>
      </c>
      <c r="W4985" s="53" t="n">
        <f aca="false">(R4985/100)*(K4985*$K$6)+(R4985/100)*(L4985*$L$6)</f>
        <v>35</v>
      </c>
      <c r="X4985" s="53" t="n">
        <f aca="false">N4985+S4985</f>
        <v>252</v>
      </c>
      <c r="Y4985" s="53" t="n">
        <f aca="false">O4985+T4985</f>
        <v>0</v>
      </c>
      <c r="Z4985" s="53" t="n">
        <f aca="false">P4985+U4985</f>
        <v>0</v>
      </c>
      <c r="AA4985" s="53" t="n">
        <f aca="false">Q4985+V4985</f>
        <v>0</v>
      </c>
      <c r="AB4985" s="53" t="n">
        <f aca="false">R4985+W4985</f>
        <v>105</v>
      </c>
      <c r="AC4985" s="54" t="n">
        <f aca="false">ROUND(X4985+Y4985+Z4985+AA4985+AB4985,1)</f>
        <v>357</v>
      </c>
      <c r="AD4985" s="55" t="n">
        <f aca="false">(ROUND(AC4985-AC4982,1)/AC4982)</f>
        <v>0</v>
      </c>
    </row>
    <row r="4986" customFormat="false" ht="15" hidden="false" customHeight="false" outlineLevel="0" collapsed="false">
      <c r="A4986" s="48" t="s">
        <v>32</v>
      </c>
      <c r="B4986" s="63" t="n">
        <v>15</v>
      </c>
      <c r="C4986" s="50" t="s">
        <v>8</v>
      </c>
      <c r="D4986" s="51" t="n">
        <v>90</v>
      </c>
      <c r="E4986" s="51" t="n">
        <v>0</v>
      </c>
      <c r="F4986" s="51" t="n">
        <v>0</v>
      </c>
      <c r="G4986" s="51" t="n">
        <v>0</v>
      </c>
      <c r="H4986" s="51" t="n">
        <v>50</v>
      </c>
      <c r="I4986" s="52" t="n">
        <v>20</v>
      </c>
      <c r="J4986" s="52" t="n">
        <v>30</v>
      </c>
      <c r="K4986" s="52" t="n">
        <v>0</v>
      </c>
      <c r="L4986" s="52" t="n">
        <v>25</v>
      </c>
      <c r="M4986" s="52" t="n">
        <v>0</v>
      </c>
      <c r="N4986" s="53" t="n">
        <f aca="false">D4986*$D$7</f>
        <v>126</v>
      </c>
      <c r="O4986" s="53" t="n">
        <f aca="false">E4986*$E$7</f>
        <v>0</v>
      </c>
      <c r="P4986" s="53" t="n">
        <f aca="false">F4986*$F$7</f>
        <v>0</v>
      </c>
      <c r="Q4986" s="53" t="n">
        <f aca="false">G4986*$G$7</f>
        <v>0</v>
      </c>
      <c r="R4986" s="53" t="n">
        <f aca="false">H4986*$H$7</f>
        <v>70</v>
      </c>
      <c r="S4986" s="53" t="n">
        <f aca="false">(N4986/100)*(I4986*$I$7)+(N4986/100)*(J4986*$J$7)</f>
        <v>126</v>
      </c>
      <c r="T4986" s="53" t="n">
        <f aca="false">(O4986/100)*(K4986*$K$7)</f>
        <v>0</v>
      </c>
      <c r="U4986" s="53" t="n">
        <f aca="false">(P4986/100)*(K4986*$K$7)+(P4986/100)*(L4986*$L$7)</f>
        <v>0</v>
      </c>
      <c r="V4986" s="53" t="n">
        <f aca="false">(Q4986/100)*(L4986*$L$7)</f>
        <v>0</v>
      </c>
      <c r="W4986" s="53" t="n">
        <f aca="false">(R4986/100)*(K4986*$K$7)+(R4986/100)*(L4986*$L$7)</f>
        <v>35</v>
      </c>
      <c r="X4986" s="53" t="n">
        <f aca="false">N4986+S4986</f>
        <v>252</v>
      </c>
      <c r="Y4986" s="53" t="n">
        <f aca="false">O4986+T4986</f>
        <v>0</v>
      </c>
      <c r="Z4986" s="53" t="n">
        <f aca="false">P4986+U4986</f>
        <v>0</v>
      </c>
      <c r="AA4986" s="53" t="n">
        <f aca="false">Q4986+V4986</f>
        <v>0</v>
      </c>
      <c r="AB4986" s="53" t="n">
        <f aca="false">R4986+W4986</f>
        <v>105</v>
      </c>
      <c r="AC4986" s="54" t="n">
        <f aca="false">ROUND(X4986+Y4986+Z4986+AA4986+AB4986,1)</f>
        <v>357</v>
      </c>
      <c r="AD4986" s="55" t="n">
        <f aca="false">(ROUND(AC4986-AC4982,1)/AC4982)</f>
        <v>0</v>
      </c>
    </row>
    <row r="4987" customFormat="false" ht="15" hidden="false" customHeight="false" outlineLevel="0" collapsed="false">
      <c r="A4987" s="48" t="s">
        <v>33</v>
      </c>
      <c r="B4987" s="63"/>
      <c r="C4987" s="50" t="s">
        <v>9</v>
      </c>
      <c r="D4987" s="51" t="n">
        <v>90</v>
      </c>
      <c r="E4987" s="51" t="n">
        <v>0</v>
      </c>
      <c r="F4987" s="51" t="n">
        <v>0</v>
      </c>
      <c r="G4987" s="51" t="n">
        <v>0</v>
      </c>
      <c r="H4987" s="51" t="n">
        <v>50</v>
      </c>
      <c r="I4987" s="52" t="n">
        <v>20</v>
      </c>
      <c r="J4987" s="52" t="n">
        <v>30</v>
      </c>
      <c r="K4987" s="52" t="n">
        <v>0</v>
      </c>
      <c r="L4987" s="52" t="n">
        <v>25</v>
      </c>
      <c r="M4987" s="52" t="n">
        <v>0</v>
      </c>
      <c r="N4987" s="53" t="n">
        <f aca="false">D4987*$D$8</f>
        <v>126</v>
      </c>
      <c r="O4987" s="53" t="n">
        <f aca="false">E4987*$E$8</f>
        <v>0</v>
      </c>
      <c r="P4987" s="53" t="n">
        <f aca="false">F4987*$F$8</f>
        <v>0</v>
      </c>
      <c r="Q4987" s="53" t="n">
        <f aca="false">G4987*$G$8</f>
        <v>0</v>
      </c>
      <c r="R4987" s="53" t="n">
        <f aca="false">H4987*$H$8</f>
        <v>70</v>
      </c>
      <c r="S4987" s="53" t="n">
        <f aca="false">(N4987/100)*(I4987*$I$8)+(N4987/100)*(J4987*$J$8)</f>
        <v>126</v>
      </c>
      <c r="T4987" s="53" t="n">
        <f aca="false">(O4987/100)*(K4987*$K$8)</f>
        <v>0</v>
      </c>
      <c r="U4987" s="53" t="n">
        <f aca="false">(P4987/100)*(K4987*$K$8)+(P4987/100)*(L4987*$L$8)</f>
        <v>0</v>
      </c>
      <c r="V4987" s="53" t="n">
        <f aca="false">(Q4987/100)*(L4987*$L$8)</f>
        <v>0</v>
      </c>
      <c r="W4987" s="53" t="n">
        <f aca="false">(R4987/100)*(K4987*$K$8)+(R4987/100)*(L4987*$L$8)</f>
        <v>35</v>
      </c>
      <c r="X4987" s="53" t="n">
        <f aca="false">N4987+S4987</f>
        <v>252</v>
      </c>
      <c r="Y4987" s="53" t="n">
        <f aca="false">O4987+T4987</f>
        <v>0</v>
      </c>
      <c r="Z4987" s="53" t="n">
        <f aca="false">P4987+U4987</f>
        <v>0</v>
      </c>
      <c r="AA4987" s="53" t="n">
        <f aca="false">Q4987+V4987</f>
        <v>0</v>
      </c>
      <c r="AB4987" s="53" t="n">
        <f aca="false">R4987+W4987</f>
        <v>105</v>
      </c>
      <c r="AC4987" s="54" t="n">
        <f aca="false">ROUND(X4987+Y4987+Z4987+AA4987+AB4987,1)</f>
        <v>357</v>
      </c>
      <c r="AD4987" s="55" t="n">
        <f aca="false">(ROUND(AC4987-AC4982,1)/AC4982)</f>
        <v>0</v>
      </c>
    </row>
    <row r="4988" customFormat="false" ht="15" hidden="false" customHeight="false" outlineLevel="0" collapsed="false">
      <c r="A4988" s="48" t="s">
        <v>34</v>
      </c>
      <c r="B4988" s="63"/>
      <c r="C4988" s="50" t="s">
        <v>10</v>
      </c>
      <c r="D4988" s="51" t="n">
        <v>45</v>
      </c>
      <c r="E4988" s="51" t="n">
        <v>120</v>
      </c>
      <c r="F4988" s="51" t="n">
        <v>0</v>
      </c>
      <c r="G4988" s="51" t="n">
        <v>0</v>
      </c>
      <c r="H4988" s="51" t="n">
        <v>0</v>
      </c>
      <c r="I4988" s="52" t="n">
        <v>20</v>
      </c>
      <c r="J4988" s="52" t="n">
        <v>30</v>
      </c>
      <c r="K4988" s="52" t="n">
        <v>80</v>
      </c>
      <c r="L4988" s="52" t="n">
        <v>0</v>
      </c>
      <c r="M4988" s="52" t="n">
        <v>0</v>
      </c>
      <c r="N4988" s="53" t="n">
        <f aca="false">D4988*$D$9</f>
        <v>60.75</v>
      </c>
      <c r="O4988" s="53" t="n">
        <f aca="false">E4988*$E$9</f>
        <v>162</v>
      </c>
      <c r="P4988" s="53" t="n">
        <f aca="false">F4988*$F$9</f>
        <v>0</v>
      </c>
      <c r="Q4988" s="53" t="n">
        <f aca="false">G4988*$G$9</f>
        <v>0</v>
      </c>
      <c r="R4988" s="53" t="n">
        <f aca="false">H4988*$H$9</f>
        <v>0</v>
      </c>
      <c r="S4988" s="53" t="n">
        <f aca="false">(N4988/100)*(I4988*$I$9)+(N4988/100)*(J4988*$J$9)</f>
        <v>30.375</v>
      </c>
      <c r="T4988" s="53" t="n">
        <f aca="false">(O4988/100)*(K4988*$K$9)</f>
        <v>181.44</v>
      </c>
      <c r="U4988" s="53" t="n">
        <f aca="false">(P4988/100)*(K4988*$K$9)+(P4988/100)*(L4988*$L$9)</f>
        <v>0</v>
      </c>
      <c r="V4988" s="53" t="n">
        <f aca="false">(Q4988/100)*(L4988*$L$9)</f>
        <v>0</v>
      </c>
      <c r="W4988" s="53" t="n">
        <f aca="false">(R4988/100)*(K4988*$K$9)+(R4988/100)*(L4988*$L$9)</f>
        <v>0</v>
      </c>
      <c r="X4988" s="53" t="n">
        <f aca="false">N4988+S4988</f>
        <v>91.125</v>
      </c>
      <c r="Y4988" s="53" t="n">
        <f aca="false">O4988+T4988</f>
        <v>343.44</v>
      </c>
      <c r="Z4988" s="53" t="n">
        <f aca="false">P4988+U4988</f>
        <v>0</v>
      </c>
      <c r="AA4988" s="53" t="n">
        <f aca="false">Q4988+V4988</f>
        <v>0</v>
      </c>
      <c r="AB4988" s="53" t="n">
        <f aca="false">R4988+W4988</f>
        <v>0</v>
      </c>
      <c r="AC4988" s="54" t="n">
        <f aca="false">ROUND(X4988+Y4988+Z4988+AA4988+AB4988,1)</f>
        <v>434.6</v>
      </c>
      <c r="AD4988" s="55" t="n">
        <f aca="false">(ROUND(AC4988-AC4982,1)/AC4982)</f>
        <v>0.217366946778711</v>
      </c>
    </row>
    <row r="4989" customFormat="false" ht="15" hidden="false" customHeight="false" outlineLevel="0" collapsed="false">
      <c r="A4989" s="48" t="s">
        <v>35</v>
      </c>
      <c r="B4989" s="63"/>
      <c r="C4989" s="50" t="s">
        <v>11</v>
      </c>
      <c r="D4989" s="51" t="n">
        <v>45</v>
      </c>
      <c r="E4989" s="51" t="n">
        <v>0</v>
      </c>
      <c r="F4989" s="51" t="n">
        <v>120</v>
      </c>
      <c r="G4989" s="51" t="n">
        <v>0</v>
      </c>
      <c r="H4989" s="51" t="n">
        <v>0</v>
      </c>
      <c r="I4989" s="52" t="n">
        <v>20</v>
      </c>
      <c r="J4989" s="52" t="n">
        <v>30</v>
      </c>
      <c r="K4989" s="52" t="n">
        <v>40</v>
      </c>
      <c r="L4989" s="52" t="n">
        <v>40</v>
      </c>
      <c r="M4989" s="52" t="n">
        <v>0</v>
      </c>
      <c r="N4989" s="53" t="n">
        <f aca="false">D4989*$D$10</f>
        <v>60.75</v>
      </c>
      <c r="O4989" s="53" t="n">
        <f aca="false">E4989*$E$10</f>
        <v>0</v>
      </c>
      <c r="P4989" s="53" t="n">
        <f aca="false">F4989*$F$10</f>
        <v>162</v>
      </c>
      <c r="Q4989" s="53" t="n">
        <f aca="false">G4989*$G$10</f>
        <v>0</v>
      </c>
      <c r="R4989" s="53" t="n">
        <f aca="false">H4989*$H$10</f>
        <v>0</v>
      </c>
      <c r="S4989" s="53" t="n">
        <f aca="false">(N4989/100)*(I4989*$I$10)+(N4989/100)*(J4989*$J$10)</f>
        <v>30.375</v>
      </c>
      <c r="T4989" s="53" t="n">
        <f aca="false">(O4989/100)*(K4989*$J$10)</f>
        <v>0</v>
      </c>
      <c r="U4989" s="53" t="n">
        <f aca="false">(P4989/100)*(K4989*$K$10)+(P4989/100)*(L4989*$L$10)</f>
        <v>181.44</v>
      </c>
      <c r="V4989" s="53" t="n">
        <f aca="false">(Q4989/100)*(L4989*$L$10)</f>
        <v>0</v>
      </c>
      <c r="W4989" s="53" t="n">
        <f aca="false">(R4989/100)*(K4989*$K$10)+(R4989/100)*(L4989*$L$10)</f>
        <v>0</v>
      </c>
      <c r="X4989" s="53" t="n">
        <f aca="false">N4989+S4989</f>
        <v>91.125</v>
      </c>
      <c r="Y4989" s="53" t="n">
        <f aca="false">O4989+T4989</f>
        <v>0</v>
      </c>
      <c r="Z4989" s="53" t="n">
        <f aca="false">P4989+U4989</f>
        <v>343.44</v>
      </c>
      <c r="AA4989" s="53" t="n">
        <f aca="false">Q4989+V4989</f>
        <v>0</v>
      </c>
      <c r="AB4989" s="53" t="n">
        <f aca="false">R4989+W4989</f>
        <v>0</v>
      </c>
      <c r="AC4989" s="54" t="n">
        <f aca="false">ROUND(X4989+Y4989+Z4989+AA4989+AB4989,1)</f>
        <v>434.6</v>
      </c>
      <c r="AD4989" s="55" t="n">
        <f aca="false">(ROUND(AC4989-AC4982,1)/AC4982)</f>
        <v>0.217366946778711</v>
      </c>
    </row>
    <row r="4990" customFormat="false" ht="15" hidden="false" customHeight="false" outlineLevel="0" collapsed="false">
      <c r="A4990" s="48" t="s">
        <v>36</v>
      </c>
      <c r="B4990" s="63"/>
      <c r="C4990" s="50" t="s">
        <v>12</v>
      </c>
      <c r="D4990" s="51" t="n">
        <v>45</v>
      </c>
      <c r="E4990" s="51" t="n">
        <v>0</v>
      </c>
      <c r="F4990" s="51" t="n">
        <v>0</v>
      </c>
      <c r="G4990" s="51" t="n">
        <v>120</v>
      </c>
      <c r="H4990" s="51" t="n">
        <v>0</v>
      </c>
      <c r="I4990" s="52" t="n">
        <v>20</v>
      </c>
      <c r="J4990" s="52" t="n">
        <v>30</v>
      </c>
      <c r="K4990" s="52" t="n">
        <v>0</v>
      </c>
      <c r="L4990" s="52" t="n">
        <v>80</v>
      </c>
      <c r="M4990" s="52" t="n">
        <v>0</v>
      </c>
      <c r="N4990" s="53" t="n">
        <f aca="false">D4990*$D$11</f>
        <v>60.75</v>
      </c>
      <c r="O4990" s="53" t="n">
        <f aca="false">E4990*$E$11</f>
        <v>0</v>
      </c>
      <c r="P4990" s="53" t="n">
        <f aca="false">F4990*$F$11</f>
        <v>0</v>
      </c>
      <c r="Q4990" s="53" t="n">
        <f aca="false">G4990*$G$11</f>
        <v>162</v>
      </c>
      <c r="R4990" s="53" t="n">
        <f aca="false">H4990*$H$11</f>
        <v>0</v>
      </c>
      <c r="S4990" s="53" t="n">
        <f aca="false">(N4990/100)*(I4990*$I$11)+(N4990/100)*(J4990*$J$11)</f>
        <v>30.375</v>
      </c>
      <c r="T4990" s="53" t="n">
        <f aca="false">(O4990/100)*(K4990*$K$11)</f>
        <v>0</v>
      </c>
      <c r="U4990" s="53" t="n">
        <f aca="false">(P4990/100)*(K4990*$K$11)+(P4990/100)*(L4990*$L$11)</f>
        <v>0</v>
      </c>
      <c r="V4990" s="53" t="n">
        <f aca="false">(Q4990/100)*(L4990*$L$11)</f>
        <v>181.44</v>
      </c>
      <c r="W4990" s="53" t="n">
        <f aca="false">(R4990/100)*(K4990*$K$11)+(R4990/100)*(L4990*$L$11)</f>
        <v>0</v>
      </c>
      <c r="X4990" s="53" t="n">
        <f aca="false">N4990+S4990</f>
        <v>91.125</v>
      </c>
      <c r="Y4990" s="53" t="n">
        <f aca="false">O4990+T4990</f>
        <v>0</v>
      </c>
      <c r="Z4990" s="53" t="n">
        <f aca="false">P4990+U4990</f>
        <v>0</v>
      </c>
      <c r="AA4990" s="53" t="n">
        <f aca="false">Q4990+V4990</f>
        <v>343.44</v>
      </c>
      <c r="AB4990" s="53" t="n">
        <f aca="false">R4990+W4990</f>
        <v>0</v>
      </c>
      <c r="AC4990" s="54" t="n">
        <f aca="false">ROUND(X4990+Y4990+Z4990+AA4990+AB4990,1)</f>
        <v>434.6</v>
      </c>
      <c r="AD4990" s="55" t="n">
        <f aca="false">(ROUND(AC4990-AC4982,1)/AC4982)</f>
        <v>0.217366946778711</v>
      </c>
    </row>
    <row r="4991" customFormat="false" ht="15" hidden="false" customHeight="false" outlineLevel="0" collapsed="false">
      <c r="A4991" s="48" t="s">
        <v>37</v>
      </c>
      <c r="B4991" s="63"/>
      <c r="C4991" s="50" t="s">
        <v>13</v>
      </c>
      <c r="D4991" s="51" t="n">
        <v>45</v>
      </c>
      <c r="E4991" s="51" t="n">
        <v>0</v>
      </c>
      <c r="F4991" s="51" t="n">
        <v>0</v>
      </c>
      <c r="G4991" s="51" t="n">
        <v>0</v>
      </c>
      <c r="H4991" s="51" t="n">
        <v>120</v>
      </c>
      <c r="I4991" s="52" t="n">
        <v>20</v>
      </c>
      <c r="J4991" s="52" t="n">
        <v>30</v>
      </c>
      <c r="K4991" s="52" t="n">
        <v>45</v>
      </c>
      <c r="L4991" s="52" t="n">
        <v>45</v>
      </c>
      <c r="M4991" s="52" t="n">
        <v>0</v>
      </c>
      <c r="N4991" s="53" t="n">
        <f aca="false">D4991*$D$12</f>
        <v>60.75</v>
      </c>
      <c r="O4991" s="53" t="n">
        <f aca="false">E4991*$E$12</f>
        <v>0</v>
      </c>
      <c r="P4991" s="53" t="n">
        <f aca="false">F4991*$F$12</f>
        <v>0</v>
      </c>
      <c r="Q4991" s="53" t="n">
        <f aca="false">G4991*$G$12</f>
        <v>0</v>
      </c>
      <c r="R4991" s="53" t="n">
        <f aca="false">H4991*$H$12</f>
        <v>162</v>
      </c>
      <c r="S4991" s="53" t="n">
        <f aca="false">(N4991/100)*(I4991*$I$12)+(N4991/100)*(J4991*$J$12)</f>
        <v>30.375</v>
      </c>
      <c r="T4991" s="53" t="n">
        <f aca="false">(O4991/100)*(K4991*$K$12)</f>
        <v>0</v>
      </c>
      <c r="U4991" s="53" t="n">
        <f aca="false">(P4991/100)*(K4991*$K$12)+(P4991/100)*(L4991*$L$12)</f>
        <v>0</v>
      </c>
      <c r="V4991" s="53" t="n">
        <f aca="false">(Q4991/100)*(L4991*$L$12)</f>
        <v>0</v>
      </c>
      <c r="W4991" s="53" t="n">
        <f aca="false">(R4991/100)*(K4991*$K$12)+(R4991/100)*(L4991*$L$12)</f>
        <v>204.12</v>
      </c>
      <c r="X4991" s="53" t="n">
        <f aca="false">N4991+S4991</f>
        <v>91.125</v>
      </c>
      <c r="Y4991" s="53" t="n">
        <f aca="false">O4991+T4991</f>
        <v>0</v>
      </c>
      <c r="Z4991" s="53" t="n">
        <f aca="false">P4991+U4991</f>
        <v>0</v>
      </c>
      <c r="AA4991" s="53" t="n">
        <f aca="false">Q4991+V4991</f>
        <v>0</v>
      </c>
      <c r="AB4991" s="53" t="n">
        <f aca="false">R4991+W4991</f>
        <v>366.12</v>
      </c>
      <c r="AC4991" s="54" t="n">
        <f aca="false">ROUND(X4991+Y4991+Z4991+AA4991+AB4991,1)</f>
        <v>457.2</v>
      </c>
      <c r="AD4991" s="55" t="n">
        <f aca="false">(ROUND(AC4991-AC4982,1)/AC4982)</f>
        <v>0.280672268907563</v>
      </c>
    </row>
    <row r="4992" customFormat="false" ht="15" hidden="false" customHeight="false" outlineLevel="0" collapsed="false">
      <c r="A4992" s="48" t="s">
        <v>38</v>
      </c>
      <c r="B4992" s="63"/>
      <c r="C4992" s="50" t="s">
        <v>14</v>
      </c>
      <c r="D4992" s="51" t="n">
        <v>90</v>
      </c>
      <c r="E4992" s="51" t="n">
        <v>0</v>
      </c>
      <c r="F4992" s="51" t="n">
        <v>0</v>
      </c>
      <c r="G4992" s="51" t="n">
        <v>0</v>
      </c>
      <c r="H4992" s="51" t="n">
        <v>50</v>
      </c>
      <c r="I4992" s="52" t="n">
        <v>0</v>
      </c>
      <c r="J4992" s="52" t="n">
        <v>0</v>
      </c>
      <c r="K4992" s="52" t="n">
        <v>0</v>
      </c>
      <c r="L4992" s="52" t="n">
        <v>0</v>
      </c>
      <c r="M4992" s="52" t="n">
        <v>67</v>
      </c>
      <c r="N4992" s="53" t="n">
        <f aca="false">D4992*$D$13</f>
        <v>121.5</v>
      </c>
      <c r="O4992" s="53" t="n">
        <f aca="false">E4992*$E$13</f>
        <v>0</v>
      </c>
      <c r="P4992" s="53" t="n">
        <f aca="false">F4992*$F$13</f>
        <v>0</v>
      </c>
      <c r="Q4992" s="53" t="n">
        <f aca="false">G4992*$G$13</f>
        <v>0</v>
      </c>
      <c r="R4992" s="53" t="n">
        <f aca="false">H4992*$H$13</f>
        <v>67.5</v>
      </c>
      <c r="S4992" s="53" t="n">
        <f aca="false">(N4992/100)*(I4992*$I$13)+(N4992/100)*(J4992*$J$13)+(N4992/100)*(M4992*$M$13)</f>
        <v>162.81</v>
      </c>
      <c r="T4992" s="53" t="n">
        <f aca="false">(O4992/100)*(K4992*$K$13)+(O4992/100)*(M4992*$M$13)</f>
        <v>0</v>
      </c>
      <c r="U4992" s="53" t="n">
        <f aca="false">(P4992/100)*(K4992*$K$13)+(P4992/100)*(L4992*$L$13)+(P4992/100)*(M4992*$M$13)</f>
        <v>0</v>
      </c>
      <c r="V4992" s="53" t="n">
        <f aca="false">(Q4992/100)*(L4992*$L$13)+(Q4992/100)*(M4992*$M$13)</f>
        <v>0</v>
      </c>
      <c r="W4992" s="53" t="n">
        <f aca="false">(R4992/100)*(K4992*$K$13)+(R4992/100)*(L4992*$L$13)+(R4992/100)*(M4992*$M$13)</f>
        <v>90.45</v>
      </c>
      <c r="X4992" s="53" t="n">
        <f aca="false">N4992+S4992</f>
        <v>284.31</v>
      </c>
      <c r="Y4992" s="53" t="n">
        <f aca="false">O4992+T4992</f>
        <v>0</v>
      </c>
      <c r="Z4992" s="53" t="n">
        <f aca="false">P4992+U4992</f>
        <v>0</v>
      </c>
      <c r="AA4992" s="53" t="n">
        <f aca="false">Q4992+V4992</f>
        <v>0</v>
      </c>
      <c r="AB4992" s="53" t="n">
        <f aca="false">R4992+W4992</f>
        <v>157.95</v>
      </c>
      <c r="AC4992" s="54" t="n">
        <f aca="false">ROUND(X4992+Y4992+Z4992+AA4992+AB4992,1)</f>
        <v>442.3</v>
      </c>
      <c r="AD4992" s="55" t="n">
        <f aca="false">(ROUND(AC4992-AC4982,1)/AC4982)</f>
        <v>0.238935574229692</v>
      </c>
    </row>
    <row r="4993" customFormat="false" ht="15" hidden="false" customHeight="false" outlineLevel="0" collapsed="false">
      <c r="A4993" s="48" t="s">
        <v>39</v>
      </c>
      <c r="B4993" s="63"/>
      <c r="C4993" s="50" t="s">
        <v>15</v>
      </c>
      <c r="D4993" s="51" t="n">
        <v>105</v>
      </c>
      <c r="E4993" s="51" t="n">
        <v>0</v>
      </c>
      <c r="F4993" s="51" t="n">
        <v>0</v>
      </c>
      <c r="G4993" s="51" t="n">
        <v>0</v>
      </c>
      <c r="H4993" s="51" t="n">
        <v>0</v>
      </c>
      <c r="I4993" s="52" t="n">
        <v>20</v>
      </c>
      <c r="J4993" s="52" t="n">
        <v>30</v>
      </c>
      <c r="K4993" s="52" t="n">
        <v>80</v>
      </c>
      <c r="L4993" s="52" t="n">
        <v>0</v>
      </c>
      <c r="M4993" s="52" t="n">
        <v>0</v>
      </c>
      <c r="N4993" s="53" t="n">
        <f aca="false">D4993*$D$14</f>
        <v>141.75</v>
      </c>
      <c r="O4993" s="53" t="n">
        <f aca="false">E4993*$E$14</f>
        <v>0</v>
      </c>
      <c r="P4993" s="53" t="n">
        <f aca="false">F4993*$F$14</f>
        <v>0</v>
      </c>
      <c r="Q4993" s="53" t="n">
        <f aca="false">G4993*$G$14</f>
        <v>0</v>
      </c>
      <c r="R4993" s="53" t="n">
        <f aca="false">H4993*$H$14</f>
        <v>0</v>
      </c>
      <c r="S4993" s="53" t="n">
        <f aca="false">(N4993/100)*(I4993*$I$14)+(N4993/100)*(J4993*$J$14)+(N4993/100)*(K4993*$K$14)</f>
        <v>297.675</v>
      </c>
      <c r="T4993" s="53" t="n">
        <f aca="false">(O4993/100)*(K4993*$K$14)</f>
        <v>0</v>
      </c>
      <c r="U4993" s="53" t="n">
        <f aca="false">(P4993/100)*(K4993*$K$14)+(P4993/100)*(L4993*$L$14)</f>
        <v>0</v>
      </c>
      <c r="V4993" s="53" t="n">
        <f aca="false">(Q4993/100)*(L4993*$L$14)</f>
        <v>0</v>
      </c>
      <c r="W4993" s="53" t="n">
        <f aca="false">(R4993/100)*(K4993*$L$14)+(R4993/100)*(L4993*$M$14)</f>
        <v>0</v>
      </c>
      <c r="X4993" s="53" t="n">
        <f aca="false">N4993+S4993</f>
        <v>439.425</v>
      </c>
      <c r="Y4993" s="53" t="n">
        <f aca="false">O4993+T4993</f>
        <v>0</v>
      </c>
      <c r="Z4993" s="53" t="n">
        <f aca="false">P4993+U4993</f>
        <v>0</v>
      </c>
      <c r="AA4993" s="53" t="n">
        <f aca="false">Q4993+V4993</f>
        <v>0</v>
      </c>
      <c r="AB4993" s="53" t="n">
        <f aca="false">R4993+W4993</f>
        <v>0</v>
      </c>
      <c r="AC4993" s="54" t="n">
        <f aca="false">ROUND(X4993+Y4993+Z4993+AA4993+AB4993,1)</f>
        <v>439.4</v>
      </c>
      <c r="AD4993" s="55" t="n">
        <f aca="false">(ROUND(AC4993-AC4982,1)/AC4982)</f>
        <v>0.230812324929972</v>
      </c>
    </row>
    <row r="4994" customFormat="false" ht="15" hidden="false" customHeight="false" outlineLevel="0" collapsed="false">
      <c r="A4994" s="48"/>
      <c r="B4994" s="63" t="n">
        <v>500</v>
      </c>
      <c r="C4994" s="50" t="s">
        <v>16</v>
      </c>
      <c r="D4994" s="51" t="n">
        <v>105</v>
      </c>
      <c r="E4994" s="51" t="n">
        <v>0</v>
      </c>
      <c r="F4994" s="51" t="n">
        <v>0</v>
      </c>
      <c r="G4994" s="51" t="n">
        <v>0</v>
      </c>
      <c r="H4994" s="51" t="n">
        <v>0</v>
      </c>
      <c r="I4994" s="52" t="n">
        <v>20</v>
      </c>
      <c r="J4994" s="52" t="n">
        <v>30</v>
      </c>
      <c r="K4994" s="52" t="n">
        <v>0</v>
      </c>
      <c r="L4994" s="52" t="n">
        <v>80</v>
      </c>
      <c r="M4994" s="52" t="n">
        <v>0</v>
      </c>
      <c r="N4994" s="53" t="n">
        <f aca="false">D4994*$D$15</f>
        <v>141.75</v>
      </c>
      <c r="O4994" s="53" t="n">
        <f aca="false">E4994*$E$15</f>
        <v>0</v>
      </c>
      <c r="P4994" s="53" t="n">
        <f aca="false">F4994*$F$15</f>
        <v>0</v>
      </c>
      <c r="Q4994" s="53" t="n">
        <f aca="false">G4994*$G$15</f>
        <v>0</v>
      </c>
      <c r="R4994" s="53" t="n">
        <f aca="false">H4994*$H$15</f>
        <v>0</v>
      </c>
      <c r="S4994" s="53" t="n">
        <f aca="false">(N4994/100)*(I4994*$I$15)+(N4994/100)*(J4994*$J$15)+(N4994/100)*(L4994*$L$15)</f>
        <v>297.675</v>
      </c>
      <c r="T4994" s="53" t="n">
        <f aca="false">(O4994/100)*(K4994*$K$15)</f>
        <v>0</v>
      </c>
      <c r="U4994" s="53" t="n">
        <f aca="false">(P4994/100)*(K4994*$K$15)+(P4994/100)*(L4994*$L$15)</f>
        <v>0</v>
      </c>
      <c r="V4994" s="53" t="n">
        <f aca="false">(Q4994/100)*(L4994*$L$15)</f>
        <v>0</v>
      </c>
      <c r="W4994" s="53" t="n">
        <f aca="false">(R4994/100)*(K4994*$K$15)+(R4994/100)*(L4994*$L$15)</f>
        <v>0</v>
      </c>
      <c r="X4994" s="53" t="n">
        <f aca="false">N4994+S4994</f>
        <v>439.425</v>
      </c>
      <c r="Y4994" s="53" t="n">
        <f aca="false">O4994+T4994</f>
        <v>0</v>
      </c>
      <c r="Z4994" s="53" t="n">
        <f aca="false">P4994+U4994</f>
        <v>0</v>
      </c>
      <c r="AA4994" s="53" t="n">
        <f aca="false">Q4994+V4994</f>
        <v>0</v>
      </c>
      <c r="AB4994" s="53" t="n">
        <f aca="false">R4994+W4994</f>
        <v>0</v>
      </c>
      <c r="AC4994" s="54" t="n">
        <f aca="false">ROUND(X4994+Y4994+Z4994+AA4994+AB4994,1)</f>
        <v>439.4</v>
      </c>
      <c r="AD4994" s="55" t="n">
        <f aca="false">(ROUND(AC4994-AC4982,1)/AC4982)</f>
        <v>0.230812324929972</v>
      </c>
    </row>
    <row r="4995" customFormat="false" ht="15" hidden="false" customHeight="false" outlineLevel="0" collapsed="false">
      <c r="A4995" s="48"/>
      <c r="B4995" s="63"/>
      <c r="C4995" s="50" t="s">
        <v>17</v>
      </c>
      <c r="D4995" s="51" t="n">
        <v>90</v>
      </c>
      <c r="E4995" s="51" t="n">
        <v>0</v>
      </c>
      <c r="F4995" s="51" t="n">
        <v>0</v>
      </c>
      <c r="G4995" s="51" t="n">
        <v>0</v>
      </c>
      <c r="H4995" s="51" t="n">
        <v>50</v>
      </c>
      <c r="I4995" s="52" t="n">
        <v>20</v>
      </c>
      <c r="J4995" s="52" t="n">
        <v>70</v>
      </c>
      <c r="K4995" s="52" t="n">
        <v>0</v>
      </c>
      <c r="L4995" s="52" t="n">
        <v>25</v>
      </c>
      <c r="M4995" s="52" t="n">
        <v>0</v>
      </c>
      <c r="N4995" s="53" t="n">
        <f aca="false">D4995*$D$16</f>
        <v>121.5</v>
      </c>
      <c r="O4995" s="53" t="n">
        <f aca="false">E4995*$E$16</f>
        <v>0</v>
      </c>
      <c r="P4995" s="53" t="n">
        <f aca="false">F4995*$F$16</f>
        <v>0</v>
      </c>
      <c r="Q4995" s="53" t="n">
        <f aca="false">G4995*$G$16</f>
        <v>0</v>
      </c>
      <c r="R4995" s="53" t="n">
        <f aca="false">H4995*$H$16</f>
        <v>67.5</v>
      </c>
      <c r="S4995" s="53" t="n">
        <f aca="false">(N4995/100)*(I4995*$I$16)+(N4995/100)*(J4995*$J$16)</f>
        <v>236.925</v>
      </c>
      <c r="T4995" s="53" t="n">
        <f aca="false">(O4995/100)*(K4995*$K$16)</f>
        <v>0</v>
      </c>
      <c r="U4995" s="53" t="n">
        <f aca="false">(P4995/100)*(K4995*$K$16)+(P4995/100)*(L4995*$L$16)</f>
        <v>0</v>
      </c>
      <c r="V4995" s="53" t="n">
        <f aca="false">(Q4995/100)*(L4995*$L$16)</f>
        <v>0</v>
      </c>
      <c r="W4995" s="53" t="n">
        <f aca="false">(R4995/100)*(K4995*$K$16)+(R4995/100)*(L4995*$L$16)</f>
        <v>16.875</v>
      </c>
      <c r="X4995" s="53" t="n">
        <f aca="false">N4995+S4995</f>
        <v>358.425</v>
      </c>
      <c r="Y4995" s="53" t="n">
        <f aca="false">O4995+T4995</f>
        <v>0</v>
      </c>
      <c r="Z4995" s="53" t="n">
        <f aca="false">P4995+U4995</f>
        <v>0</v>
      </c>
      <c r="AA4995" s="53" t="n">
        <f aca="false">Q4995+V4995</f>
        <v>0</v>
      </c>
      <c r="AB4995" s="53" t="n">
        <f aca="false">R4995+W4995</f>
        <v>84.375</v>
      </c>
      <c r="AC4995" s="54" t="n">
        <f aca="false">ROUND(X4995+Y4995+Z4995+AA4995+AB4995,1)</f>
        <v>442.8</v>
      </c>
      <c r="AD4995" s="55" t="n">
        <f aca="false">(ROUND(AC4995-AC4982,1)/AC4982)</f>
        <v>0.240336134453781</v>
      </c>
    </row>
    <row r="4996" customFormat="false" ht="15" hidden="false" customHeight="false" outlineLevel="0" collapsed="false">
      <c r="A4996" s="48"/>
      <c r="B4996" s="63"/>
      <c r="C4996" s="50" t="s">
        <v>18</v>
      </c>
      <c r="D4996" s="51" t="n">
        <v>90</v>
      </c>
      <c r="E4996" s="51" t="n">
        <v>0</v>
      </c>
      <c r="F4996" s="51" t="n">
        <v>0</v>
      </c>
      <c r="G4996" s="51" t="n">
        <v>0</v>
      </c>
      <c r="H4996" s="51" t="n">
        <v>50</v>
      </c>
      <c r="I4996" s="52" t="n">
        <v>50</v>
      </c>
      <c r="J4996" s="52" t="n">
        <v>30</v>
      </c>
      <c r="K4996" s="52" t="n">
        <v>0</v>
      </c>
      <c r="L4996" s="52" t="n">
        <v>25</v>
      </c>
      <c r="M4996" s="52" t="n">
        <v>0</v>
      </c>
      <c r="N4996" s="53" t="n">
        <f aca="false">D4996*$D$17</f>
        <v>121.5</v>
      </c>
      <c r="O4996" s="53" t="n">
        <f aca="false">E4996*$E$17</f>
        <v>0</v>
      </c>
      <c r="P4996" s="53" t="n">
        <f aca="false">F4996*$F$17</f>
        <v>0</v>
      </c>
      <c r="Q4996" s="53" t="n">
        <f aca="false">G4996*$G$17</f>
        <v>0</v>
      </c>
      <c r="R4996" s="53" t="n">
        <f aca="false">H4996*$H$17</f>
        <v>67.5</v>
      </c>
      <c r="S4996" s="53" t="n">
        <f aca="false">(N4996/100)*(I4996*$I$17)+(N4996/100)*(J4996*$J$17)</f>
        <v>188.325</v>
      </c>
      <c r="T4996" s="53" t="n">
        <f aca="false">(O4996/100)*(K4996*$K$17)</f>
        <v>0</v>
      </c>
      <c r="U4996" s="53" t="n">
        <f aca="false">(P4996/100)*(K4996*$K$17)+(P4996/100)*(L4996*$L$17)</f>
        <v>0</v>
      </c>
      <c r="V4996" s="53" t="n">
        <f aca="false">(Q4996/100)*(L4996*$L$17)</f>
        <v>0</v>
      </c>
      <c r="W4996" s="53" t="n">
        <f aca="false">(R4996/100)*(K4996*$K$17)+(R4996/100)*(L4996*$L$17)</f>
        <v>16.875</v>
      </c>
      <c r="X4996" s="53" t="n">
        <f aca="false">N4996+S4996</f>
        <v>309.825</v>
      </c>
      <c r="Y4996" s="53" t="n">
        <f aca="false">O4996+T4996</f>
        <v>0</v>
      </c>
      <c r="Z4996" s="53" t="n">
        <f aca="false">P4996+U4996</f>
        <v>0</v>
      </c>
      <c r="AA4996" s="53" t="n">
        <f aca="false">Q4996+V4996</f>
        <v>0</v>
      </c>
      <c r="AB4996" s="53" t="n">
        <f aca="false">R4996+W4996</f>
        <v>84.375</v>
      </c>
      <c r="AC4996" s="54" t="n">
        <f aca="false">ROUND(X4996+Y4996+Z4996+AA4996+AB4996,1)</f>
        <v>394.2</v>
      </c>
      <c r="AD4996" s="55" t="n">
        <f aca="false">(ROUND(AC4996-AC4982,1)/AC4982)</f>
        <v>0.104201680672269</v>
      </c>
    </row>
    <row r="4997" customFormat="false" ht="15" hidden="false" customHeight="false" outlineLevel="0" collapsed="false">
      <c r="A4997" s="56" t="s">
        <v>19</v>
      </c>
      <c r="B4997" s="60" t="s">
        <v>400</v>
      </c>
      <c r="C4997" s="40" t="s">
        <v>53</v>
      </c>
      <c r="D4997" s="41" t="n">
        <v>125</v>
      </c>
      <c r="E4997" s="41" t="n">
        <v>0</v>
      </c>
      <c r="F4997" s="41" t="n">
        <v>0</v>
      </c>
      <c r="G4997" s="41" t="n">
        <v>0</v>
      </c>
      <c r="H4997" s="41" t="n">
        <v>0</v>
      </c>
      <c r="I4997" s="42" t="n">
        <v>20</v>
      </c>
      <c r="J4997" s="42" t="n">
        <v>20</v>
      </c>
      <c r="K4997" s="42" t="n">
        <v>0</v>
      </c>
      <c r="L4997" s="42" t="n">
        <v>0</v>
      </c>
      <c r="M4997" s="42" t="n">
        <v>50</v>
      </c>
      <c r="N4997" s="53" t="n">
        <f aca="false">D4997*$D$3</f>
        <v>175</v>
      </c>
      <c r="O4997" s="53" t="n">
        <f aca="false">E4997*$E$3</f>
        <v>0</v>
      </c>
      <c r="P4997" s="53" t="n">
        <f aca="false">F4997*$F$3</f>
        <v>0</v>
      </c>
      <c r="Q4997" s="53" t="n">
        <f aca="false">G4997*$G$3</f>
        <v>0</v>
      </c>
      <c r="R4997" s="53" t="n">
        <f aca="false">H4997*$H$3</f>
        <v>0</v>
      </c>
      <c r="S4997" s="53" t="n">
        <f aca="false">(N4997/100)*(I4997*$I$3)+(N4997/100)*(J4997*$J$3)+(N4997/100)*(M4997*$M$3)</f>
        <v>315</v>
      </c>
      <c r="T4997" s="53" t="n">
        <f aca="false">(O4997/100)*(K4997*$K$3)+(O4997/100)*(M4997*$M$3)</f>
        <v>0</v>
      </c>
      <c r="U4997" s="53" t="n">
        <f aca="false">(P4997/100)*(K4997*$K$3)+(P4997/100)*(L4997*$L$3)+(P4997/100)*(M4997*$M$3)</f>
        <v>0</v>
      </c>
      <c r="V4997" s="53" t="n">
        <f aca="false">(Q4997/100)*(L4997*$L$3)+(Q4997/100)*(M4997*$M$3)</f>
        <v>0</v>
      </c>
      <c r="W4997" s="53" t="n">
        <f aca="false">(R4997/100)*(K4997*$K$3)+(R4997/100)*(L4997*$L$3)+(R4997/100)*(M4997*$M$3)</f>
        <v>0</v>
      </c>
      <c r="X4997" s="53" t="n">
        <f aca="false">N4997+S4997</f>
        <v>490</v>
      </c>
      <c r="Y4997" s="53" t="n">
        <f aca="false">O4997+T4997</f>
        <v>0</v>
      </c>
      <c r="Z4997" s="53" t="n">
        <f aca="false">P4997+U4997</f>
        <v>0</v>
      </c>
      <c r="AA4997" s="53" t="n">
        <f aca="false">Q4997+V4997</f>
        <v>0</v>
      </c>
      <c r="AB4997" s="53" t="n">
        <f aca="false">R4997+W4997</f>
        <v>0</v>
      </c>
      <c r="AC4997" s="44" t="n">
        <f aca="false">ROUND(X4997+Y4997+Z4997+AA4997+AB4997,1)</f>
        <v>490</v>
      </c>
      <c r="AD4997" s="45" t="s">
        <v>14</v>
      </c>
    </row>
    <row r="4998" customFormat="false" ht="15" hidden="false" customHeight="false" outlineLevel="0" collapsed="false">
      <c r="A4998" s="48" t="s">
        <v>29</v>
      </c>
      <c r="B4998" s="61" t="n">
        <v>20</v>
      </c>
      <c r="C4998" s="50" t="s">
        <v>5</v>
      </c>
      <c r="D4998" s="51" t="n">
        <v>125</v>
      </c>
      <c r="E4998" s="51" t="n">
        <v>0</v>
      </c>
      <c r="F4998" s="51" t="n">
        <v>0</v>
      </c>
      <c r="G4998" s="51" t="n">
        <v>0</v>
      </c>
      <c r="H4998" s="51" t="n">
        <v>0</v>
      </c>
      <c r="I4998" s="52" t="n">
        <v>40</v>
      </c>
      <c r="J4998" s="52" t="n">
        <v>40</v>
      </c>
      <c r="K4998" s="52" t="n">
        <v>0</v>
      </c>
      <c r="L4998" s="52" t="n">
        <v>0</v>
      </c>
      <c r="M4998" s="52" t="n">
        <v>50</v>
      </c>
      <c r="N4998" s="53" t="n">
        <f aca="false">D4998*$D$4</f>
        <v>168.75</v>
      </c>
      <c r="O4998" s="53" t="n">
        <f aca="false">E4998*$E$4</f>
        <v>0</v>
      </c>
      <c r="P4998" s="53" t="n">
        <f aca="false">F4998*$F$4</f>
        <v>0</v>
      </c>
      <c r="Q4998" s="53" t="n">
        <f aca="false">G4998*$G$4</f>
        <v>0</v>
      </c>
      <c r="R4998" s="53" t="n">
        <f aca="false">H4998*$H$4</f>
        <v>0</v>
      </c>
      <c r="S4998" s="53" t="n">
        <f aca="false">(N4998/100)*(I4998*$I$4)+(N4998/100)*(J4998*$J$4)+(N4998/100)*(M4998*$M$4)</f>
        <v>438.75</v>
      </c>
      <c r="T4998" s="53" t="n">
        <f aca="false">(O4998/100)*(K4998*$K$4)</f>
        <v>0</v>
      </c>
      <c r="U4998" s="53" t="n">
        <f aca="false">(P4998/100)*(K4998*$K$4)+(P4998/100)*(L4998*$L$4)</f>
        <v>0</v>
      </c>
      <c r="V4998" s="53" t="n">
        <f aca="false">(Q4998/100)*(L4998*$L$4)</f>
        <v>0</v>
      </c>
      <c r="W4998" s="53" t="n">
        <f aca="false">(R4998/100)*(K4998*$K$4)+(R4998/100)*(L4998*$L$4)</f>
        <v>0</v>
      </c>
      <c r="X4998" s="53" t="n">
        <f aca="false">N4998+S4998</f>
        <v>607.5</v>
      </c>
      <c r="Y4998" s="53" t="n">
        <f aca="false">O4998+T4998</f>
        <v>0</v>
      </c>
      <c r="Z4998" s="53" t="n">
        <f aca="false">P4998+U4998</f>
        <v>0</v>
      </c>
      <c r="AA4998" s="53" t="n">
        <f aca="false">Q4998+V4998</f>
        <v>0</v>
      </c>
      <c r="AB4998" s="53" t="n">
        <f aca="false">R4998+W4998</f>
        <v>0</v>
      </c>
      <c r="AC4998" s="54" t="n">
        <f aca="false">ROUND(X4998+Y4998+Z4998+AA4998+AB4998,1)</f>
        <v>607.5</v>
      </c>
      <c r="AD4998" s="55" t="n">
        <f aca="false">(ROUND(AC4998-AC4997,1)/AC4997)</f>
        <v>0.239795918367347</v>
      </c>
    </row>
    <row r="4999" customFormat="false" ht="15" hidden="false" customHeight="false" outlineLevel="0" collapsed="false">
      <c r="A4999" s="48" t="s">
        <v>30</v>
      </c>
      <c r="B4999" s="61" t="n">
        <v>20</v>
      </c>
      <c r="C4999" s="50" t="s">
        <v>6</v>
      </c>
      <c r="D4999" s="51" t="n">
        <v>125</v>
      </c>
      <c r="E4999" s="51" t="n">
        <v>0</v>
      </c>
      <c r="F4999" s="51" t="n">
        <v>0</v>
      </c>
      <c r="G4999" s="51" t="n">
        <v>0</v>
      </c>
      <c r="H4999" s="51" t="n">
        <v>0</v>
      </c>
      <c r="I4999" s="52" t="n">
        <v>20</v>
      </c>
      <c r="J4999" s="52" t="n">
        <v>20</v>
      </c>
      <c r="K4999" s="52" t="n">
        <v>0</v>
      </c>
      <c r="L4999" s="52" t="n">
        <v>0</v>
      </c>
      <c r="M4999" s="52" t="n">
        <v>50</v>
      </c>
      <c r="N4999" s="53" t="n">
        <f aca="false">D4999*$D$5</f>
        <v>175</v>
      </c>
      <c r="O4999" s="53" t="n">
        <f aca="false">E4999*$E$5</f>
        <v>0</v>
      </c>
      <c r="P4999" s="53" t="n">
        <f aca="false">F4999*$F$5</f>
        <v>0</v>
      </c>
      <c r="Q4999" s="53" t="n">
        <f aca="false">G4999*$G$5</f>
        <v>0</v>
      </c>
      <c r="R4999" s="53" t="n">
        <f aca="false">H4999*$H$5</f>
        <v>0</v>
      </c>
      <c r="S4999" s="53" t="n">
        <f aca="false">(N4999/100)*(I4999*$I$5)+(N4999/100)*(J4999*$J$5)+(N4999/100)*(M4999*$M$5)</f>
        <v>315</v>
      </c>
      <c r="T4999" s="53" t="n">
        <f aca="false">(O4999/100)*(K4999*$K$5)</f>
        <v>0</v>
      </c>
      <c r="U4999" s="53" t="n">
        <f aca="false">(P4999/100)*(K4999*$K$5)+(P4999/100)*(L4999*$L$5)</f>
        <v>0</v>
      </c>
      <c r="V4999" s="53" t="n">
        <f aca="false">(Q4999/100)*(L4999*$L$5)</f>
        <v>0</v>
      </c>
      <c r="W4999" s="53" t="n">
        <f aca="false">(R4999/100)*(K4999*$K$5)+(R4999/100)*(L4999*$L$5)</f>
        <v>0</v>
      </c>
      <c r="X4999" s="53" t="n">
        <f aca="false">N4999+S4999</f>
        <v>490</v>
      </c>
      <c r="Y4999" s="53" t="n">
        <f aca="false">O4999+T4999</f>
        <v>0</v>
      </c>
      <c r="Z4999" s="53" t="n">
        <f aca="false">P4999+U4999</f>
        <v>0</v>
      </c>
      <c r="AA4999" s="53" t="n">
        <f aca="false">Q4999+V4999</f>
        <v>0</v>
      </c>
      <c r="AB4999" s="53" t="n">
        <f aca="false">R4999+W4999</f>
        <v>0</v>
      </c>
      <c r="AC4999" s="54" t="n">
        <f aca="false">ROUND(X4999+Y4999+Z4999+AA4999+AB4999,1)</f>
        <v>490</v>
      </c>
      <c r="AD4999" s="55" t="n">
        <f aca="false">(ROUND(AC4999-AC4997,1)/AC4997)</f>
        <v>0</v>
      </c>
    </row>
    <row r="5000" customFormat="false" ht="15" hidden="false" customHeight="false" outlineLevel="0" collapsed="false">
      <c r="A5000" s="48" t="s">
        <v>31</v>
      </c>
      <c r="B5000" s="61" t="n">
        <v>0</v>
      </c>
      <c r="C5000" s="50" t="s">
        <v>7</v>
      </c>
      <c r="D5000" s="51" t="n">
        <v>125</v>
      </c>
      <c r="E5000" s="51" t="n">
        <v>0</v>
      </c>
      <c r="F5000" s="51" t="n">
        <v>0</v>
      </c>
      <c r="G5000" s="51" t="n">
        <v>0</v>
      </c>
      <c r="H5000" s="51" t="n">
        <v>0</v>
      </c>
      <c r="I5000" s="52" t="n">
        <v>20</v>
      </c>
      <c r="J5000" s="52" t="n">
        <v>20</v>
      </c>
      <c r="K5000" s="52" t="n">
        <v>0</v>
      </c>
      <c r="L5000" s="52" t="n">
        <v>0</v>
      </c>
      <c r="M5000" s="52" t="n">
        <v>50</v>
      </c>
      <c r="N5000" s="53" t="n">
        <f aca="false">D5000*$D$6</f>
        <v>175</v>
      </c>
      <c r="O5000" s="53" t="n">
        <f aca="false">E5000*$E$6</f>
        <v>0</v>
      </c>
      <c r="P5000" s="53" t="n">
        <f aca="false">F5000*$F$6</f>
        <v>0</v>
      </c>
      <c r="Q5000" s="53" t="n">
        <f aca="false">G5000*$G$6</f>
        <v>0</v>
      </c>
      <c r="R5000" s="53" t="n">
        <f aca="false">H5000*$H$6</f>
        <v>0</v>
      </c>
      <c r="S5000" s="53" t="n">
        <f aca="false">(N5000/100)*(I5000*$I$6)+(N5000/100)*(J5000*$J$6)+(N5000/100)*(M5000*$M$6)</f>
        <v>315</v>
      </c>
      <c r="T5000" s="53" t="n">
        <f aca="false">(O5000/100)*(K5000*$K$6)</f>
        <v>0</v>
      </c>
      <c r="U5000" s="53" t="n">
        <f aca="false">(P5000/100)*(K5000*$K$6)+(P5000/100)*(L5000*$L$6)</f>
        <v>0</v>
      </c>
      <c r="V5000" s="53" t="n">
        <f aca="false">(Q5000/100)*(L5000*$L$6)</f>
        <v>0</v>
      </c>
      <c r="W5000" s="53" t="n">
        <f aca="false">(R5000/100)*(K5000*$K$6)+(R5000/100)*(L5000*$L$6)</f>
        <v>0</v>
      </c>
      <c r="X5000" s="53" t="n">
        <f aca="false">N5000+S5000</f>
        <v>490</v>
      </c>
      <c r="Y5000" s="53" t="n">
        <f aca="false">O5000+T5000</f>
        <v>0</v>
      </c>
      <c r="Z5000" s="53" t="n">
        <f aca="false">P5000+U5000</f>
        <v>0</v>
      </c>
      <c r="AA5000" s="53" t="n">
        <f aca="false">Q5000+V5000</f>
        <v>0</v>
      </c>
      <c r="AB5000" s="53" t="n">
        <f aca="false">R5000+W5000</f>
        <v>0</v>
      </c>
      <c r="AC5000" s="54" t="n">
        <f aca="false">ROUND(X5000+Y5000+Z5000+AA5000+AB5000,1)</f>
        <v>490</v>
      </c>
      <c r="AD5000" s="55" t="n">
        <f aca="false">(ROUND(AC5000-AC4997,1)/AC4997)</f>
        <v>0</v>
      </c>
    </row>
    <row r="5001" customFormat="false" ht="15" hidden="false" customHeight="false" outlineLevel="0" collapsed="false">
      <c r="A5001" s="48" t="s">
        <v>32</v>
      </c>
      <c r="B5001" s="61" t="n">
        <v>0</v>
      </c>
      <c r="C5001" s="50" t="s">
        <v>8</v>
      </c>
      <c r="D5001" s="51" t="n">
        <v>125</v>
      </c>
      <c r="E5001" s="51" t="n">
        <v>0</v>
      </c>
      <c r="F5001" s="51" t="n">
        <v>0</v>
      </c>
      <c r="G5001" s="51" t="n">
        <v>0</v>
      </c>
      <c r="H5001" s="51" t="n">
        <v>0</v>
      </c>
      <c r="I5001" s="52" t="n">
        <v>20</v>
      </c>
      <c r="J5001" s="52" t="n">
        <v>20</v>
      </c>
      <c r="K5001" s="52" t="n">
        <v>0</v>
      </c>
      <c r="L5001" s="52" t="n">
        <v>0</v>
      </c>
      <c r="M5001" s="52" t="n">
        <v>50</v>
      </c>
      <c r="N5001" s="53" t="n">
        <f aca="false">D5001*$D$7</f>
        <v>175</v>
      </c>
      <c r="O5001" s="53" t="n">
        <f aca="false">E5001*$E$7</f>
        <v>0</v>
      </c>
      <c r="P5001" s="53" t="n">
        <f aca="false">F5001*$F$7</f>
        <v>0</v>
      </c>
      <c r="Q5001" s="53" t="n">
        <f aca="false">G5001*$G$7</f>
        <v>0</v>
      </c>
      <c r="R5001" s="53" t="n">
        <f aca="false">H5001*$H$7</f>
        <v>0</v>
      </c>
      <c r="S5001" s="53" t="n">
        <f aca="false">(N5001/100)*(I5001*$I$7)+(N5001/100)*(J5001*$J$7)+(N5001/100)*(M5001*$M$7)</f>
        <v>315</v>
      </c>
      <c r="T5001" s="53" t="n">
        <f aca="false">(O5001/100)*(K5001*$K$7)</f>
        <v>0</v>
      </c>
      <c r="U5001" s="53" t="n">
        <f aca="false">(P5001/100)*(K5001*$K$7)+(P5001/100)*(L5001*$L$7)</f>
        <v>0</v>
      </c>
      <c r="V5001" s="53" t="n">
        <f aca="false">(Q5001/100)*(L5001*$L$7)</f>
        <v>0</v>
      </c>
      <c r="W5001" s="53" t="n">
        <f aca="false">(R5001/100)*(K5001*$K$7)+(R5001/100)*(L5001*$L$7)</f>
        <v>0</v>
      </c>
      <c r="X5001" s="53" t="n">
        <f aca="false">N5001+S5001</f>
        <v>490</v>
      </c>
      <c r="Y5001" s="53" t="n">
        <f aca="false">O5001+T5001</f>
        <v>0</v>
      </c>
      <c r="Z5001" s="53" t="n">
        <f aca="false">P5001+U5001</f>
        <v>0</v>
      </c>
      <c r="AA5001" s="53" t="n">
        <f aca="false">Q5001+V5001</f>
        <v>0</v>
      </c>
      <c r="AB5001" s="53" t="n">
        <f aca="false">R5001+W5001</f>
        <v>0</v>
      </c>
      <c r="AC5001" s="54" t="n">
        <f aca="false">ROUND(X5001+Y5001+Z5001+AA5001+AB5001,1)</f>
        <v>490</v>
      </c>
      <c r="AD5001" s="55" t="n">
        <f aca="false">(ROUND(AC5001-AC4997,1)/AC4997)</f>
        <v>0</v>
      </c>
    </row>
    <row r="5002" customFormat="false" ht="15" hidden="false" customHeight="false" outlineLevel="0" collapsed="false">
      <c r="A5002" s="48" t="s">
        <v>33</v>
      </c>
      <c r="B5002" s="61"/>
      <c r="C5002" s="50" t="s">
        <v>9</v>
      </c>
      <c r="D5002" s="51" t="n">
        <v>125</v>
      </c>
      <c r="E5002" s="51" t="n">
        <v>0</v>
      </c>
      <c r="F5002" s="51" t="n">
        <v>0</v>
      </c>
      <c r="G5002" s="51" t="n">
        <v>0</v>
      </c>
      <c r="H5002" s="51" t="n">
        <v>0</v>
      </c>
      <c r="I5002" s="52" t="n">
        <v>20</v>
      </c>
      <c r="J5002" s="52" t="n">
        <v>20</v>
      </c>
      <c r="K5002" s="52" t="n">
        <v>0</v>
      </c>
      <c r="L5002" s="52" t="n">
        <v>0</v>
      </c>
      <c r="M5002" s="52" t="n">
        <v>50</v>
      </c>
      <c r="N5002" s="53" t="n">
        <f aca="false">D5002*$D$8</f>
        <v>175</v>
      </c>
      <c r="O5002" s="53" t="n">
        <f aca="false">E5002*$E$8</f>
        <v>0</v>
      </c>
      <c r="P5002" s="53" t="n">
        <f aca="false">F5002*$F$8</f>
        <v>0</v>
      </c>
      <c r="Q5002" s="53" t="n">
        <f aca="false">G5002*$G$8</f>
        <v>0</v>
      </c>
      <c r="R5002" s="53" t="n">
        <f aca="false">H5002*$H$8</f>
        <v>0</v>
      </c>
      <c r="S5002" s="53" t="n">
        <f aca="false">(N5002/100)*(I5002*$I$8)+(N5002/100)*(J5002*$J$8)+(N5002/100)*(M5002*$M$8)</f>
        <v>315</v>
      </c>
      <c r="T5002" s="53" t="n">
        <f aca="false">(O5002/100)*(K5002*$K$8)</f>
        <v>0</v>
      </c>
      <c r="U5002" s="53" t="n">
        <f aca="false">(P5002/100)*(K5002*$K$8)+(P5002/100)*(L5002*$L$8)</f>
        <v>0</v>
      </c>
      <c r="V5002" s="53" t="n">
        <f aca="false">(Q5002/100)*(L5002*$L$8)</f>
        <v>0</v>
      </c>
      <c r="W5002" s="53" t="n">
        <f aca="false">(R5002/100)*(K5002*$K$8)+(R5002/100)*(L5002*$L$8)</f>
        <v>0</v>
      </c>
      <c r="X5002" s="53" t="n">
        <f aca="false">N5002+S5002</f>
        <v>490</v>
      </c>
      <c r="Y5002" s="53" t="n">
        <f aca="false">O5002+T5002</f>
        <v>0</v>
      </c>
      <c r="Z5002" s="53" t="n">
        <f aca="false">P5002+U5002</f>
        <v>0</v>
      </c>
      <c r="AA5002" s="53" t="n">
        <f aca="false">Q5002+V5002</f>
        <v>0</v>
      </c>
      <c r="AB5002" s="53" t="n">
        <f aca="false">R5002+W5002</f>
        <v>0</v>
      </c>
      <c r="AC5002" s="54" t="n">
        <f aca="false">ROUND(X5002+Y5002+Z5002+AA5002+AB5002,1)</f>
        <v>490</v>
      </c>
      <c r="AD5002" s="55" t="n">
        <f aca="false">(ROUND(AC5002-AC4997,1)/AC4997)</f>
        <v>0</v>
      </c>
    </row>
    <row r="5003" customFormat="false" ht="15" hidden="false" customHeight="false" outlineLevel="0" collapsed="false">
      <c r="A5003" s="48" t="s">
        <v>34</v>
      </c>
      <c r="B5003" s="61"/>
      <c r="C5003" s="50" t="s">
        <v>10</v>
      </c>
      <c r="D5003" s="51" t="n">
        <v>62</v>
      </c>
      <c r="E5003" s="51" t="n">
        <v>125</v>
      </c>
      <c r="F5003" s="51" t="n">
        <v>0</v>
      </c>
      <c r="G5003" s="51" t="n">
        <v>0</v>
      </c>
      <c r="H5003" s="51" t="n">
        <v>0</v>
      </c>
      <c r="I5003" s="52" t="n">
        <v>20</v>
      </c>
      <c r="J5003" s="52" t="n">
        <v>20</v>
      </c>
      <c r="K5003" s="52" t="n">
        <v>90</v>
      </c>
      <c r="L5003" s="52" t="n">
        <v>0</v>
      </c>
      <c r="M5003" s="52" t="n">
        <v>50</v>
      </c>
      <c r="N5003" s="53" t="n">
        <f aca="false">D5003*$D$9</f>
        <v>83.7</v>
      </c>
      <c r="O5003" s="53" t="n">
        <f aca="false">E5003*$E$9</f>
        <v>168.75</v>
      </c>
      <c r="P5003" s="53" t="n">
        <f aca="false">F5003*$F$9</f>
        <v>0</v>
      </c>
      <c r="Q5003" s="53" t="n">
        <f aca="false">G5003*$G$9</f>
        <v>0</v>
      </c>
      <c r="R5003" s="53" t="n">
        <f aca="false">H5003*$H$9</f>
        <v>0</v>
      </c>
      <c r="S5003" s="53" t="n">
        <f aca="false">(N5003/100)*(I5003*$I$9)+(N5003/100)*(J5003*$J$9)+(N5003/100)*(M5003*$M$9)</f>
        <v>75.33</v>
      </c>
      <c r="T5003" s="53" t="n">
        <f aca="false">(O5003/100)*(K5003*$K$9)+(N5003/100)*(M5003*$M$9)</f>
        <v>254.475</v>
      </c>
      <c r="U5003" s="53" t="n">
        <f aca="false">(P5003/100)*(K5003*$K$9)+(P5003/100)*(L5003*$L$9)</f>
        <v>0</v>
      </c>
      <c r="V5003" s="53" t="n">
        <f aca="false">(Q5003/100)*(L5003*$L$9)</f>
        <v>0</v>
      </c>
      <c r="W5003" s="53" t="n">
        <f aca="false">(R5003/100)*(K5003*$K$9)+(R5003/100)*(L5003*$L$9)</f>
        <v>0</v>
      </c>
      <c r="X5003" s="53" t="n">
        <f aca="false">N5003+S5003</f>
        <v>159.03</v>
      </c>
      <c r="Y5003" s="53" t="n">
        <f aca="false">O5003+T5003</f>
        <v>423.225</v>
      </c>
      <c r="Z5003" s="53" t="n">
        <f aca="false">P5003+U5003</f>
        <v>0</v>
      </c>
      <c r="AA5003" s="53" t="n">
        <f aca="false">Q5003+V5003</f>
        <v>0</v>
      </c>
      <c r="AB5003" s="53" t="n">
        <f aca="false">R5003+W5003</f>
        <v>0</v>
      </c>
      <c r="AC5003" s="54" t="n">
        <f aca="false">ROUND(X5003+Y5003+Z5003+AA5003+AB5003,1)</f>
        <v>582.3</v>
      </c>
      <c r="AD5003" s="55" t="n">
        <f aca="false">(ROUND(AC5003-AC4997,1)/AC4997)</f>
        <v>0.188367346938775</v>
      </c>
    </row>
    <row r="5004" customFormat="false" ht="15" hidden="false" customHeight="false" outlineLevel="0" collapsed="false">
      <c r="A5004" s="48" t="s">
        <v>35</v>
      </c>
      <c r="B5004" s="61"/>
      <c r="C5004" s="50" t="s">
        <v>11</v>
      </c>
      <c r="D5004" s="51" t="n">
        <v>62</v>
      </c>
      <c r="E5004" s="51" t="n">
        <v>0</v>
      </c>
      <c r="F5004" s="51" t="n">
        <v>125</v>
      </c>
      <c r="G5004" s="51" t="n">
        <v>0</v>
      </c>
      <c r="H5004" s="51" t="n">
        <v>0</v>
      </c>
      <c r="I5004" s="52" t="n">
        <v>20</v>
      </c>
      <c r="J5004" s="52" t="n">
        <v>20</v>
      </c>
      <c r="K5004" s="52" t="n">
        <v>45</v>
      </c>
      <c r="L5004" s="52" t="n">
        <v>45</v>
      </c>
      <c r="M5004" s="52" t="n">
        <v>50</v>
      </c>
      <c r="N5004" s="53" t="n">
        <f aca="false">D5004*$D$10</f>
        <v>83.7</v>
      </c>
      <c r="O5004" s="53" t="n">
        <f aca="false">E5004*$E$10</f>
        <v>0</v>
      </c>
      <c r="P5004" s="53" t="n">
        <f aca="false">F5004*$F$10</f>
        <v>168.75</v>
      </c>
      <c r="Q5004" s="53" t="n">
        <f aca="false">G5004*$G$10</f>
        <v>0</v>
      </c>
      <c r="R5004" s="53" t="n">
        <f aca="false">H5004*$H$10</f>
        <v>0</v>
      </c>
      <c r="S5004" s="53" t="n">
        <f aca="false">(N5004/100)*(I5004*$I$10)+(N5004/100)*(J5004*$J$10)+(N5004/100)*(M5004*$M$10)</f>
        <v>75.33</v>
      </c>
      <c r="T5004" s="53" t="n">
        <f aca="false">(O5004/100)*(K5004*$J$10)</f>
        <v>0</v>
      </c>
      <c r="U5004" s="53" t="n">
        <f aca="false">(P5004/100)*(K5004*$K$10)+(P5004/100)*(L5004*$L$10)+(N5004/100)*(M5004*$M$10)</f>
        <v>254.475</v>
      </c>
      <c r="V5004" s="53" t="n">
        <f aca="false">(Q5004/100)*(L5004*$L$10)</f>
        <v>0</v>
      </c>
      <c r="W5004" s="53" t="n">
        <f aca="false">(R5004/100)*(K5004*$K$10)+(R5004/100)*(L5004*$L$10)</f>
        <v>0</v>
      </c>
      <c r="X5004" s="53" t="n">
        <f aca="false">N5004+S5004</f>
        <v>159.03</v>
      </c>
      <c r="Y5004" s="53" t="n">
        <f aca="false">O5004+T5004</f>
        <v>0</v>
      </c>
      <c r="Z5004" s="53" t="n">
        <f aca="false">P5004+U5004</f>
        <v>423.225</v>
      </c>
      <c r="AA5004" s="53" t="n">
        <f aca="false">Q5004+V5004</f>
        <v>0</v>
      </c>
      <c r="AB5004" s="53" t="n">
        <f aca="false">R5004+W5004</f>
        <v>0</v>
      </c>
      <c r="AC5004" s="54" t="n">
        <f aca="false">ROUND(X5004+Y5004+Z5004+AA5004+AB5004,1)</f>
        <v>582.3</v>
      </c>
      <c r="AD5004" s="55" t="n">
        <f aca="false">(ROUND(AC5004-AC4997,1)/AC4997)</f>
        <v>0.188367346938775</v>
      </c>
    </row>
    <row r="5005" customFormat="false" ht="15" hidden="false" customHeight="false" outlineLevel="0" collapsed="false">
      <c r="A5005" s="48" t="s">
        <v>36</v>
      </c>
      <c r="B5005" s="61"/>
      <c r="C5005" s="50" t="s">
        <v>12</v>
      </c>
      <c r="D5005" s="51" t="n">
        <v>62</v>
      </c>
      <c r="E5005" s="51" t="n">
        <v>0</v>
      </c>
      <c r="F5005" s="51" t="n">
        <v>0</v>
      </c>
      <c r="G5005" s="51" t="n">
        <v>125</v>
      </c>
      <c r="H5005" s="51" t="n">
        <v>0</v>
      </c>
      <c r="I5005" s="52" t="n">
        <v>20</v>
      </c>
      <c r="J5005" s="52" t="n">
        <v>20</v>
      </c>
      <c r="K5005" s="52" t="n">
        <v>0</v>
      </c>
      <c r="L5005" s="52" t="n">
        <v>90</v>
      </c>
      <c r="M5005" s="52" t="n">
        <v>50</v>
      </c>
      <c r="N5005" s="53" t="n">
        <f aca="false">D5005*$D$11</f>
        <v>83.7</v>
      </c>
      <c r="O5005" s="53" t="n">
        <f aca="false">E5005*$E$11</f>
        <v>0</v>
      </c>
      <c r="P5005" s="53" t="n">
        <f aca="false">F5005*$F$11</f>
        <v>0</v>
      </c>
      <c r="Q5005" s="53" t="n">
        <f aca="false">G5005*$G$11</f>
        <v>168.75</v>
      </c>
      <c r="R5005" s="53" t="n">
        <f aca="false">H5005*$H$11</f>
        <v>0</v>
      </c>
      <c r="S5005" s="53" t="n">
        <f aca="false">(N5005/100)*(I5005*$I$11)+(N5005/100)*(J5005*$J$11)+(N5005/100)*(M5005*$M$11)</f>
        <v>75.33</v>
      </c>
      <c r="T5005" s="53" t="n">
        <f aca="false">(O5005/100)*(K5005*$K$11)</f>
        <v>0</v>
      </c>
      <c r="U5005" s="53" t="n">
        <f aca="false">(P5005/100)*(K5005*$K$11)+(P5005/100)*(L5005*$L$11)</f>
        <v>0</v>
      </c>
      <c r="V5005" s="53" t="n">
        <f aca="false">(Q5005/100)*(L5005*$L$11)+(N5005/100)*(M5005*$M$11)</f>
        <v>254.475</v>
      </c>
      <c r="W5005" s="53" t="n">
        <f aca="false">(R5005/100)*(K5005*$K$11)+(R5005/100)*(L5005*$L$11)</f>
        <v>0</v>
      </c>
      <c r="X5005" s="53" t="n">
        <f aca="false">N5005+S5005</f>
        <v>159.03</v>
      </c>
      <c r="Y5005" s="53" t="n">
        <f aca="false">O5005+T5005</f>
        <v>0</v>
      </c>
      <c r="Z5005" s="53" t="n">
        <f aca="false">P5005+U5005</f>
        <v>0</v>
      </c>
      <c r="AA5005" s="53" t="n">
        <f aca="false">Q5005+V5005</f>
        <v>423.225</v>
      </c>
      <c r="AB5005" s="53" t="n">
        <f aca="false">R5005+W5005</f>
        <v>0</v>
      </c>
      <c r="AC5005" s="54" t="n">
        <f aca="false">ROUND(X5005+Y5005+Z5005+AA5005+AB5005,1)</f>
        <v>582.3</v>
      </c>
      <c r="AD5005" s="55" t="n">
        <f aca="false">(ROUND(AC5005-AC4997,1)/AC4997)</f>
        <v>0.188367346938775</v>
      </c>
    </row>
    <row r="5006" customFormat="false" ht="15" hidden="false" customHeight="false" outlineLevel="0" collapsed="false">
      <c r="A5006" s="48" t="s">
        <v>37</v>
      </c>
      <c r="B5006" s="61"/>
      <c r="C5006" s="50" t="s">
        <v>13</v>
      </c>
      <c r="D5006" s="51" t="n">
        <v>62</v>
      </c>
      <c r="E5006" s="51" t="n">
        <v>0</v>
      </c>
      <c r="F5006" s="51" t="n">
        <v>0</v>
      </c>
      <c r="G5006" s="51" t="n">
        <v>0</v>
      </c>
      <c r="H5006" s="51" t="n">
        <v>125</v>
      </c>
      <c r="I5006" s="52" t="n">
        <v>20</v>
      </c>
      <c r="J5006" s="52" t="n">
        <v>20</v>
      </c>
      <c r="K5006" s="52" t="n">
        <v>45</v>
      </c>
      <c r="L5006" s="52" t="n">
        <v>45</v>
      </c>
      <c r="M5006" s="52" t="n">
        <v>50</v>
      </c>
      <c r="N5006" s="53" t="n">
        <f aca="false">D5006*$D$12</f>
        <v>83.7</v>
      </c>
      <c r="O5006" s="53" t="n">
        <f aca="false">E5006*$E$12</f>
        <v>0</v>
      </c>
      <c r="P5006" s="53" t="n">
        <f aca="false">F5006*$F$12</f>
        <v>0</v>
      </c>
      <c r="Q5006" s="53" t="n">
        <f aca="false">G5006*$G$12</f>
        <v>0</v>
      </c>
      <c r="R5006" s="53" t="n">
        <f aca="false">H5006*$H$12</f>
        <v>168.75</v>
      </c>
      <c r="S5006" s="53" t="n">
        <f aca="false">(N5006/100)*(I5006*$I$12)+(N5006/100)*(J5006*$J$12)+(N5006/100)*(M5006*$M$12)</f>
        <v>75.33</v>
      </c>
      <c r="T5006" s="53" t="n">
        <f aca="false">(O5006/100)*(K5006*$K$12)</f>
        <v>0</v>
      </c>
      <c r="U5006" s="53" t="n">
        <f aca="false">(P5006/100)*(K5006*$K$12)+(P5006/100)*(L5006*$L$12)</f>
        <v>0</v>
      </c>
      <c r="V5006" s="53" t="n">
        <f aca="false">(Q5006/100)*(L5006*$L$12)</f>
        <v>0</v>
      </c>
      <c r="W5006" s="53" t="n">
        <f aca="false">(R5006/100)*(K5006*$K$12)+(R5006/100)*(L5006*$L$12)+(N5006/100)*(M5006*$M$12)</f>
        <v>254.475</v>
      </c>
      <c r="X5006" s="53" t="n">
        <f aca="false">N5006+S5006</f>
        <v>159.03</v>
      </c>
      <c r="Y5006" s="53" t="n">
        <f aca="false">O5006+T5006</f>
        <v>0</v>
      </c>
      <c r="Z5006" s="53" t="n">
        <f aca="false">P5006+U5006</f>
        <v>0</v>
      </c>
      <c r="AA5006" s="53" t="n">
        <f aca="false">Q5006+V5006</f>
        <v>0</v>
      </c>
      <c r="AB5006" s="53" t="n">
        <f aca="false">R5006+W5006</f>
        <v>423.225</v>
      </c>
      <c r="AC5006" s="54" t="n">
        <f aca="false">ROUND(X5006+Y5006+Z5006+AA5006+AB5006,1)</f>
        <v>582.3</v>
      </c>
      <c r="AD5006" s="55" t="n">
        <f aca="false">(ROUND(AC5006-AC4997,1)/AC4997)</f>
        <v>0.188367346938775</v>
      </c>
    </row>
    <row r="5007" customFormat="false" ht="15" hidden="false" customHeight="false" outlineLevel="0" collapsed="false">
      <c r="A5007" s="48" t="s">
        <v>38</v>
      </c>
      <c r="B5007" s="61"/>
      <c r="C5007" s="50" t="s">
        <v>14</v>
      </c>
      <c r="D5007" s="51" t="n">
        <v>125</v>
      </c>
      <c r="E5007" s="51" t="n">
        <v>0</v>
      </c>
      <c r="F5007" s="51" t="n">
        <v>0</v>
      </c>
      <c r="G5007" s="51" t="n">
        <v>0</v>
      </c>
      <c r="H5007" s="51" t="n">
        <v>0</v>
      </c>
      <c r="I5007" s="52" t="n">
        <v>0</v>
      </c>
      <c r="J5007" s="52" t="n">
        <v>0</v>
      </c>
      <c r="K5007" s="52" t="n">
        <v>0</v>
      </c>
      <c r="L5007" s="52" t="n">
        <v>0</v>
      </c>
      <c r="M5007" s="52" t="n">
        <v>130</v>
      </c>
      <c r="N5007" s="53" t="n">
        <f aca="false">D5007*$D$13</f>
        <v>168.75</v>
      </c>
      <c r="O5007" s="53" t="n">
        <f aca="false">E5007*$E$13</f>
        <v>0</v>
      </c>
      <c r="P5007" s="53" t="n">
        <f aca="false">F5007*$F$13</f>
        <v>0</v>
      </c>
      <c r="Q5007" s="53" t="n">
        <f aca="false">G5007*$G$13</f>
        <v>0</v>
      </c>
      <c r="R5007" s="53" t="n">
        <f aca="false">H5007*$H$13</f>
        <v>0</v>
      </c>
      <c r="S5007" s="53" t="n">
        <f aca="false">(N5007/100)*(I5007*$I$13)+(N5007/100)*(J5007*$J$13)+(N5007/100)*(M5007*$M$13)</f>
        <v>438.75</v>
      </c>
      <c r="T5007" s="53" t="n">
        <f aca="false">(O5007/100)*(K5007*$K$13)+(O5007/100)*(M5007*$M$13)</f>
        <v>0</v>
      </c>
      <c r="U5007" s="53" t="n">
        <f aca="false">(P5007/100)*(K5007*$K$13)+(P5007/100)*(L5007*$L$13)+(P5007/100)*(M5007*$M$13)</f>
        <v>0</v>
      </c>
      <c r="V5007" s="53" t="n">
        <f aca="false">(Q5007/100)*(L5007*$L$13)+(Q5007/100)*(M5007*$M$13)</f>
        <v>0</v>
      </c>
      <c r="W5007" s="53" t="n">
        <f aca="false">(R5007/100)*(K5007*$K$13)+(R5007/100)*(L5007*$L$13)+(R5007/100)*(M5007*$M$13)</f>
        <v>0</v>
      </c>
      <c r="X5007" s="53" t="n">
        <f aca="false">N5007+S5007</f>
        <v>607.5</v>
      </c>
      <c r="Y5007" s="53" t="n">
        <f aca="false">O5007+T5007</f>
        <v>0</v>
      </c>
      <c r="Z5007" s="53" t="n">
        <f aca="false">P5007+U5007</f>
        <v>0</v>
      </c>
      <c r="AA5007" s="53" t="n">
        <f aca="false">Q5007+V5007</f>
        <v>0</v>
      </c>
      <c r="AB5007" s="53" t="n">
        <f aca="false">R5007+W5007</f>
        <v>0</v>
      </c>
      <c r="AC5007" s="54" t="n">
        <f aca="false">ROUND(X5007+Y5007+Z5007+AA5007+AB5007,1)</f>
        <v>607.5</v>
      </c>
      <c r="AD5007" s="55" t="n">
        <f aca="false">(ROUND(AC5007-AC4997,1)/AC4997)</f>
        <v>0.239795918367347</v>
      </c>
    </row>
    <row r="5008" customFormat="false" ht="15" hidden="false" customHeight="false" outlineLevel="0" collapsed="false">
      <c r="A5008" s="48" t="s">
        <v>39</v>
      </c>
      <c r="B5008" s="61"/>
      <c r="C5008" s="50" t="s">
        <v>15</v>
      </c>
      <c r="D5008" s="51" t="n">
        <v>125</v>
      </c>
      <c r="E5008" s="51" t="n">
        <v>0</v>
      </c>
      <c r="F5008" s="51" t="n">
        <v>0</v>
      </c>
      <c r="G5008" s="51" t="n">
        <v>0</v>
      </c>
      <c r="H5008" s="51" t="n">
        <v>0</v>
      </c>
      <c r="I5008" s="52" t="n">
        <v>20</v>
      </c>
      <c r="J5008" s="52" t="n">
        <v>20</v>
      </c>
      <c r="K5008" s="52" t="n">
        <v>100</v>
      </c>
      <c r="L5008" s="52" t="n">
        <v>0</v>
      </c>
      <c r="M5008" s="52" t="n">
        <v>0</v>
      </c>
      <c r="N5008" s="53" t="n">
        <f aca="false">D5008*$D$14</f>
        <v>168.75</v>
      </c>
      <c r="O5008" s="53" t="n">
        <f aca="false">E5008*$E$14</f>
        <v>0</v>
      </c>
      <c r="P5008" s="53" t="n">
        <f aca="false">F5008*$F$14</f>
        <v>0</v>
      </c>
      <c r="Q5008" s="53" t="n">
        <f aca="false">G5008*$G$14</f>
        <v>0</v>
      </c>
      <c r="R5008" s="53" t="n">
        <f aca="false">H5008*$H$14</f>
        <v>0</v>
      </c>
      <c r="S5008" s="53" t="n">
        <f aca="false">(N5008/100)*(I5008*$I$14)+(N5008/100)*(J5008*$J$14)+(N5008/100)*(K5008*$K$14)+(K5008/100)*(M5008*$M$14)</f>
        <v>405</v>
      </c>
      <c r="T5008" s="53" t="n">
        <f aca="false">(O5008/100)*(K5008*$K$14)</f>
        <v>0</v>
      </c>
      <c r="U5008" s="53" t="n">
        <f aca="false">(P5008/100)*(K5008*$K$14)+(P5008/100)*(L5008*$L$14)</f>
        <v>0</v>
      </c>
      <c r="V5008" s="53" t="n">
        <f aca="false">(Q5008/100)*(L5008*$L$14)</f>
        <v>0</v>
      </c>
      <c r="W5008" s="53" t="n">
        <f aca="false">(R5008/100)*(K5008*$L$14)+(R5008/100)*(L5008*$M$14)</f>
        <v>0</v>
      </c>
      <c r="X5008" s="53" t="n">
        <f aca="false">N5008+S5008</f>
        <v>573.75</v>
      </c>
      <c r="Y5008" s="53" t="n">
        <f aca="false">O5008+T5008</f>
        <v>0</v>
      </c>
      <c r="Z5008" s="53" t="n">
        <f aca="false">P5008+U5008</f>
        <v>0</v>
      </c>
      <c r="AA5008" s="53" t="n">
        <f aca="false">Q5008+V5008</f>
        <v>0</v>
      </c>
      <c r="AB5008" s="53" t="n">
        <f aca="false">R5008+W5008</f>
        <v>0</v>
      </c>
      <c r="AC5008" s="54" t="n">
        <f aca="false">ROUND(X5008+Y5008+Z5008+AA5008+AB5008,1)</f>
        <v>573.8</v>
      </c>
      <c r="AD5008" s="55" t="n">
        <f aca="false">(ROUND(AC5008-AC4997,1)/AC4997)</f>
        <v>0.171020408163265</v>
      </c>
    </row>
    <row r="5009" customFormat="false" ht="15" hidden="false" customHeight="false" outlineLevel="0" collapsed="false">
      <c r="A5009" s="48"/>
      <c r="B5009" s="61" t="n">
        <v>700</v>
      </c>
      <c r="C5009" s="50" t="s">
        <v>16</v>
      </c>
      <c r="D5009" s="51" t="n">
        <v>125</v>
      </c>
      <c r="E5009" s="51" t="n">
        <v>0</v>
      </c>
      <c r="F5009" s="51" t="n">
        <v>0</v>
      </c>
      <c r="G5009" s="51" t="n">
        <v>0</v>
      </c>
      <c r="H5009" s="51" t="n">
        <v>0</v>
      </c>
      <c r="I5009" s="52" t="n">
        <v>20</v>
      </c>
      <c r="J5009" s="52" t="n">
        <v>20</v>
      </c>
      <c r="K5009" s="52" t="n">
        <v>0</v>
      </c>
      <c r="L5009" s="52" t="n">
        <v>100</v>
      </c>
      <c r="M5009" s="52" t="n">
        <v>0</v>
      </c>
      <c r="N5009" s="53" t="n">
        <f aca="false">D5009*$D$15</f>
        <v>168.75</v>
      </c>
      <c r="O5009" s="53" t="n">
        <f aca="false">E5009*$E$15</f>
        <v>0</v>
      </c>
      <c r="P5009" s="53" t="n">
        <f aca="false">F5009*$F$15</f>
        <v>0</v>
      </c>
      <c r="Q5009" s="53" t="n">
        <f aca="false">G5009*$G$15</f>
        <v>0</v>
      </c>
      <c r="R5009" s="53" t="n">
        <f aca="false">H5009*$H$15</f>
        <v>0</v>
      </c>
      <c r="S5009" s="53" t="n">
        <f aca="false">(N5009/100)*(I5009*$I$15)+(N5009/100)*(J5009*$J$15)+(N5009/100)*(L5009*$L$15)+(L5009/100)*(M5009*$M$15)</f>
        <v>405</v>
      </c>
      <c r="T5009" s="53" t="n">
        <f aca="false">(O5009/100)*(K5009*$K$15)</f>
        <v>0</v>
      </c>
      <c r="U5009" s="53" t="n">
        <f aca="false">(P5009/100)*(K5009*$K$15)+(P5009/100)*(L5009*$L$15)</f>
        <v>0</v>
      </c>
      <c r="V5009" s="53" t="n">
        <f aca="false">(Q5009/100)*(L5009*$L$15)</f>
        <v>0</v>
      </c>
      <c r="W5009" s="53" t="n">
        <f aca="false">(R5009/100)*(K5009*$K$15)+(R5009/100)*(L5009*$L$15)</f>
        <v>0</v>
      </c>
      <c r="X5009" s="53" t="n">
        <f aca="false">N5009+S5009</f>
        <v>573.75</v>
      </c>
      <c r="Y5009" s="53" t="n">
        <f aca="false">O5009+T5009</f>
        <v>0</v>
      </c>
      <c r="Z5009" s="53" t="n">
        <f aca="false">P5009+U5009</f>
        <v>0</v>
      </c>
      <c r="AA5009" s="53" t="n">
        <f aca="false">Q5009+V5009</f>
        <v>0</v>
      </c>
      <c r="AB5009" s="53" t="n">
        <f aca="false">R5009+W5009</f>
        <v>0</v>
      </c>
      <c r="AC5009" s="54" t="n">
        <f aca="false">ROUND(X5009+Y5009+Z5009+AA5009+AB5009,1)</f>
        <v>573.8</v>
      </c>
      <c r="AD5009" s="55" t="n">
        <f aca="false">(ROUND(AC5009-AC4997,1)/AC4997)</f>
        <v>0.171020408163265</v>
      </c>
    </row>
    <row r="5010" customFormat="false" ht="15" hidden="false" customHeight="false" outlineLevel="0" collapsed="false">
      <c r="A5010" s="48"/>
      <c r="B5010" s="61"/>
      <c r="C5010" s="50" t="s">
        <v>17</v>
      </c>
      <c r="D5010" s="51" t="n">
        <v>125</v>
      </c>
      <c r="E5010" s="51" t="n">
        <v>0</v>
      </c>
      <c r="F5010" s="51" t="n">
        <v>0</v>
      </c>
      <c r="G5010" s="51" t="n">
        <v>0</v>
      </c>
      <c r="H5010" s="51" t="n">
        <v>0</v>
      </c>
      <c r="I5010" s="52" t="n">
        <v>20</v>
      </c>
      <c r="J5010" s="52" t="n">
        <v>60</v>
      </c>
      <c r="K5010" s="52" t="n">
        <v>0</v>
      </c>
      <c r="L5010" s="52" t="n">
        <v>0</v>
      </c>
      <c r="M5010" s="52" t="n">
        <v>50</v>
      </c>
      <c r="N5010" s="53" t="n">
        <f aca="false">D5010*$D$16</f>
        <v>168.75</v>
      </c>
      <c r="O5010" s="53" t="n">
        <f aca="false">E5010*$E$16</f>
        <v>0</v>
      </c>
      <c r="P5010" s="53" t="n">
        <f aca="false">F5010*$F$16</f>
        <v>0</v>
      </c>
      <c r="Q5010" s="53" t="n">
        <f aca="false">G5010*$G$16</f>
        <v>0</v>
      </c>
      <c r="R5010" s="53" t="n">
        <f aca="false">H5010*$H$16</f>
        <v>0</v>
      </c>
      <c r="S5010" s="53" t="n">
        <f aca="false">(N5010/100)*(I5010*$I$16)+(N5010/100)*(J5010*$J$16)+(N5010/100)*(M5010*$M$16)</f>
        <v>371.25</v>
      </c>
      <c r="T5010" s="53" t="n">
        <f aca="false">(O5010/100)*(K5010*$K$16)</f>
        <v>0</v>
      </c>
      <c r="U5010" s="53" t="n">
        <f aca="false">(P5010/100)*(K5010*$K$16)+(P5010/100)*(L5010*$L$16)</f>
        <v>0</v>
      </c>
      <c r="V5010" s="53" t="n">
        <f aca="false">(Q5010/100)*(L5010*$L$16)</f>
        <v>0</v>
      </c>
      <c r="W5010" s="53" t="n">
        <f aca="false">(R5010/100)*(K5010*$K$16)+(R5010/100)*(L5010*$L$16)</f>
        <v>0</v>
      </c>
      <c r="X5010" s="53" t="n">
        <f aca="false">N5010+S5010</f>
        <v>540</v>
      </c>
      <c r="Y5010" s="53" t="n">
        <f aca="false">O5010+T5010</f>
        <v>0</v>
      </c>
      <c r="Z5010" s="53" t="n">
        <f aca="false">P5010+U5010</f>
        <v>0</v>
      </c>
      <c r="AA5010" s="53" t="n">
        <f aca="false">Q5010+V5010</f>
        <v>0</v>
      </c>
      <c r="AB5010" s="53" t="n">
        <f aca="false">R5010+W5010</f>
        <v>0</v>
      </c>
      <c r="AC5010" s="54" t="n">
        <f aca="false">ROUND(X5010+Y5010+Z5010+AA5010+AB5010,1)</f>
        <v>540</v>
      </c>
      <c r="AD5010" s="55" t="n">
        <f aca="false">(ROUND(AC5010-AC4997,1)/AC4997)</f>
        <v>0.102040816326531</v>
      </c>
    </row>
    <row r="5011" customFormat="false" ht="15" hidden="false" customHeight="false" outlineLevel="0" collapsed="false">
      <c r="A5011" s="48"/>
      <c r="B5011" s="61"/>
      <c r="C5011" s="50" t="s">
        <v>18</v>
      </c>
      <c r="D5011" s="51" t="n">
        <v>125</v>
      </c>
      <c r="E5011" s="51" t="n">
        <v>0</v>
      </c>
      <c r="F5011" s="51" t="n">
        <v>0</v>
      </c>
      <c r="G5011" s="51" t="n">
        <v>0</v>
      </c>
      <c r="H5011" s="51" t="n">
        <v>0</v>
      </c>
      <c r="I5011" s="52" t="n">
        <v>60</v>
      </c>
      <c r="J5011" s="52" t="n">
        <v>20</v>
      </c>
      <c r="K5011" s="52" t="n">
        <v>0</v>
      </c>
      <c r="L5011" s="52" t="n">
        <v>0</v>
      </c>
      <c r="M5011" s="52" t="n">
        <v>50</v>
      </c>
      <c r="N5011" s="53" t="n">
        <f aca="false">D5011*$D$17</f>
        <v>168.75</v>
      </c>
      <c r="O5011" s="53" t="n">
        <f aca="false">E5011*$E$17</f>
        <v>0</v>
      </c>
      <c r="P5011" s="53" t="n">
        <f aca="false">F5011*$F$17</f>
        <v>0</v>
      </c>
      <c r="Q5011" s="53" t="n">
        <f aca="false">G5011*$G$17</f>
        <v>0</v>
      </c>
      <c r="R5011" s="53" t="n">
        <f aca="false">H5011*$H$17</f>
        <v>0</v>
      </c>
      <c r="S5011" s="53" t="n">
        <f aca="false">(N5011/100)*(I5011*$I$17)+(N5011/100)*(J5011*$J$17)+(N5011/100)*(M5011*$M$17)</f>
        <v>371.25</v>
      </c>
      <c r="T5011" s="53" t="n">
        <f aca="false">(O5011/100)*(K5011*$K$17)</f>
        <v>0</v>
      </c>
      <c r="U5011" s="53" t="n">
        <f aca="false">(P5011/100)*(K5011*$K$17)+(P5011/100)*(L5011*$L$17)</f>
        <v>0</v>
      </c>
      <c r="V5011" s="53" t="n">
        <f aca="false">(Q5011/100)*(L5011*$L$17)</f>
        <v>0</v>
      </c>
      <c r="W5011" s="53" t="n">
        <f aca="false">(R5011/100)*(K5011*$K$17)+(R5011/100)*(L5011*$L$17)</f>
        <v>0</v>
      </c>
      <c r="X5011" s="53" t="n">
        <f aca="false">N5011+S5011</f>
        <v>540</v>
      </c>
      <c r="Y5011" s="53" t="n">
        <f aca="false">O5011+T5011</f>
        <v>0</v>
      </c>
      <c r="Z5011" s="53" t="n">
        <f aca="false">P5011+U5011</f>
        <v>0</v>
      </c>
      <c r="AA5011" s="53" t="n">
        <f aca="false">Q5011+V5011</f>
        <v>0</v>
      </c>
      <c r="AB5011" s="53" t="n">
        <f aca="false">R5011+W5011</f>
        <v>0</v>
      </c>
      <c r="AC5011" s="54" t="n">
        <f aca="false">ROUND(X5011+Y5011+Z5011+AA5011+AB5011,1)</f>
        <v>540</v>
      </c>
      <c r="AD5011" s="55" t="n">
        <f aca="false">(ROUND(AC5011-AC4997,1)/AC4997)</f>
        <v>0.102040816326531</v>
      </c>
    </row>
    <row r="5012" customFormat="false" ht="15" hidden="false" customHeight="false" outlineLevel="0" collapsed="false">
      <c r="A5012" s="56" t="s">
        <v>19</v>
      </c>
      <c r="B5012" s="62" t="s">
        <v>401</v>
      </c>
      <c r="C5012" s="40" t="s">
        <v>50</v>
      </c>
      <c r="D5012" s="41" t="n">
        <v>108</v>
      </c>
      <c r="E5012" s="41" t="n">
        <v>0</v>
      </c>
      <c r="F5012" s="41" t="n">
        <v>0</v>
      </c>
      <c r="G5012" s="41" t="n">
        <v>50</v>
      </c>
      <c r="H5012" s="41" t="n">
        <v>0</v>
      </c>
      <c r="I5012" s="42" t="n">
        <v>20</v>
      </c>
      <c r="J5012" s="42" t="n">
        <v>50</v>
      </c>
      <c r="K5012" s="42" t="n">
        <v>0</v>
      </c>
      <c r="L5012" s="42" t="n">
        <v>0</v>
      </c>
      <c r="M5012" s="42" t="n">
        <v>0</v>
      </c>
      <c r="N5012" s="43" t="n">
        <f aca="false">D5012*$D$3</f>
        <v>151.2</v>
      </c>
      <c r="O5012" s="43" t="n">
        <f aca="false">E5012*$E$3</f>
        <v>0</v>
      </c>
      <c r="P5012" s="43" t="n">
        <f aca="false">F5012*$F$3</f>
        <v>0</v>
      </c>
      <c r="Q5012" s="43" t="n">
        <f aca="false">G5012*$G$3</f>
        <v>70</v>
      </c>
      <c r="R5012" s="43" t="n">
        <f aca="false">H5012*$H$3</f>
        <v>0</v>
      </c>
      <c r="S5012" s="43" t="n">
        <f aca="false">(N5012/100)*(I5012*$I$3)+(N5012/100)*(J5012*$J$3)</f>
        <v>211.68</v>
      </c>
      <c r="T5012" s="43" t="n">
        <f aca="false">(O5012/100)*(K5012*$K$3)</f>
        <v>0</v>
      </c>
      <c r="U5012" s="43" t="n">
        <f aca="false">(P5012/100)*(K5012*$K$3)+(P5012/100)*(L5012*$L$3)</f>
        <v>0</v>
      </c>
      <c r="V5012" s="43" t="n">
        <f aca="false">(Q5012/100)*(L5012*$L$3)</f>
        <v>0</v>
      </c>
      <c r="W5012" s="43" t="n">
        <f aca="false">(R5012/100)*(K5012*$K$3)+(R5012/100)*(L5012*$L$3)</f>
        <v>0</v>
      </c>
      <c r="X5012" s="43" t="n">
        <f aca="false">N5012+S5012</f>
        <v>362.88</v>
      </c>
      <c r="Y5012" s="43" t="n">
        <f aca="false">O5012+T5012</f>
        <v>0</v>
      </c>
      <c r="Z5012" s="43" t="n">
        <f aca="false">P5012+U5012</f>
        <v>0</v>
      </c>
      <c r="AA5012" s="43" t="n">
        <f aca="false">Q5012+V5012</f>
        <v>70</v>
      </c>
      <c r="AB5012" s="43" t="n">
        <f aca="false">R5012+W5012</f>
        <v>0</v>
      </c>
      <c r="AC5012" s="44" t="n">
        <f aca="false">ROUND(X5012+Y5012+Z5012+AA5012+AB5012,1)</f>
        <v>432.9</v>
      </c>
      <c r="AD5012" s="45"/>
    </row>
    <row r="5013" customFormat="false" ht="15" hidden="false" customHeight="false" outlineLevel="0" collapsed="false">
      <c r="A5013" s="48" t="s">
        <v>29</v>
      </c>
      <c r="B5013" s="63" t="n">
        <v>10</v>
      </c>
      <c r="C5013" s="50" t="s">
        <v>5</v>
      </c>
      <c r="D5013" s="51" t="n">
        <v>108</v>
      </c>
      <c r="E5013" s="51" t="n">
        <v>0</v>
      </c>
      <c r="F5013" s="51" t="n">
        <v>0</v>
      </c>
      <c r="G5013" s="51" t="n">
        <v>50</v>
      </c>
      <c r="H5013" s="51" t="n">
        <v>0</v>
      </c>
      <c r="I5013" s="52" t="n">
        <v>40</v>
      </c>
      <c r="J5013" s="52" t="n">
        <v>65</v>
      </c>
      <c r="K5013" s="52" t="n">
        <v>0</v>
      </c>
      <c r="L5013" s="52" t="n">
        <v>0</v>
      </c>
      <c r="M5013" s="52" t="n">
        <v>0</v>
      </c>
      <c r="N5013" s="53" t="n">
        <f aca="false">D5013*$D$4</f>
        <v>145.8</v>
      </c>
      <c r="O5013" s="53" t="n">
        <f aca="false">E5013*$E$4</f>
        <v>0</v>
      </c>
      <c r="P5013" s="53" t="n">
        <f aca="false">F5013*$F$4</f>
        <v>0</v>
      </c>
      <c r="Q5013" s="53" t="n">
        <f aca="false">G5013*$G$4</f>
        <v>67.5</v>
      </c>
      <c r="R5013" s="53" t="n">
        <f aca="false">H5013*$H$4</f>
        <v>0</v>
      </c>
      <c r="S5013" s="53" t="n">
        <f aca="false">(N5013/100)*(I5013*$I$4)+(N5013/100)*(J5013*$J$4)</f>
        <v>306.18</v>
      </c>
      <c r="T5013" s="53" t="n">
        <f aca="false">(O5013/100)*(K5013*$K$4)</f>
        <v>0</v>
      </c>
      <c r="U5013" s="53" t="n">
        <f aca="false">(P5013/100)*(K5013*$K$4)+(P5013/100)*(L5013*$L$4)</f>
        <v>0</v>
      </c>
      <c r="V5013" s="53" t="n">
        <f aca="false">(Q5013/100)*(L5013*$L$4)</f>
        <v>0</v>
      </c>
      <c r="W5013" s="53" t="n">
        <f aca="false">(R5013/100)*(K5013*$K$4)+(R5013/100)*(L5013*$L$4)</f>
        <v>0</v>
      </c>
      <c r="X5013" s="53" t="n">
        <f aca="false">N5013+S5013</f>
        <v>451.98</v>
      </c>
      <c r="Y5013" s="53" t="n">
        <f aca="false">O5013+T5013</f>
        <v>0</v>
      </c>
      <c r="Z5013" s="53" t="n">
        <f aca="false">P5013+U5013</f>
        <v>0</v>
      </c>
      <c r="AA5013" s="53" t="n">
        <f aca="false">Q5013+V5013</f>
        <v>67.5</v>
      </c>
      <c r="AB5013" s="53" t="n">
        <f aca="false">R5013+W5013</f>
        <v>0</v>
      </c>
      <c r="AC5013" s="54" t="n">
        <f aca="false">ROUND(X5013+Y5013+Z5013+AA5013+AB5013,1)</f>
        <v>519.5</v>
      </c>
      <c r="AD5013" s="55" t="n">
        <f aca="false">(ROUND(AC5013-AC5012,1)/AC5012)</f>
        <v>0.2000462000462</v>
      </c>
    </row>
    <row r="5014" customFormat="false" ht="15" hidden="false" customHeight="false" outlineLevel="0" collapsed="false">
      <c r="A5014" s="48" t="s">
        <v>30</v>
      </c>
      <c r="B5014" s="63" t="n">
        <v>30</v>
      </c>
      <c r="C5014" s="50" t="s">
        <v>6</v>
      </c>
      <c r="D5014" s="51" t="n">
        <v>108</v>
      </c>
      <c r="E5014" s="51" t="n">
        <v>0</v>
      </c>
      <c r="F5014" s="51" t="n">
        <v>0</v>
      </c>
      <c r="G5014" s="51" t="n">
        <v>50</v>
      </c>
      <c r="H5014" s="51" t="n">
        <v>0</v>
      </c>
      <c r="I5014" s="52" t="n">
        <v>20</v>
      </c>
      <c r="J5014" s="52" t="n">
        <v>50</v>
      </c>
      <c r="K5014" s="52" t="n">
        <v>0</v>
      </c>
      <c r="L5014" s="52" t="n">
        <v>0</v>
      </c>
      <c r="M5014" s="52" t="n">
        <v>0</v>
      </c>
      <c r="N5014" s="53" t="n">
        <f aca="false">D5014*$D$5</f>
        <v>151.2</v>
      </c>
      <c r="O5014" s="53" t="n">
        <f aca="false">E5014*$E$5</f>
        <v>0</v>
      </c>
      <c r="P5014" s="53" t="n">
        <f aca="false">F5014*$F$5</f>
        <v>0</v>
      </c>
      <c r="Q5014" s="53" t="n">
        <f aca="false">G5014*$G$5</f>
        <v>70</v>
      </c>
      <c r="R5014" s="53" t="n">
        <f aca="false">H5014*$H$5</f>
        <v>0</v>
      </c>
      <c r="S5014" s="53" t="n">
        <f aca="false">(N5014/100)*(I5014*$I$5)+(N5014/100)*(J5014*$J$5)</f>
        <v>211.68</v>
      </c>
      <c r="T5014" s="53" t="n">
        <f aca="false">(O5014/100)*(K5014*$K$5)</f>
        <v>0</v>
      </c>
      <c r="U5014" s="53" t="n">
        <f aca="false">(P5014/100)*(K5014*$K$5)+(P5014/100)*(L5014*$L$5)</f>
        <v>0</v>
      </c>
      <c r="V5014" s="53" t="n">
        <f aca="false">(Q5014/100)*(L5014*$L$5)</f>
        <v>0</v>
      </c>
      <c r="W5014" s="53" t="n">
        <f aca="false">(R5014/100)*(K5014*$K$5)+(R5014/100)*(L5014*$L$5)</f>
        <v>0</v>
      </c>
      <c r="X5014" s="53" t="n">
        <f aca="false">N5014+S5014</f>
        <v>362.88</v>
      </c>
      <c r="Y5014" s="53" t="n">
        <f aca="false">O5014+T5014</f>
        <v>0</v>
      </c>
      <c r="Z5014" s="53" t="n">
        <f aca="false">P5014+U5014</f>
        <v>0</v>
      </c>
      <c r="AA5014" s="53" t="n">
        <f aca="false">Q5014+V5014</f>
        <v>70</v>
      </c>
      <c r="AB5014" s="53" t="n">
        <f aca="false">R5014+W5014</f>
        <v>0</v>
      </c>
      <c r="AC5014" s="54" t="n">
        <f aca="false">ROUND(X5014+Y5014+Z5014+AA5014+AB5014,1)</f>
        <v>432.9</v>
      </c>
      <c r="AD5014" s="55" t="n">
        <f aca="false">(ROUND(AC5014-AC5012,1)/AC5012)</f>
        <v>0</v>
      </c>
    </row>
    <row r="5015" customFormat="false" ht="15" hidden="false" customHeight="false" outlineLevel="0" collapsed="false">
      <c r="A5015" s="48" t="s">
        <v>31</v>
      </c>
      <c r="B5015" s="63" t="n">
        <v>0</v>
      </c>
      <c r="C5015" s="50" t="s">
        <v>7</v>
      </c>
      <c r="D5015" s="51" t="n">
        <v>108</v>
      </c>
      <c r="E5015" s="51" t="n">
        <v>0</v>
      </c>
      <c r="F5015" s="51" t="n">
        <v>0</v>
      </c>
      <c r="G5015" s="51" t="n">
        <v>50</v>
      </c>
      <c r="H5015" s="51" t="n">
        <v>0</v>
      </c>
      <c r="I5015" s="52" t="n">
        <v>20</v>
      </c>
      <c r="J5015" s="52" t="n">
        <v>50</v>
      </c>
      <c r="K5015" s="52" t="n">
        <v>0</v>
      </c>
      <c r="L5015" s="52" t="n">
        <v>0</v>
      </c>
      <c r="M5015" s="52" t="n">
        <v>0</v>
      </c>
      <c r="N5015" s="53" t="n">
        <f aca="false">D5015*$D$6</f>
        <v>151.2</v>
      </c>
      <c r="O5015" s="53" t="n">
        <f aca="false">E5015*$E$6</f>
        <v>0</v>
      </c>
      <c r="P5015" s="53" t="n">
        <f aca="false">F5015*$F$6</f>
        <v>0</v>
      </c>
      <c r="Q5015" s="53" t="n">
        <f aca="false">G5015*$G$6</f>
        <v>70</v>
      </c>
      <c r="R5015" s="53" t="n">
        <f aca="false">H5015*$H$6</f>
        <v>0</v>
      </c>
      <c r="S5015" s="53" t="n">
        <f aca="false">(N5015/100)*(I5015*$I$6)+(N5015/100)*(J5015*$J$6)</f>
        <v>211.68</v>
      </c>
      <c r="T5015" s="53" t="n">
        <f aca="false">(O5015/100)*(K5015*$K$6)</f>
        <v>0</v>
      </c>
      <c r="U5015" s="53" t="n">
        <f aca="false">(P5015/100)*(K5015*$K$6)+(P5015/100)*(L5015*$L$6)</f>
        <v>0</v>
      </c>
      <c r="V5015" s="53" t="n">
        <f aca="false">(Q5015/100)*(L5015*$L$6)</f>
        <v>0</v>
      </c>
      <c r="W5015" s="53" t="n">
        <f aca="false">(R5015/100)*(K5015*$K$6)+(R5015/100)*(L5015*$L$6)</f>
        <v>0</v>
      </c>
      <c r="X5015" s="53" t="n">
        <f aca="false">N5015+S5015</f>
        <v>362.88</v>
      </c>
      <c r="Y5015" s="53" t="n">
        <f aca="false">O5015+T5015</f>
        <v>0</v>
      </c>
      <c r="Z5015" s="53" t="n">
        <f aca="false">P5015+U5015</f>
        <v>0</v>
      </c>
      <c r="AA5015" s="53" t="n">
        <f aca="false">Q5015+V5015</f>
        <v>70</v>
      </c>
      <c r="AB5015" s="53" t="n">
        <f aca="false">R5015+W5015</f>
        <v>0</v>
      </c>
      <c r="AC5015" s="54" t="n">
        <f aca="false">ROUND(X5015+Y5015+Z5015+AA5015+AB5015,1)</f>
        <v>432.9</v>
      </c>
      <c r="AD5015" s="55" t="n">
        <f aca="false">(ROUND(AC5015-AC5012,1)/AC5012)</f>
        <v>0</v>
      </c>
    </row>
    <row r="5016" customFormat="false" ht="15" hidden="false" customHeight="false" outlineLevel="0" collapsed="false">
      <c r="A5016" s="48" t="s">
        <v>32</v>
      </c>
      <c r="B5016" s="63" t="n">
        <v>36</v>
      </c>
      <c r="C5016" s="50" t="s">
        <v>8</v>
      </c>
      <c r="D5016" s="51" t="n">
        <v>108</v>
      </c>
      <c r="E5016" s="51" t="n">
        <v>0</v>
      </c>
      <c r="F5016" s="51" t="n">
        <v>0</v>
      </c>
      <c r="G5016" s="51" t="n">
        <v>50</v>
      </c>
      <c r="H5016" s="51" t="n">
        <v>0</v>
      </c>
      <c r="I5016" s="52" t="n">
        <v>20</v>
      </c>
      <c r="J5016" s="52" t="n">
        <v>50</v>
      </c>
      <c r="K5016" s="52" t="n">
        <v>0</v>
      </c>
      <c r="L5016" s="52" t="n">
        <v>0</v>
      </c>
      <c r="M5016" s="52" t="n">
        <v>0</v>
      </c>
      <c r="N5016" s="53" t="n">
        <f aca="false">D5016*$D$7</f>
        <v>151.2</v>
      </c>
      <c r="O5016" s="53" t="n">
        <f aca="false">E5016*$E$7</f>
        <v>0</v>
      </c>
      <c r="P5016" s="53" t="n">
        <f aca="false">F5016*$F$7</f>
        <v>0</v>
      </c>
      <c r="Q5016" s="53" t="n">
        <f aca="false">G5016*$G$7</f>
        <v>70</v>
      </c>
      <c r="R5016" s="53" t="n">
        <f aca="false">H5016*$H$7</f>
        <v>0</v>
      </c>
      <c r="S5016" s="53" t="n">
        <f aca="false">(N5016/100)*(I5016*$I$7)+(N5016/100)*(J5016*$J$7)</f>
        <v>211.68</v>
      </c>
      <c r="T5016" s="53" t="n">
        <f aca="false">(O5016/100)*(K5016*$K$7)</f>
        <v>0</v>
      </c>
      <c r="U5016" s="53" t="n">
        <f aca="false">(P5016/100)*(K5016*$K$7)+(P5016/100)*(L5016*$L$7)</f>
        <v>0</v>
      </c>
      <c r="V5016" s="53" t="n">
        <f aca="false">(Q5016/100)*(L5016*$L$7)</f>
        <v>0</v>
      </c>
      <c r="W5016" s="53" t="n">
        <f aca="false">(R5016/100)*(K5016*$K$7)+(R5016/100)*(L5016*$L$7)</f>
        <v>0</v>
      </c>
      <c r="X5016" s="53" t="n">
        <f aca="false">N5016+S5016</f>
        <v>362.88</v>
      </c>
      <c r="Y5016" s="53" t="n">
        <f aca="false">O5016+T5016</f>
        <v>0</v>
      </c>
      <c r="Z5016" s="53" t="n">
        <f aca="false">P5016+U5016</f>
        <v>0</v>
      </c>
      <c r="AA5016" s="53" t="n">
        <f aca="false">Q5016+V5016</f>
        <v>70</v>
      </c>
      <c r="AB5016" s="53" t="n">
        <f aca="false">R5016+W5016</f>
        <v>0</v>
      </c>
      <c r="AC5016" s="54" t="n">
        <f aca="false">ROUND(X5016+Y5016+Z5016+AA5016+AB5016,1)</f>
        <v>432.9</v>
      </c>
      <c r="AD5016" s="55" t="n">
        <f aca="false">(ROUND(AC5016-AC5012,1)/AC5012)</f>
        <v>0</v>
      </c>
    </row>
    <row r="5017" customFormat="false" ht="15" hidden="false" customHeight="false" outlineLevel="0" collapsed="false">
      <c r="A5017" s="48" t="s">
        <v>33</v>
      </c>
      <c r="B5017" s="63"/>
      <c r="C5017" s="50" t="s">
        <v>9</v>
      </c>
      <c r="D5017" s="51" t="n">
        <v>108</v>
      </c>
      <c r="E5017" s="51" t="n">
        <v>0</v>
      </c>
      <c r="F5017" s="51" t="n">
        <v>0</v>
      </c>
      <c r="G5017" s="51" t="n">
        <v>50</v>
      </c>
      <c r="H5017" s="51" t="n">
        <v>0</v>
      </c>
      <c r="I5017" s="52" t="n">
        <v>20</v>
      </c>
      <c r="J5017" s="52" t="n">
        <v>50</v>
      </c>
      <c r="K5017" s="52" t="n">
        <v>0</v>
      </c>
      <c r="L5017" s="52" t="n">
        <v>0</v>
      </c>
      <c r="M5017" s="52" t="n">
        <v>0</v>
      </c>
      <c r="N5017" s="53" t="n">
        <f aca="false">D5017*$D$8</f>
        <v>151.2</v>
      </c>
      <c r="O5017" s="53" t="n">
        <f aca="false">E5017*$E$8</f>
        <v>0</v>
      </c>
      <c r="P5017" s="53" t="n">
        <f aca="false">F5017*$F$8</f>
        <v>0</v>
      </c>
      <c r="Q5017" s="53" t="n">
        <f aca="false">G5017*$G$8</f>
        <v>70</v>
      </c>
      <c r="R5017" s="53" t="n">
        <f aca="false">H5017*$H$8</f>
        <v>0</v>
      </c>
      <c r="S5017" s="53" t="n">
        <f aca="false">(N5017/100)*(I5017*$I$8)+(N5017/100)*(J5017*$J$8)</f>
        <v>211.68</v>
      </c>
      <c r="T5017" s="53" t="n">
        <f aca="false">(O5017/100)*(K5017*$K$8)</f>
        <v>0</v>
      </c>
      <c r="U5017" s="53" t="n">
        <f aca="false">(P5017/100)*(K5017*$K$8)+(P5017/100)*(L5017*$L$8)</f>
        <v>0</v>
      </c>
      <c r="V5017" s="53" t="n">
        <f aca="false">(Q5017/100)*(L5017*$L$8)</f>
        <v>0</v>
      </c>
      <c r="W5017" s="53" t="n">
        <f aca="false">(R5017/100)*(K5017*$K$8)+(R5017/100)*(L5017*$L$8)</f>
        <v>0</v>
      </c>
      <c r="X5017" s="53" t="n">
        <f aca="false">N5017+S5017</f>
        <v>362.88</v>
      </c>
      <c r="Y5017" s="53" t="n">
        <f aca="false">O5017+T5017</f>
        <v>0</v>
      </c>
      <c r="Z5017" s="53" t="n">
        <f aca="false">P5017+U5017</f>
        <v>0</v>
      </c>
      <c r="AA5017" s="53" t="n">
        <f aca="false">Q5017+V5017</f>
        <v>70</v>
      </c>
      <c r="AB5017" s="53" t="n">
        <f aca="false">R5017+W5017</f>
        <v>0</v>
      </c>
      <c r="AC5017" s="54" t="n">
        <f aca="false">ROUND(X5017+Y5017+Z5017+AA5017+AB5017,1)</f>
        <v>432.9</v>
      </c>
      <c r="AD5017" s="55" t="n">
        <f aca="false">(ROUND(AC5017-AC5012,1)/AC5012)</f>
        <v>0</v>
      </c>
    </row>
    <row r="5018" customFormat="false" ht="15" hidden="false" customHeight="false" outlineLevel="0" collapsed="false">
      <c r="A5018" s="48" t="s">
        <v>34</v>
      </c>
      <c r="B5018" s="63"/>
      <c r="C5018" s="50" t="s">
        <v>10</v>
      </c>
      <c r="D5018" s="51" t="n">
        <v>54</v>
      </c>
      <c r="E5018" s="51" t="n">
        <v>135</v>
      </c>
      <c r="F5018" s="51" t="n">
        <v>0</v>
      </c>
      <c r="G5018" s="51" t="n">
        <v>0</v>
      </c>
      <c r="H5018" s="51" t="n">
        <v>0</v>
      </c>
      <c r="I5018" s="52" t="n">
        <v>20</v>
      </c>
      <c r="J5018" s="52" t="n">
        <v>50</v>
      </c>
      <c r="K5018" s="52" t="n">
        <v>90</v>
      </c>
      <c r="L5018" s="52" t="n">
        <v>0</v>
      </c>
      <c r="M5018" s="52" t="n">
        <v>0</v>
      </c>
      <c r="N5018" s="53" t="n">
        <f aca="false">D5018*$D$9</f>
        <v>72.9</v>
      </c>
      <c r="O5018" s="53" t="n">
        <f aca="false">E5018*$E$9</f>
        <v>182.25</v>
      </c>
      <c r="P5018" s="53" t="n">
        <f aca="false">F5018*$F$9</f>
        <v>0</v>
      </c>
      <c r="Q5018" s="53" t="n">
        <f aca="false">G5018*$G$9</f>
        <v>0</v>
      </c>
      <c r="R5018" s="53" t="n">
        <f aca="false">H5018*$H$9</f>
        <v>0</v>
      </c>
      <c r="S5018" s="53" t="n">
        <f aca="false">(N5018/100)*(I5018*$I$9)+(N5018/100)*(J5018*$J$9)</f>
        <v>51.03</v>
      </c>
      <c r="T5018" s="53" t="n">
        <f aca="false">(O5018/100)*(K5018*$K$9)</f>
        <v>229.635</v>
      </c>
      <c r="U5018" s="53" t="n">
        <f aca="false">(P5018/100)*(K5018*$K$9)+(P5018/100)*(L5018*$L$9)</f>
        <v>0</v>
      </c>
      <c r="V5018" s="53" t="n">
        <f aca="false">(Q5018/100)*(L5018*$L$9)</f>
        <v>0</v>
      </c>
      <c r="W5018" s="53" t="n">
        <f aca="false">(R5018/100)*(K5018*$K$9)+(R5018/100)*(L5018*$L$9)</f>
        <v>0</v>
      </c>
      <c r="X5018" s="53" t="n">
        <f aca="false">N5018+S5018</f>
        <v>123.93</v>
      </c>
      <c r="Y5018" s="53" t="n">
        <f aca="false">O5018+T5018</f>
        <v>411.885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535.8</v>
      </c>
      <c r="AD5018" s="55" t="n">
        <f aca="false">(ROUND(AC5018-AC5012,1)/AC5012)</f>
        <v>0.237699237699238</v>
      </c>
    </row>
    <row r="5019" customFormat="false" ht="15" hidden="false" customHeight="false" outlineLevel="0" collapsed="false">
      <c r="A5019" s="48" t="s">
        <v>35</v>
      </c>
      <c r="B5019" s="63"/>
      <c r="C5019" s="50" t="s">
        <v>11</v>
      </c>
      <c r="D5019" s="51" t="n">
        <v>54</v>
      </c>
      <c r="E5019" s="51" t="n">
        <v>0</v>
      </c>
      <c r="F5019" s="51" t="n">
        <v>135</v>
      </c>
      <c r="G5019" s="51" t="n">
        <v>0</v>
      </c>
      <c r="H5019" s="51" t="n">
        <v>0</v>
      </c>
      <c r="I5019" s="52" t="n">
        <v>20</v>
      </c>
      <c r="J5019" s="52" t="n">
        <v>50</v>
      </c>
      <c r="K5019" s="52" t="n">
        <v>45</v>
      </c>
      <c r="L5019" s="52" t="n">
        <v>45</v>
      </c>
      <c r="M5019" s="52" t="n">
        <v>0</v>
      </c>
      <c r="N5019" s="53" t="n">
        <f aca="false">D5019*$D$10</f>
        <v>72.9</v>
      </c>
      <c r="O5019" s="53" t="n">
        <f aca="false">E5019*$E$10</f>
        <v>0</v>
      </c>
      <c r="P5019" s="53" t="n">
        <f aca="false">F5019*$F$10</f>
        <v>182.25</v>
      </c>
      <c r="Q5019" s="53" t="n">
        <f aca="false">G5019*$G$10</f>
        <v>0</v>
      </c>
      <c r="R5019" s="53" t="n">
        <f aca="false">H5019*$H$10</f>
        <v>0</v>
      </c>
      <c r="S5019" s="53" t="n">
        <f aca="false">(N5019/100)*(I5019*$I$10)+(N5019/100)*(J5019*$J$10)</f>
        <v>51.03</v>
      </c>
      <c r="T5019" s="53" t="n">
        <f aca="false">(O5019/100)*(K5019*$J$10)</f>
        <v>0</v>
      </c>
      <c r="U5019" s="53" t="n">
        <f aca="false">(P5019/100)*(K5019*$K$10)+(P5019/100)*(L5019*$L$10)</f>
        <v>229.635</v>
      </c>
      <c r="V5019" s="53" t="n">
        <f aca="false">(Q5019/100)*(L5019*$L$10)</f>
        <v>0</v>
      </c>
      <c r="W5019" s="53" t="n">
        <f aca="false">(R5019/100)*(K5019*$K$10)+(R5019/100)*(L5019*$L$10)</f>
        <v>0</v>
      </c>
      <c r="X5019" s="53" t="n">
        <f aca="false">N5019+S5019</f>
        <v>123.93</v>
      </c>
      <c r="Y5019" s="53" t="n">
        <f aca="false">O5019+T5019</f>
        <v>0</v>
      </c>
      <c r="Z5019" s="53" t="n">
        <f aca="false">P5019+U5019</f>
        <v>411.885</v>
      </c>
      <c r="AA5019" s="53" t="n">
        <f aca="false">Q5019+V5019</f>
        <v>0</v>
      </c>
      <c r="AB5019" s="53" t="n">
        <f aca="false">R5019+W5019</f>
        <v>0</v>
      </c>
      <c r="AC5019" s="54" t="n">
        <f aca="false">ROUND(X5019+Y5019+Z5019+AA5019+AB5019,1)</f>
        <v>535.8</v>
      </c>
      <c r="AD5019" s="55" t="n">
        <f aca="false">(ROUND(AC5019-AC5012,1)/AC5012)</f>
        <v>0.237699237699238</v>
      </c>
    </row>
    <row r="5020" customFormat="false" ht="15" hidden="false" customHeight="false" outlineLevel="0" collapsed="false">
      <c r="A5020" s="48" t="s">
        <v>36</v>
      </c>
      <c r="B5020" s="63"/>
      <c r="C5020" s="50" t="s">
        <v>12</v>
      </c>
      <c r="D5020" s="51" t="n">
        <v>54</v>
      </c>
      <c r="E5020" s="51" t="n">
        <v>0</v>
      </c>
      <c r="F5020" s="51" t="n">
        <v>0</v>
      </c>
      <c r="G5020" s="51" t="n">
        <v>135</v>
      </c>
      <c r="H5020" s="51" t="n">
        <v>0</v>
      </c>
      <c r="I5020" s="52" t="n">
        <v>20</v>
      </c>
      <c r="J5020" s="52" t="n">
        <v>50</v>
      </c>
      <c r="K5020" s="52" t="n">
        <v>0</v>
      </c>
      <c r="L5020" s="52" t="n">
        <v>100</v>
      </c>
      <c r="M5020" s="52" t="n">
        <v>0</v>
      </c>
      <c r="N5020" s="53" t="n">
        <f aca="false">D5020*$D$11</f>
        <v>72.9</v>
      </c>
      <c r="O5020" s="53" t="n">
        <f aca="false">E5020*$E$11</f>
        <v>0</v>
      </c>
      <c r="P5020" s="53" t="n">
        <f aca="false">F5020*$F$11</f>
        <v>0</v>
      </c>
      <c r="Q5020" s="53" t="n">
        <f aca="false">G5020*$G$11</f>
        <v>182.25</v>
      </c>
      <c r="R5020" s="53" t="n">
        <f aca="false">H5020*$H$11</f>
        <v>0</v>
      </c>
      <c r="S5020" s="53" t="n">
        <f aca="false">(N5020/100)*(I5020*$I$11)+(N5020/100)*(J5020*$J$11)</f>
        <v>51.03</v>
      </c>
      <c r="T5020" s="53" t="n">
        <f aca="false">(O5020/100)*(K5020*$K$11)</f>
        <v>0</v>
      </c>
      <c r="U5020" s="53" t="n">
        <f aca="false">(P5020/100)*(K5020*$K$11)+(P5020/100)*(L5020*$L$11)</f>
        <v>0</v>
      </c>
      <c r="V5020" s="53" t="n">
        <f aca="false">(Q5020/100)*(L5020*$L$11)</f>
        <v>255.15</v>
      </c>
      <c r="W5020" s="53" t="n">
        <f aca="false">(R5020/100)*(K5020*$K$11)+(R5020/100)*(L5020*$L$11)</f>
        <v>0</v>
      </c>
      <c r="X5020" s="53" t="n">
        <f aca="false">N5020+S5020</f>
        <v>123.93</v>
      </c>
      <c r="Y5020" s="53" t="n">
        <f aca="false">O5020+T5020</f>
        <v>0</v>
      </c>
      <c r="Z5020" s="53" t="n">
        <f aca="false">P5020+U5020</f>
        <v>0</v>
      </c>
      <c r="AA5020" s="53" t="n">
        <f aca="false">Q5020+V5020</f>
        <v>437.4</v>
      </c>
      <c r="AB5020" s="53" t="n">
        <f aca="false">R5020+W5020</f>
        <v>0</v>
      </c>
      <c r="AC5020" s="54" t="n">
        <f aca="false">ROUND(X5020+Y5020+Z5020+AA5020+AB5020,1)</f>
        <v>561.3</v>
      </c>
      <c r="AD5020" s="55" t="n">
        <f aca="false">(ROUND(AC5020-AC5012,1)/AC5012)</f>
        <v>0.296604296604297</v>
      </c>
    </row>
    <row r="5021" customFormat="false" ht="15" hidden="false" customHeight="false" outlineLevel="0" collapsed="false">
      <c r="A5021" s="48" t="s">
        <v>37</v>
      </c>
      <c r="B5021" s="63"/>
      <c r="C5021" s="50" t="s">
        <v>13</v>
      </c>
      <c r="D5021" s="51" t="n">
        <v>54</v>
      </c>
      <c r="E5021" s="51" t="n">
        <v>0</v>
      </c>
      <c r="F5021" s="51" t="n">
        <v>0</v>
      </c>
      <c r="G5021" s="51" t="n">
        <v>0</v>
      </c>
      <c r="H5021" s="51" t="n">
        <v>135</v>
      </c>
      <c r="I5021" s="52" t="n">
        <v>20</v>
      </c>
      <c r="J5021" s="52" t="n">
        <v>50</v>
      </c>
      <c r="K5021" s="52" t="n">
        <v>45</v>
      </c>
      <c r="L5021" s="52" t="n">
        <v>45</v>
      </c>
      <c r="M5021" s="52" t="n">
        <v>0</v>
      </c>
      <c r="N5021" s="53" t="n">
        <f aca="false">D5021*$D$12</f>
        <v>72.9</v>
      </c>
      <c r="O5021" s="53" t="n">
        <f aca="false">E5021*$E$12</f>
        <v>0</v>
      </c>
      <c r="P5021" s="53" t="n">
        <f aca="false">F5021*$F$12</f>
        <v>0</v>
      </c>
      <c r="Q5021" s="53" t="n">
        <f aca="false">G5021*$G$12</f>
        <v>0</v>
      </c>
      <c r="R5021" s="53" t="n">
        <f aca="false">H5021*$H$12</f>
        <v>182.25</v>
      </c>
      <c r="S5021" s="53" t="n">
        <f aca="false">(N5021/100)*(I5021*$I$12)+(N5021/100)*(J5021*$J$12)</f>
        <v>51.03</v>
      </c>
      <c r="T5021" s="53" t="n">
        <f aca="false">(O5021/100)*(K5021*$K$12)</f>
        <v>0</v>
      </c>
      <c r="U5021" s="53" t="n">
        <f aca="false">(P5021/100)*(K5021*$K$12)+(P5021/100)*(L5021*$L$12)</f>
        <v>0</v>
      </c>
      <c r="V5021" s="53" t="n">
        <f aca="false">(Q5021/100)*(L5021*$L$12)</f>
        <v>0</v>
      </c>
      <c r="W5021" s="53" t="n">
        <f aca="false">(R5021/100)*(K5021*$K$12)+(R5021/100)*(L5021*$L$12)</f>
        <v>229.635</v>
      </c>
      <c r="X5021" s="53" t="n">
        <f aca="false">N5021+S5021</f>
        <v>123.93</v>
      </c>
      <c r="Y5021" s="53" t="n">
        <f aca="false">O5021+T5021</f>
        <v>0</v>
      </c>
      <c r="Z5021" s="53" t="n">
        <f aca="false">P5021+U5021</f>
        <v>0</v>
      </c>
      <c r="AA5021" s="53" t="n">
        <f aca="false">Q5021+V5021</f>
        <v>0</v>
      </c>
      <c r="AB5021" s="53" t="n">
        <f aca="false">R5021+W5021</f>
        <v>411.885</v>
      </c>
      <c r="AC5021" s="54" t="n">
        <f aca="false">ROUND(X5021+Y5021+Z5021+AA5021+AB5021,1)</f>
        <v>535.8</v>
      </c>
      <c r="AD5021" s="55" t="n">
        <f aca="false">(ROUND(AC5021-AC5012,1)/AC5012)</f>
        <v>0.237699237699238</v>
      </c>
    </row>
    <row r="5022" customFormat="false" ht="15" hidden="false" customHeight="false" outlineLevel="0" collapsed="false">
      <c r="A5022" s="48" t="s">
        <v>38</v>
      </c>
      <c r="B5022" s="63"/>
      <c r="C5022" s="50" t="s">
        <v>14</v>
      </c>
      <c r="D5022" s="51" t="n">
        <v>108</v>
      </c>
      <c r="E5022" s="51" t="n">
        <v>0</v>
      </c>
      <c r="F5022" s="51" t="n">
        <v>0</v>
      </c>
      <c r="G5022" s="51" t="n">
        <v>50</v>
      </c>
      <c r="H5022" s="51" t="n">
        <v>0</v>
      </c>
      <c r="I5022" s="52" t="n">
        <v>0</v>
      </c>
      <c r="J5022" s="52" t="n">
        <v>0</v>
      </c>
      <c r="K5022" s="52" t="n">
        <v>0</v>
      </c>
      <c r="L5022" s="52" t="n">
        <v>0</v>
      </c>
      <c r="M5022" s="52" t="n">
        <v>70</v>
      </c>
      <c r="N5022" s="53" t="n">
        <f aca="false">D5022*$D$13</f>
        <v>145.8</v>
      </c>
      <c r="O5022" s="53" t="n">
        <f aca="false">E5022*$E$13</f>
        <v>0</v>
      </c>
      <c r="P5022" s="53" t="n">
        <f aca="false">F5022*$F$13</f>
        <v>0</v>
      </c>
      <c r="Q5022" s="53" t="n">
        <f aca="false">G5022*$G$13</f>
        <v>67.5</v>
      </c>
      <c r="R5022" s="53" t="n">
        <f aca="false">H5022*$H$13</f>
        <v>0</v>
      </c>
      <c r="S5022" s="53" t="n">
        <f aca="false">(N5022/100)*(I5022*$I$13)+(N5022/100)*(J5022*$J$13)+(N5022/100)*(M5022*$M$13)</f>
        <v>204.12</v>
      </c>
      <c r="T5022" s="53" t="n">
        <f aca="false">(O5022/100)*(K5022*$K$13)+(O5022/100)*(M5022*$M$13)</f>
        <v>0</v>
      </c>
      <c r="U5022" s="53" t="n">
        <f aca="false">(P5022/100)*(K5022*$K$13)+(P5022/100)*(L5022*$L$13)+(P5022/100)*(M5022*$M$13)</f>
        <v>0</v>
      </c>
      <c r="V5022" s="53" t="n">
        <f aca="false">(Q5022/100)*(L5022*$L$13)+(Q5022/100)*(M5022*$M$13)</f>
        <v>94.5</v>
      </c>
      <c r="W5022" s="53" t="n">
        <f aca="false">(R5022/100)*(K5022*$K$13)+(R5022/100)*(L5022*$L$13)+(R5022/100)*(M5022*$M$13)</f>
        <v>0</v>
      </c>
      <c r="X5022" s="53" t="n">
        <f aca="false">N5022+S5022</f>
        <v>349.92</v>
      </c>
      <c r="Y5022" s="53" t="n">
        <f aca="false">O5022+T5022</f>
        <v>0</v>
      </c>
      <c r="Z5022" s="53" t="n">
        <f aca="false">P5022+U5022</f>
        <v>0</v>
      </c>
      <c r="AA5022" s="53" t="n">
        <f aca="false">Q5022+V5022</f>
        <v>162</v>
      </c>
      <c r="AB5022" s="53" t="n">
        <f aca="false">R5022+W5022</f>
        <v>0</v>
      </c>
      <c r="AC5022" s="54" t="n">
        <f aca="false">ROUND(X5022+Y5022+Z5022+AA5022+AB5022,1)</f>
        <v>511.9</v>
      </c>
      <c r="AD5022" s="55" t="n">
        <f aca="false">(ROUND(AC5022-AC5012,1)/AC5012)</f>
        <v>0.182490182490183</v>
      </c>
    </row>
    <row r="5023" customFormat="false" ht="15" hidden="false" customHeight="false" outlineLevel="0" collapsed="false">
      <c r="A5023" s="48" t="s">
        <v>39</v>
      </c>
      <c r="B5023" s="63"/>
      <c r="C5023" s="50" t="s">
        <v>15</v>
      </c>
      <c r="D5023" s="51" t="n">
        <v>115</v>
      </c>
      <c r="E5023" s="51" t="n">
        <v>0</v>
      </c>
      <c r="F5023" s="51" t="n">
        <v>0</v>
      </c>
      <c r="G5023" s="51" t="n">
        <v>0</v>
      </c>
      <c r="H5023" s="51" t="n">
        <v>0</v>
      </c>
      <c r="I5023" s="52" t="n">
        <v>20</v>
      </c>
      <c r="J5023" s="52" t="n">
        <v>50</v>
      </c>
      <c r="K5023" s="52" t="n">
        <v>80</v>
      </c>
      <c r="L5023" s="52" t="n">
        <v>0</v>
      </c>
      <c r="M5023" s="52" t="n">
        <v>0</v>
      </c>
      <c r="N5023" s="53" t="n">
        <f aca="false">D5023*$D$14</f>
        <v>155.25</v>
      </c>
      <c r="O5023" s="53" t="n">
        <f aca="false">E5023*$E$14</f>
        <v>0</v>
      </c>
      <c r="P5023" s="53" t="n">
        <f aca="false">F5023*$F$14</f>
        <v>0</v>
      </c>
      <c r="Q5023" s="53" t="n">
        <f aca="false">G5023*$G$14</f>
        <v>0</v>
      </c>
      <c r="R5023" s="53" t="n">
        <f aca="false">H5023*$H$14</f>
        <v>0</v>
      </c>
      <c r="S5023" s="53" t="n">
        <f aca="false">(N5023/100)*(I5023*$I$14)+(N5023/100)*(J5023*$J$14)+(N5023/100)*(K5023*$K$14)</f>
        <v>357.075</v>
      </c>
      <c r="T5023" s="53" t="n">
        <f aca="false">(O5023/100)*(K5023*$K$14)</f>
        <v>0</v>
      </c>
      <c r="U5023" s="53" t="n">
        <f aca="false">(P5023/100)*(K5023*$K$14)+(P5023/100)*(L5023*$L$14)</f>
        <v>0</v>
      </c>
      <c r="V5023" s="53" t="n">
        <f aca="false">(Q5023/100)*(L5023*$L$14)</f>
        <v>0</v>
      </c>
      <c r="W5023" s="53" t="n">
        <f aca="false">(R5023/100)*(K5023*$L$14)+(R5023/100)*(L5023*$M$14)</f>
        <v>0</v>
      </c>
      <c r="X5023" s="53" t="n">
        <f aca="false">N5023+S5023</f>
        <v>512.325</v>
      </c>
      <c r="Y5023" s="53" t="n">
        <f aca="false">O5023+T5023</f>
        <v>0</v>
      </c>
      <c r="Z5023" s="53" t="n">
        <f aca="false">P5023+U5023</f>
        <v>0</v>
      </c>
      <c r="AA5023" s="53" t="n">
        <f aca="false">Q5023+V5023</f>
        <v>0</v>
      </c>
      <c r="AB5023" s="53" t="n">
        <f aca="false">R5023+W5023</f>
        <v>0</v>
      </c>
      <c r="AC5023" s="54" t="n">
        <f aca="false">ROUND(X5023+Y5023+Z5023+AA5023+AB5023,1)</f>
        <v>512.3</v>
      </c>
      <c r="AD5023" s="55" t="n">
        <f aca="false">(ROUND(AC5023-AC5012,1)/AC5012)</f>
        <v>0.183414183414183</v>
      </c>
    </row>
    <row r="5024" customFormat="false" ht="15" hidden="false" customHeight="false" outlineLevel="0" collapsed="false">
      <c r="A5024" s="48"/>
      <c r="B5024" s="63" t="n">
        <v>600</v>
      </c>
      <c r="C5024" s="50" t="s">
        <v>16</v>
      </c>
      <c r="D5024" s="51" t="n">
        <v>115</v>
      </c>
      <c r="E5024" s="51" t="n">
        <v>0</v>
      </c>
      <c r="F5024" s="51" t="n">
        <v>0</v>
      </c>
      <c r="G5024" s="51" t="n">
        <v>0</v>
      </c>
      <c r="H5024" s="51" t="n">
        <v>0</v>
      </c>
      <c r="I5024" s="52" t="n">
        <v>20</v>
      </c>
      <c r="J5024" s="52" t="n">
        <v>50</v>
      </c>
      <c r="K5024" s="52" t="n">
        <v>0</v>
      </c>
      <c r="L5024" s="52" t="n">
        <v>80</v>
      </c>
      <c r="M5024" s="52" t="n">
        <v>0</v>
      </c>
      <c r="N5024" s="53" t="n">
        <f aca="false">D5024*$D$15</f>
        <v>155.25</v>
      </c>
      <c r="O5024" s="53" t="n">
        <f aca="false">E5024*$E$15</f>
        <v>0</v>
      </c>
      <c r="P5024" s="53" t="n">
        <f aca="false">F5024*$F$15</f>
        <v>0</v>
      </c>
      <c r="Q5024" s="53" t="n">
        <f aca="false">G5024*$G$15</f>
        <v>0</v>
      </c>
      <c r="R5024" s="53" t="n">
        <f aca="false">H5024*$H$15</f>
        <v>0</v>
      </c>
      <c r="S5024" s="53" t="n">
        <f aca="false">(N5024/100)*(I5024*$I$15)+(N5024/100)*(J5024*$J$15)+(N5024/100)*(L5024*$L$15)</f>
        <v>357.075</v>
      </c>
      <c r="T5024" s="53" t="n">
        <f aca="false">(O5024/100)*(K5024*$K$15)</f>
        <v>0</v>
      </c>
      <c r="U5024" s="53" t="n">
        <f aca="false">(P5024/100)*(K5024*$K$15)+(P5024/100)*(L5024*$L$15)</f>
        <v>0</v>
      </c>
      <c r="V5024" s="53" t="n">
        <f aca="false">(Q5024/100)*(L5024*$L$15)</f>
        <v>0</v>
      </c>
      <c r="W5024" s="53" t="n">
        <f aca="false">(R5024/100)*(K5024*$K$15)+(R5024/100)*(L5024*$L$15)</f>
        <v>0</v>
      </c>
      <c r="X5024" s="53" t="n">
        <f aca="false">N5024+S5024</f>
        <v>512.325</v>
      </c>
      <c r="Y5024" s="53" t="n">
        <f aca="false">O5024+T5024</f>
        <v>0</v>
      </c>
      <c r="Z5024" s="53" t="n">
        <f aca="false">P5024+U5024</f>
        <v>0</v>
      </c>
      <c r="AA5024" s="53" t="n">
        <f aca="false">Q5024+V5024</f>
        <v>0</v>
      </c>
      <c r="AB5024" s="53" t="n">
        <f aca="false">R5024+W5024</f>
        <v>0</v>
      </c>
      <c r="AC5024" s="54" t="n">
        <f aca="false">ROUND(X5024+Y5024+Z5024+AA5024+AB5024,1)</f>
        <v>512.3</v>
      </c>
      <c r="AD5024" s="55" t="n">
        <f aca="false">(ROUND(AC5024-AC5012,1)/AC5012)</f>
        <v>0.183414183414183</v>
      </c>
    </row>
    <row r="5025" customFormat="false" ht="15" hidden="false" customHeight="false" outlineLevel="0" collapsed="false">
      <c r="A5025" s="48"/>
      <c r="B5025" s="63"/>
      <c r="C5025" s="50" t="s">
        <v>17</v>
      </c>
      <c r="D5025" s="51" t="n">
        <v>108</v>
      </c>
      <c r="E5025" s="51" t="n">
        <v>0</v>
      </c>
      <c r="F5025" s="51" t="n">
        <v>0</v>
      </c>
      <c r="G5025" s="51" t="n">
        <v>50</v>
      </c>
      <c r="H5025" s="51" t="n">
        <v>0</v>
      </c>
      <c r="I5025" s="52" t="n">
        <v>20</v>
      </c>
      <c r="J5025" s="52" t="n">
        <v>80</v>
      </c>
      <c r="K5025" s="52" t="n">
        <v>0</v>
      </c>
      <c r="L5025" s="52" t="n">
        <v>0</v>
      </c>
      <c r="M5025" s="52" t="n">
        <v>0</v>
      </c>
      <c r="N5025" s="53" t="n">
        <f aca="false">D5025*$D$16</f>
        <v>145.8</v>
      </c>
      <c r="O5025" s="53" t="n">
        <f aca="false">E5025*$E$16</f>
        <v>0</v>
      </c>
      <c r="P5025" s="53" t="n">
        <f aca="false">F5025*$F$16</f>
        <v>0</v>
      </c>
      <c r="Q5025" s="53" t="n">
        <f aca="false">G5025*$G$16</f>
        <v>67.5</v>
      </c>
      <c r="R5025" s="53" t="n">
        <f aca="false">H5025*$H$16</f>
        <v>0</v>
      </c>
      <c r="S5025" s="53" t="n">
        <f aca="false">(N5025/100)*(I5025*$I$16)+(N5025/100)*(J5025*$J$16)</f>
        <v>320.76</v>
      </c>
      <c r="T5025" s="53" t="n">
        <f aca="false">(O5025/100)*(K5025*$K$16)</f>
        <v>0</v>
      </c>
      <c r="U5025" s="53" t="n">
        <f aca="false">(P5025/100)*(K5025*$K$16)+(P5025/100)*(L5025*$L$16)</f>
        <v>0</v>
      </c>
      <c r="V5025" s="53" t="n">
        <f aca="false">(Q5025/100)*(L5025*$L$16)</f>
        <v>0</v>
      </c>
      <c r="W5025" s="53" t="n">
        <f aca="false">(R5025/100)*(K5025*$K$16)+(R5025/100)*(L5025*$L$16)</f>
        <v>0</v>
      </c>
      <c r="X5025" s="53" t="n">
        <f aca="false">N5025+S5025</f>
        <v>466.56</v>
      </c>
      <c r="Y5025" s="53" t="n">
        <f aca="false">O5025+T5025</f>
        <v>0</v>
      </c>
      <c r="Z5025" s="53" t="n">
        <f aca="false">P5025+U5025</f>
        <v>0</v>
      </c>
      <c r="AA5025" s="53" t="n">
        <f aca="false">Q5025+V5025</f>
        <v>67.5</v>
      </c>
      <c r="AB5025" s="53" t="n">
        <f aca="false">R5025+W5025</f>
        <v>0</v>
      </c>
      <c r="AC5025" s="54" t="n">
        <f aca="false">ROUND(X5025+Y5025+Z5025+AA5025+AB5025,1)</f>
        <v>534.1</v>
      </c>
      <c r="AD5025" s="55" t="n">
        <f aca="false">(ROUND(AC5025-AC5012,1)/AC5012)</f>
        <v>0.233772233772234</v>
      </c>
    </row>
    <row r="5026" customFormat="false" ht="15" hidden="false" customHeight="false" outlineLevel="0" collapsed="false">
      <c r="A5026" s="48"/>
      <c r="B5026" s="63"/>
      <c r="C5026" s="50" t="s">
        <v>18</v>
      </c>
      <c r="D5026" s="51" t="n">
        <v>108</v>
      </c>
      <c r="E5026" s="51" t="n">
        <v>0</v>
      </c>
      <c r="F5026" s="51" t="n">
        <v>0</v>
      </c>
      <c r="G5026" s="51" t="n">
        <v>50</v>
      </c>
      <c r="H5026" s="51" t="n">
        <v>0</v>
      </c>
      <c r="I5026" s="52" t="n">
        <v>55</v>
      </c>
      <c r="J5026" s="52" t="n">
        <v>50</v>
      </c>
      <c r="K5026" s="52" t="n">
        <v>0</v>
      </c>
      <c r="L5026" s="52" t="n">
        <v>0</v>
      </c>
      <c r="M5026" s="52" t="n">
        <v>0</v>
      </c>
      <c r="N5026" s="53" t="n">
        <f aca="false">D5026*$D$17</f>
        <v>145.8</v>
      </c>
      <c r="O5026" s="53" t="n">
        <f aca="false">E5026*$E$17</f>
        <v>0</v>
      </c>
      <c r="P5026" s="53" t="n">
        <f aca="false">F5026*$F$17</f>
        <v>0</v>
      </c>
      <c r="Q5026" s="53" t="n">
        <f aca="false">G5026*$G$17</f>
        <v>67.5</v>
      </c>
      <c r="R5026" s="53" t="n">
        <f aca="false">H5026*$H$17</f>
        <v>0</v>
      </c>
      <c r="S5026" s="53" t="n">
        <f aca="false">(N5026/100)*(I5026*$I$17)+(N5026/100)*(J5026*$J$17)</f>
        <v>273.375</v>
      </c>
      <c r="T5026" s="53" t="n">
        <f aca="false">(O5026/100)*(K5026*$K$17)</f>
        <v>0</v>
      </c>
      <c r="U5026" s="53" t="n">
        <f aca="false">(P5026/100)*(K5026*$K$17)+(P5026/100)*(L5026*$L$17)</f>
        <v>0</v>
      </c>
      <c r="V5026" s="53" t="n">
        <f aca="false">(Q5026/100)*(L5026*$L$17)</f>
        <v>0</v>
      </c>
      <c r="W5026" s="53" t="n">
        <f aca="false">(R5026/100)*(K5026*$K$17)+(R5026/100)*(L5026*$L$17)</f>
        <v>0</v>
      </c>
      <c r="X5026" s="53" t="n">
        <f aca="false">N5026+S5026</f>
        <v>419.175</v>
      </c>
      <c r="Y5026" s="53" t="n">
        <f aca="false">O5026+T5026</f>
        <v>0</v>
      </c>
      <c r="Z5026" s="53" t="n">
        <f aca="false">P5026+U5026</f>
        <v>0</v>
      </c>
      <c r="AA5026" s="53" t="n">
        <f aca="false">Q5026+V5026</f>
        <v>67.5</v>
      </c>
      <c r="AB5026" s="53" t="n">
        <f aca="false">R5026+W5026</f>
        <v>0</v>
      </c>
      <c r="AC5026" s="54" t="n">
        <f aca="false">ROUND(X5026+Y5026+Z5026+AA5026+AB5026,1)</f>
        <v>486.7</v>
      </c>
      <c r="AD5026" s="55" t="n">
        <f aca="false">(ROUND(AC5026-AC5012,1)/AC5012)</f>
        <v>0.124278124278124</v>
      </c>
    </row>
    <row r="5027" customFormat="false" ht="15" hidden="false" customHeight="false" outlineLevel="0" collapsed="false">
      <c r="A5027" s="56" t="s">
        <v>19</v>
      </c>
      <c r="B5027" s="60" t="s">
        <v>402</v>
      </c>
      <c r="C5027" s="40" t="s">
        <v>50</v>
      </c>
      <c r="D5027" s="41" t="n">
        <v>120</v>
      </c>
      <c r="E5027" s="41" t="n">
        <v>0</v>
      </c>
      <c r="F5027" s="41" t="n">
        <v>0</v>
      </c>
      <c r="G5027" s="41" t="n">
        <v>0</v>
      </c>
      <c r="H5027" s="41" t="n">
        <v>50</v>
      </c>
      <c r="I5027" s="42" t="n">
        <v>30</v>
      </c>
      <c r="J5027" s="42" t="n">
        <v>30</v>
      </c>
      <c r="K5027" s="42" t="n">
        <v>20</v>
      </c>
      <c r="L5027" s="42" t="n">
        <v>20</v>
      </c>
      <c r="M5027" s="42" t="n">
        <v>0</v>
      </c>
      <c r="N5027" s="43" t="n">
        <f aca="false">D5027*$D$3</f>
        <v>168</v>
      </c>
      <c r="O5027" s="43" t="n">
        <f aca="false">E5027*$E$3</f>
        <v>0</v>
      </c>
      <c r="P5027" s="43" t="n">
        <f aca="false">F5027*$F$3</f>
        <v>0</v>
      </c>
      <c r="Q5027" s="43" t="n">
        <f aca="false">G5027*$G$3</f>
        <v>0</v>
      </c>
      <c r="R5027" s="43" t="n">
        <f aca="false">H5027*$H$3</f>
        <v>70</v>
      </c>
      <c r="S5027" s="43" t="n">
        <f aca="false">(N5027/100)*(I5027*$I$3)+(N5027/100)*(J5027*$J$3)</f>
        <v>201.6</v>
      </c>
      <c r="T5027" s="43" t="n">
        <f aca="false">(O5027/100)*(K5027*$K$3)</f>
        <v>0</v>
      </c>
      <c r="U5027" s="43" t="n">
        <f aca="false">(P5027/100)*(K5027*$K$3)+(P5027/100)*(L5027*$L$3)</f>
        <v>0</v>
      </c>
      <c r="V5027" s="43" t="n">
        <f aca="false">(Q5027/100)*(L5027*$L$3)</f>
        <v>0</v>
      </c>
      <c r="W5027" s="43" t="n">
        <f aca="false">(R5027/100)*(K5027*$K$3)+(R5027/100)*(L5027*$L$3)</f>
        <v>56</v>
      </c>
      <c r="X5027" s="43" t="n">
        <f aca="false">N5027+S5027</f>
        <v>369.6</v>
      </c>
      <c r="Y5027" s="43" t="n">
        <f aca="false">O5027+T5027</f>
        <v>0</v>
      </c>
      <c r="Z5027" s="43" t="n">
        <f aca="false">P5027+U5027</f>
        <v>0</v>
      </c>
      <c r="AA5027" s="43" t="n">
        <f aca="false">Q5027+V5027</f>
        <v>0</v>
      </c>
      <c r="AB5027" s="43" t="n">
        <f aca="false">R5027+W5027</f>
        <v>126</v>
      </c>
      <c r="AC5027" s="44" t="n">
        <f aca="false">ROUND(X5027+Y5027+Z5027+AA5027+AB5027,1)</f>
        <v>495.6</v>
      </c>
      <c r="AD5027" s="45"/>
    </row>
    <row r="5028" customFormat="false" ht="15" hidden="false" customHeight="false" outlineLevel="0" collapsed="false">
      <c r="A5028" s="48" t="s">
        <v>29</v>
      </c>
      <c r="B5028" s="61" t="n">
        <v>10</v>
      </c>
      <c r="C5028" s="50" t="s">
        <v>5</v>
      </c>
      <c r="D5028" s="51" t="n">
        <v>120</v>
      </c>
      <c r="E5028" s="51" t="n">
        <v>0</v>
      </c>
      <c r="F5028" s="51" t="n">
        <v>0</v>
      </c>
      <c r="G5028" s="51" t="n">
        <v>0</v>
      </c>
      <c r="H5028" s="51" t="n">
        <v>50</v>
      </c>
      <c r="I5028" s="52" t="n">
        <v>50</v>
      </c>
      <c r="J5028" s="52" t="n">
        <v>50</v>
      </c>
      <c r="K5028" s="52" t="n">
        <v>20</v>
      </c>
      <c r="L5028" s="52" t="n">
        <v>20</v>
      </c>
      <c r="M5028" s="52" t="n">
        <v>0</v>
      </c>
      <c r="N5028" s="53" t="n">
        <f aca="false">D5028*$D$4</f>
        <v>162</v>
      </c>
      <c r="O5028" s="53" t="n">
        <f aca="false">E5028*$E$4</f>
        <v>0</v>
      </c>
      <c r="P5028" s="53" t="n">
        <f aca="false">F5028*$F$4</f>
        <v>0</v>
      </c>
      <c r="Q5028" s="53" t="n">
        <f aca="false">G5028*$G$4</f>
        <v>0</v>
      </c>
      <c r="R5028" s="53" t="n">
        <f aca="false">H5028*$H$4</f>
        <v>67.5</v>
      </c>
      <c r="S5028" s="53" t="n">
        <f aca="false">(N5028/100)*(I5028*$I$4)+(N5028/100)*(J5028*$J$4)</f>
        <v>324</v>
      </c>
      <c r="T5028" s="53" t="n">
        <f aca="false">(O5028/100)*(K5028*$K$4)</f>
        <v>0</v>
      </c>
      <c r="U5028" s="53" t="n">
        <f aca="false">(P5028/100)*(K5028*$K$4)+(P5028/100)*(L5028*$L$4)</f>
        <v>0</v>
      </c>
      <c r="V5028" s="53" t="n">
        <f aca="false">(Q5028/100)*(L5028*$L$4)</f>
        <v>0</v>
      </c>
      <c r="W5028" s="53" t="n">
        <f aca="false">(R5028/100)*(K5028*$K$4)+(R5028/100)*(L5028*$L$4)</f>
        <v>54</v>
      </c>
      <c r="X5028" s="53" t="n">
        <f aca="false">N5028+S5028</f>
        <v>486</v>
      </c>
      <c r="Y5028" s="53" t="n">
        <f aca="false">O5028+T5028</f>
        <v>0</v>
      </c>
      <c r="Z5028" s="53" t="n">
        <f aca="false">P5028+U5028</f>
        <v>0</v>
      </c>
      <c r="AA5028" s="53" t="n">
        <f aca="false">Q5028+V5028</f>
        <v>0</v>
      </c>
      <c r="AB5028" s="53" t="n">
        <f aca="false">R5028+W5028</f>
        <v>121.5</v>
      </c>
      <c r="AC5028" s="54" t="n">
        <f aca="false">ROUND(X5028+Y5028+Z5028+AA5028+AB5028,1)</f>
        <v>607.5</v>
      </c>
      <c r="AD5028" s="55" t="n">
        <f aca="false">(ROUND(AC5028-AC5027,1)/AC5027)</f>
        <v>0.225786924939467</v>
      </c>
    </row>
    <row r="5029" customFormat="false" ht="15" hidden="false" customHeight="false" outlineLevel="0" collapsed="false">
      <c r="A5029" s="48" t="s">
        <v>30</v>
      </c>
      <c r="B5029" s="61" t="n">
        <v>10</v>
      </c>
      <c r="C5029" s="50" t="s">
        <v>6</v>
      </c>
      <c r="D5029" s="51" t="n">
        <v>120</v>
      </c>
      <c r="E5029" s="51" t="n">
        <v>0</v>
      </c>
      <c r="F5029" s="51" t="n">
        <v>0</v>
      </c>
      <c r="G5029" s="51" t="n">
        <v>0</v>
      </c>
      <c r="H5029" s="51" t="n">
        <v>50</v>
      </c>
      <c r="I5029" s="52" t="n">
        <v>30</v>
      </c>
      <c r="J5029" s="52" t="n">
        <v>30</v>
      </c>
      <c r="K5029" s="52" t="n">
        <v>20</v>
      </c>
      <c r="L5029" s="52" t="n">
        <v>20</v>
      </c>
      <c r="M5029" s="52" t="n">
        <v>0</v>
      </c>
      <c r="N5029" s="53" t="n">
        <f aca="false">D5029*$D$5</f>
        <v>168</v>
      </c>
      <c r="O5029" s="53" t="n">
        <f aca="false">E5029*$E$5</f>
        <v>0</v>
      </c>
      <c r="P5029" s="53" t="n">
        <f aca="false">F5029*$F$5</f>
        <v>0</v>
      </c>
      <c r="Q5029" s="53" t="n">
        <f aca="false">G5029*$G$5</f>
        <v>0</v>
      </c>
      <c r="R5029" s="53" t="n">
        <f aca="false">H5029*$H$5</f>
        <v>70</v>
      </c>
      <c r="S5029" s="53" t="n">
        <f aca="false">(N5029/100)*(I5029*$I$5)+(N5029/100)*(J5029*$J$5)</f>
        <v>201.6</v>
      </c>
      <c r="T5029" s="53" t="n">
        <f aca="false">(O5029/100)*(K5029*$K$5)</f>
        <v>0</v>
      </c>
      <c r="U5029" s="53" t="n">
        <f aca="false">(P5029/100)*(K5029*$K$5)+(P5029/100)*(L5029*$L$5)</f>
        <v>0</v>
      </c>
      <c r="V5029" s="53" t="n">
        <f aca="false">(Q5029/100)*(L5029*$L$5)</f>
        <v>0</v>
      </c>
      <c r="W5029" s="53" t="n">
        <f aca="false">(R5029/100)*(K5029*$K$5)+(R5029/100)*(L5029*$L$5)</f>
        <v>56</v>
      </c>
      <c r="X5029" s="53" t="n">
        <f aca="false">N5029+S5029</f>
        <v>369.6</v>
      </c>
      <c r="Y5029" s="53" t="n">
        <f aca="false">O5029+T5029</f>
        <v>0</v>
      </c>
      <c r="Z5029" s="53" t="n">
        <f aca="false">P5029+U5029</f>
        <v>0</v>
      </c>
      <c r="AA5029" s="53" t="n">
        <f aca="false">Q5029+V5029</f>
        <v>0</v>
      </c>
      <c r="AB5029" s="53" t="n">
        <f aca="false">R5029+W5029</f>
        <v>126</v>
      </c>
      <c r="AC5029" s="54" t="n">
        <f aca="false">ROUND(X5029+Y5029+Z5029+AA5029+AB5029,1)</f>
        <v>495.6</v>
      </c>
      <c r="AD5029" s="55" t="n">
        <f aca="false">(ROUND(AC5029-AC5027,1)/AC5027)</f>
        <v>0</v>
      </c>
    </row>
    <row r="5030" customFormat="false" ht="15" hidden="false" customHeight="false" outlineLevel="0" collapsed="false">
      <c r="A5030" s="48" t="s">
        <v>31</v>
      </c>
      <c r="B5030" s="61" t="n">
        <v>20</v>
      </c>
      <c r="C5030" s="50" t="s">
        <v>7</v>
      </c>
      <c r="D5030" s="51" t="n">
        <v>120</v>
      </c>
      <c r="E5030" s="51" t="n">
        <v>0</v>
      </c>
      <c r="F5030" s="51" t="n">
        <v>0</v>
      </c>
      <c r="G5030" s="51" t="n">
        <v>0</v>
      </c>
      <c r="H5030" s="51" t="n">
        <v>50</v>
      </c>
      <c r="I5030" s="52" t="n">
        <v>30</v>
      </c>
      <c r="J5030" s="52" t="n">
        <v>30</v>
      </c>
      <c r="K5030" s="52" t="n">
        <v>20</v>
      </c>
      <c r="L5030" s="52" t="n">
        <v>20</v>
      </c>
      <c r="M5030" s="52" t="n">
        <v>0</v>
      </c>
      <c r="N5030" s="53" t="n">
        <f aca="false">D5030*$D$6</f>
        <v>168</v>
      </c>
      <c r="O5030" s="53" t="n">
        <f aca="false">E5030*$E$6</f>
        <v>0</v>
      </c>
      <c r="P5030" s="53" t="n">
        <f aca="false">F5030*$F$6</f>
        <v>0</v>
      </c>
      <c r="Q5030" s="53" t="n">
        <f aca="false">G5030*$G$6</f>
        <v>0</v>
      </c>
      <c r="R5030" s="53" t="n">
        <f aca="false">H5030*$H$6</f>
        <v>70</v>
      </c>
      <c r="S5030" s="53" t="n">
        <f aca="false">(N5030/100)*(I5030*$I$6)+(N5030/100)*(J5030*$J$6)</f>
        <v>201.6</v>
      </c>
      <c r="T5030" s="53" t="n">
        <f aca="false">(O5030/100)*(K5030*$K$6)</f>
        <v>0</v>
      </c>
      <c r="U5030" s="53" t="n">
        <f aca="false">(P5030/100)*(K5030*$K$6)+(P5030/100)*(L5030*$L$6)</f>
        <v>0</v>
      </c>
      <c r="V5030" s="53" t="n">
        <f aca="false">(Q5030/100)*(L5030*$L$6)</f>
        <v>0</v>
      </c>
      <c r="W5030" s="53" t="n">
        <f aca="false">(R5030/100)*(K5030*$K$6)+(R5030/100)*(L5030*$L$6)</f>
        <v>56</v>
      </c>
      <c r="X5030" s="53" t="n">
        <f aca="false">N5030+S5030</f>
        <v>369.6</v>
      </c>
      <c r="Y5030" s="53" t="n">
        <f aca="false">O5030+T5030</f>
        <v>0</v>
      </c>
      <c r="Z5030" s="53" t="n">
        <f aca="false">P5030+U5030</f>
        <v>0</v>
      </c>
      <c r="AA5030" s="53" t="n">
        <f aca="false">Q5030+V5030</f>
        <v>0</v>
      </c>
      <c r="AB5030" s="53" t="n">
        <f aca="false">R5030+W5030</f>
        <v>126</v>
      </c>
      <c r="AC5030" s="54" t="n">
        <f aca="false">ROUND(X5030+Y5030+Z5030+AA5030+AB5030,1)</f>
        <v>495.6</v>
      </c>
      <c r="AD5030" s="55" t="n">
        <f aca="false">(ROUND(AC5030-AC5027,1)/AC5027)</f>
        <v>0</v>
      </c>
    </row>
    <row r="5031" customFormat="false" ht="15" hidden="false" customHeight="false" outlineLevel="0" collapsed="false">
      <c r="A5031" s="48" t="s">
        <v>32</v>
      </c>
      <c r="B5031" s="61" t="n">
        <v>20</v>
      </c>
      <c r="C5031" s="50" t="s">
        <v>8</v>
      </c>
      <c r="D5031" s="51" t="n">
        <v>120</v>
      </c>
      <c r="E5031" s="51" t="n">
        <v>0</v>
      </c>
      <c r="F5031" s="51" t="n">
        <v>0</v>
      </c>
      <c r="G5031" s="51" t="n">
        <v>0</v>
      </c>
      <c r="H5031" s="51" t="n">
        <v>50</v>
      </c>
      <c r="I5031" s="52" t="n">
        <v>30</v>
      </c>
      <c r="J5031" s="52" t="n">
        <v>30</v>
      </c>
      <c r="K5031" s="52" t="n">
        <v>20</v>
      </c>
      <c r="L5031" s="52" t="n">
        <v>20</v>
      </c>
      <c r="M5031" s="52" t="n">
        <v>0</v>
      </c>
      <c r="N5031" s="53" t="n">
        <f aca="false">D5031*$D$7</f>
        <v>168</v>
      </c>
      <c r="O5031" s="53" t="n">
        <f aca="false">E5031*$E$7</f>
        <v>0</v>
      </c>
      <c r="P5031" s="53" t="n">
        <f aca="false">F5031*$F$7</f>
        <v>0</v>
      </c>
      <c r="Q5031" s="53" t="n">
        <f aca="false">G5031*$G$7</f>
        <v>0</v>
      </c>
      <c r="R5031" s="53" t="n">
        <f aca="false">H5031*$H$7</f>
        <v>70</v>
      </c>
      <c r="S5031" s="53" t="n">
        <f aca="false">(N5031/100)*(I5031*$I$7)+(N5031/100)*(J5031*$J$7)</f>
        <v>201.6</v>
      </c>
      <c r="T5031" s="53" t="n">
        <f aca="false">(O5031/100)*(K5031*$K$7)</f>
        <v>0</v>
      </c>
      <c r="U5031" s="53" t="n">
        <f aca="false">(P5031/100)*(K5031*$K$7)+(P5031/100)*(L5031*$L$7)</f>
        <v>0</v>
      </c>
      <c r="V5031" s="53" t="n">
        <f aca="false">(Q5031/100)*(L5031*$L$7)</f>
        <v>0</v>
      </c>
      <c r="W5031" s="53" t="n">
        <f aca="false">(R5031/100)*(K5031*$K$7)+(R5031/100)*(L5031*$L$7)</f>
        <v>56</v>
      </c>
      <c r="X5031" s="53" t="n">
        <f aca="false">N5031+S5031</f>
        <v>369.6</v>
      </c>
      <c r="Y5031" s="53" t="n">
        <f aca="false">O5031+T5031</f>
        <v>0</v>
      </c>
      <c r="Z5031" s="53" t="n">
        <f aca="false">P5031+U5031</f>
        <v>0</v>
      </c>
      <c r="AA5031" s="53" t="n">
        <f aca="false">Q5031+V5031</f>
        <v>0</v>
      </c>
      <c r="AB5031" s="53" t="n">
        <f aca="false">R5031+W5031</f>
        <v>126</v>
      </c>
      <c r="AC5031" s="54" t="n">
        <f aca="false">ROUND(X5031+Y5031+Z5031+AA5031+AB5031,1)</f>
        <v>495.6</v>
      </c>
      <c r="AD5031" s="55" t="n">
        <f aca="false">(ROUND(AC5031-AC5027,1)/AC5027)</f>
        <v>0</v>
      </c>
    </row>
    <row r="5032" customFormat="false" ht="15" hidden="false" customHeight="false" outlineLevel="0" collapsed="false">
      <c r="A5032" s="48" t="s">
        <v>33</v>
      </c>
      <c r="B5032" s="61"/>
      <c r="C5032" s="50" t="s">
        <v>9</v>
      </c>
      <c r="D5032" s="51" t="n">
        <v>120</v>
      </c>
      <c r="E5032" s="51" t="n">
        <v>0</v>
      </c>
      <c r="F5032" s="51" t="n">
        <v>0</v>
      </c>
      <c r="G5032" s="51" t="n">
        <v>0</v>
      </c>
      <c r="H5032" s="51" t="n">
        <v>50</v>
      </c>
      <c r="I5032" s="52" t="n">
        <v>30</v>
      </c>
      <c r="J5032" s="52" t="n">
        <v>30</v>
      </c>
      <c r="K5032" s="52" t="n">
        <v>20</v>
      </c>
      <c r="L5032" s="52" t="n">
        <v>20</v>
      </c>
      <c r="M5032" s="52" t="n">
        <v>0</v>
      </c>
      <c r="N5032" s="53" t="n">
        <f aca="false">D5032*$D$8</f>
        <v>168</v>
      </c>
      <c r="O5032" s="53" t="n">
        <f aca="false">E5032*$E$8</f>
        <v>0</v>
      </c>
      <c r="P5032" s="53" t="n">
        <f aca="false">F5032*$F$8</f>
        <v>0</v>
      </c>
      <c r="Q5032" s="53" t="n">
        <f aca="false">G5032*$G$8</f>
        <v>0</v>
      </c>
      <c r="R5032" s="53" t="n">
        <f aca="false">H5032*$H$8</f>
        <v>70</v>
      </c>
      <c r="S5032" s="53" t="n">
        <f aca="false">(N5032/100)*(I5032*$I$8)+(N5032/100)*(J5032*$J$8)</f>
        <v>201.6</v>
      </c>
      <c r="T5032" s="53" t="n">
        <f aca="false">(O5032/100)*(K5032*$K$8)</f>
        <v>0</v>
      </c>
      <c r="U5032" s="53" t="n">
        <f aca="false">(P5032/100)*(K5032*$K$8)+(P5032/100)*(L5032*$L$8)</f>
        <v>0</v>
      </c>
      <c r="V5032" s="53" t="n">
        <f aca="false">(Q5032/100)*(L5032*$L$8)</f>
        <v>0</v>
      </c>
      <c r="W5032" s="53" t="n">
        <f aca="false">(R5032/100)*(K5032*$K$8)+(R5032/100)*(L5032*$L$8)</f>
        <v>56</v>
      </c>
      <c r="X5032" s="53" t="n">
        <f aca="false">N5032+S5032</f>
        <v>369.6</v>
      </c>
      <c r="Y5032" s="53" t="n">
        <f aca="false">O5032+T5032</f>
        <v>0</v>
      </c>
      <c r="Z5032" s="53" t="n">
        <f aca="false">P5032+U5032</f>
        <v>0</v>
      </c>
      <c r="AA5032" s="53" t="n">
        <f aca="false">Q5032+V5032</f>
        <v>0</v>
      </c>
      <c r="AB5032" s="53" t="n">
        <f aca="false">R5032+W5032</f>
        <v>126</v>
      </c>
      <c r="AC5032" s="54" t="n">
        <f aca="false">ROUND(X5032+Y5032+Z5032+AA5032+AB5032,1)</f>
        <v>495.6</v>
      </c>
      <c r="AD5032" s="55" t="n">
        <f aca="false">(ROUND(AC5032-AC5027,1)/AC5027)</f>
        <v>0</v>
      </c>
    </row>
    <row r="5033" customFormat="false" ht="15" hidden="false" customHeight="false" outlineLevel="0" collapsed="false">
      <c r="A5033" s="48" t="s">
        <v>34</v>
      </c>
      <c r="B5033" s="61"/>
      <c r="C5033" s="50" t="s">
        <v>10</v>
      </c>
      <c r="D5033" s="51" t="n">
        <v>60</v>
      </c>
      <c r="E5033" s="51" t="n">
        <v>145</v>
      </c>
      <c r="F5033" s="51" t="n">
        <v>0</v>
      </c>
      <c r="G5033" s="51" t="n">
        <v>0</v>
      </c>
      <c r="H5033" s="51" t="n">
        <v>0</v>
      </c>
      <c r="I5033" s="52" t="n">
        <v>30</v>
      </c>
      <c r="J5033" s="52" t="n">
        <v>30</v>
      </c>
      <c r="K5033" s="52" t="n">
        <v>100</v>
      </c>
      <c r="L5033" s="52" t="n">
        <v>0</v>
      </c>
      <c r="M5033" s="52" t="n">
        <v>0</v>
      </c>
      <c r="N5033" s="53" t="n">
        <f aca="false">D5033*$D$9</f>
        <v>81</v>
      </c>
      <c r="O5033" s="53" t="n">
        <f aca="false">E5033*$E$9</f>
        <v>195.75</v>
      </c>
      <c r="P5033" s="53" t="n">
        <f aca="false">F5033*$F$9</f>
        <v>0</v>
      </c>
      <c r="Q5033" s="53" t="n">
        <f aca="false">G5033*$G$9</f>
        <v>0</v>
      </c>
      <c r="R5033" s="53" t="n">
        <f aca="false">H5033*$H$9</f>
        <v>0</v>
      </c>
      <c r="S5033" s="53" t="n">
        <f aca="false">(N5033/100)*(I5033*$I$9)+(N5033/100)*(J5033*$J$9)</f>
        <v>48.6</v>
      </c>
      <c r="T5033" s="53" t="n">
        <f aca="false">(O5033/100)*(K5033*$K$9)</f>
        <v>274.05</v>
      </c>
      <c r="U5033" s="53" t="n">
        <f aca="false">(P5033/100)*(K5033*$K$9)+(P5033/100)*(L5033*$L$9)</f>
        <v>0</v>
      </c>
      <c r="V5033" s="53" t="n">
        <f aca="false">(Q5033/100)*(L5033*$L$9)</f>
        <v>0</v>
      </c>
      <c r="W5033" s="53" t="n">
        <f aca="false">(R5033/100)*(K5033*$K$9)+(R5033/100)*(L5033*$L$9)</f>
        <v>0</v>
      </c>
      <c r="X5033" s="53" t="n">
        <f aca="false">N5033+S5033</f>
        <v>129.6</v>
      </c>
      <c r="Y5033" s="53" t="n">
        <f aca="false">O5033+T5033</f>
        <v>469.8</v>
      </c>
      <c r="Z5033" s="53" t="n">
        <f aca="false">P5033+U5033</f>
        <v>0</v>
      </c>
      <c r="AA5033" s="53" t="n">
        <f aca="false">Q5033+V5033</f>
        <v>0</v>
      </c>
      <c r="AB5033" s="53" t="n">
        <f aca="false">R5033+W5033</f>
        <v>0</v>
      </c>
      <c r="AC5033" s="54" t="n">
        <f aca="false">ROUND(X5033+Y5033+Z5033+AA5033+AB5033,1)</f>
        <v>599.4</v>
      </c>
      <c r="AD5033" s="55" t="n">
        <f aca="false">(ROUND(AC5033-AC5027,1)/AC5027)</f>
        <v>0.209443099273608</v>
      </c>
    </row>
    <row r="5034" customFormat="false" ht="15" hidden="false" customHeight="false" outlineLevel="0" collapsed="false">
      <c r="A5034" s="48" t="s">
        <v>35</v>
      </c>
      <c r="B5034" s="61"/>
      <c r="C5034" s="50" t="s">
        <v>11</v>
      </c>
      <c r="D5034" s="51" t="n">
        <v>60</v>
      </c>
      <c r="E5034" s="51" t="n">
        <v>0</v>
      </c>
      <c r="F5034" s="51" t="n">
        <v>145</v>
      </c>
      <c r="G5034" s="51" t="n">
        <v>0</v>
      </c>
      <c r="H5034" s="51" t="n">
        <v>0</v>
      </c>
      <c r="I5034" s="52" t="n">
        <v>30</v>
      </c>
      <c r="J5034" s="52" t="n">
        <v>30</v>
      </c>
      <c r="K5034" s="52" t="n">
        <v>50</v>
      </c>
      <c r="L5034" s="52" t="n">
        <v>50</v>
      </c>
      <c r="M5034" s="52" t="n">
        <v>0</v>
      </c>
      <c r="N5034" s="53" t="n">
        <f aca="false">D5034*$D$10</f>
        <v>81</v>
      </c>
      <c r="O5034" s="53" t="n">
        <f aca="false">E5034*$E$10</f>
        <v>0</v>
      </c>
      <c r="P5034" s="53" t="n">
        <f aca="false">F5034*$F$10</f>
        <v>195.75</v>
      </c>
      <c r="Q5034" s="53" t="n">
        <f aca="false">G5034*$G$10</f>
        <v>0</v>
      </c>
      <c r="R5034" s="53" t="n">
        <f aca="false">H5034*$H$10</f>
        <v>0</v>
      </c>
      <c r="S5034" s="53" t="n">
        <f aca="false">(N5034/100)*(I5034*$I$10)+(N5034/100)*(J5034*$J$10)</f>
        <v>48.6</v>
      </c>
      <c r="T5034" s="53" t="n">
        <f aca="false">(O5034/100)*(K5034*$J$10)</f>
        <v>0</v>
      </c>
      <c r="U5034" s="53" t="n">
        <f aca="false">(P5034/100)*(K5034*$K$10)+(P5034/100)*(L5034*$L$10)</f>
        <v>274.05</v>
      </c>
      <c r="V5034" s="53" t="n">
        <f aca="false">(Q5034/100)*(L5034*$L$10)</f>
        <v>0</v>
      </c>
      <c r="W5034" s="53" t="n">
        <f aca="false">(R5034/100)*(K5034*$K$10)+(R5034/100)*(L5034*$L$10)</f>
        <v>0</v>
      </c>
      <c r="X5034" s="53" t="n">
        <f aca="false">N5034+S5034</f>
        <v>129.6</v>
      </c>
      <c r="Y5034" s="53" t="n">
        <f aca="false">O5034+T5034</f>
        <v>0</v>
      </c>
      <c r="Z5034" s="53" t="n">
        <f aca="false">P5034+U5034</f>
        <v>469.8</v>
      </c>
      <c r="AA5034" s="53" t="n">
        <f aca="false">Q5034+V5034</f>
        <v>0</v>
      </c>
      <c r="AB5034" s="53" t="n">
        <f aca="false">R5034+W5034</f>
        <v>0</v>
      </c>
      <c r="AC5034" s="54" t="n">
        <f aca="false">ROUND(X5034+Y5034+Z5034+AA5034+AB5034,1)</f>
        <v>599.4</v>
      </c>
      <c r="AD5034" s="55" t="n">
        <f aca="false">(ROUND(AC5034-AC5027,1)/AC5027)</f>
        <v>0.209443099273608</v>
      </c>
    </row>
    <row r="5035" customFormat="false" ht="15" hidden="false" customHeight="false" outlineLevel="0" collapsed="false">
      <c r="A5035" s="48" t="s">
        <v>36</v>
      </c>
      <c r="B5035" s="61"/>
      <c r="C5035" s="50" t="s">
        <v>12</v>
      </c>
      <c r="D5035" s="51" t="n">
        <v>60</v>
      </c>
      <c r="E5035" s="51" t="n">
        <v>0</v>
      </c>
      <c r="F5035" s="51" t="n">
        <v>0</v>
      </c>
      <c r="G5035" s="51" t="n">
        <v>145</v>
      </c>
      <c r="H5035" s="51" t="n">
        <v>0</v>
      </c>
      <c r="I5035" s="52" t="n">
        <v>30</v>
      </c>
      <c r="J5035" s="52" t="n">
        <v>30</v>
      </c>
      <c r="K5035" s="52" t="n">
        <v>0</v>
      </c>
      <c r="L5035" s="52" t="n">
        <v>100</v>
      </c>
      <c r="M5035" s="52" t="n">
        <v>0</v>
      </c>
      <c r="N5035" s="53" t="n">
        <f aca="false">D5035*$D$11</f>
        <v>81</v>
      </c>
      <c r="O5035" s="53" t="n">
        <f aca="false">E5035*$E$11</f>
        <v>0</v>
      </c>
      <c r="P5035" s="53" t="n">
        <f aca="false">F5035*$F$11</f>
        <v>0</v>
      </c>
      <c r="Q5035" s="53" t="n">
        <f aca="false">G5035*$G$11</f>
        <v>195.75</v>
      </c>
      <c r="R5035" s="53" t="n">
        <f aca="false">H5035*$H$11</f>
        <v>0</v>
      </c>
      <c r="S5035" s="53" t="n">
        <f aca="false">(N5035/100)*(I5035*$I$11)+(N5035/100)*(J5035*$J$11)</f>
        <v>48.6</v>
      </c>
      <c r="T5035" s="53" t="n">
        <f aca="false">(O5035/100)*(K5035*$K$11)</f>
        <v>0</v>
      </c>
      <c r="U5035" s="53" t="n">
        <f aca="false">(P5035/100)*(K5035*$K$11)+(P5035/100)*(L5035*$L$11)</f>
        <v>0</v>
      </c>
      <c r="V5035" s="53" t="n">
        <f aca="false">(Q5035/100)*(L5035*$L$11)</f>
        <v>274.05</v>
      </c>
      <c r="W5035" s="53" t="n">
        <f aca="false">(R5035/100)*(K5035*$K$11)+(R5035/100)*(L5035*$L$11)</f>
        <v>0</v>
      </c>
      <c r="X5035" s="53" t="n">
        <f aca="false">N5035+S5035</f>
        <v>129.6</v>
      </c>
      <c r="Y5035" s="53" t="n">
        <f aca="false">O5035+T5035</f>
        <v>0</v>
      </c>
      <c r="Z5035" s="53" t="n">
        <f aca="false">P5035+U5035</f>
        <v>0</v>
      </c>
      <c r="AA5035" s="53" t="n">
        <f aca="false">Q5035+V5035</f>
        <v>469.8</v>
      </c>
      <c r="AB5035" s="53" t="n">
        <f aca="false">R5035+W5035</f>
        <v>0</v>
      </c>
      <c r="AC5035" s="54" t="n">
        <f aca="false">ROUND(X5035+Y5035+Z5035+AA5035+AB5035,1)</f>
        <v>599.4</v>
      </c>
      <c r="AD5035" s="55" t="n">
        <f aca="false">(ROUND(AC5035-AC5027,1)/AC5027)</f>
        <v>0.209443099273608</v>
      </c>
    </row>
    <row r="5036" customFormat="false" ht="15" hidden="false" customHeight="false" outlineLevel="0" collapsed="false">
      <c r="A5036" s="48" t="s">
        <v>37</v>
      </c>
      <c r="B5036" s="61"/>
      <c r="C5036" s="50" t="s">
        <v>13</v>
      </c>
      <c r="D5036" s="51" t="n">
        <v>60</v>
      </c>
      <c r="E5036" s="51" t="n">
        <v>0</v>
      </c>
      <c r="F5036" s="51" t="n">
        <v>0</v>
      </c>
      <c r="G5036" s="51" t="n">
        <v>0</v>
      </c>
      <c r="H5036" s="51" t="n">
        <v>145</v>
      </c>
      <c r="I5036" s="52" t="n">
        <v>30</v>
      </c>
      <c r="J5036" s="52" t="n">
        <v>30</v>
      </c>
      <c r="K5036" s="52" t="n">
        <v>55</v>
      </c>
      <c r="L5036" s="52" t="n">
        <v>55</v>
      </c>
      <c r="M5036" s="52" t="n">
        <v>0</v>
      </c>
      <c r="N5036" s="53" t="n">
        <f aca="false">D5036*$D$12</f>
        <v>81</v>
      </c>
      <c r="O5036" s="53" t="n">
        <f aca="false">E5036*$E$12</f>
        <v>0</v>
      </c>
      <c r="P5036" s="53" t="n">
        <f aca="false">F5036*$F$12</f>
        <v>0</v>
      </c>
      <c r="Q5036" s="53" t="n">
        <f aca="false">G5036*$G$12</f>
        <v>0</v>
      </c>
      <c r="R5036" s="53" t="n">
        <f aca="false">H5036*$H$12</f>
        <v>195.75</v>
      </c>
      <c r="S5036" s="53" t="n">
        <f aca="false">(N5036/100)*(I5036*$I$12)+(N5036/100)*(J5036*$J$12)</f>
        <v>48.6</v>
      </c>
      <c r="T5036" s="53" t="n">
        <f aca="false">(O5036/100)*(K5036*$K$12)</f>
        <v>0</v>
      </c>
      <c r="U5036" s="53" t="n">
        <f aca="false">(P5036/100)*(K5036*$K$12)+(P5036/100)*(L5036*$L$12)</f>
        <v>0</v>
      </c>
      <c r="V5036" s="53" t="n">
        <f aca="false">(Q5036/100)*(L5036*$L$12)</f>
        <v>0</v>
      </c>
      <c r="W5036" s="53" t="n">
        <f aca="false">(R5036/100)*(K5036*$K$12)+(R5036/100)*(L5036*$L$12)</f>
        <v>301.455</v>
      </c>
      <c r="X5036" s="53" t="n">
        <f aca="false">N5036+S5036</f>
        <v>129.6</v>
      </c>
      <c r="Y5036" s="53" t="n">
        <f aca="false">O5036+T5036</f>
        <v>0</v>
      </c>
      <c r="Z5036" s="53" t="n">
        <f aca="false">P5036+U5036</f>
        <v>0</v>
      </c>
      <c r="AA5036" s="53" t="n">
        <f aca="false">Q5036+V5036</f>
        <v>0</v>
      </c>
      <c r="AB5036" s="53" t="n">
        <f aca="false">R5036+W5036</f>
        <v>497.205</v>
      </c>
      <c r="AC5036" s="54" t="n">
        <f aca="false">ROUND(X5036+Y5036+Z5036+AA5036+AB5036,1)</f>
        <v>626.8</v>
      </c>
      <c r="AD5036" s="55" t="n">
        <f aca="false">(ROUND(AC5036-AC5027,1)/AC5027)</f>
        <v>0.264729620661824</v>
      </c>
    </row>
    <row r="5037" customFormat="false" ht="15" hidden="false" customHeight="false" outlineLevel="0" collapsed="false">
      <c r="A5037" s="48" t="s">
        <v>38</v>
      </c>
      <c r="B5037" s="61"/>
      <c r="C5037" s="50" t="s">
        <v>14</v>
      </c>
      <c r="D5037" s="51" t="n">
        <v>120</v>
      </c>
      <c r="E5037" s="51" t="n">
        <v>0</v>
      </c>
      <c r="F5037" s="51" t="n">
        <v>0</v>
      </c>
      <c r="G5037" s="51" t="n">
        <v>0</v>
      </c>
      <c r="H5037" s="51" t="n">
        <v>50</v>
      </c>
      <c r="I5037" s="52" t="n">
        <v>0</v>
      </c>
      <c r="J5037" s="52" t="n">
        <v>0</v>
      </c>
      <c r="K5037" s="52" t="n">
        <v>0</v>
      </c>
      <c r="L5037" s="52" t="n">
        <v>0</v>
      </c>
      <c r="M5037" s="52" t="n">
        <v>86</v>
      </c>
      <c r="N5037" s="53" t="n">
        <f aca="false">D5037*$D$13</f>
        <v>162</v>
      </c>
      <c r="O5037" s="53" t="n">
        <f aca="false">E5037*$E$13</f>
        <v>0</v>
      </c>
      <c r="P5037" s="53" t="n">
        <f aca="false">F5037*$F$13</f>
        <v>0</v>
      </c>
      <c r="Q5037" s="53" t="n">
        <f aca="false">G5037*$G$13</f>
        <v>0</v>
      </c>
      <c r="R5037" s="53" t="n">
        <f aca="false">H5037*$H$13</f>
        <v>67.5</v>
      </c>
      <c r="S5037" s="53" t="n">
        <f aca="false">(N5037/100)*(I5037*$I$13)+(N5037/100)*(J5037*$J$13)+(N5037/100)*(M5037*$M$13)</f>
        <v>278.64</v>
      </c>
      <c r="T5037" s="53" t="n">
        <f aca="false">(O5037/100)*(K5037*$K$13)+(O5037/100)*(M5037*$M$13)</f>
        <v>0</v>
      </c>
      <c r="U5037" s="53" t="n">
        <f aca="false">(P5037/100)*(K5037*$K$13)+(P5037/100)*(L5037*$L$13)+(P5037/100)*(M5037*$M$13)</f>
        <v>0</v>
      </c>
      <c r="V5037" s="53" t="n">
        <f aca="false">(Q5037/100)*(L5037*$L$13)+(Q5037/100)*(M5037*$M$13)</f>
        <v>0</v>
      </c>
      <c r="W5037" s="53" t="n">
        <f aca="false">(R5037/100)*(K5037*$K$13)+(R5037/100)*(L5037*$L$13)+(R5037/100)*(M5037*$M$13)</f>
        <v>116.1</v>
      </c>
      <c r="X5037" s="53" t="n">
        <f aca="false">N5037+S5037</f>
        <v>440.64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183.6</v>
      </c>
      <c r="AC5037" s="54" t="n">
        <f aca="false">ROUND(X5037+Y5037+Z5037+AA5037+AB5037,1)</f>
        <v>624.2</v>
      </c>
      <c r="AD5037" s="55" t="n">
        <f aca="false">(ROUND(AC5037-AC5027,1)/AC5027)</f>
        <v>0.259483454398709</v>
      </c>
    </row>
    <row r="5038" customFormat="false" ht="15" hidden="false" customHeight="false" outlineLevel="0" collapsed="false">
      <c r="A5038" s="48" t="s">
        <v>39</v>
      </c>
      <c r="B5038" s="61"/>
      <c r="C5038" s="50" t="s">
        <v>15</v>
      </c>
      <c r="D5038" s="51" t="n">
        <v>135</v>
      </c>
      <c r="E5038" s="51" t="n">
        <v>0</v>
      </c>
      <c r="F5038" s="51" t="n">
        <v>0</v>
      </c>
      <c r="G5038" s="51" t="n">
        <v>0</v>
      </c>
      <c r="H5038" s="51" t="n">
        <v>0</v>
      </c>
      <c r="I5038" s="52" t="n">
        <v>30</v>
      </c>
      <c r="J5038" s="52" t="n">
        <v>30</v>
      </c>
      <c r="K5038" s="52" t="n">
        <v>80</v>
      </c>
      <c r="L5038" s="52" t="n">
        <v>0</v>
      </c>
      <c r="M5038" s="52" t="n">
        <v>0</v>
      </c>
      <c r="N5038" s="53" t="n">
        <f aca="false">D5038*$D$14</f>
        <v>182.25</v>
      </c>
      <c r="O5038" s="53" t="n">
        <f aca="false">E5038*$E$14</f>
        <v>0</v>
      </c>
      <c r="P5038" s="53" t="n">
        <f aca="false">F5038*$F$14</f>
        <v>0</v>
      </c>
      <c r="Q5038" s="53" t="n">
        <f aca="false">G5038*$G$14</f>
        <v>0</v>
      </c>
      <c r="R5038" s="53" t="n">
        <f aca="false">H5038*$H$14</f>
        <v>0</v>
      </c>
      <c r="S5038" s="53" t="n">
        <f aca="false">(N5038/100)*(I5038*$I$14)+(N5038/100)*(J5038*$J$14)+(N5038/100)*(K5038*$K$14)</f>
        <v>400.95</v>
      </c>
      <c r="T5038" s="53" t="n">
        <f aca="false">(O5038/100)*(K5038*$K$14)</f>
        <v>0</v>
      </c>
      <c r="U5038" s="53" t="n">
        <f aca="false">(P5038/100)*(K5038*$K$14)+(P5038/100)*(L5038*$L$14)</f>
        <v>0</v>
      </c>
      <c r="V5038" s="53" t="n">
        <f aca="false">(Q5038/100)*(L5038*$L$14)</f>
        <v>0</v>
      </c>
      <c r="W5038" s="53" t="n">
        <f aca="false">(R5038/100)*(K5038*$L$14)+(R5038/100)*(L5038*$M$14)</f>
        <v>0</v>
      </c>
      <c r="X5038" s="53" t="n">
        <f aca="false">N5038+S5038</f>
        <v>583.2</v>
      </c>
      <c r="Y5038" s="53" t="n">
        <f aca="false">O5038+T5038</f>
        <v>0</v>
      </c>
      <c r="Z5038" s="53" t="n">
        <f aca="false">P5038+U5038</f>
        <v>0</v>
      </c>
      <c r="AA5038" s="53" t="n">
        <f aca="false">Q5038+V5038</f>
        <v>0</v>
      </c>
      <c r="AB5038" s="53" t="n">
        <f aca="false">R5038+W5038</f>
        <v>0</v>
      </c>
      <c r="AC5038" s="54" t="n">
        <f aca="false">ROUND(X5038+Y5038+Z5038+AA5038+AB5038,1)</f>
        <v>583.2</v>
      </c>
      <c r="AD5038" s="55" t="n">
        <f aca="false">(ROUND(AC5038-AC5027,1)/AC5027)</f>
        <v>0.176755447941889</v>
      </c>
    </row>
    <row r="5039" customFormat="false" ht="15" hidden="false" customHeight="false" outlineLevel="0" collapsed="false">
      <c r="A5039" s="48"/>
      <c r="B5039" s="61" t="n">
        <v>700</v>
      </c>
      <c r="C5039" s="50" t="s">
        <v>16</v>
      </c>
      <c r="D5039" s="51" t="n">
        <v>135</v>
      </c>
      <c r="E5039" s="51" t="n">
        <v>0</v>
      </c>
      <c r="F5039" s="51" t="n">
        <v>0</v>
      </c>
      <c r="G5039" s="51" t="n">
        <v>0</v>
      </c>
      <c r="H5039" s="51" t="n">
        <v>0</v>
      </c>
      <c r="I5039" s="52" t="n">
        <v>30</v>
      </c>
      <c r="J5039" s="52" t="n">
        <v>30</v>
      </c>
      <c r="K5039" s="52" t="n">
        <v>0</v>
      </c>
      <c r="L5039" s="52" t="n">
        <v>80</v>
      </c>
      <c r="M5039" s="52" t="n">
        <v>0</v>
      </c>
      <c r="N5039" s="53" t="n">
        <f aca="false">D5039*$D$15</f>
        <v>182.25</v>
      </c>
      <c r="O5039" s="53" t="n">
        <f aca="false">E5039*$E$15</f>
        <v>0</v>
      </c>
      <c r="P5039" s="53" t="n">
        <f aca="false">F5039*$F$15</f>
        <v>0</v>
      </c>
      <c r="Q5039" s="53" t="n">
        <f aca="false">G5039*$G$15</f>
        <v>0</v>
      </c>
      <c r="R5039" s="53" t="n">
        <f aca="false">H5039*$H$15</f>
        <v>0</v>
      </c>
      <c r="S5039" s="53" t="n">
        <f aca="false">(N5039/100)*(I5039*$I$15)+(N5039/100)*(J5039*$J$15)+(N5039/100)*(L5039*$L$15)</f>
        <v>400.95</v>
      </c>
      <c r="T5039" s="53" t="n">
        <f aca="false">(O5039/100)*(K5039*$K$15)</f>
        <v>0</v>
      </c>
      <c r="U5039" s="53" t="n">
        <f aca="false">(P5039/100)*(K5039*$K$15)+(P5039/100)*(L5039*$L$15)</f>
        <v>0</v>
      </c>
      <c r="V5039" s="53" t="n">
        <f aca="false">(Q5039/100)*(L5039*$L$15)</f>
        <v>0</v>
      </c>
      <c r="W5039" s="53" t="n">
        <f aca="false">(R5039/100)*(K5039*$K$15)+(R5039/100)*(L5039*$L$15)</f>
        <v>0</v>
      </c>
      <c r="X5039" s="53" t="n">
        <f aca="false">N5039+S5039</f>
        <v>583.2</v>
      </c>
      <c r="Y5039" s="53" t="n">
        <f aca="false">O5039+T5039</f>
        <v>0</v>
      </c>
      <c r="Z5039" s="53" t="n">
        <f aca="false">P5039+U5039</f>
        <v>0</v>
      </c>
      <c r="AA5039" s="53" t="n">
        <f aca="false">Q5039+V5039</f>
        <v>0</v>
      </c>
      <c r="AB5039" s="53" t="n">
        <f aca="false">R5039+W5039</f>
        <v>0</v>
      </c>
      <c r="AC5039" s="54" t="n">
        <f aca="false">ROUND(X5039+Y5039+Z5039+AA5039+AB5039,1)</f>
        <v>583.2</v>
      </c>
      <c r="AD5039" s="55" t="n">
        <f aca="false">(ROUND(AC5039-AC5027,1)/AC5027)</f>
        <v>0.176755447941889</v>
      </c>
    </row>
    <row r="5040" customFormat="false" ht="15" hidden="false" customHeight="false" outlineLevel="0" collapsed="false">
      <c r="A5040" s="48"/>
      <c r="B5040" s="61"/>
      <c r="C5040" s="50" t="s">
        <v>17</v>
      </c>
      <c r="D5040" s="51" t="n">
        <v>120</v>
      </c>
      <c r="E5040" s="51" t="n">
        <v>0</v>
      </c>
      <c r="F5040" s="51" t="n">
        <v>0</v>
      </c>
      <c r="G5040" s="51" t="n">
        <v>0</v>
      </c>
      <c r="H5040" s="51" t="n">
        <v>50</v>
      </c>
      <c r="I5040" s="52" t="n">
        <v>30</v>
      </c>
      <c r="J5040" s="52" t="n">
        <v>65</v>
      </c>
      <c r="K5040" s="52" t="n">
        <v>20</v>
      </c>
      <c r="L5040" s="52" t="n">
        <v>20</v>
      </c>
      <c r="M5040" s="52" t="n">
        <v>0</v>
      </c>
      <c r="N5040" s="53" t="n">
        <f aca="false">D5040*$D$16</f>
        <v>162</v>
      </c>
      <c r="O5040" s="53" t="n">
        <f aca="false">E5040*$E$16</f>
        <v>0</v>
      </c>
      <c r="P5040" s="53" t="n">
        <f aca="false">F5040*$F$16</f>
        <v>0</v>
      </c>
      <c r="Q5040" s="53" t="n">
        <f aca="false">G5040*$G$16</f>
        <v>0</v>
      </c>
      <c r="R5040" s="53" t="n">
        <f aca="false">H5040*$H$16</f>
        <v>67.5</v>
      </c>
      <c r="S5040" s="53" t="n">
        <f aca="false">(N5040/100)*(I5040*$I$16)+(N5040/100)*(J5040*$J$16)</f>
        <v>311.85</v>
      </c>
      <c r="T5040" s="53" t="n">
        <f aca="false">(O5040/100)*(K5040*$K$16)</f>
        <v>0</v>
      </c>
      <c r="U5040" s="53" t="n">
        <f aca="false">(P5040/100)*(K5040*$K$16)+(P5040/100)*(L5040*$L$16)</f>
        <v>0</v>
      </c>
      <c r="V5040" s="53" t="n">
        <f aca="false">(Q5040/100)*(L5040*$L$16)</f>
        <v>0</v>
      </c>
      <c r="W5040" s="53" t="n">
        <f aca="false">(R5040/100)*(K5040*$K$16)+(R5040/100)*(L5040*$L$16)</f>
        <v>27</v>
      </c>
      <c r="X5040" s="53" t="n">
        <f aca="false">N5040+S5040</f>
        <v>473.85</v>
      </c>
      <c r="Y5040" s="53" t="n">
        <f aca="false">O5040+T5040</f>
        <v>0</v>
      </c>
      <c r="Z5040" s="53" t="n">
        <f aca="false">P5040+U5040</f>
        <v>0</v>
      </c>
      <c r="AA5040" s="53" t="n">
        <f aca="false">Q5040+V5040</f>
        <v>0</v>
      </c>
      <c r="AB5040" s="53" t="n">
        <f aca="false">R5040+W5040</f>
        <v>94.5</v>
      </c>
      <c r="AC5040" s="54" t="n">
        <f aca="false">ROUND(X5040+Y5040+Z5040+AA5040+AB5040,1)</f>
        <v>568.4</v>
      </c>
      <c r="AD5040" s="55" t="n">
        <f aca="false">(ROUND(AC5040-AC5027,1)/AC5027)</f>
        <v>0.146892655367232</v>
      </c>
    </row>
    <row r="5041" customFormat="false" ht="15" hidden="false" customHeight="false" outlineLevel="0" collapsed="false">
      <c r="A5041" s="48"/>
      <c r="B5041" s="61"/>
      <c r="C5041" s="50" t="s">
        <v>18</v>
      </c>
      <c r="D5041" s="51" t="n">
        <v>120</v>
      </c>
      <c r="E5041" s="51" t="n">
        <v>0</v>
      </c>
      <c r="F5041" s="51" t="n">
        <v>0</v>
      </c>
      <c r="G5041" s="51" t="n">
        <v>0</v>
      </c>
      <c r="H5041" s="51" t="n">
        <v>50</v>
      </c>
      <c r="I5041" s="52" t="n">
        <v>65</v>
      </c>
      <c r="J5041" s="52" t="n">
        <v>30</v>
      </c>
      <c r="K5041" s="52" t="n">
        <v>20</v>
      </c>
      <c r="L5041" s="52" t="n">
        <v>20</v>
      </c>
      <c r="M5041" s="52" t="n">
        <v>0</v>
      </c>
      <c r="N5041" s="53" t="n">
        <f aca="false">D5041*$D$17</f>
        <v>162</v>
      </c>
      <c r="O5041" s="53" t="n">
        <f aca="false">E5041*$E$17</f>
        <v>0</v>
      </c>
      <c r="P5041" s="53" t="n">
        <f aca="false">F5041*$F$17</f>
        <v>0</v>
      </c>
      <c r="Q5041" s="53" t="n">
        <f aca="false">G5041*$G$17</f>
        <v>0</v>
      </c>
      <c r="R5041" s="53" t="n">
        <f aca="false">H5041*$H$17</f>
        <v>67.5</v>
      </c>
      <c r="S5041" s="53" t="n">
        <f aca="false">(N5041/100)*(I5041*$I$17)+(N5041/100)*(J5041*$J$17)</f>
        <v>311.85</v>
      </c>
      <c r="T5041" s="53" t="n">
        <f aca="false">(O5041/100)*(K5041*$K$17)</f>
        <v>0</v>
      </c>
      <c r="U5041" s="53" t="n">
        <f aca="false">(P5041/100)*(K5041*$K$17)+(P5041/100)*(L5041*$L$17)</f>
        <v>0</v>
      </c>
      <c r="V5041" s="53" t="n">
        <f aca="false">(Q5041/100)*(L5041*$L$17)</f>
        <v>0</v>
      </c>
      <c r="W5041" s="53" t="n">
        <f aca="false">(R5041/100)*(K5041*$K$17)+(R5041/100)*(L5041*$L$17)</f>
        <v>27</v>
      </c>
      <c r="X5041" s="53" t="n">
        <f aca="false">N5041+S5041</f>
        <v>473.85</v>
      </c>
      <c r="Y5041" s="53" t="n">
        <f aca="false">O5041+T5041</f>
        <v>0</v>
      </c>
      <c r="Z5041" s="53" t="n">
        <f aca="false">P5041+U5041</f>
        <v>0</v>
      </c>
      <c r="AA5041" s="53" t="n">
        <f aca="false">Q5041+V5041</f>
        <v>0</v>
      </c>
      <c r="AB5041" s="53" t="n">
        <f aca="false">R5041+W5041</f>
        <v>94.5</v>
      </c>
      <c r="AC5041" s="54" t="n">
        <f aca="false">ROUND(X5041+Y5041+Z5041+AA5041+AB5041,1)</f>
        <v>568.4</v>
      </c>
      <c r="AD5041" s="55" t="n">
        <f aca="false">(ROUND(AC5041-AC5027,1)/AC5027)</f>
        <v>0.146892655367232</v>
      </c>
    </row>
    <row r="5042" customFormat="false" ht="15" hidden="false" customHeight="false" outlineLevel="0" collapsed="false">
      <c r="A5042" s="56" t="s">
        <v>19</v>
      </c>
      <c r="B5042" s="62" t="s">
        <v>403</v>
      </c>
      <c r="C5042" s="40" t="s">
        <v>50</v>
      </c>
      <c r="D5042" s="41" t="n">
        <v>85</v>
      </c>
      <c r="E5042" s="41" t="n">
        <v>0</v>
      </c>
      <c r="F5042" s="41" t="n">
        <v>0</v>
      </c>
      <c r="G5042" s="41" t="n">
        <v>0</v>
      </c>
      <c r="H5042" s="41" t="n">
        <v>50</v>
      </c>
      <c r="I5042" s="42" t="n">
        <v>20</v>
      </c>
      <c r="J5042" s="42" t="n">
        <v>30</v>
      </c>
      <c r="K5042" s="42" t="n">
        <v>15</v>
      </c>
      <c r="L5042" s="42" t="n">
        <v>15</v>
      </c>
      <c r="M5042" s="42" t="n">
        <v>0</v>
      </c>
      <c r="N5042" s="43" t="n">
        <f aca="false">D5042*$D$3</f>
        <v>119</v>
      </c>
      <c r="O5042" s="43" t="n">
        <f aca="false">E5042*$E$3</f>
        <v>0</v>
      </c>
      <c r="P5042" s="43" t="n">
        <f aca="false">F5042*$F$3</f>
        <v>0</v>
      </c>
      <c r="Q5042" s="43" t="n">
        <f aca="false">G5042*$G$3</f>
        <v>0</v>
      </c>
      <c r="R5042" s="43" t="n">
        <f aca="false">H5042*$H$3</f>
        <v>70</v>
      </c>
      <c r="S5042" s="43" t="n">
        <f aca="false">(N5042/100)*(I5042*$I$3)+(N5042/100)*(J5042*$J$3)</f>
        <v>119</v>
      </c>
      <c r="T5042" s="43" t="n">
        <f aca="false">(O5042/100)*(K5042*$K$3)</f>
        <v>0</v>
      </c>
      <c r="U5042" s="43" t="n">
        <f aca="false">(P5042/100)*(K5042*$K$3)+(P5042/100)*(L5042*$L$3)</f>
        <v>0</v>
      </c>
      <c r="V5042" s="43" t="n">
        <f aca="false">(Q5042/100)*(L5042*$L$3)</f>
        <v>0</v>
      </c>
      <c r="W5042" s="43" t="n">
        <f aca="false">(R5042/100)*(K5042*$K$3)+(R5042/100)*(L5042*$L$3)</f>
        <v>42</v>
      </c>
      <c r="X5042" s="43" t="n">
        <f aca="false">N5042+S5042</f>
        <v>238</v>
      </c>
      <c r="Y5042" s="43" t="n">
        <f aca="false">O5042+T5042</f>
        <v>0</v>
      </c>
      <c r="Z5042" s="43" t="n">
        <f aca="false">P5042+U5042</f>
        <v>0</v>
      </c>
      <c r="AA5042" s="43" t="n">
        <f aca="false">Q5042+V5042</f>
        <v>0</v>
      </c>
      <c r="AB5042" s="43" t="n">
        <f aca="false">R5042+W5042</f>
        <v>112</v>
      </c>
      <c r="AC5042" s="44" t="n">
        <f aca="false">ROUND(X5042+Y5042+Z5042+AA5042+AB5042,1)</f>
        <v>350</v>
      </c>
      <c r="AD5042" s="45"/>
    </row>
    <row r="5043" customFormat="false" ht="15" hidden="false" customHeight="false" outlineLevel="0" collapsed="false">
      <c r="A5043" s="48" t="s">
        <v>29</v>
      </c>
      <c r="B5043" s="63" t="n">
        <v>12</v>
      </c>
      <c r="C5043" s="50" t="s">
        <v>5</v>
      </c>
      <c r="D5043" s="51" t="n">
        <v>85</v>
      </c>
      <c r="E5043" s="51" t="n">
        <v>0</v>
      </c>
      <c r="F5043" s="51" t="n">
        <v>0</v>
      </c>
      <c r="G5043" s="51" t="n">
        <v>0</v>
      </c>
      <c r="H5043" s="51" t="n">
        <v>50</v>
      </c>
      <c r="I5043" s="52" t="n">
        <v>40</v>
      </c>
      <c r="J5043" s="52" t="n">
        <v>50</v>
      </c>
      <c r="K5043" s="52" t="n">
        <v>15</v>
      </c>
      <c r="L5043" s="52" t="n">
        <v>15</v>
      </c>
      <c r="M5043" s="52" t="n">
        <v>0</v>
      </c>
      <c r="N5043" s="53" t="n">
        <f aca="false">D5043*$D$4</f>
        <v>114.75</v>
      </c>
      <c r="O5043" s="53" t="n">
        <f aca="false">E5043*$E$4</f>
        <v>0</v>
      </c>
      <c r="P5043" s="53" t="n">
        <f aca="false">F5043*$F$4</f>
        <v>0</v>
      </c>
      <c r="Q5043" s="53" t="n">
        <f aca="false">G5043*$G$4</f>
        <v>0</v>
      </c>
      <c r="R5043" s="53" t="n">
        <f aca="false">H5043*$H$4</f>
        <v>67.5</v>
      </c>
      <c r="S5043" s="53" t="n">
        <f aca="false">(N5043/100)*(I5043*$I$4)+(N5043/100)*(J5043*$J$4)</f>
        <v>206.55</v>
      </c>
      <c r="T5043" s="53" t="n">
        <f aca="false">(O5043/100)*(K5043*$K$4)</f>
        <v>0</v>
      </c>
      <c r="U5043" s="53" t="n">
        <f aca="false">(P5043/100)*(K5043*$K$4)+(P5043/100)*(L5043*$L$4)</f>
        <v>0</v>
      </c>
      <c r="V5043" s="53" t="n">
        <f aca="false">(Q5043/100)*(L5043*$L$4)</f>
        <v>0</v>
      </c>
      <c r="W5043" s="53" t="n">
        <f aca="false">(R5043/100)*(K5043*$K$4)+(R5043/100)*(L5043*$L$4)</f>
        <v>40.5</v>
      </c>
      <c r="X5043" s="53" t="n">
        <f aca="false">N5043+S5043</f>
        <v>321.3</v>
      </c>
      <c r="Y5043" s="53" t="n">
        <f aca="false">O5043+T5043</f>
        <v>0</v>
      </c>
      <c r="Z5043" s="53" t="n">
        <f aca="false">P5043+U5043</f>
        <v>0</v>
      </c>
      <c r="AA5043" s="53" t="n">
        <f aca="false">Q5043+V5043</f>
        <v>0</v>
      </c>
      <c r="AB5043" s="53" t="n">
        <f aca="false">R5043+W5043</f>
        <v>108</v>
      </c>
      <c r="AC5043" s="54" t="n">
        <f aca="false">ROUND(X5043+Y5043+Z5043+AA5043+AB5043,1)</f>
        <v>429.3</v>
      </c>
      <c r="AD5043" s="55" t="n">
        <f aca="false">(ROUND(AC5043-AC5042,1)/AC5042)</f>
        <v>0.226571428571429</v>
      </c>
    </row>
    <row r="5044" customFormat="false" ht="15" hidden="false" customHeight="false" outlineLevel="0" collapsed="false">
      <c r="A5044" s="48" t="s">
        <v>30</v>
      </c>
      <c r="B5044" s="63" t="n">
        <v>16</v>
      </c>
      <c r="C5044" s="50" t="s">
        <v>6</v>
      </c>
      <c r="D5044" s="51" t="n">
        <v>85</v>
      </c>
      <c r="E5044" s="51" t="n">
        <v>0</v>
      </c>
      <c r="F5044" s="51" t="n">
        <v>0</v>
      </c>
      <c r="G5044" s="51" t="n">
        <v>0</v>
      </c>
      <c r="H5044" s="51" t="n">
        <v>50</v>
      </c>
      <c r="I5044" s="52" t="n">
        <v>20</v>
      </c>
      <c r="J5044" s="52" t="n">
        <v>30</v>
      </c>
      <c r="K5044" s="52" t="n">
        <v>15</v>
      </c>
      <c r="L5044" s="52" t="n">
        <v>15</v>
      </c>
      <c r="M5044" s="52" t="n">
        <v>0</v>
      </c>
      <c r="N5044" s="53" t="n">
        <f aca="false">D5044*$D$5</f>
        <v>119</v>
      </c>
      <c r="O5044" s="53" t="n">
        <f aca="false">E5044*$E$5</f>
        <v>0</v>
      </c>
      <c r="P5044" s="53" t="n">
        <f aca="false">F5044*$F$5</f>
        <v>0</v>
      </c>
      <c r="Q5044" s="53" t="n">
        <f aca="false">G5044*$G$5</f>
        <v>0</v>
      </c>
      <c r="R5044" s="53" t="n">
        <f aca="false">H5044*$H$5</f>
        <v>70</v>
      </c>
      <c r="S5044" s="53" t="n">
        <f aca="false">(N5044/100)*(I5044*$I$5)+(N5044/100)*(J5044*$J$5)</f>
        <v>119</v>
      </c>
      <c r="T5044" s="53" t="n">
        <f aca="false">(O5044/100)*(K5044*$K$5)</f>
        <v>0</v>
      </c>
      <c r="U5044" s="53" t="n">
        <f aca="false">(P5044/100)*(K5044*$K$5)+(P5044/100)*(L5044*$L$5)</f>
        <v>0</v>
      </c>
      <c r="V5044" s="53" t="n">
        <f aca="false">(Q5044/100)*(L5044*$L$5)</f>
        <v>0</v>
      </c>
      <c r="W5044" s="53" t="n">
        <f aca="false">(R5044/100)*(K5044*$K$5)+(R5044/100)*(L5044*$L$5)</f>
        <v>42</v>
      </c>
      <c r="X5044" s="53" t="n">
        <f aca="false">N5044+S5044</f>
        <v>238</v>
      </c>
      <c r="Y5044" s="53" t="n">
        <f aca="false">O5044+T5044</f>
        <v>0</v>
      </c>
      <c r="Z5044" s="53" t="n">
        <f aca="false">P5044+U5044</f>
        <v>0</v>
      </c>
      <c r="AA5044" s="53" t="n">
        <f aca="false">Q5044+V5044</f>
        <v>0</v>
      </c>
      <c r="AB5044" s="53" t="n">
        <f aca="false">R5044+W5044</f>
        <v>112</v>
      </c>
      <c r="AC5044" s="54" t="n">
        <f aca="false">ROUND(X5044+Y5044+Z5044+AA5044+AB5044,1)</f>
        <v>350</v>
      </c>
      <c r="AD5044" s="55" t="n">
        <f aca="false">(ROUND(AC5044-AC5042,1)/AC5042)</f>
        <v>0</v>
      </c>
    </row>
    <row r="5045" customFormat="false" ht="15" hidden="false" customHeight="false" outlineLevel="0" collapsed="false">
      <c r="A5045" s="48" t="s">
        <v>31</v>
      </c>
      <c r="B5045" s="63" t="n">
        <v>15</v>
      </c>
      <c r="C5045" s="50" t="s">
        <v>7</v>
      </c>
      <c r="D5045" s="51" t="n">
        <v>85</v>
      </c>
      <c r="E5045" s="51" t="n">
        <v>0</v>
      </c>
      <c r="F5045" s="51" t="n">
        <v>0</v>
      </c>
      <c r="G5045" s="51" t="n">
        <v>0</v>
      </c>
      <c r="H5045" s="51" t="n">
        <v>50</v>
      </c>
      <c r="I5045" s="52" t="n">
        <v>20</v>
      </c>
      <c r="J5045" s="52" t="n">
        <v>30</v>
      </c>
      <c r="K5045" s="52" t="n">
        <v>15</v>
      </c>
      <c r="L5045" s="52" t="n">
        <v>15</v>
      </c>
      <c r="M5045" s="52" t="n">
        <v>0</v>
      </c>
      <c r="N5045" s="53" t="n">
        <f aca="false">D5045*$D$6</f>
        <v>119</v>
      </c>
      <c r="O5045" s="53" t="n">
        <f aca="false">E5045*$E$6</f>
        <v>0</v>
      </c>
      <c r="P5045" s="53" t="n">
        <f aca="false">F5045*$F$6</f>
        <v>0</v>
      </c>
      <c r="Q5045" s="53" t="n">
        <f aca="false">G5045*$G$6</f>
        <v>0</v>
      </c>
      <c r="R5045" s="53" t="n">
        <f aca="false">H5045*$H$6</f>
        <v>70</v>
      </c>
      <c r="S5045" s="53" t="n">
        <f aca="false">(N5045/100)*(I5045*$I$6)+(N5045/100)*(J5045*$J$6)</f>
        <v>119</v>
      </c>
      <c r="T5045" s="53" t="n">
        <f aca="false">(O5045/100)*(K5045*$K$6)</f>
        <v>0</v>
      </c>
      <c r="U5045" s="53" t="n">
        <f aca="false">(P5045/100)*(K5045*$K$6)+(P5045/100)*(L5045*$L$6)</f>
        <v>0</v>
      </c>
      <c r="V5045" s="53" t="n">
        <f aca="false">(Q5045/100)*(L5045*$L$6)</f>
        <v>0</v>
      </c>
      <c r="W5045" s="53" t="n">
        <f aca="false">(R5045/100)*(K5045*$K$6)+(R5045/100)*(L5045*$L$6)</f>
        <v>42</v>
      </c>
      <c r="X5045" s="53" t="n">
        <f aca="false">N5045+S5045</f>
        <v>238</v>
      </c>
      <c r="Y5045" s="53" t="n">
        <f aca="false">O5045+T5045</f>
        <v>0</v>
      </c>
      <c r="Z5045" s="53" t="n">
        <f aca="false">P5045+U5045</f>
        <v>0</v>
      </c>
      <c r="AA5045" s="53" t="n">
        <f aca="false">Q5045+V5045</f>
        <v>0</v>
      </c>
      <c r="AB5045" s="53" t="n">
        <f aca="false">R5045+W5045</f>
        <v>112</v>
      </c>
      <c r="AC5045" s="54" t="n">
        <f aca="false">ROUND(X5045+Y5045+Z5045+AA5045+AB5045,1)</f>
        <v>350</v>
      </c>
      <c r="AD5045" s="55" t="n">
        <f aca="false">(ROUND(AC5045-AC5042,1)/AC5042)</f>
        <v>0</v>
      </c>
    </row>
    <row r="5046" customFormat="false" ht="15" hidden="false" customHeight="false" outlineLevel="0" collapsed="false">
      <c r="A5046" s="48" t="s">
        <v>32</v>
      </c>
      <c r="B5046" s="63" t="n">
        <v>15</v>
      </c>
      <c r="C5046" s="50" t="s">
        <v>8</v>
      </c>
      <c r="D5046" s="51" t="n">
        <v>85</v>
      </c>
      <c r="E5046" s="51" t="n">
        <v>0</v>
      </c>
      <c r="F5046" s="51" t="n">
        <v>0</v>
      </c>
      <c r="G5046" s="51" t="n">
        <v>0</v>
      </c>
      <c r="H5046" s="51" t="n">
        <v>50</v>
      </c>
      <c r="I5046" s="52" t="n">
        <v>20</v>
      </c>
      <c r="J5046" s="52" t="n">
        <v>30</v>
      </c>
      <c r="K5046" s="52" t="n">
        <v>15</v>
      </c>
      <c r="L5046" s="52" t="n">
        <v>15</v>
      </c>
      <c r="M5046" s="52" t="n">
        <v>0</v>
      </c>
      <c r="N5046" s="53" t="n">
        <f aca="false">D5046*$D$7</f>
        <v>119</v>
      </c>
      <c r="O5046" s="53" t="n">
        <f aca="false">E5046*$E$7</f>
        <v>0</v>
      </c>
      <c r="P5046" s="53" t="n">
        <f aca="false">F5046*$F$7</f>
        <v>0</v>
      </c>
      <c r="Q5046" s="53" t="n">
        <f aca="false">G5046*$G$7</f>
        <v>0</v>
      </c>
      <c r="R5046" s="53" t="n">
        <f aca="false">H5046*$H$7</f>
        <v>70</v>
      </c>
      <c r="S5046" s="53" t="n">
        <f aca="false">(N5046/100)*(I5046*$I$7)+(N5046/100)*(J5046*$J$7)</f>
        <v>119</v>
      </c>
      <c r="T5046" s="53" t="n">
        <f aca="false">(O5046/100)*(K5046*$K$7)</f>
        <v>0</v>
      </c>
      <c r="U5046" s="53" t="n">
        <f aca="false">(P5046/100)*(K5046*$K$7)+(P5046/100)*(L5046*$L$7)</f>
        <v>0</v>
      </c>
      <c r="V5046" s="53" t="n">
        <f aca="false">(Q5046/100)*(L5046*$L$7)</f>
        <v>0</v>
      </c>
      <c r="W5046" s="53" t="n">
        <f aca="false">(R5046/100)*(K5046*$K$7)+(R5046/100)*(L5046*$L$7)</f>
        <v>42</v>
      </c>
      <c r="X5046" s="53" t="n">
        <f aca="false">N5046+S5046</f>
        <v>238</v>
      </c>
      <c r="Y5046" s="53" t="n">
        <f aca="false">O5046+T5046</f>
        <v>0</v>
      </c>
      <c r="Z5046" s="53" t="n">
        <f aca="false">P5046+U5046</f>
        <v>0</v>
      </c>
      <c r="AA5046" s="53" t="n">
        <f aca="false">Q5046+V5046</f>
        <v>0</v>
      </c>
      <c r="AB5046" s="53" t="n">
        <f aca="false">R5046+W5046</f>
        <v>112</v>
      </c>
      <c r="AC5046" s="54" t="n">
        <f aca="false">ROUND(X5046+Y5046+Z5046+AA5046+AB5046,1)</f>
        <v>350</v>
      </c>
      <c r="AD5046" s="55" t="n">
        <f aca="false">(ROUND(AC5046-AC5042,1)/AC5042)</f>
        <v>0</v>
      </c>
    </row>
    <row r="5047" customFormat="false" ht="15" hidden="false" customHeight="false" outlineLevel="0" collapsed="false">
      <c r="A5047" s="48" t="s">
        <v>33</v>
      </c>
      <c r="B5047" s="63"/>
      <c r="C5047" s="50" t="s">
        <v>9</v>
      </c>
      <c r="D5047" s="51" t="n">
        <v>85</v>
      </c>
      <c r="E5047" s="51" t="n">
        <v>0</v>
      </c>
      <c r="F5047" s="51" t="n">
        <v>0</v>
      </c>
      <c r="G5047" s="51" t="n">
        <v>0</v>
      </c>
      <c r="H5047" s="51" t="n">
        <v>50</v>
      </c>
      <c r="I5047" s="52" t="n">
        <v>20</v>
      </c>
      <c r="J5047" s="52" t="n">
        <v>30</v>
      </c>
      <c r="K5047" s="52" t="n">
        <v>15</v>
      </c>
      <c r="L5047" s="52" t="n">
        <v>15</v>
      </c>
      <c r="M5047" s="52" t="n">
        <v>0</v>
      </c>
      <c r="N5047" s="53" t="n">
        <f aca="false">D5047*$D$8</f>
        <v>119</v>
      </c>
      <c r="O5047" s="53" t="n">
        <f aca="false">E5047*$E$8</f>
        <v>0</v>
      </c>
      <c r="P5047" s="53" t="n">
        <f aca="false">F5047*$F$8</f>
        <v>0</v>
      </c>
      <c r="Q5047" s="53" t="n">
        <f aca="false">G5047*$G$8</f>
        <v>0</v>
      </c>
      <c r="R5047" s="53" t="n">
        <f aca="false">H5047*$H$8</f>
        <v>70</v>
      </c>
      <c r="S5047" s="53" t="n">
        <f aca="false">(N5047/100)*(I5047*$I$8)+(N5047/100)*(J5047*$J$8)</f>
        <v>119</v>
      </c>
      <c r="T5047" s="53" t="n">
        <f aca="false">(O5047/100)*(K5047*$K$8)</f>
        <v>0</v>
      </c>
      <c r="U5047" s="53" t="n">
        <f aca="false">(P5047/100)*(K5047*$K$8)+(P5047/100)*(L5047*$L$8)</f>
        <v>0</v>
      </c>
      <c r="V5047" s="53" t="n">
        <f aca="false">(Q5047/100)*(L5047*$L$8)</f>
        <v>0</v>
      </c>
      <c r="W5047" s="53" t="n">
        <f aca="false">(R5047/100)*(K5047*$K$8)+(R5047/100)*(L5047*$L$8)</f>
        <v>42</v>
      </c>
      <c r="X5047" s="53" t="n">
        <f aca="false">N5047+S5047</f>
        <v>238</v>
      </c>
      <c r="Y5047" s="53" t="n">
        <f aca="false">O5047+T5047</f>
        <v>0</v>
      </c>
      <c r="Z5047" s="53" t="n">
        <f aca="false">P5047+U5047</f>
        <v>0</v>
      </c>
      <c r="AA5047" s="53" t="n">
        <f aca="false">Q5047+V5047</f>
        <v>0</v>
      </c>
      <c r="AB5047" s="53" t="n">
        <f aca="false">R5047+W5047</f>
        <v>112</v>
      </c>
      <c r="AC5047" s="54" t="n">
        <f aca="false">ROUND(X5047+Y5047+Z5047+AA5047+AB5047,1)</f>
        <v>350</v>
      </c>
      <c r="AD5047" s="55" t="n">
        <f aca="false">(ROUND(AC5047-AC5042,1)/AC5042)</f>
        <v>0</v>
      </c>
    </row>
    <row r="5048" customFormat="false" ht="15" hidden="false" customHeight="false" outlineLevel="0" collapsed="false">
      <c r="A5048" s="48" t="s">
        <v>34</v>
      </c>
      <c r="B5048" s="63"/>
      <c r="C5048" s="50" t="s">
        <v>10</v>
      </c>
      <c r="D5048" s="51" t="n">
        <v>42</v>
      </c>
      <c r="E5048" s="51" t="n">
        <v>120</v>
      </c>
      <c r="F5048" s="51" t="n">
        <v>0</v>
      </c>
      <c r="G5048" s="51" t="n">
        <v>0</v>
      </c>
      <c r="H5048" s="51" t="n">
        <v>0</v>
      </c>
      <c r="I5048" s="52" t="n">
        <v>20</v>
      </c>
      <c r="J5048" s="52" t="n">
        <v>30</v>
      </c>
      <c r="K5048" s="52" t="n">
        <v>80</v>
      </c>
      <c r="L5048" s="52" t="n">
        <v>0</v>
      </c>
      <c r="M5048" s="52" t="n">
        <v>0</v>
      </c>
      <c r="N5048" s="53" t="n">
        <f aca="false">D5048*$D$9</f>
        <v>56.7</v>
      </c>
      <c r="O5048" s="53" t="n">
        <f aca="false">E5048*$E$9</f>
        <v>162</v>
      </c>
      <c r="P5048" s="53" t="n">
        <f aca="false">F5048*$F$9</f>
        <v>0</v>
      </c>
      <c r="Q5048" s="53" t="n">
        <f aca="false">G5048*$G$9</f>
        <v>0</v>
      </c>
      <c r="R5048" s="53" t="n">
        <f aca="false">H5048*$H$9</f>
        <v>0</v>
      </c>
      <c r="S5048" s="53" t="n">
        <f aca="false">(N5048/100)*(I5048*$I$9)+(N5048/100)*(J5048*$J$9)</f>
        <v>28.35</v>
      </c>
      <c r="T5048" s="53" t="n">
        <f aca="false">(O5048/100)*(K5048*$K$9)</f>
        <v>181.44</v>
      </c>
      <c r="U5048" s="53" t="n">
        <f aca="false">(P5048/100)*(K5048*$K$9)+(P5048/100)*(L5048*$L$9)</f>
        <v>0</v>
      </c>
      <c r="V5048" s="53" t="n">
        <f aca="false">(Q5048/100)*(L5048*$L$9)</f>
        <v>0</v>
      </c>
      <c r="W5048" s="53" t="n">
        <f aca="false">(R5048/100)*(K5048*$K$9)+(R5048/100)*(L5048*$L$9)</f>
        <v>0</v>
      </c>
      <c r="X5048" s="53" t="n">
        <f aca="false">N5048+S5048</f>
        <v>85.05</v>
      </c>
      <c r="Y5048" s="53" t="n">
        <f aca="false">O5048+T5048</f>
        <v>343.44</v>
      </c>
      <c r="Z5048" s="53" t="n">
        <f aca="false">P5048+U5048</f>
        <v>0</v>
      </c>
      <c r="AA5048" s="53" t="n">
        <f aca="false">Q5048+V5048</f>
        <v>0</v>
      </c>
      <c r="AB5048" s="53" t="n">
        <f aca="false">R5048+W5048</f>
        <v>0</v>
      </c>
      <c r="AC5048" s="54" t="n">
        <f aca="false">ROUND(X5048+Y5048+Z5048+AA5048+AB5048,1)</f>
        <v>428.5</v>
      </c>
      <c r="AD5048" s="55" t="n">
        <f aca="false">(ROUND(AC5048-AC5042,1)/AC5042)</f>
        <v>0.224285714285714</v>
      </c>
    </row>
    <row r="5049" customFormat="false" ht="15" hidden="false" customHeight="false" outlineLevel="0" collapsed="false">
      <c r="A5049" s="48" t="s">
        <v>35</v>
      </c>
      <c r="B5049" s="63"/>
      <c r="C5049" s="50" t="s">
        <v>11</v>
      </c>
      <c r="D5049" s="51" t="n">
        <v>42</v>
      </c>
      <c r="E5049" s="51" t="n">
        <v>0</v>
      </c>
      <c r="F5049" s="51" t="n">
        <v>120</v>
      </c>
      <c r="G5049" s="51" t="n">
        <v>0</v>
      </c>
      <c r="H5049" s="51" t="n">
        <v>0</v>
      </c>
      <c r="I5049" s="52" t="n">
        <v>20</v>
      </c>
      <c r="J5049" s="52" t="n">
        <v>30</v>
      </c>
      <c r="K5049" s="52" t="n">
        <v>40</v>
      </c>
      <c r="L5049" s="52" t="n">
        <v>40</v>
      </c>
      <c r="M5049" s="52" t="n">
        <v>0</v>
      </c>
      <c r="N5049" s="53" t="n">
        <f aca="false">D5049*$D$10</f>
        <v>56.7</v>
      </c>
      <c r="O5049" s="53" t="n">
        <f aca="false">E5049*$E$10</f>
        <v>0</v>
      </c>
      <c r="P5049" s="53" t="n">
        <f aca="false">F5049*$F$10</f>
        <v>162</v>
      </c>
      <c r="Q5049" s="53" t="n">
        <f aca="false">G5049*$G$10</f>
        <v>0</v>
      </c>
      <c r="R5049" s="53" t="n">
        <f aca="false">H5049*$H$10</f>
        <v>0</v>
      </c>
      <c r="S5049" s="53" t="n">
        <f aca="false">(N5049/100)*(I5049*$I$10)+(N5049/100)*(J5049*$J$10)</f>
        <v>28.35</v>
      </c>
      <c r="T5049" s="53" t="n">
        <f aca="false">(O5049/100)*(K5049*$J$10)</f>
        <v>0</v>
      </c>
      <c r="U5049" s="53" t="n">
        <f aca="false">(P5049/100)*(K5049*$K$10)+(P5049/100)*(L5049*$L$10)</f>
        <v>181.44</v>
      </c>
      <c r="V5049" s="53" t="n">
        <f aca="false">(Q5049/100)*(L5049*$L$10)</f>
        <v>0</v>
      </c>
      <c r="W5049" s="53" t="n">
        <f aca="false">(R5049/100)*(K5049*$K$10)+(R5049/100)*(L5049*$L$10)</f>
        <v>0</v>
      </c>
      <c r="X5049" s="53" t="n">
        <f aca="false">N5049+S5049</f>
        <v>85.05</v>
      </c>
      <c r="Y5049" s="53" t="n">
        <f aca="false">O5049+T5049</f>
        <v>0</v>
      </c>
      <c r="Z5049" s="53" t="n">
        <f aca="false">P5049+U5049</f>
        <v>343.44</v>
      </c>
      <c r="AA5049" s="53" t="n">
        <f aca="false">Q5049+V5049</f>
        <v>0</v>
      </c>
      <c r="AB5049" s="53" t="n">
        <f aca="false">R5049+W5049</f>
        <v>0</v>
      </c>
      <c r="AC5049" s="54" t="n">
        <f aca="false">ROUND(X5049+Y5049+Z5049+AA5049+AB5049,1)</f>
        <v>428.5</v>
      </c>
      <c r="AD5049" s="55" t="n">
        <f aca="false">(ROUND(AC5049-AC5042,1)/AC5042)</f>
        <v>0.224285714285714</v>
      </c>
    </row>
    <row r="5050" customFormat="false" ht="15" hidden="false" customHeight="false" outlineLevel="0" collapsed="false">
      <c r="A5050" s="48" t="s">
        <v>36</v>
      </c>
      <c r="B5050" s="63"/>
      <c r="C5050" s="50" t="s">
        <v>12</v>
      </c>
      <c r="D5050" s="51" t="n">
        <v>42</v>
      </c>
      <c r="E5050" s="51" t="n">
        <v>0</v>
      </c>
      <c r="F5050" s="51" t="n">
        <v>0</v>
      </c>
      <c r="G5050" s="51" t="n">
        <v>120</v>
      </c>
      <c r="H5050" s="51" t="n">
        <v>0</v>
      </c>
      <c r="I5050" s="52" t="n">
        <v>20</v>
      </c>
      <c r="J5050" s="52" t="n">
        <v>30</v>
      </c>
      <c r="K5050" s="52" t="n">
        <v>0</v>
      </c>
      <c r="L5050" s="52" t="n">
        <v>80</v>
      </c>
      <c r="M5050" s="52" t="n">
        <v>0</v>
      </c>
      <c r="N5050" s="53" t="n">
        <f aca="false">D5050*$D$11</f>
        <v>56.7</v>
      </c>
      <c r="O5050" s="53" t="n">
        <f aca="false">E5050*$E$11</f>
        <v>0</v>
      </c>
      <c r="P5050" s="53" t="n">
        <f aca="false">F5050*$F$11</f>
        <v>0</v>
      </c>
      <c r="Q5050" s="53" t="n">
        <f aca="false">G5050*$G$11</f>
        <v>162</v>
      </c>
      <c r="R5050" s="53" t="n">
        <f aca="false">H5050*$H$11</f>
        <v>0</v>
      </c>
      <c r="S5050" s="53" t="n">
        <f aca="false">(N5050/100)*(I5050*$I$11)+(N5050/100)*(J5050*$J$11)</f>
        <v>28.35</v>
      </c>
      <c r="T5050" s="53" t="n">
        <f aca="false">(O5050/100)*(K5050*$K$11)</f>
        <v>0</v>
      </c>
      <c r="U5050" s="53" t="n">
        <f aca="false">(P5050/100)*(K5050*$K$11)+(P5050/100)*(L5050*$L$11)</f>
        <v>0</v>
      </c>
      <c r="V5050" s="53" t="n">
        <f aca="false">(Q5050/100)*(L5050*$L$11)</f>
        <v>181.44</v>
      </c>
      <c r="W5050" s="53" t="n">
        <f aca="false">(R5050/100)*(K5050*$K$11)+(R5050/100)*(L5050*$L$11)</f>
        <v>0</v>
      </c>
      <c r="X5050" s="53" t="n">
        <f aca="false">N5050+S5050</f>
        <v>85.05</v>
      </c>
      <c r="Y5050" s="53" t="n">
        <f aca="false">O5050+T5050</f>
        <v>0</v>
      </c>
      <c r="Z5050" s="53" t="n">
        <f aca="false">P5050+U5050</f>
        <v>0</v>
      </c>
      <c r="AA5050" s="53" t="n">
        <f aca="false">Q5050+V5050</f>
        <v>343.44</v>
      </c>
      <c r="AB5050" s="53" t="n">
        <f aca="false">R5050+W5050</f>
        <v>0</v>
      </c>
      <c r="AC5050" s="54" t="n">
        <f aca="false">ROUND(X5050+Y5050+Z5050+AA5050+AB5050,1)</f>
        <v>428.5</v>
      </c>
      <c r="AD5050" s="55" t="n">
        <f aca="false">(ROUND(AC5050-AC5042,1)/AC5042)</f>
        <v>0.224285714285714</v>
      </c>
    </row>
    <row r="5051" customFormat="false" ht="15" hidden="false" customHeight="false" outlineLevel="0" collapsed="false">
      <c r="A5051" s="48" t="s">
        <v>37</v>
      </c>
      <c r="B5051" s="63"/>
      <c r="C5051" s="50" t="s">
        <v>13</v>
      </c>
      <c r="D5051" s="51" t="n">
        <v>42</v>
      </c>
      <c r="E5051" s="51" t="n">
        <v>0</v>
      </c>
      <c r="F5051" s="51" t="n">
        <v>0</v>
      </c>
      <c r="G5051" s="51" t="n">
        <v>0</v>
      </c>
      <c r="H5051" s="51" t="n">
        <v>120</v>
      </c>
      <c r="I5051" s="52" t="n">
        <v>20</v>
      </c>
      <c r="J5051" s="52" t="n">
        <v>30</v>
      </c>
      <c r="K5051" s="52" t="n">
        <v>45</v>
      </c>
      <c r="L5051" s="52" t="n">
        <v>45</v>
      </c>
      <c r="M5051" s="52" t="n">
        <v>0</v>
      </c>
      <c r="N5051" s="53" t="n">
        <f aca="false">D5051*$D$12</f>
        <v>56.7</v>
      </c>
      <c r="O5051" s="53" t="n">
        <f aca="false">E5051*$E$12</f>
        <v>0</v>
      </c>
      <c r="P5051" s="53" t="n">
        <f aca="false">F5051*$F$12</f>
        <v>0</v>
      </c>
      <c r="Q5051" s="53" t="n">
        <f aca="false">G5051*$G$12</f>
        <v>0</v>
      </c>
      <c r="R5051" s="53" t="n">
        <f aca="false">H5051*$H$12</f>
        <v>162</v>
      </c>
      <c r="S5051" s="53" t="n">
        <f aca="false">(N5051/100)*(I5051*$I$12)+(N5051/100)*(J5051*$J$12)</f>
        <v>28.35</v>
      </c>
      <c r="T5051" s="53" t="n">
        <f aca="false">(O5051/100)*(K5051*$K$12)</f>
        <v>0</v>
      </c>
      <c r="U5051" s="53" t="n">
        <f aca="false">(P5051/100)*(K5051*$K$12)+(P5051/100)*(L5051*$L$12)</f>
        <v>0</v>
      </c>
      <c r="V5051" s="53" t="n">
        <f aca="false">(Q5051/100)*(L5051*$L$12)</f>
        <v>0</v>
      </c>
      <c r="W5051" s="53" t="n">
        <f aca="false">(R5051/100)*(K5051*$K$12)+(R5051/100)*(L5051*$L$12)</f>
        <v>204.12</v>
      </c>
      <c r="X5051" s="53" t="n">
        <f aca="false">N5051+S5051</f>
        <v>85.05</v>
      </c>
      <c r="Y5051" s="53" t="n">
        <f aca="false">O5051+T5051</f>
        <v>0</v>
      </c>
      <c r="Z5051" s="53" t="n">
        <f aca="false">P5051+U5051</f>
        <v>0</v>
      </c>
      <c r="AA5051" s="53" t="n">
        <f aca="false">Q5051+V5051</f>
        <v>0</v>
      </c>
      <c r="AB5051" s="53" t="n">
        <f aca="false">R5051+W5051</f>
        <v>366.12</v>
      </c>
      <c r="AC5051" s="54" t="n">
        <f aca="false">ROUND(X5051+Y5051+Z5051+AA5051+AB5051,1)</f>
        <v>451.2</v>
      </c>
      <c r="AD5051" s="55" t="n">
        <f aca="false">(ROUND(AC5051-AC5042,1)/AC5042)</f>
        <v>0.289142857142857</v>
      </c>
    </row>
    <row r="5052" customFormat="false" ht="15" hidden="false" customHeight="false" outlineLevel="0" collapsed="false">
      <c r="A5052" s="48" t="s">
        <v>38</v>
      </c>
      <c r="B5052" s="63"/>
      <c r="C5052" s="50" t="s">
        <v>14</v>
      </c>
      <c r="D5052" s="51" t="n">
        <v>85</v>
      </c>
      <c r="E5052" s="51" t="n">
        <v>0</v>
      </c>
      <c r="F5052" s="51" t="n">
        <v>0</v>
      </c>
      <c r="G5052" s="51" t="n">
        <v>0</v>
      </c>
      <c r="H5052" s="51" t="n">
        <v>50</v>
      </c>
      <c r="I5052" s="52" t="n">
        <v>0</v>
      </c>
      <c r="J5052" s="52" t="n">
        <v>0</v>
      </c>
      <c r="K5052" s="52" t="n">
        <v>0</v>
      </c>
      <c r="L5052" s="52" t="n">
        <v>0</v>
      </c>
      <c r="M5052" s="52" t="n">
        <v>67</v>
      </c>
      <c r="N5052" s="53" t="n">
        <f aca="false">D5052*$D$13</f>
        <v>114.75</v>
      </c>
      <c r="O5052" s="53" t="n">
        <f aca="false">E5052*$E$13</f>
        <v>0</v>
      </c>
      <c r="P5052" s="53" t="n">
        <f aca="false">F5052*$F$13</f>
        <v>0</v>
      </c>
      <c r="Q5052" s="53" t="n">
        <f aca="false">G5052*$G$13</f>
        <v>0</v>
      </c>
      <c r="R5052" s="53" t="n">
        <f aca="false">H5052*$H$13</f>
        <v>67.5</v>
      </c>
      <c r="S5052" s="53" t="n">
        <f aca="false">(N5052/100)*(I5052*$I$13)+(N5052/100)*(J5052*$J$13)+(N5052/100)*(M5052*$M$13)</f>
        <v>153.765</v>
      </c>
      <c r="T5052" s="53" t="n">
        <f aca="false">(O5052/100)*(K5052*$K$13)+(O5052/100)*(M5052*$M$13)</f>
        <v>0</v>
      </c>
      <c r="U5052" s="53" t="n">
        <f aca="false">(P5052/100)*(K5052*$K$13)+(P5052/100)*(L5052*$L$13)+(P5052/100)*(M5052*$M$13)</f>
        <v>0</v>
      </c>
      <c r="V5052" s="53" t="n">
        <f aca="false">(Q5052/100)*(L5052*$L$13)+(Q5052/100)*(M5052*$M$13)</f>
        <v>0</v>
      </c>
      <c r="W5052" s="53" t="n">
        <f aca="false">(R5052/100)*(K5052*$K$13)+(R5052/100)*(L5052*$L$13)+(R5052/100)*(M5052*$M$13)</f>
        <v>90.45</v>
      </c>
      <c r="X5052" s="53" t="n">
        <f aca="false">N5052+S5052</f>
        <v>268.515</v>
      </c>
      <c r="Y5052" s="53" t="n">
        <f aca="false">O5052+T5052</f>
        <v>0</v>
      </c>
      <c r="Z5052" s="53" t="n">
        <f aca="false">P5052+U5052</f>
        <v>0</v>
      </c>
      <c r="AA5052" s="53" t="n">
        <f aca="false">Q5052+V5052</f>
        <v>0</v>
      </c>
      <c r="AB5052" s="53" t="n">
        <f aca="false">R5052+W5052</f>
        <v>157.95</v>
      </c>
      <c r="AC5052" s="54" t="n">
        <f aca="false">ROUND(X5052+Y5052+Z5052+AA5052+AB5052,1)</f>
        <v>426.5</v>
      </c>
      <c r="AD5052" s="55" t="n">
        <f aca="false">(ROUND(AC5052-AC5042,1)/AC5042)</f>
        <v>0.218571428571429</v>
      </c>
    </row>
    <row r="5053" customFormat="false" ht="15" hidden="false" customHeight="false" outlineLevel="0" collapsed="false">
      <c r="A5053" s="48" t="s">
        <v>39</v>
      </c>
      <c r="B5053" s="63"/>
      <c r="C5053" s="50" t="s">
        <v>15</v>
      </c>
      <c r="D5053" s="51" t="n">
        <v>100</v>
      </c>
      <c r="E5053" s="51" t="n">
        <v>0</v>
      </c>
      <c r="F5053" s="51" t="n">
        <v>0</v>
      </c>
      <c r="G5053" s="51" t="n">
        <v>0</v>
      </c>
      <c r="H5053" s="51" t="n">
        <v>0</v>
      </c>
      <c r="I5053" s="52" t="n">
        <v>20</v>
      </c>
      <c r="J5053" s="52" t="n">
        <v>30</v>
      </c>
      <c r="K5053" s="52" t="n">
        <v>80</v>
      </c>
      <c r="L5053" s="52" t="n">
        <v>0</v>
      </c>
      <c r="M5053" s="52" t="n">
        <v>0</v>
      </c>
      <c r="N5053" s="53" t="n">
        <f aca="false">D5053*$D$14</f>
        <v>135</v>
      </c>
      <c r="O5053" s="53" t="n">
        <f aca="false">E5053*$E$14</f>
        <v>0</v>
      </c>
      <c r="P5053" s="53" t="n">
        <f aca="false">F5053*$F$14</f>
        <v>0</v>
      </c>
      <c r="Q5053" s="53" t="n">
        <f aca="false">G5053*$G$14</f>
        <v>0</v>
      </c>
      <c r="R5053" s="53" t="n">
        <f aca="false">H5053*$H$14</f>
        <v>0</v>
      </c>
      <c r="S5053" s="53" t="n">
        <f aca="false">(N5053/100)*(I5053*$I$14)+(N5053/100)*(J5053*$J$14)+(N5053/100)*(K5053*$K$14)</f>
        <v>283.5</v>
      </c>
      <c r="T5053" s="53" t="n">
        <f aca="false">(O5053/100)*(K5053*$K$14)</f>
        <v>0</v>
      </c>
      <c r="U5053" s="53" t="n">
        <f aca="false">(P5053/100)*(K5053*$K$14)+(P5053/100)*(L5053*$L$14)</f>
        <v>0</v>
      </c>
      <c r="V5053" s="53" t="n">
        <f aca="false">(Q5053/100)*(L5053*$L$14)</f>
        <v>0</v>
      </c>
      <c r="W5053" s="53" t="n">
        <f aca="false">(R5053/100)*(K5053*$L$14)+(R5053/100)*(L5053*$M$14)</f>
        <v>0</v>
      </c>
      <c r="X5053" s="53" t="n">
        <f aca="false">N5053+S5053</f>
        <v>418.5</v>
      </c>
      <c r="Y5053" s="53" t="n">
        <f aca="false">O5053+T5053</f>
        <v>0</v>
      </c>
      <c r="Z5053" s="53" t="n">
        <f aca="false">P5053+U5053</f>
        <v>0</v>
      </c>
      <c r="AA5053" s="53" t="n">
        <f aca="false">Q5053+V5053</f>
        <v>0</v>
      </c>
      <c r="AB5053" s="53" t="n">
        <f aca="false">R5053+W5053</f>
        <v>0</v>
      </c>
      <c r="AC5053" s="54" t="n">
        <f aca="false">ROUND(X5053+Y5053+Z5053+AA5053+AB5053,1)</f>
        <v>418.5</v>
      </c>
      <c r="AD5053" s="55" t="n">
        <f aca="false">(ROUND(AC5053-AC5042,1)/AC5042)</f>
        <v>0.195714285714286</v>
      </c>
    </row>
    <row r="5054" customFormat="false" ht="15" hidden="false" customHeight="false" outlineLevel="0" collapsed="false">
      <c r="A5054" s="48"/>
      <c r="B5054" s="63" t="n">
        <v>500</v>
      </c>
      <c r="C5054" s="50" t="s">
        <v>16</v>
      </c>
      <c r="D5054" s="51" t="n">
        <v>100</v>
      </c>
      <c r="E5054" s="51" t="n">
        <v>0</v>
      </c>
      <c r="F5054" s="51" t="n">
        <v>0</v>
      </c>
      <c r="G5054" s="51" t="n">
        <v>0</v>
      </c>
      <c r="H5054" s="51" t="n">
        <v>0</v>
      </c>
      <c r="I5054" s="52" t="n">
        <v>20</v>
      </c>
      <c r="J5054" s="52" t="n">
        <v>30</v>
      </c>
      <c r="K5054" s="52" t="n">
        <v>0</v>
      </c>
      <c r="L5054" s="52" t="n">
        <v>80</v>
      </c>
      <c r="M5054" s="52" t="n">
        <v>0</v>
      </c>
      <c r="N5054" s="53" t="n">
        <f aca="false">D5054*$D$15</f>
        <v>135</v>
      </c>
      <c r="O5054" s="53" t="n">
        <f aca="false">E5054*$E$15</f>
        <v>0</v>
      </c>
      <c r="P5054" s="53" t="n">
        <f aca="false">F5054*$F$15</f>
        <v>0</v>
      </c>
      <c r="Q5054" s="53" t="n">
        <f aca="false">G5054*$G$15</f>
        <v>0</v>
      </c>
      <c r="R5054" s="53" t="n">
        <f aca="false">H5054*$H$15</f>
        <v>0</v>
      </c>
      <c r="S5054" s="53" t="n">
        <f aca="false">(N5054/100)*(I5054*$I$15)+(N5054/100)*(J5054*$J$15)+(N5054/100)*(L5054*$L$15)</f>
        <v>283.5</v>
      </c>
      <c r="T5054" s="53" t="n">
        <f aca="false">(O5054/100)*(K5054*$K$15)</f>
        <v>0</v>
      </c>
      <c r="U5054" s="53" t="n">
        <f aca="false">(P5054/100)*(K5054*$K$15)+(P5054/100)*(L5054*$L$15)</f>
        <v>0</v>
      </c>
      <c r="V5054" s="53" t="n">
        <f aca="false">(Q5054/100)*(L5054*$L$15)</f>
        <v>0</v>
      </c>
      <c r="W5054" s="53" t="n">
        <f aca="false">(R5054/100)*(K5054*$K$15)+(R5054/100)*(L5054*$L$15)</f>
        <v>0</v>
      </c>
      <c r="X5054" s="53" t="n">
        <f aca="false">N5054+S5054</f>
        <v>418.5</v>
      </c>
      <c r="Y5054" s="53" t="n">
        <f aca="false">O5054+T5054</f>
        <v>0</v>
      </c>
      <c r="Z5054" s="53" t="n">
        <f aca="false">P5054+U5054</f>
        <v>0</v>
      </c>
      <c r="AA5054" s="53" t="n">
        <f aca="false">Q5054+V5054</f>
        <v>0</v>
      </c>
      <c r="AB5054" s="53" t="n">
        <f aca="false">R5054+W5054</f>
        <v>0</v>
      </c>
      <c r="AC5054" s="54" t="n">
        <f aca="false">ROUND(X5054+Y5054+Z5054+AA5054+AB5054,1)</f>
        <v>418.5</v>
      </c>
      <c r="AD5054" s="55" t="n">
        <f aca="false">(ROUND(AC5054-AC5042,1)/AC5042)</f>
        <v>0.195714285714286</v>
      </c>
    </row>
    <row r="5055" customFormat="false" ht="15" hidden="false" customHeight="false" outlineLevel="0" collapsed="false">
      <c r="A5055" s="48"/>
      <c r="B5055" s="63"/>
      <c r="C5055" s="50" t="s">
        <v>17</v>
      </c>
      <c r="D5055" s="51" t="n">
        <v>85</v>
      </c>
      <c r="E5055" s="51" t="n">
        <v>0</v>
      </c>
      <c r="F5055" s="51" t="n">
        <v>0</v>
      </c>
      <c r="G5055" s="51" t="n">
        <v>0</v>
      </c>
      <c r="H5055" s="51" t="n">
        <v>50</v>
      </c>
      <c r="I5055" s="52" t="n">
        <v>20</v>
      </c>
      <c r="J5055" s="52" t="n">
        <v>70</v>
      </c>
      <c r="K5055" s="52" t="n">
        <v>15</v>
      </c>
      <c r="L5055" s="52" t="n">
        <v>15</v>
      </c>
      <c r="M5055" s="52" t="n">
        <v>0</v>
      </c>
      <c r="N5055" s="53" t="n">
        <f aca="false">D5055*$D$16</f>
        <v>114.75</v>
      </c>
      <c r="O5055" s="53" t="n">
        <f aca="false">E5055*$E$16</f>
        <v>0</v>
      </c>
      <c r="P5055" s="53" t="n">
        <f aca="false">F5055*$F$16</f>
        <v>0</v>
      </c>
      <c r="Q5055" s="53" t="n">
        <f aca="false">G5055*$G$16</f>
        <v>0</v>
      </c>
      <c r="R5055" s="53" t="n">
        <f aca="false">H5055*$H$16</f>
        <v>67.5</v>
      </c>
      <c r="S5055" s="53" t="n">
        <f aca="false">(N5055/100)*(I5055*$I$16)+(N5055/100)*(J5055*$J$16)</f>
        <v>223.7625</v>
      </c>
      <c r="T5055" s="53" t="n">
        <f aca="false">(O5055/100)*(K5055*$K$16)</f>
        <v>0</v>
      </c>
      <c r="U5055" s="53" t="n">
        <f aca="false">(P5055/100)*(K5055*$K$16)+(P5055/100)*(L5055*$L$16)</f>
        <v>0</v>
      </c>
      <c r="V5055" s="53" t="n">
        <f aca="false">(Q5055/100)*(L5055*$L$16)</f>
        <v>0</v>
      </c>
      <c r="W5055" s="53" t="n">
        <f aca="false">(R5055/100)*(K5055*$K$16)+(R5055/100)*(L5055*$L$16)</f>
        <v>20.25</v>
      </c>
      <c r="X5055" s="53" t="n">
        <f aca="false">N5055+S5055</f>
        <v>338.5125</v>
      </c>
      <c r="Y5055" s="53" t="n">
        <f aca="false">O5055+T5055</f>
        <v>0</v>
      </c>
      <c r="Z5055" s="53" t="n">
        <f aca="false">P5055+U5055</f>
        <v>0</v>
      </c>
      <c r="AA5055" s="53" t="n">
        <f aca="false">Q5055+V5055</f>
        <v>0</v>
      </c>
      <c r="AB5055" s="53" t="n">
        <f aca="false">R5055+W5055</f>
        <v>87.75</v>
      </c>
      <c r="AC5055" s="54" t="n">
        <f aca="false">ROUND(X5055+Y5055+Z5055+AA5055+AB5055,1)</f>
        <v>426.3</v>
      </c>
      <c r="AD5055" s="55" t="n">
        <f aca="false">(ROUND(AC5055-AC5042,1)/AC5042)</f>
        <v>0.218</v>
      </c>
    </row>
    <row r="5056" customFormat="false" ht="15" hidden="false" customHeight="false" outlineLevel="0" collapsed="false">
      <c r="A5056" s="48"/>
      <c r="B5056" s="63"/>
      <c r="C5056" s="50" t="s">
        <v>18</v>
      </c>
      <c r="D5056" s="51" t="n">
        <v>85</v>
      </c>
      <c r="E5056" s="51" t="n">
        <v>0</v>
      </c>
      <c r="F5056" s="51" t="n">
        <v>0</v>
      </c>
      <c r="G5056" s="51" t="n">
        <v>0</v>
      </c>
      <c r="H5056" s="51" t="n">
        <v>50</v>
      </c>
      <c r="I5056" s="52" t="n">
        <v>50</v>
      </c>
      <c r="J5056" s="52" t="n">
        <v>30</v>
      </c>
      <c r="K5056" s="52" t="n">
        <v>15</v>
      </c>
      <c r="L5056" s="52" t="n">
        <v>15</v>
      </c>
      <c r="M5056" s="52" t="n">
        <v>0</v>
      </c>
      <c r="N5056" s="53" t="n">
        <f aca="false">D5056*$D$17</f>
        <v>114.75</v>
      </c>
      <c r="O5056" s="53" t="n">
        <f aca="false">E5056*$E$17</f>
        <v>0</v>
      </c>
      <c r="P5056" s="53" t="n">
        <f aca="false">F5056*$F$17</f>
        <v>0</v>
      </c>
      <c r="Q5056" s="53" t="n">
        <f aca="false">G5056*$G$17</f>
        <v>0</v>
      </c>
      <c r="R5056" s="53" t="n">
        <f aca="false">H5056*$H$17</f>
        <v>67.5</v>
      </c>
      <c r="S5056" s="53" t="n">
        <f aca="false">(N5056/100)*(I5056*$I$17)+(N5056/100)*(J5056*$J$17)</f>
        <v>177.8625</v>
      </c>
      <c r="T5056" s="53" t="n">
        <f aca="false">(O5056/100)*(K5056*$K$17)</f>
        <v>0</v>
      </c>
      <c r="U5056" s="53" t="n">
        <f aca="false">(P5056/100)*(K5056*$K$17)+(P5056/100)*(L5056*$L$17)</f>
        <v>0</v>
      </c>
      <c r="V5056" s="53" t="n">
        <f aca="false">(Q5056/100)*(L5056*$L$17)</f>
        <v>0</v>
      </c>
      <c r="W5056" s="53" t="n">
        <f aca="false">(R5056/100)*(K5056*$K$17)+(R5056/100)*(L5056*$L$17)</f>
        <v>20.25</v>
      </c>
      <c r="X5056" s="53" t="n">
        <f aca="false">N5056+S5056</f>
        <v>292.6125</v>
      </c>
      <c r="Y5056" s="53" t="n">
        <f aca="false">O5056+T5056</f>
        <v>0</v>
      </c>
      <c r="Z5056" s="53" t="n">
        <f aca="false">P5056+U5056</f>
        <v>0</v>
      </c>
      <c r="AA5056" s="53" t="n">
        <f aca="false">Q5056+V5056</f>
        <v>0</v>
      </c>
      <c r="AB5056" s="53" t="n">
        <f aca="false">R5056+W5056</f>
        <v>87.75</v>
      </c>
      <c r="AC5056" s="54" t="n">
        <f aca="false">ROUND(X5056+Y5056+Z5056+AA5056+AB5056,1)</f>
        <v>380.4</v>
      </c>
      <c r="AD5056" s="55" t="n">
        <f aca="false">(ROUND(AC5056-AC5042,1)/AC5042)</f>
        <v>0.0868571428571429</v>
      </c>
    </row>
    <row r="5057" customFormat="false" ht="15" hidden="false" customHeight="false" outlineLevel="0" collapsed="false">
      <c r="A5057" s="56" t="s">
        <v>19</v>
      </c>
      <c r="B5057" s="60" t="s">
        <v>404</v>
      </c>
      <c r="C5057" s="40" t="s">
        <v>50</v>
      </c>
      <c r="D5057" s="41" t="n">
        <v>100</v>
      </c>
      <c r="E5057" s="41" t="n">
        <v>0</v>
      </c>
      <c r="F5057" s="41" t="n">
        <v>60</v>
      </c>
      <c r="G5057" s="41" t="n">
        <v>0</v>
      </c>
      <c r="H5057" s="41" t="n">
        <v>0</v>
      </c>
      <c r="I5057" s="42" t="n">
        <v>15</v>
      </c>
      <c r="J5057" s="42" t="n">
        <v>40</v>
      </c>
      <c r="K5057" s="42" t="n">
        <v>15</v>
      </c>
      <c r="L5057" s="42" t="n">
        <v>15</v>
      </c>
      <c r="M5057" s="42" t="n">
        <v>0</v>
      </c>
      <c r="N5057" s="43" t="n">
        <f aca="false">D5057*$D$3</f>
        <v>140</v>
      </c>
      <c r="O5057" s="43" t="n">
        <f aca="false">E5057*$E$3</f>
        <v>0</v>
      </c>
      <c r="P5057" s="43" t="n">
        <f aca="false">F5057*$F$3</f>
        <v>84</v>
      </c>
      <c r="Q5057" s="43" t="n">
        <f aca="false">G5057*$G$3</f>
        <v>0</v>
      </c>
      <c r="R5057" s="43" t="n">
        <f aca="false">H5057*$H$3</f>
        <v>0</v>
      </c>
      <c r="S5057" s="43" t="n">
        <f aca="false">(N5057/100)*(I5057*$I$3)+(N5057/100)*(J5057*$J$3)</f>
        <v>154</v>
      </c>
      <c r="T5057" s="43" t="n">
        <f aca="false">(O5057/100)*(K5057*$K$3)</f>
        <v>0</v>
      </c>
      <c r="U5057" s="43" t="n">
        <f aca="false">(P5057/100)*(K5057*$K$3)+(P5057/100)*(L5057*$L$3)</f>
        <v>50.4</v>
      </c>
      <c r="V5057" s="43" t="n">
        <f aca="false">(Q5057/100)*(L5057*$L$3)</f>
        <v>0</v>
      </c>
      <c r="W5057" s="43" t="n">
        <f aca="false">(R5057/100)*(K5057*$K$3)+(R5057/100)*(L5057*$L$3)</f>
        <v>0</v>
      </c>
      <c r="X5057" s="43" t="n">
        <f aca="false">N5057+S5057</f>
        <v>294</v>
      </c>
      <c r="Y5057" s="43" t="n">
        <f aca="false">O5057+T5057</f>
        <v>0</v>
      </c>
      <c r="Z5057" s="43" t="n">
        <f aca="false">P5057+U5057</f>
        <v>134.4</v>
      </c>
      <c r="AA5057" s="43" t="n">
        <f aca="false">Q5057+V5057</f>
        <v>0</v>
      </c>
      <c r="AB5057" s="43" t="n">
        <f aca="false">R5057+W5057</f>
        <v>0</v>
      </c>
      <c r="AC5057" s="44" t="n">
        <f aca="false">ROUND(X5057+Y5057+Z5057+AA5057+AB5057,1)</f>
        <v>428.4</v>
      </c>
      <c r="AD5057" s="45"/>
    </row>
    <row r="5058" customFormat="false" ht="15" hidden="false" customHeight="false" outlineLevel="0" collapsed="false">
      <c r="A5058" s="48" t="s">
        <v>29</v>
      </c>
      <c r="B5058" s="61" t="n">
        <v>10</v>
      </c>
      <c r="C5058" s="50" t="s">
        <v>5</v>
      </c>
      <c r="D5058" s="51" t="n">
        <v>100</v>
      </c>
      <c r="E5058" s="51" t="n">
        <v>0</v>
      </c>
      <c r="F5058" s="51" t="n">
        <v>60</v>
      </c>
      <c r="G5058" s="51" t="n">
        <v>0</v>
      </c>
      <c r="H5058" s="51" t="n">
        <v>0</v>
      </c>
      <c r="I5058" s="52" t="n">
        <v>30</v>
      </c>
      <c r="J5058" s="52" t="n">
        <v>60</v>
      </c>
      <c r="K5058" s="52" t="n">
        <v>15</v>
      </c>
      <c r="L5058" s="52" t="n">
        <v>15</v>
      </c>
      <c r="M5058" s="52" t="n">
        <v>0</v>
      </c>
      <c r="N5058" s="53" t="n">
        <f aca="false">D5058*$D$4</f>
        <v>135</v>
      </c>
      <c r="O5058" s="53" t="n">
        <f aca="false">E5058*$E$4</f>
        <v>0</v>
      </c>
      <c r="P5058" s="53" t="n">
        <f aca="false">F5058*$F$4</f>
        <v>81</v>
      </c>
      <c r="Q5058" s="53" t="n">
        <f aca="false">G5058*$G$4</f>
        <v>0</v>
      </c>
      <c r="R5058" s="53" t="n">
        <f aca="false">H5058*$H$4</f>
        <v>0</v>
      </c>
      <c r="S5058" s="53" t="n">
        <f aca="false">(N5058/100)*(I5058*$I$4)+(N5058/100)*(J5058*$J$4)</f>
        <v>243</v>
      </c>
      <c r="T5058" s="53" t="n">
        <f aca="false">(O5058/100)*(K5058*$K$4)</f>
        <v>0</v>
      </c>
      <c r="U5058" s="53" t="n">
        <f aca="false">(P5058/100)*(K5058*$K$4)+(P5058/100)*(L5058*$L$4)</f>
        <v>48.6</v>
      </c>
      <c r="V5058" s="53" t="n">
        <f aca="false">(Q5058/100)*(L5058*$L$4)</f>
        <v>0</v>
      </c>
      <c r="W5058" s="53" t="n">
        <f aca="false">(R5058/100)*(K5058*$K$4)+(R5058/100)*(L5058*$L$4)</f>
        <v>0</v>
      </c>
      <c r="X5058" s="53" t="n">
        <f aca="false">N5058+S5058</f>
        <v>378</v>
      </c>
      <c r="Y5058" s="53" t="n">
        <f aca="false">O5058+T5058</f>
        <v>0</v>
      </c>
      <c r="Z5058" s="53" t="n">
        <f aca="false">P5058+U5058</f>
        <v>129.6</v>
      </c>
      <c r="AA5058" s="53" t="n">
        <f aca="false">Q5058+V5058</f>
        <v>0</v>
      </c>
      <c r="AB5058" s="53" t="n">
        <f aca="false">R5058+W5058</f>
        <v>0</v>
      </c>
      <c r="AC5058" s="54" t="n">
        <f aca="false">ROUND(X5058+Y5058+Z5058+AA5058+AB5058,1)</f>
        <v>507.6</v>
      </c>
      <c r="AD5058" s="55" t="n">
        <f aca="false">(ROUND(AC5058-AC5057,1)/AC5057)</f>
        <v>0.184873949579832</v>
      </c>
    </row>
    <row r="5059" customFormat="false" ht="15" hidden="false" customHeight="false" outlineLevel="0" collapsed="false">
      <c r="A5059" s="48" t="s">
        <v>30</v>
      </c>
      <c r="B5059" s="61" t="n">
        <v>10</v>
      </c>
      <c r="C5059" s="50" t="s">
        <v>6</v>
      </c>
      <c r="D5059" s="51" t="n">
        <v>100</v>
      </c>
      <c r="E5059" s="51" t="n">
        <v>0</v>
      </c>
      <c r="F5059" s="51" t="n">
        <v>60</v>
      </c>
      <c r="G5059" s="51" t="n">
        <v>0</v>
      </c>
      <c r="H5059" s="51" t="n">
        <v>0</v>
      </c>
      <c r="I5059" s="52" t="n">
        <v>15</v>
      </c>
      <c r="J5059" s="52" t="n">
        <v>40</v>
      </c>
      <c r="K5059" s="52" t="n">
        <v>15</v>
      </c>
      <c r="L5059" s="52" t="n">
        <v>15</v>
      </c>
      <c r="M5059" s="52" t="n">
        <v>0</v>
      </c>
      <c r="N5059" s="53" t="n">
        <f aca="false">D5059*$D$5</f>
        <v>140</v>
      </c>
      <c r="O5059" s="53" t="n">
        <f aca="false">E5059*$E$5</f>
        <v>0</v>
      </c>
      <c r="P5059" s="53" t="n">
        <f aca="false">F5059*$F$5</f>
        <v>84</v>
      </c>
      <c r="Q5059" s="53" t="n">
        <f aca="false">G5059*$G$5</f>
        <v>0</v>
      </c>
      <c r="R5059" s="53" t="n">
        <f aca="false">H5059*$H$5</f>
        <v>0</v>
      </c>
      <c r="S5059" s="53" t="n">
        <f aca="false">(N5059/100)*(I5059*$I$5)+(N5059/100)*(J5059*$J$5)</f>
        <v>154</v>
      </c>
      <c r="T5059" s="53" t="n">
        <f aca="false">(O5059/100)*(K5059*$K$5)</f>
        <v>0</v>
      </c>
      <c r="U5059" s="53" t="n">
        <f aca="false">(P5059/100)*(K5059*$K$5)+(P5059/100)*(L5059*$L$5)</f>
        <v>50.4</v>
      </c>
      <c r="V5059" s="53" t="n">
        <f aca="false">(Q5059/100)*(L5059*$L$5)</f>
        <v>0</v>
      </c>
      <c r="W5059" s="53" t="n">
        <f aca="false">(R5059/100)*(K5059*$K$5)+(R5059/100)*(L5059*$L$5)</f>
        <v>0</v>
      </c>
      <c r="X5059" s="53" t="n">
        <f aca="false">N5059+S5059</f>
        <v>294</v>
      </c>
      <c r="Y5059" s="53" t="n">
        <f aca="false">O5059+T5059</f>
        <v>0</v>
      </c>
      <c r="Z5059" s="53" t="n">
        <f aca="false">P5059+U5059</f>
        <v>134.4</v>
      </c>
      <c r="AA5059" s="53" t="n">
        <f aca="false">Q5059+V5059</f>
        <v>0</v>
      </c>
      <c r="AB5059" s="53" t="n">
        <f aca="false">R5059+W5059</f>
        <v>0</v>
      </c>
      <c r="AC5059" s="54" t="n">
        <f aca="false">ROUND(X5059+Y5059+Z5059+AA5059+AB5059,1)</f>
        <v>428.4</v>
      </c>
      <c r="AD5059" s="55" t="n">
        <f aca="false">(ROUND(AC5059-AC5057,1)/AC5057)</f>
        <v>0</v>
      </c>
    </row>
    <row r="5060" customFormat="false" ht="15" hidden="false" customHeight="false" outlineLevel="0" collapsed="false">
      <c r="A5060" s="48" t="s">
        <v>31</v>
      </c>
      <c r="B5060" s="61" t="n">
        <v>20</v>
      </c>
      <c r="C5060" s="50" t="s">
        <v>7</v>
      </c>
      <c r="D5060" s="51" t="n">
        <v>100</v>
      </c>
      <c r="E5060" s="51" t="n">
        <v>0</v>
      </c>
      <c r="F5060" s="51" t="n">
        <v>60</v>
      </c>
      <c r="G5060" s="51" t="n">
        <v>0</v>
      </c>
      <c r="H5060" s="51" t="n">
        <v>0</v>
      </c>
      <c r="I5060" s="52" t="n">
        <v>15</v>
      </c>
      <c r="J5060" s="52" t="n">
        <v>40</v>
      </c>
      <c r="K5060" s="52" t="n">
        <v>15</v>
      </c>
      <c r="L5060" s="52" t="n">
        <v>15</v>
      </c>
      <c r="M5060" s="52" t="n">
        <v>0</v>
      </c>
      <c r="N5060" s="53" t="n">
        <f aca="false">D5060*$D$6</f>
        <v>140</v>
      </c>
      <c r="O5060" s="53" t="n">
        <f aca="false">E5060*$E$6</f>
        <v>0</v>
      </c>
      <c r="P5060" s="53" t="n">
        <f aca="false">F5060*$F$6</f>
        <v>84</v>
      </c>
      <c r="Q5060" s="53" t="n">
        <f aca="false">G5060*$G$6</f>
        <v>0</v>
      </c>
      <c r="R5060" s="53" t="n">
        <f aca="false">H5060*$H$6</f>
        <v>0</v>
      </c>
      <c r="S5060" s="53" t="n">
        <f aca="false">(N5060/100)*(I5060*$I$6)+(N5060/100)*(J5060*$J$6)</f>
        <v>154</v>
      </c>
      <c r="T5060" s="53" t="n">
        <f aca="false">(O5060/100)*(K5060*$K$6)</f>
        <v>0</v>
      </c>
      <c r="U5060" s="53" t="n">
        <f aca="false">(P5060/100)*(K5060*$K$6)+(P5060/100)*(L5060*$L$6)</f>
        <v>50.4</v>
      </c>
      <c r="V5060" s="53" t="n">
        <f aca="false">(Q5060/100)*(L5060*$L$6)</f>
        <v>0</v>
      </c>
      <c r="W5060" s="53" t="n">
        <f aca="false">(R5060/100)*(K5060*$K$6)+(R5060/100)*(L5060*$L$6)</f>
        <v>0</v>
      </c>
      <c r="X5060" s="53" t="n">
        <f aca="false">N5060+S5060</f>
        <v>294</v>
      </c>
      <c r="Y5060" s="53" t="n">
        <f aca="false">O5060+T5060</f>
        <v>0</v>
      </c>
      <c r="Z5060" s="53" t="n">
        <f aca="false">P5060+U5060</f>
        <v>134.4</v>
      </c>
      <c r="AA5060" s="53" t="n">
        <f aca="false">Q5060+V5060</f>
        <v>0</v>
      </c>
      <c r="AB5060" s="53" t="n">
        <f aca="false">R5060+W5060</f>
        <v>0</v>
      </c>
      <c r="AC5060" s="54" t="n">
        <f aca="false">ROUND(X5060+Y5060+Z5060+AA5060+AB5060,1)</f>
        <v>428.4</v>
      </c>
      <c r="AD5060" s="55" t="n">
        <f aca="false">(ROUND(AC5060-AC5057,1)/AC5057)</f>
        <v>0</v>
      </c>
    </row>
    <row r="5061" customFormat="false" ht="15" hidden="false" customHeight="false" outlineLevel="0" collapsed="false">
      <c r="A5061" s="48" t="s">
        <v>32</v>
      </c>
      <c r="B5061" s="61" t="n">
        <v>20</v>
      </c>
      <c r="C5061" s="50" t="s">
        <v>8</v>
      </c>
      <c r="D5061" s="51" t="n">
        <v>100</v>
      </c>
      <c r="E5061" s="51" t="n">
        <v>0</v>
      </c>
      <c r="F5061" s="51" t="n">
        <v>60</v>
      </c>
      <c r="G5061" s="51" t="n">
        <v>0</v>
      </c>
      <c r="H5061" s="51" t="n">
        <v>0</v>
      </c>
      <c r="I5061" s="52" t="n">
        <v>15</v>
      </c>
      <c r="J5061" s="52" t="n">
        <v>40</v>
      </c>
      <c r="K5061" s="52" t="n">
        <v>15</v>
      </c>
      <c r="L5061" s="52" t="n">
        <v>15</v>
      </c>
      <c r="M5061" s="52" t="n">
        <v>0</v>
      </c>
      <c r="N5061" s="53" t="n">
        <f aca="false">D5061*$D$7</f>
        <v>140</v>
      </c>
      <c r="O5061" s="53" t="n">
        <f aca="false">E5061*$E$7</f>
        <v>0</v>
      </c>
      <c r="P5061" s="53" t="n">
        <f aca="false">F5061*$F$7</f>
        <v>84</v>
      </c>
      <c r="Q5061" s="53" t="n">
        <f aca="false">G5061*$G$7</f>
        <v>0</v>
      </c>
      <c r="R5061" s="53" t="n">
        <f aca="false">H5061*$H$7</f>
        <v>0</v>
      </c>
      <c r="S5061" s="53" t="n">
        <f aca="false">(N5061/100)*(I5061*$I$7)+(N5061/100)*(J5061*$J$7)</f>
        <v>154</v>
      </c>
      <c r="T5061" s="53" t="n">
        <f aca="false">(O5061/100)*(K5061*$K$7)</f>
        <v>0</v>
      </c>
      <c r="U5061" s="53" t="n">
        <f aca="false">(P5061/100)*(K5061*$K$7)+(P5061/100)*(L5061*$L$7)</f>
        <v>50.4</v>
      </c>
      <c r="V5061" s="53" t="n">
        <f aca="false">(Q5061/100)*(L5061*$L$7)</f>
        <v>0</v>
      </c>
      <c r="W5061" s="53" t="n">
        <f aca="false">(R5061/100)*(K5061*$K$7)+(R5061/100)*(L5061*$L$7)</f>
        <v>0</v>
      </c>
      <c r="X5061" s="53" t="n">
        <f aca="false">N5061+S5061</f>
        <v>294</v>
      </c>
      <c r="Y5061" s="53" t="n">
        <f aca="false">O5061+T5061</f>
        <v>0</v>
      </c>
      <c r="Z5061" s="53" t="n">
        <f aca="false">P5061+U5061</f>
        <v>134.4</v>
      </c>
      <c r="AA5061" s="53" t="n">
        <f aca="false">Q5061+V5061</f>
        <v>0</v>
      </c>
      <c r="AB5061" s="53" t="n">
        <f aca="false">R5061+W5061</f>
        <v>0</v>
      </c>
      <c r="AC5061" s="54" t="n">
        <f aca="false">ROUND(X5061+Y5061+Z5061+AA5061+AB5061,1)</f>
        <v>428.4</v>
      </c>
      <c r="AD5061" s="55" t="n">
        <f aca="false">(ROUND(AC5061-AC5057,1)/AC5057)</f>
        <v>0</v>
      </c>
    </row>
    <row r="5062" customFormat="false" ht="15" hidden="false" customHeight="false" outlineLevel="0" collapsed="false">
      <c r="A5062" s="48" t="s">
        <v>33</v>
      </c>
      <c r="B5062" s="61"/>
      <c r="C5062" s="50" t="s">
        <v>9</v>
      </c>
      <c r="D5062" s="51" t="n">
        <v>100</v>
      </c>
      <c r="E5062" s="51" t="n">
        <v>0</v>
      </c>
      <c r="F5062" s="51" t="n">
        <v>60</v>
      </c>
      <c r="G5062" s="51" t="n">
        <v>0</v>
      </c>
      <c r="H5062" s="51" t="n">
        <v>0</v>
      </c>
      <c r="I5062" s="52" t="n">
        <v>15</v>
      </c>
      <c r="J5062" s="52" t="n">
        <v>40</v>
      </c>
      <c r="K5062" s="52" t="n">
        <v>15</v>
      </c>
      <c r="L5062" s="52" t="n">
        <v>15</v>
      </c>
      <c r="M5062" s="52" t="n">
        <v>0</v>
      </c>
      <c r="N5062" s="53" t="n">
        <f aca="false">D5062*$D$8</f>
        <v>140</v>
      </c>
      <c r="O5062" s="53" t="n">
        <f aca="false">E5062*$E$8</f>
        <v>0</v>
      </c>
      <c r="P5062" s="53" t="n">
        <f aca="false">F5062*$F$8</f>
        <v>84</v>
      </c>
      <c r="Q5062" s="53" t="n">
        <f aca="false">G5062*$G$8</f>
        <v>0</v>
      </c>
      <c r="R5062" s="53" t="n">
        <f aca="false">H5062*$H$8</f>
        <v>0</v>
      </c>
      <c r="S5062" s="53" t="n">
        <f aca="false">(N5062/100)*(I5062*$I$8)+(N5062/100)*(J5062*$J$8)</f>
        <v>154</v>
      </c>
      <c r="T5062" s="53" t="n">
        <f aca="false">(O5062/100)*(K5062*$K$8)</f>
        <v>0</v>
      </c>
      <c r="U5062" s="53" t="n">
        <f aca="false">(P5062/100)*(K5062*$K$8)+(P5062/100)*(L5062*$L$8)</f>
        <v>50.4</v>
      </c>
      <c r="V5062" s="53" t="n">
        <f aca="false">(Q5062/100)*(L5062*$L$8)</f>
        <v>0</v>
      </c>
      <c r="W5062" s="53" t="n">
        <f aca="false">(R5062/100)*(K5062*$K$8)+(R5062/100)*(L5062*$L$8)</f>
        <v>0</v>
      </c>
      <c r="X5062" s="53" t="n">
        <f aca="false">N5062+S5062</f>
        <v>294</v>
      </c>
      <c r="Y5062" s="53" t="n">
        <f aca="false">O5062+T5062</f>
        <v>0</v>
      </c>
      <c r="Z5062" s="53" t="n">
        <f aca="false">P5062+U5062</f>
        <v>134.4</v>
      </c>
      <c r="AA5062" s="53" t="n">
        <f aca="false">Q5062+V5062</f>
        <v>0</v>
      </c>
      <c r="AB5062" s="53" t="n">
        <f aca="false">R5062+W5062</f>
        <v>0</v>
      </c>
      <c r="AC5062" s="54" t="n">
        <f aca="false">ROUND(X5062+Y5062+Z5062+AA5062+AB5062,1)</f>
        <v>428.4</v>
      </c>
      <c r="AD5062" s="55" t="n">
        <f aca="false">(ROUND(AC5062-AC5057,1)/AC5057)</f>
        <v>0</v>
      </c>
    </row>
    <row r="5063" customFormat="false" ht="15" hidden="false" customHeight="false" outlineLevel="0" collapsed="false">
      <c r="A5063" s="48" t="s">
        <v>34</v>
      </c>
      <c r="B5063" s="61"/>
      <c r="C5063" s="50" t="s">
        <v>10</v>
      </c>
      <c r="D5063" s="51" t="n">
        <v>50</v>
      </c>
      <c r="E5063" s="51" t="n">
        <v>140</v>
      </c>
      <c r="F5063" s="51" t="n">
        <v>0</v>
      </c>
      <c r="G5063" s="51" t="n">
        <v>0</v>
      </c>
      <c r="H5063" s="51" t="n">
        <v>0</v>
      </c>
      <c r="I5063" s="52" t="n">
        <v>15</v>
      </c>
      <c r="J5063" s="52" t="n">
        <v>40</v>
      </c>
      <c r="K5063" s="52" t="n">
        <v>90</v>
      </c>
      <c r="L5063" s="52" t="n">
        <v>0</v>
      </c>
      <c r="M5063" s="52" t="n">
        <v>0</v>
      </c>
      <c r="N5063" s="53" t="n">
        <f aca="false">D5063*$D$9</f>
        <v>67.5</v>
      </c>
      <c r="O5063" s="53" t="n">
        <f aca="false">E5063*$E$9</f>
        <v>189</v>
      </c>
      <c r="P5063" s="53" t="n">
        <f aca="false">F5063*$F$9</f>
        <v>0</v>
      </c>
      <c r="Q5063" s="53" t="n">
        <f aca="false">G5063*$G$9</f>
        <v>0</v>
      </c>
      <c r="R5063" s="53" t="n">
        <f aca="false">H5063*$H$9</f>
        <v>0</v>
      </c>
      <c r="S5063" s="53" t="n">
        <f aca="false">(N5063/100)*(I5063*$I$9)+(N5063/100)*(J5063*$J$9)</f>
        <v>37.125</v>
      </c>
      <c r="T5063" s="53" t="n">
        <f aca="false">(O5063/100)*(K5063*$K$9)</f>
        <v>238.14</v>
      </c>
      <c r="U5063" s="53" t="n">
        <f aca="false">(P5063/100)*(K5063*$K$9)+(P5063/100)*(L5063*$L$9)</f>
        <v>0</v>
      </c>
      <c r="V5063" s="53" t="n">
        <f aca="false">(Q5063/100)*(L5063*$L$9)</f>
        <v>0</v>
      </c>
      <c r="W5063" s="53" t="n">
        <f aca="false">(R5063/100)*(K5063*$K$9)+(R5063/100)*(L5063*$L$9)</f>
        <v>0</v>
      </c>
      <c r="X5063" s="53" t="n">
        <f aca="false">N5063+S5063</f>
        <v>104.625</v>
      </c>
      <c r="Y5063" s="53" t="n">
        <f aca="false">O5063+T5063</f>
        <v>427.14</v>
      </c>
      <c r="Z5063" s="53" t="n">
        <f aca="false">P5063+U5063</f>
        <v>0</v>
      </c>
      <c r="AA5063" s="53" t="n">
        <f aca="false">Q5063+V5063</f>
        <v>0</v>
      </c>
      <c r="AB5063" s="53" t="n">
        <f aca="false">R5063+W5063</f>
        <v>0</v>
      </c>
      <c r="AC5063" s="54" t="n">
        <f aca="false">ROUND(X5063+Y5063+Z5063+AA5063+AB5063,1)</f>
        <v>531.8</v>
      </c>
      <c r="AD5063" s="55" t="n">
        <f aca="false">(ROUND(AC5063-AC5057,1)/AC5057)</f>
        <v>0.241363211951447</v>
      </c>
    </row>
    <row r="5064" customFormat="false" ht="15" hidden="false" customHeight="false" outlineLevel="0" collapsed="false">
      <c r="A5064" s="48" t="s">
        <v>35</v>
      </c>
      <c r="B5064" s="61"/>
      <c r="C5064" s="50" t="s">
        <v>11</v>
      </c>
      <c r="D5064" s="51" t="n">
        <v>50</v>
      </c>
      <c r="E5064" s="51" t="n">
        <v>0</v>
      </c>
      <c r="F5064" s="51" t="n">
        <v>140</v>
      </c>
      <c r="G5064" s="51" t="n">
        <v>0</v>
      </c>
      <c r="H5064" s="51" t="n">
        <v>0</v>
      </c>
      <c r="I5064" s="52" t="n">
        <v>15</v>
      </c>
      <c r="J5064" s="52" t="n">
        <v>40</v>
      </c>
      <c r="K5064" s="52" t="n">
        <v>50</v>
      </c>
      <c r="L5064" s="52" t="n">
        <v>50</v>
      </c>
      <c r="M5064" s="52" t="n">
        <v>0</v>
      </c>
      <c r="N5064" s="53" t="n">
        <f aca="false">D5064*$D$10</f>
        <v>67.5</v>
      </c>
      <c r="O5064" s="53" t="n">
        <f aca="false">E5064*$E$10</f>
        <v>0</v>
      </c>
      <c r="P5064" s="53" t="n">
        <f aca="false">F5064*$F$10</f>
        <v>189</v>
      </c>
      <c r="Q5064" s="53" t="n">
        <f aca="false">G5064*$G$10</f>
        <v>0</v>
      </c>
      <c r="R5064" s="53" t="n">
        <f aca="false">H5064*$H$10</f>
        <v>0</v>
      </c>
      <c r="S5064" s="53" t="n">
        <f aca="false">(N5064/100)*(I5064*$I$10)+(N5064/100)*(J5064*$J$10)</f>
        <v>37.125</v>
      </c>
      <c r="T5064" s="53" t="n">
        <f aca="false">(O5064/100)*(K5064*$J$10)</f>
        <v>0</v>
      </c>
      <c r="U5064" s="53" t="n">
        <f aca="false">(P5064/100)*(K5064*$K$10)+(P5064/100)*(L5064*$L$10)</f>
        <v>264.6</v>
      </c>
      <c r="V5064" s="53" t="n">
        <f aca="false">(Q5064/100)*(L5064*$L$10)</f>
        <v>0</v>
      </c>
      <c r="W5064" s="53" t="n">
        <f aca="false">(R5064/100)*(K5064*$K$10)+(R5064/100)*(L5064*$L$10)</f>
        <v>0</v>
      </c>
      <c r="X5064" s="53" t="n">
        <f aca="false">N5064+S5064</f>
        <v>104.625</v>
      </c>
      <c r="Y5064" s="53" t="n">
        <f aca="false">O5064+T5064</f>
        <v>0</v>
      </c>
      <c r="Z5064" s="53" t="n">
        <f aca="false">P5064+U5064</f>
        <v>453.6</v>
      </c>
      <c r="AA5064" s="53" t="n">
        <f aca="false">Q5064+V5064</f>
        <v>0</v>
      </c>
      <c r="AB5064" s="53" t="n">
        <f aca="false">R5064+W5064</f>
        <v>0</v>
      </c>
      <c r="AC5064" s="54" t="n">
        <f aca="false">ROUND(X5064+Y5064+Z5064+AA5064+AB5064,1)</f>
        <v>558.2</v>
      </c>
      <c r="AD5064" s="55" t="n">
        <f aca="false">(ROUND(AC5064-AC5057,1)/AC5057)</f>
        <v>0.302987861811391</v>
      </c>
    </row>
    <row r="5065" customFormat="false" ht="15" hidden="false" customHeight="false" outlineLevel="0" collapsed="false">
      <c r="A5065" s="48" t="s">
        <v>36</v>
      </c>
      <c r="B5065" s="61"/>
      <c r="C5065" s="50" t="s">
        <v>12</v>
      </c>
      <c r="D5065" s="51" t="n">
        <v>50</v>
      </c>
      <c r="E5065" s="51" t="n">
        <v>0</v>
      </c>
      <c r="F5065" s="51" t="n">
        <v>0</v>
      </c>
      <c r="G5065" s="51" t="n">
        <v>140</v>
      </c>
      <c r="H5065" s="51" t="n">
        <v>0</v>
      </c>
      <c r="I5065" s="52" t="n">
        <v>15</v>
      </c>
      <c r="J5065" s="52" t="n">
        <v>40</v>
      </c>
      <c r="K5065" s="52" t="n">
        <v>0</v>
      </c>
      <c r="L5065" s="52" t="n">
        <v>90</v>
      </c>
      <c r="M5065" s="52" t="n">
        <v>0</v>
      </c>
      <c r="N5065" s="53" t="n">
        <f aca="false">D5065*$D$11</f>
        <v>67.5</v>
      </c>
      <c r="O5065" s="53" t="n">
        <f aca="false">E5065*$E$11</f>
        <v>0</v>
      </c>
      <c r="P5065" s="53" t="n">
        <f aca="false">F5065*$F$11</f>
        <v>0</v>
      </c>
      <c r="Q5065" s="53" t="n">
        <f aca="false">G5065*$G$11</f>
        <v>189</v>
      </c>
      <c r="R5065" s="53" t="n">
        <f aca="false">H5065*$H$11</f>
        <v>0</v>
      </c>
      <c r="S5065" s="53" t="n">
        <f aca="false">(N5065/100)*(I5065*$I$11)+(N5065/100)*(J5065*$J$11)</f>
        <v>37.125</v>
      </c>
      <c r="T5065" s="53" t="n">
        <f aca="false">(O5065/100)*(K5065*$K$11)</f>
        <v>0</v>
      </c>
      <c r="U5065" s="53" t="n">
        <f aca="false">(P5065/100)*(K5065*$K$11)+(P5065/100)*(L5065*$L$11)</f>
        <v>0</v>
      </c>
      <c r="V5065" s="53" t="n">
        <f aca="false">(Q5065/100)*(L5065*$L$11)</f>
        <v>238.14</v>
      </c>
      <c r="W5065" s="53" t="n">
        <f aca="false">(R5065/100)*(K5065*$K$11)+(R5065/100)*(L5065*$L$11)</f>
        <v>0</v>
      </c>
      <c r="X5065" s="53" t="n">
        <f aca="false">N5065+S5065</f>
        <v>104.625</v>
      </c>
      <c r="Y5065" s="53" t="n">
        <f aca="false">O5065+T5065</f>
        <v>0</v>
      </c>
      <c r="Z5065" s="53" t="n">
        <f aca="false">P5065+U5065</f>
        <v>0</v>
      </c>
      <c r="AA5065" s="53" t="n">
        <f aca="false">Q5065+V5065</f>
        <v>427.14</v>
      </c>
      <c r="AB5065" s="53" t="n">
        <f aca="false">R5065+W5065</f>
        <v>0</v>
      </c>
      <c r="AC5065" s="54" t="n">
        <f aca="false">ROUND(X5065+Y5065+Z5065+AA5065+AB5065,1)</f>
        <v>531.8</v>
      </c>
      <c r="AD5065" s="55" t="n">
        <f aca="false">(ROUND(AC5065-AC5057,1)/AC5057)</f>
        <v>0.241363211951447</v>
      </c>
    </row>
    <row r="5066" customFormat="false" ht="15" hidden="false" customHeight="false" outlineLevel="0" collapsed="false">
      <c r="A5066" s="48" t="s">
        <v>37</v>
      </c>
      <c r="B5066" s="61"/>
      <c r="C5066" s="50" t="s">
        <v>13</v>
      </c>
      <c r="D5066" s="51" t="n">
        <v>50</v>
      </c>
      <c r="E5066" s="51" t="n">
        <v>0</v>
      </c>
      <c r="F5066" s="51" t="n">
        <v>0</v>
      </c>
      <c r="G5066" s="51" t="n">
        <v>0</v>
      </c>
      <c r="H5066" s="51" t="n">
        <v>140</v>
      </c>
      <c r="I5066" s="52" t="n">
        <v>15</v>
      </c>
      <c r="J5066" s="52" t="n">
        <v>40</v>
      </c>
      <c r="K5066" s="52" t="n">
        <v>45</v>
      </c>
      <c r="L5066" s="52" t="n">
        <v>45</v>
      </c>
      <c r="M5066" s="52" t="n">
        <v>0</v>
      </c>
      <c r="N5066" s="53" t="n">
        <f aca="false">D5066*$D$12</f>
        <v>67.5</v>
      </c>
      <c r="O5066" s="53" t="n">
        <f aca="false">E5066*$E$12</f>
        <v>0</v>
      </c>
      <c r="P5066" s="53" t="n">
        <f aca="false">F5066*$F$12</f>
        <v>0</v>
      </c>
      <c r="Q5066" s="53" t="n">
        <f aca="false">G5066*$G$12</f>
        <v>0</v>
      </c>
      <c r="R5066" s="53" t="n">
        <f aca="false">H5066*$H$12</f>
        <v>189</v>
      </c>
      <c r="S5066" s="53" t="n">
        <f aca="false">(N5066/100)*(I5066*$I$12)+(N5066/100)*(J5066*$J$12)</f>
        <v>37.125</v>
      </c>
      <c r="T5066" s="53" t="n">
        <f aca="false">(O5066/100)*(K5066*$K$12)</f>
        <v>0</v>
      </c>
      <c r="U5066" s="53" t="n">
        <f aca="false">(P5066/100)*(K5066*$K$12)+(P5066/100)*(L5066*$L$12)</f>
        <v>0</v>
      </c>
      <c r="V5066" s="53" t="n">
        <f aca="false">(Q5066/100)*(L5066*$L$12)</f>
        <v>0</v>
      </c>
      <c r="W5066" s="53" t="n">
        <f aca="false">(R5066/100)*(K5066*$K$12)+(R5066/100)*(L5066*$L$12)</f>
        <v>238.14</v>
      </c>
      <c r="X5066" s="53" t="n">
        <f aca="false">N5066+S5066</f>
        <v>104.625</v>
      </c>
      <c r="Y5066" s="53" t="n">
        <f aca="false">O5066+T5066</f>
        <v>0</v>
      </c>
      <c r="Z5066" s="53" t="n">
        <f aca="false">P5066+U5066</f>
        <v>0</v>
      </c>
      <c r="AA5066" s="53" t="n">
        <f aca="false">Q5066+V5066</f>
        <v>0</v>
      </c>
      <c r="AB5066" s="53" t="n">
        <f aca="false">R5066+W5066</f>
        <v>427.14</v>
      </c>
      <c r="AC5066" s="54" t="n">
        <f aca="false">ROUND(X5066+Y5066+Z5066+AA5066+AB5066,1)</f>
        <v>531.8</v>
      </c>
      <c r="AD5066" s="55" t="n">
        <f aca="false">(ROUND(AC5066-AC5057,1)/AC5057)</f>
        <v>0.241363211951447</v>
      </c>
    </row>
    <row r="5067" customFormat="false" ht="15" hidden="false" customHeight="false" outlineLevel="0" collapsed="false">
      <c r="A5067" s="48" t="s">
        <v>38</v>
      </c>
      <c r="B5067" s="61"/>
      <c r="C5067" s="50" t="s">
        <v>14</v>
      </c>
      <c r="D5067" s="51" t="n">
        <v>100</v>
      </c>
      <c r="E5067" s="51" t="n">
        <v>0</v>
      </c>
      <c r="F5067" s="51" t="n">
        <v>60</v>
      </c>
      <c r="G5067" s="51" t="n">
        <v>0</v>
      </c>
      <c r="H5067" s="51" t="n">
        <v>0</v>
      </c>
      <c r="I5067" s="52" t="n">
        <v>0</v>
      </c>
      <c r="J5067" s="52" t="n">
        <v>0</v>
      </c>
      <c r="K5067" s="52" t="n">
        <v>0</v>
      </c>
      <c r="L5067" s="52" t="n">
        <v>0</v>
      </c>
      <c r="M5067" s="52" t="n">
        <v>79</v>
      </c>
      <c r="N5067" s="53" t="n">
        <f aca="false">D5067*$D$13</f>
        <v>135</v>
      </c>
      <c r="O5067" s="53" t="n">
        <f aca="false">E5067*$E$13</f>
        <v>0</v>
      </c>
      <c r="P5067" s="53" t="n">
        <f aca="false">F5067*$F$13</f>
        <v>81</v>
      </c>
      <c r="Q5067" s="53" t="n">
        <f aca="false">G5067*$G$13</f>
        <v>0</v>
      </c>
      <c r="R5067" s="53" t="n">
        <f aca="false">H5067*$H$13</f>
        <v>0</v>
      </c>
      <c r="S5067" s="53" t="n">
        <f aca="false">(N5067/100)*(I5067*$I$13)+(N5067/100)*(J5067*$J$13)+(N5067/100)*(M5067*$M$13)</f>
        <v>213.3</v>
      </c>
      <c r="T5067" s="53" t="n">
        <f aca="false">(O5067/100)*(K5067*$K$13)+(O5067/100)*(M5067*$M$13)</f>
        <v>0</v>
      </c>
      <c r="U5067" s="53" t="n">
        <f aca="false">(P5067/100)*(K5067*$K$13)+(P5067/100)*(L5067*$L$13)+(P5067/100)*(M5067*$M$13)</f>
        <v>127.98</v>
      </c>
      <c r="V5067" s="53" t="n">
        <f aca="false">(Q5067/100)*(L5067*$L$13)+(Q5067/100)*(M5067*$M$13)</f>
        <v>0</v>
      </c>
      <c r="W5067" s="53" t="n">
        <f aca="false">(R5067/100)*(K5067*$K$13)+(R5067/100)*(L5067*$L$13)+(R5067/100)*(M5067*$M$13)</f>
        <v>0</v>
      </c>
      <c r="X5067" s="53" t="n">
        <f aca="false">N5067+S5067</f>
        <v>348.3</v>
      </c>
      <c r="Y5067" s="53" t="n">
        <f aca="false">O5067+T5067</f>
        <v>0</v>
      </c>
      <c r="Z5067" s="53" t="n">
        <f aca="false">P5067+U5067</f>
        <v>208.98</v>
      </c>
      <c r="AA5067" s="53" t="n">
        <f aca="false">Q5067+V5067</f>
        <v>0</v>
      </c>
      <c r="AB5067" s="53" t="n">
        <f aca="false">R5067+W5067</f>
        <v>0</v>
      </c>
      <c r="AC5067" s="54" t="n">
        <f aca="false">ROUND(X5067+Y5067+Z5067+AA5067+AB5067,1)</f>
        <v>557.3</v>
      </c>
      <c r="AD5067" s="55" t="n">
        <f aca="false">(ROUND(AC5067-AC5057,1)/AC5057)</f>
        <v>0.300887021475257</v>
      </c>
    </row>
    <row r="5068" customFormat="false" ht="15" hidden="false" customHeight="false" outlineLevel="0" collapsed="false">
      <c r="A5068" s="48" t="s">
        <v>39</v>
      </c>
      <c r="B5068" s="61"/>
      <c r="C5068" s="50" t="s">
        <v>15</v>
      </c>
      <c r="D5068" s="51" t="n">
        <v>120</v>
      </c>
      <c r="E5068" s="51" t="n">
        <v>0</v>
      </c>
      <c r="F5068" s="51" t="n">
        <v>0</v>
      </c>
      <c r="G5068" s="51" t="n">
        <v>0</v>
      </c>
      <c r="H5068" s="51" t="n">
        <v>0</v>
      </c>
      <c r="I5068" s="52" t="n">
        <v>15</v>
      </c>
      <c r="J5068" s="52" t="n">
        <v>40</v>
      </c>
      <c r="K5068" s="52" t="n">
        <v>80</v>
      </c>
      <c r="L5068" s="52" t="n">
        <v>0</v>
      </c>
      <c r="M5068" s="52" t="n">
        <v>0</v>
      </c>
      <c r="N5068" s="53" t="n">
        <f aca="false">D5068*$D$14</f>
        <v>162</v>
      </c>
      <c r="O5068" s="53" t="n">
        <f aca="false">E5068*$E$14</f>
        <v>0</v>
      </c>
      <c r="P5068" s="53" t="n">
        <f aca="false">F5068*$F$14</f>
        <v>0</v>
      </c>
      <c r="Q5068" s="53" t="n">
        <f aca="false">G5068*$G$14</f>
        <v>0</v>
      </c>
      <c r="R5068" s="53" t="n">
        <f aca="false">H5068*$H$14</f>
        <v>0</v>
      </c>
      <c r="S5068" s="53" t="n">
        <f aca="false">(N5068/100)*(I5068*$I$14)+(N5068/100)*(J5068*$J$14)+(N5068/100)*(K5068*$K$14)</f>
        <v>348.3</v>
      </c>
      <c r="T5068" s="53" t="n">
        <f aca="false">(O5068/100)*(K5068*$K$14)</f>
        <v>0</v>
      </c>
      <c r="U5068" s="53" t="n">
        <f aca="false">(P5068/100)*(K5068*$K$14)+(P5068/100)*(L5068*$L$14)</f>
        <v>0</v>
      </c>
      <c r="V5068" s="53" t="n">
        <f aca="false">(Q5068/100)*(L5068*$L$14)</f>
        <v>0</v>
      </c>
      <c r="W5068" s="53" t="n">
        <f aca="false">(R5068/100)*(K5068*$L$14)+(R5068/100)*(L5068*$M$14)</f>
        <v>0</v>
      </c>
      <c r="X5068" s="53" t="n">
        <f aca="false">N5068+S5068</f>
        <v>510.3</v>
      </c>
      <c r="Y5068" s="53" t="n">
        <f aca="false">O5068+T5068</f>
        <v>0</v>
      </c>
      <c r="Z5068" s="53" t="n">
        <f aca="false">P5068+U5068</f>
        <v>0</v>
      </c>
      <c r="AA5068" s="53" t="n">
        <f aca="false">Q5068+V5068</f>
        <v>0</v>
      </c>
      <c r="AB5068" s="53" t="n">
        <f aca="false">R5068+W5068</f>
        <v>0</v>
      </c>
      <c r="AC5068" s="54" t="n">
        <f aca="false">ROUND(X5068+Y5068+Z5068+AA5068+AB5068,1)</f>
        <v>510.3</v>
      </c>
      <c r="AD5068" s="55" t="n">
        <f aca="false">(ROUND(AC5068-AC5057,1)/AC5057)</f>
        <v>0.191176470588235</v>
      </c>
    </row>
    <row r="5069" customFormat="false" ht="15" hidden="false" customHeight="false" outlineLevel="0" collapsed="false">
      <c r="A5069" s="48"/>
      <c r="B5069" s="61" t="n">
        <v>600</v>
      </c>
      <c r="C5069" s="50" t="s">
        <v>16</v>
      </c>
      <c r="D5069" s="51" t="n">
        <v>120</v>
      </c>
      <c r="E5069" s="51" t="n">
        <v>0</v>
      </c>
      <c r="F5069" s="51" t="n">
        <v>0</v>
      </c>
      <c r="G5069" s="51" t="n">
        <v>0</v>
      </c>
      <c r="H5069" s="51" t="n">
        <v>0</v>
      </c>
      <c r="I5069" s="52" t="n">
        <v>15</v>
      </c>
      <c r="J5069" s="52" t="n">
        <v>40</v>
      </c>
      <c r="K5069" s="52" t="n">
        <v>0</v>
      </c>
      <c r="L5069" s="52" t="n">
        <v>80</v>
      </c>
      <c r="M5069" s="52" t="n">
        <v>0</v>
      </c>
      <c r="N5069" s="53" t="n">
        <f aca="false">D5069*$D$15</f>
        <v>162</v>
      </c>
      <c r="O5069" s="53" t="n">
        <f aca="false">E5069*$E$15</f>
        <v>0</v>
      </c>
      <c r="P5069" s="53" t="n">
        <f aca="false">F5069*$F$15</f>
        <v>0</v>
      </c>
      <c r="Q5069" s="53" t="n">
        <f aca="false">G5069*$G$15</f>
        <v>0</v>
      </c>
      <c r="R5069" s="53" t="n">
        <f aca="false">H5069*$H$15</f>
        <v>0</v>
      </c>
      <c r="S5069" s="53" t="n">
        <f aca="false">(N5069/100)*(I5069*$I$15)+(N5069/100)*(J5069*$J$15)+(N5069/100)*(L5069*$L$15)</f>
        <v>348.3</v>
      </c>
      <c r="T5069" s="53" t="n">
        <f aca="false">(O5069/100)*(K5069*$K$15)</f>
        <v>0</v>
      </c>
      <c r="U5069" s="53" t="n">
        <f aca="false">(P5069/100)*(K5069*$K$15)+(P5069/100)*(L5069*$L$15)</f>
        <v>0</v>
      </c>
      <c r="V5069" s="53" t="n">
        <f aca="false">(Q5069/100)*(L5069*$L$15)</f>
        <v>0</v>
      </c>
      <c r="W5069" s="53" t="n">
        <f aca="false">(R5069/100)*(K5069*$K$15)+(R5069/100)*(L5069*$L$15)</f>
        <v>0</v>
      </c>
      <c r="X5069" s="53" t="n">
        <f aca="false">N5069+S5069</f>
        <v>510.3</v>
      </c>
      <c r="Y5069" s="53" t="n">
        <f aca="false">O5069+T5069</f>
        <v>0</v>
      </c>
      <c r="Z5069" s="53" t="n">
        <f aca="false">P5069+U5069</f>
        <v>0</v>
      </c>
      <c r="AA5069" s="53" t="n">
        <f aca="false">Q5069+V5069</f>
        <v>0</v>
      </c>
      <c r="AB5069" s="53" t="n">
        <f aca="false">R5069+W5069</f>
        <v>0</v>
      </c>
      <c r="AC5069" s="54" t="n">
        <f aca="false">ROUND(X5069+Y5069+Z5069+AA5069+AB5069,1)</f>
        <v>510.3</v>
      </c>
      <c r="AD5069" s="55" t="n">
        <f aca="false">(ROUND(AC5069-AC5057,1)/AC5057)</f>
        <v>0.191176470588235</v>
      </c>
    </row>
    <row r="5070" customFormat="false" ht="15" hidden="false" customHeight="false" outlineLevel="0" collapsed="false">
      <c r="A5070" s="48"/>
      <c r="B5070" s="61"/>
      <c r="C5070" s="50" t="s">
        <v>17</v>
      </c>
      <c r="D5070" s="51" t="n">
        <v>100</v>
      </c>
      <c r="E5070" s="51" t="n">
        <v>0</v>
      </c>
      <c r="F5070" s="51" t="n">
        <v>60</v>
      </c>
      <c r="G5070" s="51" t="n">
        <v>0</v>
      </c>
      <c r="H5070" s="51" t="n">
        <v>0</v>
      </c>
      <c r="I5070" s="52" t="n">
        <v>15</v>
      </c>
      <c r="J5070" s="52" t="n">
        <v>80</v>
      </c>
      <c r="K5070" s="52" t="n">
        <v>15</v>
      </c>
      <c r="L5070" s="52" t="n">
        <v>15</v>
      </c>
      <c r="M5070" s="52" t="n">
        <v>0</v>
      </c>
      <c r="N5070" s="53" t="n">
        <f aca="false">D5070*$D$16</f>
        <v>135</v>
      </c>
      <c r="O5070" s="53" t="n">
        <f aca="false">E5070*$E$16</f>
        <v>0</v>
      </c>
      <c r="P5070" s="53" t="n">
        <f aca="false">F5070*$F$16</f>
        <v>81</v>
      </c>
      <c r="Q5070" s="53" t="n">
        <f aca="false">G5070*$G$16</f>
        <v>0</v>
      </c>
      <c r="R5070" s="53" t="n">
        <f aca="false">H5070*$H$16</f>
        <v>0</v>
      </c>
      <c r="S5070" s="53" t="n">
        <f aca="false">(N5070/100)*(I5070*$I$16)+(N5070/100)*(J5070*$J$16)</f>
        <v>290.25</v>
      </c>
      <c r="T5070" s="53" t="n">
        <f aca="false">(O5070/100)*(K5070*$K$16)</f>
        <v>0</v>
      </c>
      <c r="U5070" s="53" t="n">
        <f aca="false">(P5070/100)*(K5070*$K$16)+(P5070/100)*(L5070*$L$16)</f>
        <v>24.3</v>
      </c>
      <c r="V5070" s="53" t="n">
        <f aca="false">(Q5070/100)*(L5070*$L$16)</f>
        <v>0</v>
      </c>
      <c r="W5070" s="53" t="n">
        <f aca="false">(R5070/100)*(K5070*$K$16)+(R5070/100)*(L5070*$L$16)</f>
        <v>0</v>
      </c>
      <c r="X5070" s="53" t="n">
        <f aca="false">N5070+S5070</f>
        <v>425.25</v>
      </c>
      <c r="Y5070" s="53" t="n">
        <f aca="false">O5070+T5070</f>
        <v>0</v>
      </c>
      <c r="Z5070" s="53" t="n">
        <f aca="false">P5070+U5070</f>
        <v>105.3</v>
      </c>
      <c r="AA5070" s="53" t="n">
        <f aca="false">Q5070+V5070</f>
        <v>0</v>
      </c>
      <c r="AB5070" s="53" t="n">
        <f aca="false">R5070+W5070</f>
        <v>0</v>
      </c>
      <c r="AC5070" s="54" t="n">
        <f aca="false">ROUND(X5070+Y5070+Z5070+AA5070+AB5070,1)</f>
        <v>530.6</v>
      </c>
      <c r="AD5070" s="55" t="n">
        <f aca="false">(ROUND(AC5070-AC5057,1)/AC5057)</f>
        <v>0.238562091503268</v>
      </c>
    </row>
    <row r="5071" customFormat="false" ht="15" hidden="false" customHeight="false" outlineLevel="0" collapsed="false">
      <c r="A5071" s="48"/>
      <c r="B5071" s="61"/>
      <c r="C5071" s="50" t="s">
        <v>18</v>
      </c>
      <c r="D5071" s="51" t="n">
        <v>100</v>
      </c>
      <c r="E5071" s="51" t="n">
        <v>0</v>
      </c>
      <c r="F5071" s="51" t="n">
        <v>60</v>
      </c>
      <c r="G5071" s="51" t="n">
        <v>0</v>
      </c>
      <c r="H5071" s="51" t="n">
        <v>0</v>
      </c>
      <c r="I5071" s="52" t="n">
        <v>50</v>
      </c>
      <c r="J5071" s="52" t="n">
        <v>40</v>
      </c>
      <c r="K5071" s="52" t="n">
        <v>15</v>
      </c>
      <c r="L5071" s="52" t="n">
        <v>15</v>
      </c>
      <c r="M5071" s="52" t="n">
        <v>0</v>
      </c>
      <c r="N5071" s="53" t="n">
        <f aca="false">D5071*$D$17</f>
        <v>135</v>
      </c>
      <c r="O5071" s="53" t="n">
        <f aca="false">E5071*$E$17</f>
        <v>0</v>
      </c>
      <c r="P5071" s="53" t="n">
        <f aca="false">F5071*$F$17</f>
        <v>81</v>
      </c>
      <c r="Q5071" s="53" t="n">
        <f aca="false">G5071*$G$17</f>
        <v>0</v>
      </c>
      <c r="R5071" s="53" t="n">
        <f aca="false">H5071*$H$17</f>
        <v>0</v>
      </c>
      <c r="S5071" s="53" t="n">
        <f aca="false">(N5071/100)*(I5071*$I$17)+(N5071/100)*(J5071*$J$17)</f>
        <v>222.75</v>
      </c>
      <c r="T5071" s="53" t="n">
        <f aca="false">(O5071/100)*(K5071*$K$17)</f>
        <v>0</v>
      </c>
      <c r="U5071" s="53" t="n">
        <f aca="false">(P5071/100)*(K5071*$K$17)+(P5071/100)*(L5071*$L$17)</f>
        <v>24.3</v>
      </c>
      <c r="V5071" s="53" t="n">
        <f aca="false">(Q5071/100)*(L5071*$L$17)</f>
        <v>0</v>
      </c>
      <c r="W5071" s="53" t="n">
        <f aca="false">(R5071/100)*(K5071*$K$17)+(R5071/100)*(L5071*$L$17)</f>
        <v>0</v>
      </c>
      <c r="X5071" s="53" t="n">
        <f aca="false">N5071+S5071</f>
        <v>357.75</v>
      </c>
      <c r="Y5071" s="53" t="n">
        <f aca="false">O5071+T5071</f>
        <v>0</v>
      </c>
      <c r="Z5071" s="53" t="n">
        <f aca="false">P5071+U5071</f>
        <v>105.3</v>
      </c>
      <c r="AA5071" s="53" t="n">
        <f aca="false">Q5071+V5071</f>
        <v>0</v>
      </c>
      <c r="AB5071" s="53" t="n">
        <f aca="false">R5071+W5071</f>
        <v>0</v>
      </c>
      <c r="AC5071" s="54" t="n">
        <f aca="false">ROUND(X5071+Y5071+Z5071+AA5071+AB5071,1)</f>
        <v>463.1</v>
      </c>
      <c r="AD5071" s="55" t="n">
        <f aca="false">(ROUND(AC5071-AC5057,1)/AC5057)</f>
        <v>0.080999066293184</v>
      </c>
    </row>
    <row r="5072" customFormat="false" ht="15" hidden="false" customHeight="false" outlineLevel="0" collapsed="false">
      <c r="A5072" s="56" t="s">
        <v>19</v>
      </c>
      <c r="B5072" s="62" t="s">
        <v>405</v>
      </c>
      <c r="C5072" s="40" t="s">
        <v>50</v>
      </c>
      <c r="D5072" s="41" t="n">
        <v>50</v>
      </c>
      <c r="E5072" s="41" t="n">
        <v>50</v>
      </c>
      <c r="F5072" s="41" t="n">
        <v>50</v>
      </c>
      <c r="G5072" s="41" t="n">
        <v>50</v>
      </c>
      <c r="H5072" s="41" t="n">
        <v>50</v>
      </c>
      <c r="I5072" s="42" t="n">
        <v>10</v>
      </c>
      <c r="J5072" s="42" t="n">
        <v>10</v>
      </c>
      <c r="K5072" s="42" t="n">
        <v>10</v>
      </c>
      <c r="L5072" s="42" t="n">
        <v>10</v>
      </c>
      <c r="M5072" s="42" t="n">
        <v>10</v>
      </c>
      <c r="N5072" s="53" t="n">
        <f aca="false">D5072*$D$3</f>
        <v>70</v>
      </c>
      <c r="O5072" s="53" t="n">
        <f aca="false">E5072*$E$3</f>
        <v>70</v>
      </c>
      <c r="P5072" s="53" t="n">
        <f aca="false">F5072*$F$3</f>
        <v>70</v>
      </c>
      <c r="Q5072" s="53" t="n">
        <f aca="false">G5072*$G$3</f>
        <v>70</v>
      </c>
      <c r="R5072" s="53" t="n">
        <f aca="false">H5072*$H$3</f>
        <v>70</v>
      </c>
      <c r="S5072" s="53" t="n">
        <f aca="false">(N5072/100)*(I5072*$I$3)+(N5072/100)*(J5072*$J$3)+(N5072/100)*(M5072*$M$3)</f>
        <v>42</v>
      </c>
      <c r="T5072" s="53" t="n">
        <f aca="false">(O5072/100)*(K5072*$K$3)+(O5072/100)*(M5072*$M$3)</f>
        <v>28</v>
      </c>
      <c r="U5072" s="53" t="n">
        <f aca="false">(P5072/100)*(K5072*$K$3)+(P5072/100)*(L5072*$L$3)+(P5072/100)*(M5072*$M$3)</f>
        <v>42</v>
      </c>
      <c r="V5072" s="53" t="n">
        <f aca="false">(Q5072/100)*(L5072*$L$3)+(Q5072/100)*(M5072*$M$3)</f>
        <v>28</v>
      </c>
      <c r="W5072" s="53" t="n">
        <f aca="false">(R5072/100)*(K5072*$K$3)+(R5072/100)*(L5072*$L$3)+(R5072/100)*(M5072*$M$3)</f>
        <v>42</v>
      </c>
      <c r="X5072" s="53" t="n">
        <f aca="false">N5072+S5072</f>
        <v>112</v>
      </c>
      <c r="Y5072" s="53" t="n">
        <f aca="false">O5072+T5072</f>
        <v>98</v>
      </c>
      <c r="Z5072" s="53" t="n">
        <f aca="false">P5072+U5072</f>
        <v>112</v>
      </c>
      <c r="AA5072" s="53" t="n">
        <f aca="false">Q5072+V5072</f>
        <v>98</v>
      </c>
      <c r="AB5072" s="53" t="n">
        <f aca="false">R5072+W5072</f>
        <v>112</v>
      </c>
      <c r="AC5072" s="44" t="n">
        <f aca="false">ROUND(X5072+Y5072+Z5072+AA5072+AB5072,1)</f>
        <v>532</v>
      </c>
      <c r="AD5072" s="70" t="s">
        <v>14</v>
      </c>
    </row>
    <row r="5073" customFormat="false" ht="15" hidden="false" customHeight="false" outlineLevel="0" collapsed="false">
      <c r="A5073" s="48" t="s">
        <v>29</v>
      </c>
      <c r="B5073" s="63" t="n">
        <v>20</v>
      </c>
      <c r="C5073" s="50" t="s">
        <v>5</v>
      </c>
      <c r="D5073" s="51" t="n">
        <v>50</v>
      </c>
      <c r="E5073" s="51" t="n">
        <v>50</v>
      </c>
      <c r="F5073" s="51" t="n">
        <v>50</v>
      </c>
      <c r="G5073" s="51" t="n">
        <v>50</v>
      </c>
      <c r="H5073" s="51" t="n">
        <v>50</v>
      </c>
      <c r="I5073" s="52" t="n">
        <v>60</v>
      </c>
      <c r="J5073" s="52" t="n">
        <v>60</v>
      </c>
      <c r="K5073" s="52" t="n">
        <v>10</v>
      </c>
      <c r="L5073" s="52" t="n">
        <v>10</v>
      </c>
      <c r="M5073" s="52" t="n">
        <v>10</v>
      </c>
      <c r="N5073" s="53" t="n">
        <f aca="false">D5073*$D$4</f>
        <v>67.5</v>
      </c>
      <c r="O5073" s="53" t="n">
        <f aca="false">E5073*$E$4</f>
        <v>67.5</v>
      </c>
      <c r="P5073" s="53" t="n">
        <f aca="false">F5073*$F$4</f>
        <v>67.5</v>
      </c>
      <c r="Q5073" s="53" t="n">
        <f aca="false">G5073*$G$4</f>
        <v>67.5</v>
      </c>
      <c r="R5073" s="53" t="n">
        <f aca="false">H5073*$H$4</f>
        <v>67.5</v>
      </c>
      <c r="S5073" s="53" t="n">
        <f aca="false">(N5073/100)*(I5073*$I$4)+(N5073/100)*(J5073*$J$4)+(N5073/100)*(M5073*$M$4)</f>
        <v>175.5</v>
      </c>
      <c r="T5073" s="53" t="n">
        <f aca="false">(O5073/100)*(K5073*$K$4)</f>
        <v>13.5</v>
      </c>
      <c r="U5073" s="53" t="n">
        <f aca="false">(P5073/100)*(K5073*$K$4)+(P5073/100)*(L5073*$L$4)</f>
        <v>27</v>
      </c>
      <c r="V5073" s="53" t="n">
        <f aca="false">(Q5073/100)*(L5073*$L$4)</f>
        <v>13.5</v>
      </c>
      <c r="W5073" s="53" t="n">
        <f aca="false">(R5073/100)*(K5073*$K$4)+(R5073/100)*(L5073*$L$4)</f>
        <v>27</v>
      </c>
      <c r="X5073" s="53" t="n">
        <f aca="false">N5073+S5073</f>
        <v>243</v>
      </c>
      <c r="Y5073" s="53" t="n">
        <f aca="false">O5073+T5073</f>
        <v>81</v>
      </c>
      <c r="Z5073" s="53" t="n">
        <f aca="false">P5073+U5073</f>
        <v>94.5</v>
      </c>
      <c r="AA5073" s="53" t="n">
        <f aca="false">Q5073+V5073</f>
        <v>81</v>
      </c>
      <c r="AB5073" s="53" t="n">
        <f aca="false">R5073+W5073</f>
        <v>94.5</v>
      </c>
      <c r="AC5073" s="54" t="n">
        <f aca="false">ROUND(X5073+Y5073+Z5073+AA5073+AB5073,1)</f>
        <v>594</v>
      </c>
      <c r="AD5073" s="55" t="n">
        <f aca="false">(ROUND(AC5073-AC5072,1)/AC5072)</f>
        <v>0.116541353383459</v>
      </c>
    </row>
    <row r="5074" customFormat="false" ht="15" hidden="false" customHeight="false" outlineLevel="0" collapsed="false">
      <c r="A5074" s="48" t="s">
        <v>30</v>
      </c>
      <c r="B5074" s="63" t="n">
        <v>20</v>
      </c>
      <c r="C5074" s="50" t="s">
        <v>6</v>
      </c>
      <c r="D5074" s="51" t="n">
        <v>50</v>
      </c>
      <c r="E5074" s="51" t="n">
        <v>50</v>
      </c>
      <c r="F5074" s="51" t="n">
        <v>50</v>
      </c>
      <c r="G5074" s="51" t="n">
        <v>50</v>
      </c>
      <c r="H5074" s="51" t="n">
        <v>50</v>
      </c>
      <c r="I5074" s="52" t="n">
        <v>10</v>
      </c>
      <c r="J5074" s="52" t="n">
        <v>10</v>
      </c>
      <c r="K5074" s="52" t="n">
        <v>10</v>
      </c>
      <c r="L5074" s="52" t="n">
        <v>10</v>
      </c>
      <c r="M5074" s="52" t="n">
        <v>10</v>
      </c>
      <c r="N5074" s="53" t="n">
        <f aca="false">D5074*$D$5</f>
        <v>70</v>
      </c>
      <c r="O5074" s="53" t="n">
        <f aca="false">E5074*$E$5</f>
        <v>70</v>
      </c>
      <c r="P5074" s="53" t="n">
        <f aca="false">F5074*$F$5</f>
        <v>70</v>
      </c>
      <c r="Q5074" s="53" t="n">
        <f aca="false">G5074*$G$5</f>
        <v>70</v>
      </c>
      <c r="R5074" s="53" t="n">
        <f aca="false">H5074*$H$5</f>
        <v>70</v>
      </c>
      <c r="S5074" s="53" t="n">
        <f aca="false">(N5074/100)*(I5074*$I$5)+(N5074/100)*(J5074*$J$5)+(N5074/100)*(M5074*$M$5)</f>
        <v>42</v>
      </c>
      <c r="T5074" s="53" t="n">
        <f aca="false">(O5074/100)*(K5074*$K$5)</f>
        <v>14</v>
      </c>
      <c r="U5074" s="53" t="n">
        <f aca="false">(P5074/100)*(K5074*$K$5)+(P5074/100)*(L5074*$L$5)</f>
        <v>28</v>
      </c>
      <c r="V5074" s="53" t="n">
        <f aca="false">(Q5074/100)*(L5074*$L$5)</f>
        <v>14</v>
      </c>
      <c r="W5074" s="53" t="n">
        <f aca="false">(R5074/100)*(K5074*$K$5)+(R5074/100)*(L5074*$L$5)</f>
        <v>28</v>
      </c>
      <c r="X5074" s="53" t="n">
        <f aca="false">N5074+S5074</f>
        <v>112</v>
      </c>
      <c r="Y5074" s="53" t="n">
        <f aca="false">O5074+T5074</f>
        <v>84</v>
      </c>
      <c r="Z5074" s="53" t="n">
        <f aca="false">P5074+U5074</f>
        <v>98</v>
      </c>
      <c r="AA5074" s="53" t="n">
        <f aca="false">Q5074+V5074</f>
        <v>84</v>
      </c>
      <c r="AB5074" s="53" t="n">
        <f aca="false">R5074+W5074</f>
        <v>98</v>
      </c>
      <c r="AC5074" s="54" t="n">
        <f aca="false">ROUND(X5074+Y5074+Z5074+AA5074+AB5074,1)</f>
        <v>476</v>
      </c>
      <c r="AD5074" s="55" t="n">
        <f aca="false">(ROUND(AC5074-AC5072,1)/AC5072)</f>
        <v>-0.105263157894737</v>
      </c>
    </row>
    <row r="5075" customFormat="false" ht="15" hidden="false" customHeight="false" outlineLevel="0" collapsed="false">
      <c r="A5075" s="48" t="s">
        <v>31</v>
      </c>
      <c r="B5075" s="63" t="n">
        <v>20</v>
      </c>
      <c r="C5075" s="50" t="s">
        <v>7</v>
      </c>
      <c r="D5075" s="51" t="n">
        <v>50</v>
      </c>
      <c r="E5075" s="51" t="n">
        <v>50</v>
      </c>
      <c r="F5075" s="51" t="n">
        <v>50</v>
      </c>
      <c r="G5075" s="51" t="n">
        <v>50</v>
      </c>
      <c r="H5075" s="51" t="n">
        <v>50</v>
      </c>
      <c r="I5075" s="52" t="n">
        <v>10</v>
      </c>
      <c r="J5075" s="52" t="n">
        <v>10</v>
      </c>
      <c r="K5075" s="52" t="n">
        <v>10</v>
      </c>
      <c r="L5075" s="52" t="n">
        <v>10</v>
      </c>
      <c r="M5075" s="52" t="n">
        <v>10</v>
      </c>
      <c r="N5075" s="53" t="n">
        <f aca="false">D5075*$D$6</f>
        <v>70</v>
      </c>
      <c r="O5075" s="53" t="n">
        <f aca="false">E5075*$E$6</f>
        <v>70</v>
      </c>
      <c r="P5075" s="53" t="n">
        <f aca="false">F5075*$F$6</f>
        <v>70</v>
      </c>
      <c r="Q5075" s="53" t="n">
        <f aca="false">G5075*$G$6</f>
        <v>70</v>
      </c>
      <c r="R5075" s="53" t="n">
        <f aca="false">H5075*$H$6</f>
        <v>70</v>
      </c>
      <c r="S5075" s="53" t="n">
        <f aca="false">(N5075/100)*(I5075*$I$6)+(N5075/100)*(J5075*$J$6)+(N5075/100)*(M5075*$M$6)</f>
        <v>42</v>
      </c>
      <c r="T5075" s="53" t="n">
        <f aca="false">(O5075/100)*(K5075*$K$6)</f>
        <v>14</v>
      </c>
      <c r="U5075" s="53" t="n">
        <f aca="false">(P5075/100)*(K5075*$K$6)+(P5075/100)*(L5075*$L$6)</f>
        <v>28</v>
      </c>
      <c r="V5075" s="53" t="n">
        <f aca="false">(Q5075/100)*(L5075*$L$6)</f>
        <v>14</v>
      </c>
      <c r="W5075" s="53" t="n">
        <f aca="false">(R5075/100)*(K5075*$K$6)+(R5075/100)*(L5075*$L$6)</f>
        <v>28</v>
      </c>
      <c r="X5075" s="53" t="n">
        <f aca="false">N5075+S5075</f>
        <v>112</v>
      </c>
      <c r="Y5075" s="53" t="n">
        <f aca="false">O5075+T5075</f>
        <v>84</v>
      </c>
      <c r="Z5075" s="53" t="n">
        <f aca="false">P5075+U5075</f>
        <v>98</v>
      </c>
      <c r="AA5075" s="53" t="n">
        <f aca="false">Q5075+V5075</f>
        <v>84</v>
      </c>
      <c r="AB5075" s="53" t="n">
        <f aca="false">R5075+W5075</f>
        <v>98</v>
      </c>
      <c r="AC5075" s="54" t="n">
        <f aca="false">ROUND(X5075+Y5075+Z5075+AA5075+AB5075,1)</f>
        <v>476</v>
      </c>
      <c r="AD5075" s="55" t="n">
        <f aca="false">(ROUND(AC5075-AC5072,1)/AC5072)</f>
        <v>-0.105263157894737</v>
      </c>
    </row>
    <row r="5076" customFormat="false" ht="15" hidden="false" customHeight="false" outlineLevel="0" collapsed="false">
      <c r="A5076" s="48" t="s">
        <v>32</v>
      </c>
      <c r="B5076" s="63" t="n">
        <v>20</v>
      </c>
      <c r="C5076" s="50" t="s">
        <v>8</v>
      </c>
      <c r="D5076" s="51" t="n">
        <v>50</v>
      </c>
      <c r="E5076" s="51" t="n">
        <v>50</v>
      </c>
      <c r="F5076" s="51" t="n">
        <v>50</v>
      </c>
      <c r="G5076" s="51" t="n">
        <v>50</v>
      </c>
      <c r="H5076" s="51" t="n">
        <v>50</v>
      </c>
      <c r="I5076" s="52" t="n">
        <v>10</v>
      </c>
      <c r="J5076" s="52" t="n">
        <v>10</v>
      </c>
      <c r="K5076" s="52" t="n">
        <v>10</v>
      </c>
      <c r="L5076" s="52" t="n">
        <v>10</v>
      </c>
      <c r="M5076" s="52" t="n">
        <v>10</v>
      </c>
      <c r="N5076" s="53" t="n">
        <f aca="false">D5076*$D$7</f>
        <v>70</v>
      </c>
      <c r="O5076" s="53" t="n">
        <f aca="false">E5076*$E$7</f>
        <v>70</v>
      </c>
      <c r="P5076" s="53" t="n">
        <f aca="false">F5076*$F$7</f>
        <v>70</v>
      </c>
      <c r="Q5076" s="53" t="n">
        <f aca="false">G5076*$G$7</f>
        <v>70</v>
      </c>
      <c r="R5076" s="53" t="n">
        <f aca="false">H5076*$H$7</f>
        <v>70</v>
      </c>
      <c r="S5076" s="53" t="n">
        <f aca="false">(N5076/100)*(I5076*$I$7)+(N5076/100)*(J5076*$J$7)+(N5076/100)*(M5076*$M$7)</f>
        <v>42</v>
      </c>
      <c r="T5076" s="53" t="n">
        <f aca="false">(O5076/100)*(K5076*$K$7)</f>
        <v>14</v>
      </c>
      <c r="U5076" s="53" t="n">
        <f aca="false">(P5076/100)*(K5076*$K$7)+(P5076/100)*(L5076*$L$7)</f>
        <v>28</v>
      </c>
      <c r="V5076" s="53" t="n">
        <f aca="false">(Q5076/100)*(L5076*$L$7)</f>
        <v>14</v>
      </c>
      <c r="W5076" s="53" t="n">
        <f aca="false">(R5076/100)*(K5076*$K$7)+(R5076/100)*(L5076*$L$7)</f>
        <v>28</v>
      </c>
      <c r="X5076" s="53" t="n">
        <f aca="false">N5076+S5076</f>
        <v>112</v>
      </c>
      <c r="Y5076" s="53" t="n">
        <f aca="false">O5076+T5076</f>
        <v>84</v>
      </c>
      <c r="Z5076" s="53" t="n">
        <f aca="false">P5076+U5076</f>
        <v>98</v>
      </c>
      <c r="AA5076" s="53" t="n">
        <f aca="false">Q5076+V5076</f>
        <v>84</v>
      </c>
      <c r="AB5076" s="53" t="n">
        <f aca="false">R5076+W5076</f>
        <v>98</v>
      </c>
      <c r="AC5076" s="54" t="n">
        <f aca="false">ROUND(X5076+Y5076+Z5076+AA5076+AB5076,1)</f>
        <v>476</v>
      </c>
      <c r="AD5076" s="55" t="n">
        <f aca="false">(ROUND(AC5076-AC5072,1)/AC5072)</f>
        <v>-0.105263157894737</v>
      </c>
    </row>
    <row r="5077" customFormat="false" ht="15" hidden="false" customHeight="false" outlineLevel="0" collapsed="false">
      <c r="A5077" s="48" t="s">
        <v>33</v>
      </c>
      <c r="B5077" s="63"/>
      <c r="C5077" s="50" t="s">
        <v>9</v>
      </c>
      <c r="D5077" s="51" t="n">
        <v>50</v>
      </c>
      <c r="E5077" s="51" t="n">
        <v>50</v>
      </c>
      <c r="F5077" s="51" t="n">
        <v>50</v>
      </c>
      <c r="G5077" s="51" t="n">
        <v>50</v>
      </c>
      <c r="H5077" s="51" t="n">
        <v>50</v>
      </c>
      <c r="I5077" s="52" t="n">
        <v>10</v>
      </c>
      <c r="J5077" s="52" t="n">
        <v>10</v>
      </c>
      <c r="K5077" s="52" t="n">
        <v>10</v>
      </c>
      <c r="L5077" s="52" t="n">
        <v>10</v>
      </c>
      <c r="M5077" s="52" t="n">
        <v>10</v>
      </c>
      <c r="N5077" s="53" t="n">
        <f aca="false">D5077*$D$8</f>
        <v>70</v>
      </c>
      <c r="O5077" s="53" t="n">
        <f aca="false">E5077*$E$8</f>
        <v>70</v>
      </c>
      <c r="P5077" s="53" t="n">
        <f aca="false">F5077*$F$8</f>
        <v>70</v>
      </c>
      <c r="Q5077" s="53" t="n">
        <f aca="false">G5077*$G$8</f>
        <v>70</v>
      </c>
      <c r="R5077" s="53" t="n">
        <f aca="false">H5077*$H$8</f>
        <v>70</v>
      </c>
      <c r="S5077" s="53" t="n">
        <f aca="false">(N5077/100)*(I5077*$I$8)+(N5077/100)*(J5077*$J$8)+(N5077/100)*(M5077*$M$8)</f>
        <v>42</v>
      </c>
      <c r="T5077" s="53" t="n">
        <f aca="false">(O5077/100)*(K5077*$K$8)</f>
        <v>14</v>
      </c>
      <c r="U5077" s="53" t="n">
        <f aca="false">(P5077/100)*(K5077*$K$8)+(P5077/100)*(L5077*$L$8)</f>
        <v>28</v>
      </c>
      <c r="V5077" s="53" t="n">
        <f aca="false">(Q5077/100)*(L5077*$L$8)</f>
        <v>14</v>
      </c>
      <c r="W5077" s="53" t="n">
        <f aca="false">(R5077/100)*(K5077*$K$8)+(R5077/100)*(L5077*$L$8)</f>
        <v>28</v>
      </c>
      <c r="X5077" s="53" t="n">
        <f aca="false">N5077+S5077</f>
        <v>112</v>
      </c>
      <c r="Y5077" s="53" t="n">
        <f aca="false">O5077+T5077</f>
        <v>84</v>
      </c>
      <c r="Z5077" s="53" t="n">
        <f aca="false">P5077+U5077</f>
        <v>98</v>
      </c>
      <c r="AA5077" s="53" t="n">
        <f aca="false">Q5077+V5077</f>
        <v>84</v>
      </c>
      <c r="AB5077" s="53" t="n">
        <f aca="false">R5077+W5077</f>
        <v>98</v>
      </c>
      <c r="AC5077" s="54" t="n">
        <f aca="false">ROUND(X5077+Y5077+Z5077+AA5077+AB5077,1)</f>
        <v>476</v>
      </c>
      <c r="AD5077" s="55" t="n">
        <f aca="false">(ROUND(AC5077-AC5072,1)/AC5072)</f>
        <v>-0.105263157894737</v>
      </c>
    </row>
    <row r="5078" customFormat="false" ht="15" hidden="false" customHeight="false" outlineLevel="0" collapsed="false">
      <c r="A5078" s="48" t="s">
        <v>34</v>
      </c>
      <c r="B5078" s="63"/>
      <c r="C5078" s="50" t="s">
        <v>10</v>
      </c>
      <c r="D5078" s="51" t="n">
        <v>25</v>
      </c>
      <c r="E5078" s="51" t="n">
        <v>200</v>
      </c>
      <c r="F5078" s="51" t="n">
        <v>0</v>
      </c>
      <c r="G5078" s="51" t="n">
        <v>0</v>
      </c>
      <c r="H5078" s="51" t="n">
        <v>0</v>
      </c>
      <c r="I5078" s="52" t="n">
        <v>10</v>
      </c>
      <c r="J5078" s="52" t="n">
        <v>10</v>
      </c>
      <c r="K5078" s="52" t="n">
        <v>80</v>
      </c>
      <c r="L5078" s="52" t="n">
        <v>0</v>
      </c>
      <c r="M5078" s="52" t="n">
        <v>10</v>
      </c>
      <c r="N5078" s="53" t="n">
        <f aca="false">D5078*$D$9</f>
        <v>33.75</v>
      </c>
      <c r="O5078" s="53" t="n">
        <f aca="false">E5078*$E$9</f>
        <v>270</v>
      </c>
      <c r="P5078" s="53" t="n">
        <f aca="false">F5078*$F$9</f>
        <v>0</v>
      </c>
      <c r="Q5078" s="53" t="n">
        <f aca="false">G5078*$G$9</f>
        <v>0</v>
      </c>
      <c r="R5078" s="53" t="n">
        <f aca="false">H5078*$H$9</f>
        <v>0</v>
      </c>
      <c r="S5078" s="53" t="n">
        <f aca="false">(N5078/100)*(I5078*$I$9)+(N5078/100)*(J5078*$J$9)+(N5078/100)*(M5078*$M$9)</f>
        <v>10.125</v>
      </c>
      <c r="T5078" s="53" t="n">
        <f aca="false">(O5078/100)*(K5078*$K$9)+(N5078/100)*(M5078*$M$9)</f>
        <v>305.775</v>
      </c>
      <c r="U5078" s="53" t="n">
        <f aca="false">(P5078/100)*(K5078*$K$9)+(P5078/100)*(L5078*$L$9)</f>
        <v>0</v>
      </c>
      <c r="V5078" s="53" t="n">
        <f aca="false">(Q5078/100)*(L5078*$L$9)</f>
        <v>0</v>
      </c>
      <c r="W5078" s="53" t="n">
        <f aca="false">(R5078/100)*(K5078*$K$9)+(R5078/100)*(L5078*$L$9)</f>
        <v>0</v>
      </c>
      <c r="X5078" s="53" t="n">
        <f aca="false">N5078+S5078</f>
        <v>43.875</v>
      </c>
      <c r="Y5078" s="53" t="n">
        <f aca="false">O5078+T5078</f>
        <v>575.775</v>
      </c>
      <c r="Z5078" s="53" t="n">
        <f aca="false">P5078+U5078</f>
        <v>0</v>
      </c>
      <c r="AA5078" s="53" t="n">
        <f aca="false">Q5078+V5078</f>
        <v>0</v>
      </c>
      <c r="AB5078" s="53" t="n">
        <f aca="false">R5078+W5078</f>
        <v>0</v>
      </c>
      <c r="AC5078" s="54" t="n">
        <f aca="false">ROUND(X5078+Y5078+Z5078+AA5078+AB5078,1)</f>
        <v>619.7</v>
      </c>
      <c r="AD5078" s="55" t="n">
        <f aca="false">(ROUND(AC5078-AC5072,1)/AC5072)</f>
        <v>0.16484962406015</v>
      </c>
    </row>
    <row r="5079" customFormat="false" ht="15" hidden="false" customHeight="false" outlineLevel="0" collapsed="false">
      <c r="A5079" s="48" t="s">
        <v>35</v>
      </c>
      <c r="B5079" s="63"/>
      <c r="C5079" s="50" t="s">
        <v>11</v>
      </c>
      <c r="D5079" s="51" t="n">
        <v>25</v>
      </c>
      <c r="E5079" s="51" t="n">
        <v>0</v>
      </c>
      <c r="F5079" s="51" t="n">
        <v>200</v>
      </c>
      <c r="G5079" s="51" t="n">
        <v>0</v>
      </c>
      <c r="H5079" s="51" t="n">
        <v>0</v>
      </c>
      <c r="I5079" s="52" t="n">
        <v>10</v>
      </c>
      <c r="J5079" s="52" t="n">
        <v>10</v>
      </c>
      <c r="K5079" s="52" t="n">
        <v>40</v>
      </c>
      <c r="L5079" s="52" t="n">
        <v>40</v>
      </c>
      <c r="M5079" s="52" t="n">
        <v>10</v>
      </c>
      <c r="N5079" s="53" t="n">
        <f aca="false">D5079*$D$10</f>
        <v>33.75</v>
      </c>
      <c r="O5079" s="53" t="n">
        <f aca="false">E5079*$E$10</f>
        <v>0</v>
      </c>
      <c r="P5079" s="53" t="n">
        <f aca="false">F5079*$F$10</f>
        <v>270</v>
      </c>
      <c r="Q5079" s="53" t="n">
        <f aca="false">G5079*$G$10</f>
        <v>0</v>
      </c>
      <c r="R5079" s="53" t="n">
        <f aca="false">H5079*$H$10</f>
        <v>0</v>
      </c>
      <c r="S5079" s="53" t="n">
        <f aca="false">(N5079/100)*(I5079*$I$10)+(N5079/100)*(J5079*$J$10)+(N5079/100)*(M5079*$M$10)</f>
        <v>10.125</v>
      </c>
      <c r="T5079" s="53" t="n">
        <f aca="false">(O5079/100)*(K5079*$J$10)</f>
        <v>0</v>
      </c>
      <c r="U5079" s="53" t="n">
        <f aca="false">(P5079/100)*(K5079*$K$10)+(P5079/100)*(L5079*$L$10)+(N5079/100)*(M5079*$M$10)</f>
        <v>305.775</v>
      </c>
      <c r="V5079" s="53" t="n">
        <f aca="false">(Q5079/100)*(L5079*$L$10)</f>
        <v>0</v>
      </c>
      <c r="W5079" s="53" t="n">
        <f aca="false">(R5079/100)*(K5079*$K$10)+(R5079/100)*(L5079*$L$10)</f>
        <v>0</v>
      </c>
      <c r="X5079" s="53" t="n">
        <f aca="false">N5079+S5079</f>
        <v>43.875</v>
      </c>
      <c r="Y5079" s="53" t="n">
        <f aca="false">O5079+T5079</f>
        <v>0</v>
      </c>
      <c r="Z5079" s="53" t="n">
        <f aca="false">P5079+U5079</f>
        <v>575.775</v>
      </c>
      <c r="AA5079" s="53" t="n">
        <f aca="false">Q5079+V5079</f>
        <v>0</v>
      </c>
      <c r="AB5079" s="53" t="n">
        <f aca="false">R5079+W5079</f>
        <v>0</v>
      </c>
      <c r="AC5079" s="54" t="n">
        <f aca="false">ROUND(X5079+Y5079+Z5079+AA5079+AB5079,1)</f>
        <v>619.7</v>
      </c>
      <c r="AD5079" s="55" t="n">
        <f aca="false">(ROUND(AC5079-AC5072,1)/AC5072)</f>
        <v>0.16484962406015</v>
      </c>
    </row>
    <row r="5080" customFormat="false" ht="15" hidden="false" customHeight="false" outlineLevel="0" collapsed="false">
      <c r="A5080" s="48" t="s">
        <v>36</v>
      </c>
      <c r="B5080" s="63"/>
      <c r="C5080" s="50" t="s">
        <v>12</v>
      </c>
      <c r="D5080" s="51" t="n">
        <v>25</v>
      </c>
      <c r="E5080" s="51" t="n">
        <v>0</v>
      </c>
      <c r="F5080" s="51" t="n">
        <v>0</v>
      </c>
      <c r="G5080" s="51" t="n">
        <v>200</v>
      </c>
      <c r="H5080" s="51" t="n">
        <v>0</v>
      </c>
      <c r="I5080" s="52" t="n">
        <v>10</v>
      </c>
      <c r="J5080" s="52" t="n">
        <v>10</v>
      </c>
      <c r="K5080" s="52" t="n">
        <v>0</v>
      </c>
      <c r="L5080" s="52" t="n">
        <v>80</v>
      </c>
      <c r="M5080" s="52" t="n">
        <v>10</v>
      </c>
      <c r="N5080" s="53" t="n">
        <f aca="false">D5080*$D$11</f>
        <v>33.75</v>
      </c>
      <c r="O5080" s="53" t="n">
        <f aca="false">E5080*$E$11</f>
        <v>0</v>
      </c>
      <c r="P5080" s="53" t="n">
        <f aca="false">F5080*$F$11</f>
        <v>0</v>
      </c>
      <c r="Q5080" s="53" t="n">
        <f aca="false">G5080*$G$11</f>
        <v>270</v>
      </c>
      <c r="R5080" s="53" t="n">
        <f aca="false">H5080*$H$11</f>
        <v>0</v>
      </c>
      <c r="S5080" s="53" t="n">
        <f aca="false">(N5080/100)*(I5080*$I$11)+(N5080/100)*(J5080*$J$11)+(N5080/100)*(M5080*$M$11)</f>
        <v>10.125</v>
      </c>
      <c r="T5080" s="53" t="n">
        <f aca="false">(O5080/100)*(K5080*$K$11)</f>
        <v>0</v>
      </c>
      <c r="U5080" s="53" t="n">
        <f aca="false">(P5080/100)*(K5080*$K$11)+(P5080/100)*(L5080*$L$11)</f>
        <v>0</v>
      </c>
      <c r="V5080" s="53" t="n">
        <f aca="false">(Q5080/100)*(L5080*$L$11)+(N5080/100)*(M5080*$M$11)</f>
        <v>305.775</v>
      </c>
      <c r="W5080" s="53" t="n">
        <f aca="false">(R5080/100)*(K5080*$K$11)+(R5080/100)*(L5080*$L$11)</f>
        <v>0</v>
      </c>
      <c r="X5080" s="53" t="n">
        <f aca="false">N5080+S5080</f>
        <v>43.875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575.775</v>
      </c>
      <c r="AB5080" s="53" t="n">
        <f aca="false">R5080+W5080</f>
        <v>0</v>
      </c>
      <c r="AC5080" s="54" t="n">
        <f aca="false">ROUND(X5080+Y5080+Z5080+AA5080+AB5080,1)</f>
        <v>619.7</v>
      </c>
      <c r="AD5080" s="55" t="n">
        <f aca="false">(ROUND(AC5080-AC5072,1)/AC5072)</f>
        <v>0.16484962406015</v>
      </c>
    </row>
    <row r="5081" customFormat="false" ht="15" hidden="false" customHeight="false" outlineLevel="0" collapsed="false">
      <c r="A5081" s="48" t="s">
        <v>37</v>
      </c>
      <c r="B5081" s="63"/>
      <c r="C5081" s="50" t="s">
        <v>13</v>
      </c>
      <c r="D5081" s="51" t="n">
        <v>25</v>
      </c>
      <c r="E5081" s="51" t="n">
        <v>0</v>
      </c>
      <c r="F5081" s="51" t="n">
        <v>0</v>
      </c>
      <c r="G5081" s="51" t="n">
        <v>0</v>
      </c>
      <c r="H5081" s="51" t="n">
        <v>200</v>
      </c>
      <c r="I5081" s="52" t="n">
        <v>10</v>
      </c>
      <c r="J5081" s="52" t="n">
        <v>10</v>
      </c>
      <c r="K5081" s="52" t="n">
        <v>40</v>
      </c>
      <c r="L5081" s="52" t="n">
        <v>40</v>
      </c>
      <c r="M5081" s="52" t="n">
        <v>10</v>
      </c>
      <c r="N5081" s="53" t="n">
        <f aca="false">D5081*$D$12</f>
        <v>33.75</v>
      </c>
      <c r="O5081" s="53" t="n">
        <f aca="false">E5081*$E$12</f>
        <v>0</v>
      </c>
      <c r="P5081" s="53" t="n">
        <f aca="false">F5081*$F$12</f>
        <v>0</v>
      </c>
      <c r="Q5081" s="53" t="n">
        <f aca="false">G5081*$G$12</f>
        <v>0</v>
      </c>
      <c r="R5081" s="53" t="n">
        <f aca="false">H5081*$H$12</f>
        <v>270</v>
      </c>
      <c r="S5081" s="53" t="n">
        <f aca="false">(N5081/100)*(I5081*$I$12)+(N5081/100)*(J5081*$J$12)+(N5081/100)*(M5081*$M$12)</f>
        <v>10.125</v>
      </c>
      <c r="T5081" s="53" t="n">
        <f aca="false">(O5081/100)*(K5081*$K$12)</f>
        <v>0</v>
      </c>
      <c r="U5081" s="53" t="n">
        <f aca="false">(P5081/100)*(K5081*$K$12)+(P5081/100)*(L5081*$L$12)</f>
        <v>0</v>
      </c>
      <c r="V5081" s="53" t="n">
        <f aca="false">(Q5081/100)*(L5081*$L$12)</f>
        <v>0</v>
      </c>
      <c r="W5081" s="53" t="n">
        <f aca="false">(R5081/100)*(K5081*$K$12)+(R5081/100)*(L5081*$L$12)+(N5081/100)*(M5081*$M$12)</f>
        <v>305.775</v>
      </c>
      <c r="X5081" s="53" t="n">
        <f aca="false">N5081+S5081</f>
        <v>43.875</v>
      </c>
      <c r="Y5081" s="53" t="n">
        <f aca="false">O5081+T5081</f>
        <v>0</v>
      </c>
      <c r="Z5081" s="53" t="n">
        <f aca="false">P5081+U5081</f>
        <v>0</v>
      </c>
      <c r="AA5081" s="53" t="n">
        <f aca="false">Q5081+V5081</f>
        <v>0</v>
      </c>
      <c r="AB5081" s="53" t="n">
        <f aca="false">R5081+W5081</f>
        <v>575.775</v>
      </c>
      <c r="AC5081" s="54" t="n">
        <f aca="false">ROUND(X5081+Y5081+Z5081+AA5081+AB5081,1)</f>
        <v>619.7</v>
      </c>
      <c r="AD5081" s="55" t="n">
        <f aca="false">(ROUND(AC5081-AC5072,1)/AC5072)</f>
        <v>0.16484962406015</v>
      </c>
    </row>
    <row r="5082" customFormat="false" ht="15" hidden="false" customHeight="false" outlineLevel="0" collapsed="false">
      <c r="A5082" s="48" t="s">
        <v>38</v>
      </c>
      <c r="B5082" s="63"/>
      <c r="C5082" s="50" t="s">
        <v>14</v>
      </c>
      <c r="D5082" s="51" t="n">
        <v>50</v>
      </c>
      <c r="E5082" s="51" t="n">
        <v>50</v>
      </c>
      <c r="F5082" s="51" t="n">
        <v>50</v>
      </c>
      <c r="G5082" s="51" t="n">
        <v>50</v>
      </c>
      <c r="H5082" s="51" t="n">
        <v>50</v>
      </c>
      <c r="I5082" s="52" t="n">
        <v>0</v>
      </c>
      <c r="J5082" s="52" t="n">
        <v>0</v>
      </c>
      <c r="K5082" s="52" t="n">
        <v>0</v>
      </c>
      <c r="L5082" s="52" t="n">
        <v>0</v>
      </c>
      <c r="M5082" s="52" t="n">
        <v>50</v>
      </c>
      <c r="N5082" s="53" t="n">
        <f aca="false">D5082*$D$13</f>
        <v>67.5</v>
      </c>
      <c r="O5082" s="53" t="n">
        <f aca="false">E5082*$E$13</f>
        <v>67.5</v>
      </c>
      <c r="P5082" s="53" t="n">
        <f aca="false">F5082*$F$13</f>
        <v>67.5</v>
      </c>
      <c r="Q5082" s="53" t="n">
        <f aca="false">G5082*$G$13</f>
        <v>67.5</v>
      </c>
      <c r="R5082" s="53" t="n">
        <f aca="false">H5082*$H$13</f>
        <v>67.5</v>
      </c>
      <c r="S5082" s="53" t="n">
        <f aca="false">(N5082/100)*(I5082*$I$13)+(N5082/100)*(J5082*$J$13)+(N5082/100)*(M5082*$M$13)</f>
        <v>67.5</v>
      </c>
      <c r="T5082" s="53" t="n">
        <f aca="false">(O5082/100)*(K5082*$K$13)+(O5082/100)*(M5082*$M$13)</f>
        <v>67.5</v>
      </c>
      <c r="U5082" s="53" t="n">
        <f aca="false">(P5082/100)*(K5082*$K$13)+(P5082/100)*(L5082*$L$13)+(P5082/100)*(M5082*$M$13)</f>
        <v>67.5</v>
      </c>
      <c r="V5082" s="53" t="n">
        <f aca="false">(Q5082/100)*(L5082*$L$13)+(Q5082/100)*(M5082*$M$13)</f>
        <v>67.5</v>
      </c>
      <c r="W5082" s="53" t="n">
        <f aca="false">(R5082/100)*(K5082*$K$13)+(R5082/100)*(L5082*$L$13)+(R5082/100)*(M5082*$M$13)</f>
        <v>67.5</v>
      </c>
      <c r="X5082" s="53" t="n">
        <f aca="false">N5082+S5082</f>
        <v>135</v>
      </c>
      <c r="Y5082" s="53" t="n">
        <f aca="false">O5082+T5082</f>
        <v>135</v>
      </c>
      <c r="Z5082" s="53" t="n">
        <f aca="false">P5082+U5082</f>
        <v>135</v>
      </c>
      <c r="AA5082" s="53" t="n">
        <f aca="false">Q5082+V5082</f>
        <v>135</v>
      </c>
      <c r="AB5082" s="53" t="n">
        <f aca="false">R5082+W5082</f>
        <v>135</v>
      </c>
      <c r="AC5082" s="54" t="n">
        <f aca="false">ROUND(X5082+Y5082+Z5082+AA5082+AB5082,1)</f>
        <v>675</v>
      </c>
      <c r="AD5082" s="55" t="n">
        <f aca="false">(ROUND(AC5082-AC5072,1)/AC5072)</f>
        <v>0.268796992481203</v>
      </c>
    </row>
    <row r="5083" customFormat="false" ht="14.25" hidden="false" customHeight="true" outlineLevel="0" collapsed="false">
      <c r="A5083" s="48" t="s">
        <v>39</v>
      </c>
      <c r="B5083" s="63"/>
      <c r="C5083" s="50" t="s">
        <v>15</v>
      </c>
      <c r="D5083" s="51" t="n">
        <v>200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10</v>
      </c>
      <c r="J5083" s="52" t="n">
        <v>10</v>
      </c>
      <c r="K5083" s="52" t="n">
        <v>50</v>
      </c>
      <c r="L5083" s="52" t="n">
        <v>0</v>
      </c>
      <c r="M5083" s="52" t="n">
        <v>0</v>
      </c>
      <c r="N5083" s="53" t="n">
        <f aca="false">D5083*$D$14</f>
        <v>270</v>
      </c>
      <c r="O5083" s="53" t="n">
        <f aca="false">E5083*$E$14</f>
        <v>0</v>
      </c>
      <c r="P5083" s="53" t="n">
        <f aca="false">F5083*$F$14</f>
        <v>0</v>
      </c>
      <c r="Q5083" s="53" t="n">
        <f aca="false">G5083*$G$14</f>
        <v>0</v>
      </c>
      <c r="R5083" s="53" t="n">
        <f aca="false">H5083*$H$14</f>
        <v>0</v>
      </c>
      <c r="S5083" s="53" t="n">
        <f aca="false">(N5083/100)*(I5083*$I$14)+(N5083/100)*(J5083*$J$14)+(N5083/100)*(K5083*$K$14)+(K5083/100)*(M5083*$M$14)</f>
        <v>324</v>
      </c>
      <c r="T5083" s="53" t="n">
        <f aca="false">(O5083/100)*(K5083*$K$14)</f>
        <v>0</v>
      </c>
      <c r="U5083" s="53" t="n">
        <f aca="false">(P5083/100)*(K5083*$K$14)+(P5083/100)*(L5083*$L$14)</f>
        <v>0</v>
      </c>
      <c r="V5083" s="53" t="n">
        <f aca="false">(Q5083/100)*(L5083*$L$14)</f>
        <v>0</v>
      </c>
      <c r="W5083" s="53" t="n">
        <f aca="false">(R5083/100)*(K5083*$L$14)+(R5083/100)*(L5083*$M$14)</f>
        <v>0</v>
      </c>
      <c r="X5083" s="53" t="n">
        <f aca="false">N5083+S5083</f>
        <v>594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594</v>
      </c>
      <c r="AD5083" s="55" t="n">
        <f aca="false">(ROUND(AC5083-AC5072,1)/AC5072)</f>
        <v>0.116541353383459</v>
      </c>
    </row>
    <row r="5084" customFormat="false" ht="15" hidden="false" customHeight="false" outlineLevel="0" collapsed="false">
      <c r="A5084" s="48"/>
      <c r="B5084" s="63"/>
      <c r="C5084" s="50" t="s">
        <v>16</v>
      </c>
      <c r="D5084" s="51" t="n">
        <v>200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10</v>
      </c>
      <c r="J5084" s="52" t="n">
        <v>10</v>
      </c>
      <c r="K5084" s="52" t="n">
        <v>0</v>
      </c>
      <c r="L5084" s="52" t="n">
        <v>50</v>
      </c>
      <c r="M5084" s="52" t="n">
        <v>0</v>
      </c>
      <c r="N5084" s="53" t="n">
        <f aca="false">D5084*$D$15</f>
        <v>270</v>
      </c>
      <c r="O5084" s="53" t="n">
        <f aca="false">E5084*$E$15</f>
        <v>0</v>
      </c>
      <c r="P5084" s="53" t="n">
        <f aca="false">F5084*$F$15</f>
        <v>0</v>
      </c>
      <c r="Q5084" s="53" t="n">
        <f aca="false">G5084*$G$15</f>
        <v>0</v>
      </c>
      <c r="R5084" s="53" t="n">
        <f aca="false">H5084*$H$15</f>
        <v>0</v>
      </c>
      <c r="S5084" s="53" t="n">
        <f aca="false">(N5084/100)*(I5084*$I$15)+(N5084/100)*(J5084*$J$15)+(N5084/100)*(L5084*$L$15)+(L5084/100)*(M5084*$M$15)</f>
        <v>324</v>
      </c>
      <c r="T5084" s="53" t="n">
        <f aca="false">(O5084/100)*(K5084*$K$15)</f>
        <v>0</v>
      </c>
      <c r="U5084" s="53" t="n">
        <f aca="false">(P5084/100)*(K5084*$K$15)+(P5084/100)*(L5084*$L$15)</f>
        <v>0</v>
      </c>
      <c r="V5084" s="53" t="n">
        <f aca="false">(Q5084/100)*(L5084*$L$15)</f>
        <v>0</v>
      </c>
      <c r="W5084" s="53" t="n">
        <f aca="false">(R5084/100)*(K5084*$K$15)+(R5084/100)*(L5084*$L$15)</f>
        <v>0</v>
      </c>
      <c r="X5084" s="53" t="n">
        <f aca="false">N5084+S5084</f>
        <v>594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594</v>
      </c>
      <c r="AD5084" s="55" t="n">
        <f aca="false">(ROUND(AC5084-AC5072,1)/AC5072)</f>
        <v>0.116541353383459</v>
      </c>
    </row>
    <row r="5085" customFormat="false" ht="15" hidden="false" customHeight="false" outlineLevel="0" collapsed="false">
      <c r="A5085" s="48"/>
      <c r="B5085" s="63"/>
      <c r="C5085" s="50" t="s">
        <v>17</v>
      </c>
      <c r="D5085" s="51" t="n">
        <v>50</v>
      </c>
      <c r="E5085" s="51" t="n">
        <v>50</v>
      </c>
      <c r="F5085" s="51" t="n">
        <v>50</v>
      </c>
      <c r="G5085" s="51" t="n">
        <v>50</v>
      </c>
      <c r="H5085" s="51" t="n">
        <v>50</v>
      </c>
      <c r="I5085" s="52" t="n">
        <v>10</v>
      </c>
      <c r="J5085" s="52" t="n">
        <v>100</v>
      </c>
      <c r="K5085" s="52" t="n">
        <v>10</v>
      </c>
      <c r="L5085" s="52" t="n">
        <v>10</v>
      </c>
      <c r="M5085" s="52" t="n">
        <v>10</v>
      </c>
      <c r="N5085" s="53" t="n">
        <f aca="false">D5085*$D$16</f>
        <v>67.5</v>
      </c>
      <c r="O5085" s="53" t="n">
        <f aca="false">E5085*$E$16</f>
        <v>67.5</v>
      </c>
      <c r="P5085" s="53" t="n">
        <f aca="false">F5085*$F$16</f>
        <v>67.5</v>
      </c>
      <c r="Q5085" s="53" t="n">
        <f aca="false">G5085*$G$16</f>
        <v>67.5</v>
      </c>
      <c r="R5085" s="53" t="n">
        <f aca="false">H5085*$H$16</f>
        <v>67.5</v>
      </c>
      <c r="S5085" s="53" t="n">
        <f aca="false">(N5085/100)*(I5085*$I$16)+(N5085/100)*(J5085*$J$16)+(N5085/100)*(M5085*$M$16)</f>
        <v>182.25</v>
      </c>
      <c r="T5085" s="53" t="n">
        <f aca="false">(O5085/100)*(K5085*$K$16)</f>
        <v>6.75</v>
      </c>
      <c r="U5085" s="53" t="n">
        <f aca="false">(P5085/100)*(K5085*$K$16)+(P5085/100)*(L5085*$L$16)</f>
        <v>13.5</v>
      </c>
      <c r="V5085" s="53" t="n">
        <f aca="false">(Q5085/100)*(L5085*$L$16)</f>
        <v>6.75</v>
      </c>
      <c r="W5085" s="53" t="n">
        <f aca="false">(R5085/100)*(K5085*$K$16)+(R5085/100)*(L5085*$L$16)</f>
        <v>13.5</v>
      </c>
      <c r="X5085" s="53" t="n">
        <f aca="false">N5085+S5085</f>
        <v>249.75</v>
      </c>
      <c r="Y5085" s="53" t="n">
        <f aca="false">O5085+T5085</f>
        <v>74.25</v>
      </c>
      <c r="Z5085" s="53" t="n">
        <f aca="false">P5085+U5085</f>
        <v>81</v>
      </c>
      <c r="AA5085" s="53" t="n">
        <f aca="false">Q5085+V5085</f>
        <v>74.25</v>
      </c>
      <c r="AB5085" s="53" t="n">
        <f aca="false">R5085+W5085</f>
        <v>81</v>
      </c>
      <c r="AC5085" s="54" t="n">
        <f aca="false">ROUND(X5085+Y5085+Z5085+AA5085+AB5085,1)</f>
        <v>560.3</v>
      </c>
      <c r="AD5085" s="55" t="n">
        <f aca="false">(ROUND(AC5085-AC5072,1)/AC5072)</f>
        <v>0.0531954887218045</v>
      </c>
    </row>
    <row r="5086" customFormat="false" ht="15" hidden="false" customHeight="false" outlineLevel="0" collapsed="false">
      <c r="A5086" s="48"/>
      <c r="B5086" s="63"/>
      <c r="C5086" s="50" t="s">
        <v>18</v>
      </c>
      <c r="D5086" s="51" t="n">
        <v>50</v>
      </c>
      <c r="E5086" s="51" t="n">
        <v>50</v>
      </c>
      <c r="F5086" s="51" t="n">
        <v>50</v>
      </c>
      <c r="G5086" s="51" t="n">
        <v>50</v>
      </c>
      <c r="H5086" s="51" t="n">
        <v>50</v>
      </c>
      <c r="I5086" s="52" t="n">
        <v>100</v>
      </c>
      <c r="J5086" s="52" t="n">
        <v>10</v>
      </c>
      <c r="K5086" s="52" t="n">
        <v>10</v>
      </c>
      <c r="L5086" s="52" t="n">
        <v>10</v>
      </c>
      <c r="M5086" s="52" t="n">
        <v>10</v>
      </c>
      <c r="N5086" s="53" t="n">
        <f aca="false">D5086*$D$17</f>
        <v>67.5</v>
      </c>
      <c r="O5086" s="53" t="n">
        <f aca="false">E5086*$E$17</f>
        <v>67.5</v>
      </c>
      <c r="P5086" s="53" t="n">
        <f aca="false">F5086*$F$17</f>
        <v>67.5</v>
      </c>
      <c r="Q5086" s="53" t="n">
        <f aca="false">G5086*$G$17</f>
        <v>67.5</v>
      </c>
      <c r="R5086" s="53" t="n">
        <f aca="false">H5086*$H$17</f>
        <v>67.5</v>
      </c>
      <c r="S5086" s="53" t="n">
        <f aca="false">(N5086/100)*(I5086*$I$17)+(N5086/100)*(J5086*$J$17)+(N5086/100)*(M5086*$M$17)</f>
        <v>182.25</v>
      </c>
      <c r="T5086" s="53" t="n">
        <f aca="false">(O5086/100)*(K5086*$K$17)</f>
        <v>6.75</v>
      </c>
      <c r="U5086" s="53" t="n">
        <f aca="false">(P5086/100)*(K5086*$K$17)+(P5086/100)*(L5086*$L$17)</f>
        <v>13.5</v>
      </c>
      <c r="V5086" s="53" t="n">
        <f aca="false">(Q5086/100)*(L5086*$L$17)</f>
        <v>6.75</v>
      </c>
      <c r="W5086" s="53" t="n">
        <f aca="false">(R5086/100)*(K5086*$K$17)+(R5086/100)*(L5086*$L$17)</f>
        <v>13.5</v>
      </c>
      <c r="X5086" s="53" t="n">
        <f aca="false">N5086+S5086</f>
        <v>249.75</v>
      </c>
      <c r="Y5086" s="53" t="n">
        <f aca="false">O5086+T5086</f>
        <v>74.25</v>
      </c>
      <c r="Z5086" s="53" t="n">
        <f aca="false">P5086+U5086</f>
        <v>81</v>
      </c>
      <c r="AA5086" s="53" t="n">
        <f aca="false">Q5086+V5086</f>
        <v>74.25</v>
      </c>
      <c r="AB5086" s="53" t="n">
        <f aca="false">R5086+W5086</f>
        <v>81</v>
      </c>
      <c r="AC5086" s="54" t="n">
        <f aca="false">ROUND(X5086+Y5086+Z5086+AA5086+AB5086,1)</f>
        <v>560.3</v>
      </c>
      <c r="AD5086" s="55" t="n">
        <f aca="false">(ROUND(AC5086-AC5072,1)/AC5072)</f>
        <v>0.0531954887218045</v>
      </c>
    </row>
    <row r="5087" customFormat="false" ht="15" hidden="false" customHeight="false" outlineLevel="0" collapsed="false">
      <c r="A5087" s="64"/>
      <c r="B5087" s="69" t="s">
        <v>406</v>
      </c>
      <c r="C5087" s="69"/>
      <c r="D5087" s="69"/>
      <c r="E5087" s="69"/>
      <c r="F5087" s="69"/>
      <c r="G5087" s="69"/>
      <c r="H5087" s="69"/>
      <c r="I5087" s="69"/>
      <c r="J5087" s="69"/>
      <c r="K5087" s="69"/>
      <c r="L5087" s="69"/>
      <c r="M5087" s="69"/>
      <c r="N5087" s="69"/>
      <c r="O5087" s="69"/>
      <c r="P5087" s="69"/>
      <c r="Q5087" s="69"/>
      <c r="R5087" s="69"/>
      <c r="S5087" s="69"/>
      <c r="T5087" s="69"/>
      <c r="U5087" s="69"/>
      <c r="V5087" s="69"/>
      <c r="W5087" s="69"/>
      <c r="X5087" s="69"/>
      <c r="Y5087" s="69"/>
      <c r="Z5087" s="69"/>
      <c r="AA5087" s="69"/>
      <c r="AB5087" s="69"/>
      <c r="AC5087" s="77" t="n">
        <v>700</v>
      </c>
      <c r="AD5087" s="77"/>
    </row>
    <row r="5088" customFormat="false" ht="15" hidden="false" customHeight="false" outlineLevel="0" collapsed="false">
      <c r="A5088" s="56" t="s">
        <v>19</v>
      </c>
      <c r="B5088" s="49" t="s">
        <v>407</v>
      </c>
      <c r="C5088" s="50" t="s">
        <v>4</v>
      </c>
      <c r="D5088" s="51" t="n">
        <v>120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100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168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336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504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504</v>
      </c>
      <c r="AD5088" s="55" t="n">
        <v>0</v>
      </c>
    </row>
    <row r="5089" customFormat="false" ht="15" hidden="false" customHeight="false" outlineLevel="0" collapsed="false">
      <c r="A5089" s="48" t="s">
        <v>29</v>
      </c>
      <c r="B5089" s="49" t="n">
        <v>50</v>
      </c>
      <c r="C5089" s="50" t="s">
        <v>5</v>
      </c>
      <c r="D5089" s="51" t="n">
        <v>120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100</v>
      </c>
      <c r="J5089" s="52" t="n">
        <v>25</v>
      </c>
      <c r="K5089" s="52" t="n">
        <v>0</v>
      </c>
      <c r="L5089" s="52" t="n">
        <v>0</v>
      </c>
      <c r="M5089" s="52" t="n">
        <v>0</v>
      </c>
      <c r="N5089" s="53" t="n">
        <f aca="false">D5089*$D$4</f>
        <v>162</v>
      </c>
      <c r="O5089" s="53" t="n">
        <f aca="false">E5089*$E$4</f>
        <v>0</v>
      </c>
      <c r="P5089" s="53" t="n">
        <f aca="false">F5089*$F$4</f>
        <v>0</v>
      </c>
      <c r="Q5089" s="53" t="n">
        <f aca="false">G5089*$G$4</f>
        <v>0</v>
      </c>
      <c r="R5089" s="53" t="n">
        <f aca="false">H5089*$H$4</f>
        <v>0</v>
      </c>
      <c r="S5089" s="53" t="n">
        <f aca="false">(N5089/100)*(I5089*$I$4)+(N5089/100)*(J5089*$J$4)</f>
        <v>405</v>
      </c>
      <c r="T5089" s="53" t="n">
        <f aca="false">(O5089/100)*(K5089*$K$4)</f>
        <v>0</v>
      </c>
      <c r="U5089" s="53" t="n">
        <f aca="false">(P5089/100)*(K5089*$K$4)+(P5089/100)*(L5089*$L$4)</f>
        <v>0</v>
      </c>
      <c r="V5089" s="53" t="n">
        <f aca="false">(Q5089/100)*(L5089*$L$4)</f>
        <v>0</v>
      </c>
      <c r="W5089" s="53" t="n">
        <f aca="false">(R5089/100)*(K5089*$K$4)+(R5089/100)*(L5089*$L$4)</f>
        <v>0</v>
      </c>
      <c r="X5089" s="53" t="n">
        <f aca="false">N5089+S5089</f>
        <v>567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567</v>
      </c>
      <c r="AD5089" s="55" t="n">
        <f aca="false">(ROUND(AC5089-AC5088,1)/AC5088)</f>
        <v>0.125</v>
      </c>
    </row>
    <row r="5090" customFormat="false" ht="15" hidden="false" customHeight="false" outlineLevel="0" collapsed="false">
      <c r="A5090" s="48" t="s">
        <v>30</v>
      </c>
      <c r="B5090" s="49" t="n">
        <v>0</v>
      </c>
      <c r="C5090" s="50" t="s">
        <v>6</v>
      </c>
      <c r="D5090" s="51" t="n">
        <v>120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100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D5090*$D$5</f>
        <v>168</v>
      </c>
      <c r="O5090" s="53" t="n">
        <f aca="false">E5090*$E$5</f>
        <v>0</v>
      </c>
      <c r="P5090" s="53" t="n">
        <f aca="false">F5090*$F$5</f>
        <v>0</v>
      </c>
      <c r="Q5090" s="53" t="n">
        <f aca="false">G5090*$G$5</f>
        <v>0</v>
      </c>
      <c r="R5090" s="53" t="n">
        <f aca="false">H5090*$H$5</f>
        <v>0</v>
      </c>
      <c r="S5090" s="53" t="n">
        <f aca="false">(N5090/100)*(I5090*$I$5)+(N5090/100)*(J5090*$J$5)</f>
        <v>336</v>
      </c>
      <c r="T5090" s="53" t="n">
        <f aca="false">(O5090/100)*(K5090*$K$5)</f>
        <v>0</v>
      </c>
      <c r="U5090" s="53" t="n">
        <f aca="false">(P5090/100)*(K5090*$K$5)+(P5090/100)*(L5090*$L$5)</f>
        <v>0</v>
      </c>
      <c r="V5090" s="53" t="n">
        <f aca="false">(Q5090/100)*(L5090*$L$5)</f>
        <v>0</v>
      </c>
      <c r="W5090" s="53" t="n">
        <f aca="false">(R5090/100)*(K5090*$K$5)+(R5090/100)*(L5090*$L$5)</f>
        <v>0</v>
      </c>
      <c r="X5090" s="53" t="n">
        <f aca="false">N5090+S5090</f>
        <v>504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504</v>
      </c>
      <c r="AD5090" s="55" t="n">
        <f aca="false">(ROUND(AC5090-AC5088,1)/AC5088)</f>
        <v>0</v>
      </c>
    </row>
    <row r="5091" customFormat="false" ht="15" hidden="false" customHeight="false" outlineLevel="0" collapsed="false">
      <c r="A5091" s="48" t="s">
        <v>31</v>
      </c>
      <c r="B5091" s="49" t="n">
        <v>0</v>
      </c>
      <c r="C5091" s="50" t="s">
        <v>7</v>
      </c>
      <c r="D5091" s="51" t="n">
        <v>120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100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D5091*$D$6</f>
        <v>168</v>
      </c>
      <c r="O5091" s="53" t="n">
        <f aca="false">E5091*$E$6</f>
        <v>0</v>
      </c>
      <c r="P5091" s="53" t="n">
        <f aca="false">F5091*$F$6</f>
        <v>0</v>
      </c>
      <c r="Q5091" s="53" t="n">
        <f aca="false">G5091*$G$6</f>
        <v>0</v>
      </c>
      <c r="R5091" s="53" t="n">
        <f aca="false">H5091*$H$6</f>
        <v>0</v>
      </c>
      <c r="S5091" s="53" t="n">
        <f aca="false">(N5091/100)*(I5091*$I$6)+(N5091/100)*(J5091*$J$6)</f>
        <v>336</v>
      </c>
      <c r="T5091" s="53" t="n">
        <f aca="false">(O5091/100)*(K5091*$K$6)</f>
        <v>0</v>
      </c>
      <c r="U5091" s="53" t="n">
        <f aca="false">(P5091/100)*(K5091*$K$6)+(P5091/100)*(L5091*$L$6)</f>
        <v>0</v>
      </c>
      <c r="V5091" s="53" t="n">
        <f aca="false">(Q5091/100)*(L5091*$L$6)</f>
        <v>0</v>
      </c>
      <c r="W5091" s="53" t="n">
        <f aca="false">(R5091/100)*(K5091*$K$6)+(R5091/100)*(L5091*$L$6)</f>
        <v>0</v>
      </c>
      <c r="X5091" s="53" t="n">
        <f aca="false">N5091+S5091</f>
        <v>504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504</v>
      </c>
      <c r="AD5091" s="55" t="n">
        <f aca="false">(ROUND(AC5091-AC5088,1)/AC5088)</f>
        <v>0</v>
      </c>
    </row>
    <row r="5092" customFormat="false" ht="15" hidden="false" customHeight="false" outlineLevel="0" collapsed="false">
      <c r="A5092" s="48" t="s">
        <v>32</v>
      </c>
      <c r="B5092" s="49" t="n">
        <v>0</v>
      </c>
      <c r="C5092" s="50" t="s">
        <v>8</v>
      </c>
      <c r="D5092" s="51" t="n">
        <v>120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100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D5092*$D$7</f>
        <v>168</v>
      </c>
      <c r="O5092" s="53" t="n">
        <f aca="false">E5092*$E$7</f>
        <v>0</v>
      </c>
      <c r="P5092" s="53" t="n">
        <f aca="false">F5092*$F$7</f>
        <v>0</v>
      </c>
      <c r="Q5092" s="53" t="n">
        <f aca="false">G5092*$G$7</f>
        <v>0</v>
      </c>
      <c r="R5092" s="53" t="n">
        <f aca="false">H5092*$H$7</f>
        <v>0</v>
      </c>
      <c r="S5092" s="53" t="n">
        <f aca="false">(N5092/100)*(I5092*$I$7)+(N5092/100)*(J5092*$J$7)</f>
        <v>336</v>
      </c>
      <c r="T5092" s="53" t="n">
        <f aca="false">(O5092/100)*(K5092*$K$7)</f>
        <v>0</v>
      </c>
      <c r="U5092" s="53" t="n">
        <f aca="false">(P5092/100)*(K5092*$K$7)+(P5092/100)*(L5092*$L$7)</f>
        <v>0</v>
      </c>
      <c r="V5092" s="53" t="n">
        <f aca="false">(Q5092/100)*(L5092*$L$7)</f>
        <v>0</v>
      </c>
      <c r="W5092" s="53" t="n">
        <f aca="false">(R5092/100)*(K5092*$K$7)+(R5092/100)*(L5092*$L$7)</f>
        <v>0</v>
      </c>
      <c r="X5092" s="53" t="n">
        <f aca="false">N5092+S5092</f>
        <v>504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504</v>
      </c>
      <c r="AD5092" s="55" t="n">
        <f aca="false">(ROUND(AC5092-AC5088,1)/AC5088)</f>
        <v>0</v>
      </c>
    </row>
    <row r="5093" customFormat="false" ht="15" hidden="false" customHeight="false" outlineLevel="0" collapsed="false">
      <c r="A5093" s="48" t="s">
        <v>33</v>
      </c>
      <c r="B5093" s="49"/>
      <c r="C5093" s="50" t="s">
        <v>9</v>
      </c>
      <c r="D5093" s="51" t="n">
        <v>120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100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D5093*$D$8</f>
        <v>168</v>
      </c>
      <c r="O5093" s="53" t="n">
        <f aca="false">E5093*$E$8</f>
        <v>0</v>
      </c>
      <c r="P5093" s="53" t="n">
        <f aca="false">F5093*$F$8</f>
        <v>0</v>
      </c>
      <c r="Q5093" s="53" t="n">
        <f aca="false">G5093*$G$8</f>
        <v>0</v>
      </c>
      <c r="R5093" s="53" t="n">
        <f aca="false">H5093*$H$8</f>
        <v>0</v>
      </c>
      <c r="S5093" s="53" t="n">
        <f aca="false">(N5093/100)*(I5093*$I$8)+(N5093/100)*(J5093*$J$8)</f>
        <v>336</v>
      </c>
      <c r="T5093" s="53" t="n">
        <f aca="false">(O5093/100)*(K5093*$K$8)</f>
        <v>0</v>
      </c>
      <c r="U5093" s="53" t="n">
        <f aca="false">(P5093/100)*(K5093*$K$8)+(P5093/100)*(L5093*$L$8)</f>
        <v>0</v>
      </c>
      <c r="V5093" s="53" t="n">
        <f aca="false">(Q5093/100)*(L5093*$L$8)</f>
        <v>0</v>
      </c>
      <c r="W5093" s="53" t="n">
        <f aca="false">(R5093/100)*(K5093*$K$8)+(R5093/100)*(L5093*$L$8)</f>
        <v>0</v>
      </c>
      <c r="X5093" s="53" t="n">
        <f aca="false">N5093+S5093</f>
        <v>504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504</v>
      </c>
      <c r="AD5093" s="55" t="n">
        <f aca="false">(ROUND(AC5093-AC5088,1)/AC5088)</f>
        <v>0</v>
      </c>
    </row>
    <row r="5094" customFormat="false" ht="15" hidden="false" customHeight="false" outlineLevel="0" collapsed="false">
      <c r="A5094" s="48" t="s">
        <v>34</v>
      </c>
      <c r="B5094" s="49"/>
      <c r="C5094" s="50" t="s">
        <v>10</v>
      </c>
      <c r="D5094" s="51" t="n">
        <v>60</v>
      </c>
      <c r="E5094" s="51" t="n">
        <v>120</v>
      </c>
      <c r="F5094" s="51" t="n">
        <v>0</v>
      </c>
      <c r="G5094" s="51" t="n">
        <v>0</v>
      </c>
      <c r="H5094" s="51" t="n">
        <v>0</v>
      </c>
      <c r="I5094" s="52" t="n">
        <v>100</v>
      </c>
      <c r="J5094" s="52" t="n">
        <v>0</v>
      </c>
      <c r="K5094" s="52" t="n">
        <v>105</v>
      </c>
      <c r="L5094" s="52" t="n">
        <v>0</v>
      </c>
      <c r="M5094" s="52" t="n">
        <v>0</v>
      </c>
      <c r="N5094" s="53" t="n">
        <f aca="false">D5094*$D$9</f>
        <v>81</v>
      </c>
      <c r="O5094" s="53" t="n">
        <f aca="false">E5094*$E$9</f>
        <v>162</v>
      </c>
      <c r="P5094" s="53" t="n">
        <f aca="false">F5094*$F$9</f>
        <v>0</v>
      </c>
      <c r="Q5094" s="53" t="n">
        <f aca="false">G5094*$G$9</f>
        <v>0</v>
      </c>
      <c r="R5094" s="53" t="n">
        <f aca="false">H5094*$H$9</f>
        <v>0</v>
      </c>
      <c r="S5094" s="53" t="n">
        <f aca="false">(N5094/100)*(I5094*$I$9)+(N5094/100)*(J5094*$J$9)</f>
        <v>81</v>
      </c>
      <c r="T5094" s="53" t="n">
        <f aca="false">(O5094/100)*(K5094*$K$9)</f>
        <v>238.14</v>
      </c>
      <c r="U5094" s="53" t="n">
        <f aca="false">(P5094/100)*(K5094*$K$9)+(P5094/100)*(L5094*$L$9)</f>
        <v>0</v>
      </c>
      <c r="V5094" s="53" t="n">
        <f aca="false">(Q5094/100)*(L5094*$L$9)</f>
        <v>0</v>
      </c>
      <c r="W5094" s="53" t="n">
        <f aca="false">(R5094/100)*(K5094*$K$9)+(R5094/100)*(L5094*$L$9)</f>
        <v>0</v>
      </c>
      <c r="X5094" s="53" t="n">
        <f aca="false">N5094+S5094</f>
        <v>162</v>
      </c>
      <c r="Y5094" s="53" t="n">
        <f aca="false">O5094+T5094</f>
        <v>400.14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562.1</v>
      </c>
      <c r="AD5094" s="55" t="n">
        <f aca="false">(ROUND(AC5094-AC5088,1)/AC5088)</f>
        <v>0.115277777777778</v>
      </c>
    </row>
    <row r="5095" customFormat="false" ht="15" hidden="false" customHeight="false" outlineLevel="0" collapsed="false">
      <c r="A5095" s="48" t="s">
        <v>35</v>
      </c>
      <c r="B5095" s="49"/>
      <c r="C5095" s="50" t="s">
        <v>11</v>
      </c>
      <c r="D5095" s="51" t="n">
        <v>60</v>
      </c>
      <c r="E5095" s="51" t="n">
        <v>0</v>
      </c>
      <c r="F5095" s="51" t="n">
        <v>120</v>
      </c>
      <c r="G5095" s="51" t="n">
        <v>0</v>
      </c>
      <c r="H5095" s="51" t="n">
        <v>0</v>
      </c>
      <c r="I5095" s="52" t="n">
        <v>100</v>
      </c>
      <c r="J5095" s="52" t="n">
        <v>0</v>
      </c>
      <c r="K5095" s="52" t="n">
        <v>52.5</v>
      </c>
      <c r="L5095" s="52" t="n">
        <v>52.5</v>
      </c>
      <c r="M5095" s="52" t="n">
        <v>0</v>
      </c>
      <c r="N5095" s="53" t="n">
        <f aca="false">D5095*$D$10</f>
        <v>81</v>
      </c>
      <c r="O5095" s="53" t="n">
        <f aca="false">E5095*$E$10</f>
        <v>0</v>
      </c>
      <c r="P5095" s="53" t="n">
        <f aca="false">F5095*$F$10</f>
        <v>162</v>
      </c>
      <c r="Q5095" s="53" t="n">
        <f aca="false">G5095*$G$10</f>
        <v>0</v>
      </c>
      <c r="R5095" s="53" t="n">
        <f aca="false">H5095*$H$10</f>
        <v>0</v>
      </c>
      <c r="S5095" s="53" t="n">
        <f aca="false">(N5095/100)*(I5095*$I$10)+(N5095/100)*(J5095*$J$10)</f>
        <v>81</v>
      </c>
      <c r="T5095" s="53" t="n">
        <f aca="false">(O5095/100)*(K5095*$J$10)</f>
        <v>0</v>
      </c>
      <c r="U5095" s="53" t="n">
        <f aca="false">(P5095/100)*(K5095*$K$10)+(P5095/100)*(L5095*$L$10)</f>
        <v>238.14</v>
      </c>
      <c r="V5095" s="53" t="n">
        <f aca="false">(Q5095/100)*(L5095*$L$10)</f>
        <v>0</v>
      </c>
      <c r="W5095" s="53" t="n">
        <f aca="false">(R5095/100)*(K5095*$K$10)+(R5095/100)*(L5095*$L$10)</f>
        <v>0</v>
      </c>
      <c r="X5095" s="53" t="n">
        <f aca="false">N5095+S5095</f>
        <v>162</v>
      </c>
      <c r="Y5095" s="53" t="n">
        <f aca="false">O5095+T5095</f>
        <v>0</v>
      </c>
      <c r="Z5095" s="53" t="n">
        <f aca="false">P5095+U5095</f>
        <v>400.14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562.1</v>
      </c>
      <c r="AD5095" s="55" t="n">
        <f aca="false">(ROUND(AC5095-AC5088,1)/AC5088)</f>
        <v>0.115277777777778</v>
      </c>
    </row>
    <row r="5096" customFormat="false" ht="15" hidden="false" customHeight="false" outlineLevel="0" collapsed="false">
      <c r="A5096" s="48" t="s">
        <v>36</v>
      </c>
      <c r="B5096" s="49"/>
      <c r="C5096" s="50" t="s">
        <v>12</v>
      </c>
      <c r="D5096" s="51" t="n">
        <v>60</v>
      </c>
      <c r="E5096" s="51" t="n">
        <v>0</v>
      </c>
      <c r="F5096" s="51" t="n">
        <v>0</v>
      </c>
      <c r="G5096" s="51" t="n">
        <v>120</v>
      </c>
      <c r="H5096" s="51" t="n">
        <v>0</v>
      </c>
      <c r="I5096" s="52" t="n">
        <v>100</v>
      </c>
      <c r="J5096" s="52" t="n">
        <v>0</v>
      </c>
      <c r="K5096" s="52" t="n">
        <v>0</v>
      </c>
      <c r="L5096" s="52" t="n">
        <v>105</v>
      </c>
      <c r="M5096" s="52" t="n">
        <v>0</v>
      </c>
      <c r="N5096" s="53" t="n">
        <f aca="false">D5096*$D$11</f>
        <v>81</v>
      </c>
      <c r="O5096" s="53" t="n">
        <f aca="false">E5096*$E$11</f>
        <v>0</v>
      </c>
      <c r="P5096" s="53" t="n">
        <f aca="false">F5096*$F$11</f>
        <v>0</v>
      </c>
      <c r="Q5096" s="53" t="n">
        <f aca="false">G5096*$G$11</f>
        <v>162</v>
      </c>
      <c r="R5096" s="53" t="n">
        <f aca="false">H5096*$H$11</f>
        <v>0</v>
      </c>
      <c r="S5096" s="53" t="n">
        <f aca="false">(N5096/100)*(I5096*$I$11)+(N5096/100)*(J5096*$J$11)</f>
        <v>81</v>
      </c>
      <c r="T5096" s="53" t="n">
        <f aca="false">(O5096/100)*(K5096*$K$11)</f>
        <v>0</v>
      </c>
      <c r="U5096" s="53" t="n">
        <f aca="false">(P5096/100)*(K5096*$K$11)+(P5096/100)*(L5096*$L$11)</f>
        <v>0</v>
      </c>
      <c r="V5096" s="53" t="n">
        <f aca="false">(Q5096/100)*(L5096*$L$11)</f>
        <v>238.14</v>
      </c>
      <c r="W5096" s="53" t="n">
        <f aca="false">(R5096/100)*(K5096*$K$11)+(R5096/100)*(L5096*$L$11)</f>
        <v>0</v>
      </c>
      <c r="X5096" s="53" t="n">
        <f aca="false">N5096+S5096</f>
        <v>162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400.14</v>
      </c>
      <c r="AB5096" s="53" t="n">
        <f aca="false">R5096+W5096</f>
        <v>0</v>
      </c>
      <c r="AC5096" s="54" t="n">
        <f aca="false">ROUND(X5096+Y5096+Z5096+AA5096+AB5096,1)</f>
        <v>562.1</v>
      </c>
      <c r="AD5096" s="55" t="n">
        <f aca="false">(ROUND(AC5096-AC5088,1)/AC5088)</f>
        <v>0.115277777777778</v>
      </c>
    </row>
    <row r="5097" customFormat="false" ht="15" hidden="false" customHeight="false" outlineLevel="0" collapsed="false">
      <c r="A5097" s="48" t="s">
        <v>37</v>
      </c>
      <c r="B5097" s="49"/>
      <c r="C5097" s="50" t="s">
        <v>13</v>
      </c>
      <c r="D5097" s="51" t="n">
        <v>60</v>
      </c>
      <c r="E5097" s="51" t="n">
        <v>0</v>
      </c>
      <c r="F5097" s="51" t="n">
        <v>0</v>
      </c>
      <c r="G5097" s="51" t="n">
        <v>0</v>
      </c>
      <c r="H5097" s="51" t="n">
        <v>120</v>
      </c>
      <c r="I5097" s="52" t="n">
        <v>100</v>
      </c>
      <c r="J5097" s="52" t="n">
        <v>0</v>
      </c>
      <c r="K5097" s="52" t="n">
        <v>52.5</v>
      </c>
      <c r="L5097" s="52" t="n">
        <v>52.5</v>
      </c>
      <c r="M5097" s="52" t="n">
        <v>0</v>
      </c>
      <c r="N5097" s="53" t="n">
        <f aca="false">D5097*$D$12</f>
        <v>81</v>
      </c>
      <c r="O5097" s="53" t="n">
        <f aca="false">E5097*$E$12</f>
        <v>0</v>
      </c>
      <c r="P5097" s="53" t="n">
        <f aca="false">F5097*$F$12</f>
        <v>0</v>
      </c>
      <c r="Q5097" s="53" t="n">
        <f aca="false">G5097*$G$12</f>
        <v>0</v>
      </c>
      <c r="R5097" s="53" t="n">
        <f aca="false">H5097*$H$12</f>
        <v>162</v>
      </c>
      <c r="S5097" s="53" t="n">
        <f aca="false">(N5097/100)*(I5097*$I$12)+(N5097/100)*(J5097*$J$12)</f>
        <v>81</v>
      </c>
      <c r="T5097" s="53" t="n">
        <f aca="false">(O5097/100)*(K5097*$K$12)</f>
        <v>0</v>
      </c>
      <c r="U5097" s="53" t="n">
        <f aca="false">(P5097/100)*(K5097*$K$12)+(P5097/100)*(L5097*$L$12)</f>
        <v>0</v>
      </c>
      <c r="V5097" s="53" t="n">
        <f aca="false">(Q5097/100)*(L5097*$L$12)</f>
        <v>0</v>
      </c>
      <c r="W5097" s="53" t="n">
        <f aca="false">(R5097/100)*(K5097*$K$12)+(R5097/100)*(L5097*$L$12)</f>
        <v>238.14</v>
      </c>
      <c r="X5097" s="53" t="n">
        <f aca="false">N5097+S5097</f>
        <v>162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400.14</v>
      </c>
      <c r="AC5097" s="54" t="n">
        <f aca="false">ROUND(X5097+Y5097+Z5097+AA5097+AB5097,1)</f>
        <v>562.1</v>
      </c>
      <c r="AD5097" s="55" t="n">
        <f aca="false">(ROUND(AC5097-AC5088,1)/AC5088)</f>
        <v>0.115277777777778</v>
      </c>
    </row>
    <row r="5098" customFormat="false" ht="15" hidden="false" customHeight="false" outlineLevel="0" collapsed="false">
      <c r="A5098" s="48" t="s">
        <v>38</v>
      </c>
      <c r="B5098" s="49"/>
      <c r="C5098" s="50" t="s">
        <v>14</v>
      </c>
      <c r="D5098" s="51" t="n">
        <v>120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0</v>
      </c>
      <c r="J5098" s="52" t="n">
        <v>0</v>
      </c>
      <c r="K5098" s="52" t="n">
        <v>0</v>
      </c>
      <c r="L5098" s="52" t="n">
        <v>0</v>
      </c>
      <c r="M5098" s="52" t="n">
        <v>130</v>
      </c>
      <c r="N5098" s="53" t="n">
        <f aca="false">D5098*$D$13</f>
        <v>162</v>
      </c>
      <c r="O5098" s="53" t="n">
        <f aca="false">E5098*$E$13</f>
        <v>0</v>
      </c>
      <c r="P5098" s="53" t="n">
        <f aca="false">F5098*$F$13</f>
        <v>0</v>
      </c>
      <c r="Q5098" s="53" t="n">
        <f aca="false">G5098*$G$13</f>
        <v>0</v>
      </c>
      <c r="R5098" s="53" t="n">
        <f aca="false">H5098*$H$13</f>
        <v>0</v>
      </c>
      <c r="S5098" s="53" t="n">
        <f aca="false">(N5098/100)*(I5098*$I$13)+(N5098/100)*(J5098*$J$13)+(N5098/100)*(M5098*$M$13)</f>
        <v>421.2</v>
      </c>
      <c r="T5098" s="53" t="n">
        <f aca="false">(O5098/100)*(K5098*$K$13)+(O5098/100)*(M5098*$M$13)</f>
        <v>0</v>
      </c>
      <c r="U5098" s="53" t="n">
        <f aca="false">(P5098/100)*(K5098*$K$13)+(P5098/100)*(L5098*$L$13)+(P5098/100)*(M5098*$M$13)</f>
        <v>0</v>
      </c>
      <c r="V5098" s="53" t="n">
        <f aca="false">(Q5098/100)*(L5098*$L$13)+(Q5098/100)*(M5098*$M$13)</f>
        <v>0</v>
      </c>
      <c r="W5098" s="53" t="n">
        <f aca="false">(R5098/100)*(K5098*$K$13)+(R5098/100)*(L5098*$L$13)+(R5098/100)*(M5098*$M$13)</f>
        <v>0</v>
      </c>
      <c r="X5098" s="53" t="n">
        <f aca="false">N5098+S5098</f>
        <v>583.2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583.2</v>
      </c>
      <c r="AD5098" s="55" t="n">
        <f aca="false">(ROUND(AC5098-AC5088,1)/AC5088)</f>
        <v>0.157142857142857</v>
      </c>
    </row>
    <row r="5099" customFormat="false" ht="15" hidden="false" customHeight="false" outlineLevel="0" collapsed="false">
      <c r="A5099" s="48" t="s">
        <v>39</v>
      </c>
      <c r="B5099" s="49"/>
      <c r="C5099" s="50" t="s">
        <v>15</v>
      </c>
      <c r="D5099" s="51" t="n">
        <v>120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100</v>
      </c>
      <c r="J5099" s="52" t="n">
        <v>0</v>
      </c>
      <c r="K5099" s="52" t="n">
        <v>80</v>
      </c>
      <c r="L5099" s="52" t="n">
        <v>0</v>
      </c>
      <c r="M5099" s="52" t="n">
        <v>0</v>
      </c>
      <c r="N5099" s="53" t="n">
        <f aca="false">D5099*$D$14</f>
        <v>162</v>
      </c>
      <c r="O5099" s="53" t="n">
        <f aca="false">E5099*$E$14</f>
        <v>0</v>
      </c>
      <c r="P5099" s="53" t="n">
        <f aca="false">F5099*$F$14</f>
        <v>0</v>
      </c>
      <c r="Q5099" s="53" t="n">
        <f aca="false">G5099*$G$14</f>
        <v>0</v>
      </c>
      <c r="R5099" s="53" t="n">
        <f aca="false">H5099*$H$14</f>
        <v>0</v>
      </c>
      <c r="S5099" s="53" t="n">
        <f aca="false">(N5099/100)*(I5099*$I$14)+(N5099/100)*(J5099*$J$14)+(N5099/100)*(K5099*$K$14)</f>
        <v>421.2</v>
      </c>
      <c r="T5099" s="53" t="n">
        <f aca="false">(O5099/100)*(K5099*$K$14)</f>
        <v>0</v>
      </c>
      <c r="U5099" s="53" t="n">
        <f aca="false">(P5099/100)*(K5099*$K$14)+(P5099/100)*(L5099*$L$14)</f>
        <v>0</v>
      </c>
      <c r="V5099" s="53" t="n">
        <f aca="false">(Q5099/100)*(L5099*$L$14)</f>
        <v>0</v>
      </c>
      <c r="W5099" s="53" t="n">
        <f aca="false">(R5099/100)*(K5099*$L$14)+(R5099/100)*(L5099*$M$14)</f>
        <v>0</v>
      </c>
      <c r="X5099" s="53" t="n">
        <f aca="false">N5099+S5099</f>
        <v>583.2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583.2</v>
      </c>
      <c r="AD5099" s="55" t="n">
        <f aca="false">(ROUND(AC5099-AC5088,1)/AC5088)</f>
        <v>0.157142857142857</v>
      </c>
    </row>
    <row r="5100" customFormat="false" ht="15" hidden="false" customHeight="false" outlineLevel="0" collapsed="false">
      <c r="A5100" s="48"/>
      <c r="B5100" s="49"/>
      <c r="C5100" s="50" t="s">
        <v>16</v>
      </c>
      <c r="D5100" s="51" t="n">
        <v>120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100</v>
      </c>
      <c r="J5100" s="52" t="n">
        <v>0</v>
      </c>
      <c r="K5100" s="52" t="n">
        <v>0</v>
      </c>
      <c r="L5100" s="52" t="n">
        <v>80</v>
      </c>
      <c r="M5100" s="52" t="n">
        <v>0</v>
      </c>
      <c r="N5100" s="53" t="n">
        <f aca="false">D5100*$D$15</f>
        <v>162</v>
      </c>
      <c r="O5100" s="53" t="n">
        <f aca="false">E5100*$E$15</f>
        <v>0</v>
      </c>
      <c r="P5100" s="53" t="n">
        <f aca="false">F5100*$F$15</f>
        <v>0</v>
      </c>
      <c r="Q5100" s="53" t="n">
        <f aca="false">G5100*$G$15</f>
        <v>0</v>
      </c>
      <c r="R5100" s="53" t="n">
        <f aca="false">H5100*$H$15</f>
        <v>0</v>
      </c>
      <c r="S5100" s="53" t="n">
        <f aca="false">(N5100/100)*(I5100*$I$15)+(N5100/100)*(J5100*$J$15)+(N5100/100)*(L5100*$L$15)</f>
        <v>421.2</v>
      </c>
      <c r="T5100" s="53" t="n">
        <f aca="false">(O5100/100)*(K5100*$K$15)</f>
        <v>0</v>
      </c>
      <c r="U5100" s="53" t="n">
        <f aca="false">(P5100/100)*(K5100*$K$15)+(P5100/100)*(L5100*$L$15)</f>
        <v>0</v>
      </c>
      <c r="V5100" s="53" t="n">
        <f aca="false">(Q5100/100)*(L5100*$L$15)</f>
        <v>0</v>
      </c>
      <c r="W5100" s="53" t="n">
        <f aca="false">(R5100/100)*(K5100*$K$15)+(R5100/100)*(L5100*$L$15)</f>
        <v>0</v>
      </c>
      <c r="X5100" s="53" t="n">
        <f aca="false">N5100+S5100</f>
        <v>583.2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583.2</v>
      </c>
      <c r="AD5100" s="55" t="n">
        <f aca="false">(ROUND(AC5100-AC5088,1)/AC5088)</f>
        <v>0.157142857142857</v>
      </c>
    </row>
    <row r="5101" customFormat="false" ht="15" hidden="false" customHeight="false" outlineLevel="0" collapsed="false">
      <c r="A5101" s="48"/>
      <c r="B5101" s="49"/>
      <c r="C5101" s="50" t="s">
        <v>17</v>
      </c>
      <c r="D5101" s="51" t="n">
        <v>120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100</v>
      </c>
      <c r="J5101" s="52" t="n">
        <v>60</v>
      </c>
      <c r="K5101" s="52" t="n">
        <v>0</v>
      </c>
      <c r="L5101" s="52" t="n">
        <v>0</v>
      </c>
      <c r="M5101" s="52" t="n">
        <v>0</v>
      </c>
      <c r="N5101" s="53" t="n">
        <f aca="false">D5101*$D$16</f>
        <v>162</v>
      </c>
      <c r="O5101" s="53" t="n">
        <f aca="false">E5101*$E$16</f>
        <v>0</v>
      </c>
      <c r="P5101" s="53" t="n">
        <f aca="false">F5101*$F$16</f>
        <v>0</v>
      </c>
      <c r="Q5101" s="53" t="n">
        <f aca="false">G5101*$G$16</f>
        <v>0</v>
      </c>
      <c r="R5101" s="53" t="n">
        <f aca="false">H5101*$H$16</f>
        <v>0</v>
      </c>
      <c r="S5101" s="53" t="n">
        <f aca="false">(N5101/100)*(I5101*$I$16)+(N5101/100)*(J5101*$J$16)</f>
        <v>405</v>
      </c>
      <c r="T5101" s="53" t="n">
        <f aca="false">(O5101/100)*(K5101*$K$16)</f>
        <v>0</v>
      </c>
      <c r="U5101" s="53" t="n">
        <f aca="false">(P5101/100)*(K5101*$K$16)+(P5101/100)*(L5101*$L$16)</f>
        <v>0</v>
      </c>
      <c r="V5101" s="53" t="n">
        <f aca="false">(Q5101/100)*(L5101*$L$16)</f>
        <v>0</v>
      </c>
      <c r="W5101" s="53" t="n">
        <f aca="false">(R5101/100)*(K5101*$K$16)+(R5101/100)*(L5101*$L$16)</f>
        <v>0</v>
      </c>
      <c r="X5101" s="53" t="n">
        <f aca="false">N5101+S5101</f>
        <v>567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567</v>
      </c>
      <c r="AD5101" s="55" t="n">
        <f aca="false">(ROUND(AC5101-AC5088,1)/AC5088)</f>
        <v>0.125</v>
      </c>
    </row>
    <row r="5102" customFormat="false" ht="15" hidden="false" customHeight="false" outlineLevel="0" collapsed="false">
      <c r="A5102" s="48"/>
      <c r="B5102" s="49"/>
      <c r="C5102" s="50" t="s">
        <v>18</v>
      </c>
      <c r="D5102" s="51" t="n">
        <v>120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120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D5102*$D$17</f>
        <v>162</v>
      </c>
      <c r="O5102" s="53" t="n">
        <f aca="false">E5102*$E$17</f>
        <v>0</v>
      </c>
      <c r="P5102" s="53" t="n">
        <f aca="false">F5102*$F$17</f>
        <v>0</v>
      </c>
      <c r="Q5102" s="53" t="n">
        <f aca="false">G5102*$G$17</f>
        <v>0</v>
      </c>
      <c r="R5102" s="53" t="n">
        <f aca="false">H5102*$H$17</f>
        <v>0</v>
      </c>
      <c r="S5102" s="53" t="n">
        <f aca="false">(N5102/100)*(I5102*$I$17)+(N5102/100)*(J5102*$J$17)</f>
        <v>486</v>
      </c>
      <c r="T5102" s="53" t="n">
        <f aca="false">(O5102/100)*(K5102*$K$17)</f>
        <v>0</v>
      </c>
      <c r="U5102" s="53" t="n">
        <f aca="false">(P5102/100)*(K5102*$K$17)+(P5102/100)*(L5102*$L$17)</f>
        <v>0</v>
      </c>
      <c r="V5102" s="53" t="n">
        <f aca="false">(Q5102/100)*(L5102*$L$17)</f>
        <v>0</v>
      </c>
      <c r="W5102" s="53" t="n">
        <f aca="false">(R5102/100)*(K5102*$K$17)+(R5102/100)*(L5102*$L$17)</f>
        <v>0</v>
      </c>
      <c r="X5102" s="53" t="n">
        <f aca="false">N5102+S5102</f>
        <v>648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648</v>
      </c>
      <c r="AD5102" s="55" t="n">
        <f aca="false">(ROUND(AC5102-AC5088,1)/AC5088)</f>
        <v>0.285714285714286</v>
      </c>
    </row>
    <row r="5103" customFormat="false" ht="15" hidden="false" customHeight="false" outlineLevel="0" collapsed="false">
      <c r="A5103" s="56" t="s">
        <v>19</v>
      </c>
      <c r="B5103" s="72" t="s">
        <v>408</v>
      </c>
      <c r="C5103" s="40" t="s">
        <v>50</v>
      </c>
      <c r="D5103" s="41" t="n">
        <v>120</v>
      </c>
      <c r="E5103" s="41" t="n">
        <v>0</v>
      </c>
      <c r="F5103" s="41" t="n">
        <v>0</v>
      </c>
      <c r="G5103" s="41" t="n">
        <v>0</v>
      </c>
      <c r="H5103" s="41" t="n">
        <v>0</v>
      </c>
      <c r="I5103" s="42" t="n">
        <v>50</v>
      </c>
      <c r="J5103" s="42" t="n">
        <v>50</v>
      </c>
      <c r="K5103" s="42" t="n">
        <v>0</v>
      </c>
      <c r="L5103" s="42" t="n">
        <v>0</v>
      </c>
      <c r="M5103" s="42" t="n">
        <v>0</v>
      </c>
      <c r="N5103" s="43" t="n">
        <f aca="false">D5103*$D$3</f>
        <v>168</v>
      </c>
      <c r="O5103" s="43" t="n">
        <f aca="false">E5103*$E$3</f>
        <v>0</v>
      </c>
      <c r="P5103" s="43" t="n">
        <f aca="false">F5103*$F$3</f>
        <v>0</v>
      </c>
      <c r="Q5103" s="43" t="n">
        <f aca="false">G5103*$G$3</f>
        <v>0</v>
      </c>
      <c r="R5103" s="43" t="n">
        <f aca="false">H5103*$H$3</f>
        <v>0</v>
      </c>
      <c r="S5103" s="43" t="n">
        <f aca="false">(N5103/100)*(I5103*$I$3)+(N5103/100)*(J5103*$J$3)</f>
        <v>336</v>
      </c>
      <c r="T5103" s="43" t="n">
        <f aca="false">(O5103/100)*(K5103*$K$3)</f>
        <v>0</v>
      </c>
      <c r="U5103" s="43" t="n">
        <f aca="false">(P5103/100)*(K5103*$K$3)+(P5103/100)*(L5103*$L$3)</f>
        <v>0</v>
      </c>
      <c r="V5103" s="43" t="n">
        <f aca="false">(Q5103/100)*(L5103*$L$3)</f>
        <v>0</v>
      </c>
      <c r="W5103" s="43" t="n">
        <f aca="false">(R5103/100)*(K5103*$K$3)+(R5103/100)*(L5103*$L$3)</f>
        <v>0</v>
      </c>
      <c r="X5103" s="43" t="n">
        <f aca="false">N5103+S5103</f>
        <v>504</v>
      </c>
      <c r="Y5103" s="43" t="n">
        <f aca="false">O5103+T5103</f>
        <v>0</v>
      </c>
      <c r="Z5103" s="43" t="n">
        <f aca="false">P5103+U5103</f>
        <v>0</v>
      </c>
      <c r="AA5103" s="43" t="n">
        <f aca="false">Q5103+V5103</f>
        <v>0</v>
      </c>
      <c r="AB5103" s="43" t="n">
        <f aca="false">R5103+W5103</f>
        <v>0</v>
      </c>
      <c r="AC5103" s="44" t="n">
        <f aca="false">ROUND(X5103+Y5103+Z5103+AA5103+AB5103,1)</f>
        <v>504</v>
      </c>
      <c r="AD5103" s="73" t="n">
        <v>0</v>
      </c>
    </row>
    <row r="5104" customFormat="false" ht="15" hidden="false" customHeight="false" outlineLevel="0" collapsed="false">
      <c r="A5104" s="48" t="s">
        <v>29</v>
      </c>
      <c r="B5104" s="49" t="n">
        <v>30</v>
      </c>
      <c r="C5104" s="50" t="s">
        <v>5</v>
      </c>
      <c r="D5104" s="51" t="n">
        <v>120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70</v>
      </c>
      <c r="J5104" s="52" t="n">
        <v>70</v>
      </c>
      <c r="K5104" s="52" t="n">
        <v>0</v>
      </c>
      <c r="L5104" s="52" t="n">
        <v>0</v>
      </c>
      <c r="M5104" s="52" t="n">
        <v>0</v>
      </c>
      <c r="N5104" s="53" t="n">
        <f aca="false">D5104*$D$4</f>
        <v>162</v>
      </c>
      <c r="O5104" s="53" t="n">
        <f aca="false">E5104*$E$4</f>
        <v>0</v>
      </c>
      <c r="P5104" s="53" t="n">
        <f aca="false">F5104*$F$4</f>
        <v>0</v>
      </c>
      <c r="Q5104" s="53" t="n">
        <f aca="false">G5104*$G$4</f>
        <v>0</v>
      </c>
      <c r="R5104" s="53" t="n">
        <f aca="false">H5104*$H$4</f>
        <v>0</v>
      </c>
      <c r="S5104" s="53" t="n">
        <f aca="false">(N5104/100)*(I5104*$I$4)+(N5104/100)*(J5104*$J$4)</f>
        <v>453.6</v>
      </c>
      <c r="T5104" s="53" t="n">
        <f aca="false">(O5104/100)*(K5104*$K$4)</f>
        <v>0</v>
      </c>
      <c r="U5104" s="53" t="n">
        <f aca="false">(P5104/100)*(K5104*$K$4)+(P5104/100)*(L5104*$L$4)</f>
        <v>0</v>
      </c>
      <c r="V5104" s="53" t="n">
        <f aca="false">(Q5104/100)*(L5104*$L$4)</f>
        <v>0</v>
      </c>
      <c r="W5104" s="53" t="n">
        <f aca="false">(R5104/100)*(K5104*$K$4)+(R5104/100)*(L5104*$L$4)</f>
        <v>0</v>
      </c>
      <c r="X5104" s="53" t="n">
        <f aca="false">N5104+S5104</f>
        <v>615.6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615.6</v>
      </c>
      <c r="AD5104" s="55" t="n">
        <f aca="false">(ROUND(AC5104-AC5103,1)/AC5103)</f>
        <v>0.221428571428571</v>
      </c>
    </row>
    <row r="5105" customFormat="false" ht="15" hidden="false" customHeight="false" outlineLevel="0" collapsed="false">
      <c r="A5105" s="48" t="s">
        <v>30</v>
      </c>
      <c r="B5105" s="49" t="n">
        <v>30</v>
      </c>
      <c r="C5105" s="50" t="s">
        <v>6</v>
      </c>
      <c r="D5105" s="51" t="n">
        <v>120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50</v>
      </c>
      <c r="J5105" s="52" t="n">
        <v>50</v>
      </c>
      <c r="K5105" s="52" t="n">
        <v>0</v>
      </c>
      <c r="L5105" s="52" t="n">
        <v>0</v>
      </c>
      <c r="M5105" s="52" t="n">
        <v>0</v>
      </c>
      <c r="N5105" s="53" t="n">
        <f aca="false">D5105*$D$5</f>
        <v>168</v>
      </c>
      <c r="O5105" s="53" t="n">
        <f aca="false">E5105*$E$5</f>
        <v>0</v>
      </c>
      <c r="P5105" s="53" t="n">
        <f aca="false">F5105*$F$5</f>
        <v>0</v>
      </c>
      <c r="Q5105" s="53" t="n">
        <f aca="false">G5105*$G$5</f>
        <v>0</v>
      </c>
      <c r="R5105" s="53" t="n">
        <f aca="false">H5105*$H$5</f>
        <v>0</v>
      </c>
      <c r="S5105" s="53" t="n">
        <f aca="false">(N5105/100)*(I5105*$I$5)+(N5105/100)*(J5105*$J$5)</f>
        <v>336</v>
      </c>
      <c r="T5105" s="53" t="n">
        <f aca="false">(O5105/100)*(K5105*$K$5)</f>
        <v>0</v>
      </c>
      <c r="U5105" s="53" t="n">
        <f aca="false">(P5105/100)*(K5105*$K$5)+(P5105/100)*(L5105*$L$5)</f>
        <v>0</v>
      </c>
      <c r="V5105" s="53" t="n">
        <f aca="false">(Q5105/100)*(L5105*$L$5)</f>
        <v>0</v>
      </c>
      <c r="W5105" s="53" t="n">
        <f aca="false">(R5105/100)*(K5105*$K$5)+(R5105/100)*(L5105*$L$5)</f>
        <v>0</v>
      </c>
      <c r="X5105" s="53" t="n">
        <f aca="false">N5105+S5105</f>
        <v>504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504</v>
      </c>
      <c r="AD5105" s="55" t="n">
        <f aca="false">(ROUND(AC5105-AC5103,1)/AC5103)</f>
        <v>0</v>
      </c>
    </row>
    <row r="5106" customFormat="false" ht="15" hidden="false" customHeight="false" outlineLevel="0" collapsed="false">
      <c r="A5106" s="48" t="s">
        <v>31</v>
      </c>
      <c r="B5106" s="49" t="n">
        <v>0</v>
      </c>
      <c r="C5106" s="50" t="s">
        <v>7</v>
      </c>
      <c r="D5106" s="51" t="n">
        <v>120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50</v>
      </c>
      <c r="J5106" s="52" t="n">
        <v>50</v>
      </c>
      <c r="K5106" s="52" t="n">
        <v>0</v>
      </c>
      <c r="L5106" s="52" t="n">
        <v>0</v>
      </c>
      <c r="M5106" s="52" t="n">
        <v>0</v>
      </c>
      <c r="N5106" s="53" t="n">
        <f aca="false">D5106*$D$6</f>
        <v>168</v>
      </c>
      <c r="O5106" s="53" t="n">
        <f aca="false">E5106*$E$6</f>
        <v>0</v>
      </c>
      <c r="P5106" s="53" t="n">
        <f aca="false">F5106*$F$6</f>
        <v>0</v>
      </c>
      <c r="Q5106" s="53" t="n">
        <f aca="false">G5106*$G$6</f>
        <v>0</v>
      </c>
      <c r="R5106" s="53" t="n">
        <f aca="false">H5106*$H$6</f>
        <v>0</v>
      </c>
      <c r="S5106" s="53" t="n">
        <f aca="false">(N5106/100)*(I5106*$I$6)+(N5106/100)*(J5106*$J$6)</f>
        <v>336</v>
      </c>
      <c r="T5106" s="53" t="n">
        <f aca="false">(O5106/100)*(K5106*$K$6)</f>
        <v>0</v>
      </c>
      <c r="U5106" s="53" t="n">
        <f aca="false">(P5106/100)*(K5106*$K$6)+(P5106/100)*(L5106*$L$6)</f>
        <v>0</v>
      </c>
      <c r="V5106" s="53" t="n">
        <f aca="false">(Q5106/100)*(L5106*$L$6)</f>
        <v>0</v>
      </c>
      <c r="W5106" s="53" t="n">
        <f aca="false">(R5106/100)*(K5106*$K$6)+(R5106/100)*(L5106*$L$6)</f>
        <v>0</v>
      </c>
      <c r="X5106" s="53" t="n">
        <f aca="false">N5106+S5106</f>
        <v>504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504</v>
      </c>
      <c r="AD5106" s="55" t="n">
        <f aca="false">(ROUND(AC5106-AC5103,1)/AC5103)</f>
        <v>0</v>
      </c>
    </row>
    <row r="5107" customFormat="false" ht="15" hidden="false" customHeight="false" outlineLevel="0" collapsed="false">
      <c r="A5107" s="48" t="s">
        <v>32</v>
      </c>
      <c r="B5107" s="49" t="n">
        <v>0</v>
      </c>
      <c r="C5107" s="50" t="s">
        <v>8</v>
      </c>
      <c r="D5107" s="51" t="n">
        <v>120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50</v>
      </c>
      <c r="K5107" s="52" t="n">
        <v>0</v>
      </c>
      <c r="L5107" s="52" t="n">
        <v>0</v>
      </c>
      <c r="M5107" s="52" t="n">
        <v>0</v>
      </c>
      <c r="N5107" s="53" t="n">
        <f aca="false">D5107*$D$7</f>
        <v>168</v>
      </c>
      <c r="O5107" s="53" t="n">
        <f aca="false">E5107*$E$7</f>
        <v>0</v>
      </c>
      <c r="P5107" s="53" t="n">
        <f aca="false">F5107*$F$7</f>
        <v>0</v>
      </c>
      <c r="Q5107" s="53" t="n">
        <f aca="false">G5107*$G$7</f>
        <v>0</v>
      </c>
      <c r="R5107" s="53" t="n">
        <f aca="false">H5107*$H$7</f>
        <v>0</v>
      </c>
      <c r="S5107" s="53" t="n">
        <f aca="false">(N5107/100)*(I5107*$I$7)+(N5107/100)*(J5107*$J$7)</f>
        <v>336</v>
      </c>
      <c r="T5107" s="53" t="n">
        <f aca="false">(O5107/100)*(K5107*$K$7)</f>
        <v>0</v>
      </c>
      <c r="U5107" s="53" t="n">
        <f aca="false">(P5107/100)*(K5107*$K$7)+(P5107/100)*(L5107*$L$7)</f>
        <v>0</v>
      </c>
      <c r="V5107" s="53" t="n">
        <f aca="false">(Q5107/100)*(L5107*$L$7)</f>
        <v>0</v>
      </c>
      <c r="W5107" s="53" t="n">
        <f aca="false">(R5107/100)*(K5107*$K$7)+(R5107/100)*(L5107*$L$7)</f>
        <v>0</v>
      </c>
      <c r="X5107" s="53" t="n">
        <f aca="false">N5107+S5107</f>
        <v>504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504</v>
      </c>
      <c r="AD5107" s="55" t="n">
        <f aca="false">(ROUND(AC5107-AC5103,1)/AC5103)</f>
        <v>0</v>
      </c>
    </row>
    <row r="5108" customFormat="false" ht="15" hidden="false" customHeight="false" outlineLevel="0" collapsed="false">
      <c r="A5108" s="48" t="s">
        <v>33</v>
      </c>
      <c r="B5108" s="49"/>
      <c r="C5108" s="50" t="s">
        <v>9</v>
      </c>
      <c r="D5108" s="51" t="n">
        <v>120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50</v>
      </c>
      <c r="K5108" s="52" t="n">
        <v>0</v>
      </c>
      <c r="L5108" s="52" t="n">
        <v>0</v>
      </c>
      <c r="M5108" s="52" t="n">
        <v>0</v>
      </c>
      <c r="N5108" s="53" t="n">
        <f aca="false">D5108*$D$8</f>
        <v>168</v>
      </c>
      <c r="O5108" s="53" t="n">
        <f aca="false">E5108*$E$8</f>
        <v>0</v>
      </c>
      <c r="P5108" s="53" t="n">
        <f aca="false">F5108*$F$8</f>
        <v>0</v>
      </c>
      <c r="Q5108" s="53" t="n">
        <f aca="false">G5108*$G$8</f>
        <v>0</v>
      </c>
      <c r="R5108" s="53" t="n">
        <f aca="false">H5108*$H$8</f>
        <v>0</v>
      </c>
      <c r="S5108" s="53" t="n">
        <f aca="false">(N5108/100)*(I5108*$I$8)+(N5108/100)*(J5108*$J$8)</f>
        <v>336</v>
      </c>
      <c r="T5108" s="53" t="n">
        <f aca="false">(O5108/100)*(K5108*$K$8)</f>
        <v>0</v>
      </c>
      <c r="U5108" s="53" t="n">
        <f aca="false">(P5108/100)*(K5108*$K$8)+(P5108/100)*(L5108*$L$8)</f>
        <v>0</v>
      </c>
      <c r="V5108" s="53" t="n">
        <f aca="false">(Q5108/100)*(L5108*$L$8)</f>
        <v>0</v>
      </c>
      <c r="W5108" s="53" t="n">
        <f aca="false">(R5108/100)*(K5108*$K$8)+(R5108/100)*(L5108*$L$8)</f>
        <v>0</v>
      </c>
      <c r="X5108" s="53" t="n">
        <f aca="false">N5108+S5108</f>
        <v>504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504</v>
      </c>
      <c r="AD5108" s="55" t="n">
        <f aca="false">(ROUND(AC5108-AC5103,1)/AC5103)</f>
        <v>0</v>
      </c>
    </row>
    <row r="5109" customFormat="false" ht="15" hidden="false" customHeight="false" outlineLevel="0" collapsed="false">
      <c r="A5109" s="48" t="s">
        <v>34</v>
      </c>
      <c r="B5109" s="49"/>
      <c r="C5109" s="50" t="s">
        <v>10</v>
      </c>
      <c r="D5109" s="51" t="n">
        <v>60</v>
      </c>
      <c r="E5109" s="51" t="n">
        <v>135</v>
      </c>
      <c r="F5109" s="51" t="n">
        <v>0</v>
      </c>
      <c r="G5109" s="51" t="n">
        <v>0</v>
      </c>
      <c r="H5109" s="51" t="n">
        <v>0</v>
      </c>
      <c r="I5109" s="52" t="n">
        <v>50</v>
      </c>
      <c r="J5109" s="52" t="n">
        <v>50</v>
      </c>
      <c r="K5109" s="52" t="n">
        <v>100</v>
      </c>
      <c r="L5109" s="52" t="n">
        <v>0</v>
      </c>
      <c r="M5109" s="52" t="n">
        <v>0</v>
      </c>
      <c r="N5109" s="53" t="n">
        <f aca="false">D5109*$D$9</f>
        <v>81</v>
      </c>
      <c r="O5109" s="53" t="n">
        <f aca="false">E5109*$E$9</f>
        <v>182.25</v>
      </c>
      <c r="P5109" s="53" t="n">
        <f aca="false">F5109*$F$9</f>
        <v>0</v>
      </c>
      <c r="Q5109" s="53" t="n">
        <f aca="false">G5109*$G$9</f>
        <v>0</v>
      </c>
      <c r="R5109" s="53" t="n">
        <f aca="false">H5109*$H$9</f>
        <v>0</v>
      </c>
      <c r="S5109" s="53" t="n">
        <f aca="false">(N5109/100)*(I5109*$I$9)+(N5109/100)*(J5109*$J$9)</f>
        <v>81</v>
      </c>
      <c r="T5109" s="53" t="n">
        <f aca="false">(O5109/100)*(K5109*$K$9)</f>
        <v>255.15</v>
      </c>
      <c r="U5109" s="53" t="n">
        <f aca="false">(P5109/100)*(K5109*$K$9)+(P5109/100)*(L5109*$L$9)</f>
        <v>0</v>
      </c>
      <c r="V5109" s="53" t="n">
        <f aca="false">(Q5109/100)*(L5109*$L$9)</f>
        <v>0</v>
      </c>
      <c r="W5109" s="53" t="n">
        <f aca="false">(R5109/100)*(K5109*$K$9)+(R5109/100)*(L5109*$L$9)</f>
        <v>0</v>
      </c>
      <c r="X5109" s="53" t="n">
        <f aca="false">N5109+S5109</f>
        <v>162</v>
      </c>
      <c r="Y5109" s="53" t="n">
        <f aca="false">O5109+T5109</f>
        <v>437.4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599.4</v>
      </c>
      <c r="AD5109" s="55" t="n">
        <f aca="false">(ROUND(AC5109-AC5103,1)/AC5103)</f>
        <v>0.189285714285714</v>
      </c>
    </row>
    <row r="5110" customFormat="false" ht="15" hidden="false" customHeight="false" outlineLevel="0" collapsed="false">
      <c r="A5110" s="48" t="s">
        <v>35</v>
      </c>
      <c r="B5110" s="49"/>
      <c r="C5110" s="50" t="s">
        <v>11</v>
      </c>
      <c r="D5110" s="51" t="n">
        <v>60</v>
      </c>
      <c r="E5110" s="51" t="n">
        <v>0</v>
      </c>
      <c r="F5110" s="51" t="n">
        <v>135</v>
      </c>
      <c r="G5110" s="51" t="n">
        <v>0</v>
      </c>
      <c r="H5110" s="51" t="n">
        <v>0</v>
      </c>
      <c r="I5110" s="52" t="n">
        <v>50</v>
      </c>
      <c r="J5110" s="52" t="n">
        <v>50</v>
      </c>
      <c r="K5110" s="52" t="n">
        <v>50</v>
      </c>
      <c r="L5110" s="52" t="n">
        <v>50</v>
      </c>
      <c r="M5110" s="52" t="n">
        <v>0</v>
      </c>
      <c r="N5110" s="53" t="n">
        <f aca="false">D5110*$D$10</f>
        <v>81</v>
      </c>
      <c r="O5110" s="53" t="n">
        <f aca="false">E5110*$E$10</f>
        <v>0</v>
      </c>
      <c r="P5110" s="53" t="n">
        <f aca="false">F5110*$F$10</f>
        <v>182.25</v>
      </c>
      <c r="Q5110" s="53" t="n">
        <f aca="false">G5110*$G$10</f>
        <v>0</v>
      </c>
      <c r="R5110" s="53" t="n">
        <f aca="false">H5110*$H$10</f>
        <v>0</v>
      </c>
      <c r="S5110" s="53" t="n">
        <f aca="false">(N5110/100)*(I5110*$I$10)+(N5110/100)*(J5110*$J$10)</f>
        <v>81</v>
      </c>
      <c r="T5110" s="53" t="n">
        <f aca="false">(O5110/100)*(K5110*$J$10)</f>
        <v>0</v>
      </c>
      <c r="U5110" s="53" t="n">
        <f aca="false">(P5110/100)*(K5110*$K$10)+(P5110/100)*(L5110*$L$10)</f>
        <v>255.15</v>
      </c>
      <c r="V5110" s="53" t="n">
        <f aca="false">(Q5110/100)*(L5110*$L$10)</f>
        <v>0</v>
      </c>
      <c r="W5110" s="53" t="n">
        <f aca="false">(R5110/100)*(K5110*$K$10)+(R5110/100)*(L5110*$L$10)</f>
        <v>0</v>
      </c>
      <c r="X5110" s="53" t="n">
        <f aca="false">N5110+S5110</f>
        <v>162</v>
      </c>
      <c r="Y5110" s="53" t="n">
        <f aca="false">O5110+T5110</f>
        <v>0</v>
      </c>
      <c r="Z5110" s="53" t="n">
        <f aca="false">P5110+U5110</f>
        <v>437.4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599.4</v>
      </c>
      <c r="AD5110" s="55" t="n">
        <f aca="false">(ROUND(AC5110-AC5103,1)/AC5103)</f>
        <v>0.189285714285714</v>
      </c>
    </row>
    <row r="5111" customFormat="false" ht="15" hidden="false" customHeight="false" outlineLevel="0" collapsed="false">
      <c r="A5111" s="48" t="s">
        <v>36</v>
      </c>
      <c r="B5111" s="49"/>
      <c r="C5111" s="50" t="s">
        <v>12</v>
      </c>
      <c r="D5111" s="51" t="n">
        <v>60</v>
      </c>
      <c r="E5111" s="51" t="n">
        <v>0</v>
      </c>
      <c r="F5111" s="51" t="n">
        <v>0</v>
      </c>
      <c r="G5111" s="51" t="n">
        <v>135</v>
      </c>
      <c r="H5111" s="51" t="n">
        <v>0</v>
      </c>
      <c r="I5111" s="52" t="n">
        <v>50</v>
      </c>
      <c r="J5111" s="52" t="n">
        <v>50</v>
      </c>
      <c r="K5111" s="52" t="n">
        <v>0</v>
      </c>
      <c r="L5111" s="52" t="n">
        <v>100</v>
      </c>
      <c r="M5111" s="52" t="n">
        <v>0</v>
      </c>
      <c r="N5111" s="53" t="n">
        <f aca="false">D5111*$D$11</f>
        <v>81</v>
      </c>
      <c r="O5111" s="53" t="n">
        <f aca="false">E5111*$E$11</f>
        <v>0</v>
      </c>
      <c r="P5111" s="53" t="n">
        <f aca="false">F5111*$F$11</f>
        <v>0</v>
      </c>
      <c r="Q5111" s="53" t="n">
        <f aca="false">G5111*$G$11</f>
        <v>182.25</v>
      </c>
      <c r="R5111" s="53" t="n">
        <f aca="false">H5111*$H$11</f>
        <v>0</v>
      </c>
      <c r="S5111" s="53" t="n">
        <f aca="false">(N5111/100)*(I5111*$I$11)+(N5111/100)*(J5111*$J$11)</f>
        <v>81</v>
      </c>
      <c r="T5111" s="53" t="n">
        <f aca="false">(O5111/100)*(K5111*$K$11)</f>
        <v>0</v>
      </c>
      <c r="U5111" s="53" t="n">
        <f aca="false">(P5111/100)*(K5111*$K$11)+(P5111/100)*(L5111*$L$11)</f>
        <v>0</v>
      </c>
      <c r="V5111" s="53" t="n">
        <f aca="false">(Q5111/100)*(L5111*$L$11)</f>
        <v>255.15</v>
      </c>
      <c r="W5111" s="53" t="n">
        <f aca="false">(R5111/100)*(K5111*$K$11)+(R5111/100)*(L5111*$L$11)</f>
        <v>0</v>
      </c>
      <c r="X5111" s="53" t="n">
        <f aca="false">N5111+S5111</f>
        <v>162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437.4</v>
      </c>
      <c r="AB5111" s="53" t="n">
        <f aca="false">R5111+W5111</f>
        <v>0</v>
      </c>
      <c r="AC5111" s="54" t="n">
        <f aca="false">ROUND(X5111+Y5111+Z5111+AA5111+AB5111,1)</f>
        <v>599.4</v>
      </c>
      <c r="AD5111" s="55" t="n">
        <f aca="false">(ROUND(AC5111-AC5103,1)/AC5103)</f>
        <v>0.189285714285714</v>
      </c>
    </row>
    <row r="5112" customFormat="false" ht="15" hidden="false" customHeight="false" outlineLevel="0" collapsed="false">
      <c r="A5112" s="48" t="s">
        <v>37</v>
      </c>
      <c r="B5112" s="49"/>
      <c r="C5112" s="50" t="s">
        <v>13</v>
      </c>
      <c r="D5112" s="51" t="n">
        <v>60</v>
      </c>
      <c r="E5112" s="51" t="n">
        <v>0</v>
      </c>
      <c r="F5112" s="51" t="n">
        <v>0</v>
      </c>
      <c r="G5112" s="51" t="n">
        <v>0</v>
      </c>
      <c r="H5112" s="51" t="n">
        <v>135</v>
      </c>
      <c r="I5112" s="52" t="n">
        <v>50</v>
      </c>
      <c r="J5112" s="52" t="n">
        <v>50</v>
      </c>
      <c r="K5112" s="52" t="n">
        <v>50</v>
      </c>
      <c r="L5112" s="52" t="n">
        <v>50</v>
      </c>
      <c r="M5112" s="52" t="n">
        <v>0</v>
      </c>
      <c r="N5112" s="53" t="n">
        <f aca="false">D5112*$D$12</f>
        <v>81</v>
      </c>
      <c r="O5112" s="53" t="n">
        <f aca="false">E5112*$E$12</f>
        <v>0</v>
      </c>
      <c r="P5112" s="53" t="n">
        <f aca="false">F5112*$F$12</f>
        <v>0</v>
      </c>
      <c r="Q5112" s="53" t="n">
        <f aca="false">G5112*$G$12</f>
        <v>0</v>
      </c>
      <c r="R5112" s="53" t="n">
        <f aca="false">H5112*$H$12</f>
        <v>182.25</v>
      </c>
      <c r="S5112" s="53" t="n">
        <f aca="false">(N5112/100)*(I5112*$I$12)+(N5112/100)*(J5112*$J$12)</f>
        <v>81</v>
      </c>
      <c r="T5112" s="53" t="n">
        <f aca="false">(O5112/100)*(K5112*$K$12)</f>
        <v>0</v>
      </c>
      <c r="U5112" s="53" t="n">
        <f aca="false">(P5112/100)*(K5112*$K$12)+(P5112/100)*(L5112*$L$12)</f>
        <v>0</v>
      </c>
      <c r="V5112" s="53" t="n">
        <f aca="false">(Q5112/100)*(L5112*$L$12)</f>
        <v>0</v>
      </c>
      <c r="W5112" s="53" t="n">
        <f aca="false">(R5112/100)*(K5112*$K$12)+(R5112/100)*(L5112*$L$12)</f>
        <v>255.15</v>
      </c>
      <c r="X5112" s="53" t="n">
        <f aca="false">N5112+S5112</f>
        <v>162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437.4</v>
      </c>
      <c r="AC5112" s="54" t="n">
        <f aca="false">ROUND(X5112+Y5112+Z5112+AA5112+AB5112,1)</f>
        <v>599.4</v>
      </c>
      <c r="AD5112" s="55" t="n">
        <f aca="false">(ROUND(AC5112-AC5103,1)/AC5103)</f>
        <v>0.189285714285714</v>
      </c>
    </row>
    <row r="5113" customFormat="false" ht="15" hidden="false" customHeight="false" outlineLevel="0" collapsed="false">
      <c r="A5113" s="48" t="s">
        <v>38</v>
      </c>
      <c r="B5113" s="49"/>
      <c r="C5113" s="50" t="s">
        <v>14</v>
      </c>
      <c r="D5113" s="51" t="n">
        <v>120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0</v>
      </c>
      <c r="J5113" s="52" t="n">
        <v>0</v>
      </c>
      <c r="K5113" s="52" t="n">
        <v>0</v>
      </c>
      <c r="L5113" s="52" t="n">
        <v>0</v>
      </c>
      <c r="M5113" s="52" t="n">
        <v>140</v>
      </c>
      <c r="N5113" s="53" t="n">
        <f aca="false">D5113*$D$13</f>
        <v>162</v>
      </c>
      <c r="O5113" s="53" t="n">
        <f aca="false">E5113*$E$13</f>
        <v>0</v>
      </c>
      <c r="P5113" s="53" t="n">
        <f aca="false">F5113*$F$13</f>
        <v>0</v>
      </c>
      <c r="Q5113" s="53" t="n">
        <f aca="false">G5113*$G$13</f>
        <v>0</v>
      </c>
      <c r="R5113" s="53" t="n">
        <f aca="false">H5113*$H$13</f>
        <v>0</v>
      </c>
      <c r="S5113" s="53" t="n">
        <f aca="false">(N5113/100)*(I5113*$I$13)+(N5113/100)*(J5113*$J$13)+(N5113/100)*(M5113*$M$13)</f>
        <v>453.6</v>
      </c>
      <c r="T5113" s="53" t="n">
        <f aca="false">(O5113/100)*(K5113*$K$13)+(O5113/100)*(M5113*$M$13)</f>
        <v>0</v>
      </c>
      <c r="U5113" s="53" t="n">
        <f aca="false">(P5113/100)*(K5113*$K$13)+(P5113/100)*(L5113*$L$13)+(P5113/100)*(M5113*$M$13)</f>
        <v>0</v>
      </c>
      <c r="V5113" s="53" t="n">
        <f aca="false">(Q5113/100)*(L5113*$L$13)+(Q5113/100)*(M5113*$M$13)</f>
        <v>0</v>
      </c>
      <c r="W5113" s="53" t="n">
        <f aca="false">(R5113/100)*(K5113*$K$13)+(R5113/100)*(L5113*$L$13)+(R5113/100)*(M5113*$M$13)</f>
        <v>0</v>
      </c>
      <c r="X5113" s="53" t="n">
        <f aca="false">N5113+S5113</f>
        <v>615.6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615.6</v>
      </c>
      <c r="AD5113" s="55" t="n">
        <f aca="false">(ROUND(AC5113-AC5103,1)/AC5103)</f>
        <v>0.221428571428571</v>
      </c>
    </row>
    <row r="5114" customFormat="false" ht="15" hidden="false" customHeight="false" outlineLevel="0" collapsed="false">
      <c r="A5114" s="48" t="s">
        <v>39</v>
      </c>
      <c r="B5114" s="49"/>
      <c r="C5114" s="50" t="s">
        <v>15</v>
      </c>
      <c r="D5114" s="51" t="n">
        <v>120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50</v>
      </c>
      <c r="J5114" s="52" t="n">
        <v>50</v>
      </c>
      <c r="K5114" s="52" t="n">
        <v>80</v>
      </c>
      <c r="L5114" s="52" t="n">
        <v>0</v>
      </c>
      <c r="M5114" s="52" t="n">
        <v>0</v>
      </c>
      <c r="N5114" s="53" t="n">
        <f aca="false">D5114*$D$14</f>
        <v>162</v>
      </c>
      <c r="O5114" s="53" t="n">
        <f aca="false">E5114*$E$14</f>
        <v>0</v>
      </c>
      <c r="P5114" s="53" t="n">
        <f aca="false">F5114*$F$14</f>
        <v>0</v>
      </c>
      <c r="Q5114" s="53" t="n">
        <f aca="false">G5114*$G$14</f>
        <v>0</v>
      </c>
      <c r="R5114" s="53" t="n">
        <f aca="false">H5114*$H$14</f>
        <v>0</v>
      </c>
      <c r="S5114" s="53" t="n">
        <f aca="false">(N5114/100)*(I5114*$I$14)+(N5114/100)*(J5114*$J$14)+(N5114/100)*(K5114*$K$14)</f>
        <v>421.2</v>
      </c>
      <c r="T5114" s="53" t="n">
        <f aca="false">(O5114/100)*(K5114*$K$14)</f>
        <v>0</v>
      </c>
      <c r="U5114" s="53" t="n">
        <f aca="false">(P5114/100)*(K5114*$K$14)+(P5114/100)*(L5114*$L$14)</f>
        <v>0</v>
      </c>
      <c r="V5114" s="53" t="n">
        <f aca="false">(Q5114/100)*(L5114*$L$14)</f>
        <v>0</v>
      </c>
      <c r="W5114" s="53" t="n">
        <f aca="false">(R5114/100)*(K5114*$L$14)+(R5114/100)*(L5114*$M$14)</f>
        <v>0</v>
      </c>
      <c r="X5114" s="53" t="n">
        <f aca="false">N5114+S5114</f>
        <v>583.2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583.2</v>
      </c>
      <c r="AD5114" s="55" t="n">
        <f aca="false">(ROUND(AC5114-AC5103,1)/AC5103)</f>
        <v>0.157142857142857</v>
      </c>
    </row>
    <row r="5115" customFormat="false" ht="15" hidden="false" customHeight="false" outlineLevel="0" collapsed="false">
      <c r="A5115" s="48"/>
      <c r="B5115" s="49"/>
      <c r="C5115" s="50" t="s">
        <v>16</v>
      </c>
      <c r="D5115" s="51" t="n">
        <v>120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50</v>
      </c>
      <c r="J5115" s="52" t="n">
        <v>50</v>
      </c>
      <c r="K5115" s="52" t="n">
        <v>0</v>
      </c>
      <c r="L5115" s="52" t="n">
        <v>80</v>
      </c>
      <c r="M5115" s="52" t="n">
        <v>0</v>
      </c>
      <c r="N5115" s="53" t="n">
        <f aca="false">D5115*$D$15</f>
        <v>162</v>
      </c>
      <c r="O5115" s="53" t="n">
        <f aca="false">E5115*$E$15</f>
        <v>0</v>
      </c>
      <c r="P5115" s="53" t="n">
        <f aca="false">F5115*$F$15</f>
        <v>0</v>
      </c>
      <c r="Q5115" s="53" t="n">
        <f aca="false">G5115*$G$15</f>
        <v>0</v>
      </c>
      <c r="R5115" s="53" t="n">
        <f aca="false">H5115*$H$15</f>
        <v>0</v>
      </c>
      <c r="S5115" s="53" t="n">
        <f aca="false">(N5115/100)*(I5115*$I$15)+(N5115/100)*(J5115*$J$15)+(N5115/100)*(L5115*$L$15)</f>
        <v>421.2</v>
      </c>
      <c r="T5115" s="53" t="n">
        <f aca="false">(O5115/100)*(K5115*$K$15)</f>
        <v>0</v>
      </c>
      <c r="U5115" s="53" t="n">
        <f aca="false">(P5115/100)*(K5115*$K$15)+(P5115/100)*(L5115*$L$15)</f>
        <v>0</v>
      </c>
      <c r="V5115" s="53" t="n">
        <f aca="false">(Q5115/100)*(L5115*$L$15)</f>
        <v>0</v>
      </c>
      <c r="W5115" s="53" t="n">
        <f aca="false">(R5115/100)*(K5115*$K$15)+(R5115/100)*(L5115*$L$15)</f>
        <v>0</v>
      </c>
      <c r="X5115" s="53" t="n">
        <f aca="false">N5115+S5115</f>
        <v>583.2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583.2</v>
      </c>
      <c r="AD5115" s="55" t="n">
        <f aca="false">(ROUND(AC5115-AC5103,1)/AC5103)</f>
        <v>0.157142857142857</v>
      </c>
    </row>
    <row r="5116" customFormat="false" ht="15" hidden="false" customHeight="false" outlineLevel="0" collapsed="false">
      <c r="A5116" s="48"/>
      <c r="B5116" s="49"/>
      <c r="C5116" s="50" t="s">
        <v>17</v>
      </c>
      <c r="D5116" s="51" t="n">
        <v>120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80</v>
      </c>
      <c r="K5116" s="52" t="n">
        <v>0</v>
      </c>
      <c r="L5116" s="52" t="n">
        <v>0</v>
      </c>
      <c r="M5116" s="52" t="n">
        <v>0</v>
      </c>
      <c r="N5116" s="53" t="n">
        <f aca="false">D5116*$D$16</f>
        <v>162</v>
      </c>
      <c r="O5116" s="53" t="n">
        <f aca="false">E5116*$E$16</f>
        <v>0</v>
      </c>
      <c r="P5116" s="53" t="n">
        <f aca="false">F5116*$F$16</f>
        <v>0</v>
      </c>
      <c r="Q5116" s="53" t="n">
        <f aca="false">G5116*$G$16</f>
        <v>0</v>
      </c>
      <c r="R5116" s="53" t="n">
        <f aca="false">H5116*$H$16</f>
        <v>0</v>
      </c>
      <c r="S5116" s="53" t="n">
        <f aca="false">(N5116/100)*(I5116*$I$16)+(N5116/100)*(J5116*$J$16)</f>
        <v>405</v>
      </c>
      <c r="T5116" s="53" t="n">
        <f aca="false">(O5116/100)*(K5116*$K$16)</f>
        <v>0</v>
      </c>
      <c r="U5116" s="53" t="n">
        <f aca="false">(P5116/100)*(K5116*$K$16)+(P5116/100)*(L5116*$L$16)</f>
        <v>0</v>
      </c>
      <c r="V5116" s="53" t="n">
        <f aca="false">(Q5116/100)*(L5116*$L$16)</f>
        <v>0</v>
      </c>
      <c r="W5116" s="53" t="n">
        <f aca="false">(R5116/100)*(K5116*$K$16)+(R5116/100)*(L5116*$L$16)</f>
        <v>0</v>
      </c>
      <c r="X5116" s="53" t="n">
        <f aca="false">N5116+S5116</f>
        <v>567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567</v>
      </c>
      <c r="AD5116" s="55" t="n">
        <f aca="false">(ROUND(AC5116-AC5103,1)/AC5103)</f>
        <v>0.125</v>
      </c>
    </row>
    <row r="5117" customFormat="false" ht="15" hidden="false" customHeight="false" outlineLevel="0" collapsed="false">
      <c r="A5117" s="48"/>
      <c r="B5117" s="49"/>
      <c r="C5117" s="50" t="s">
        <v>18</v>
      </c>
      <c r="D5117" s="51" t="n">
        <v>120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80</v>
      </c>
      <c r="J5117" s="52" t="n">
        <v>50</v>
      </c>
      <c r="K5117" s="52" t="n">
        <v>0</v>
      </c>
      <c r="L5117" s="52" t="n">
        <v>0</v>
      </c>
      <c r="M5117" s="52" t="n">
        <v>0</v>
      </c>
      <c r="N5117" s="53" t="n">
        <f aca="false">D5117*$D$17</f>
        <v>162</v>
      </c>
      <c r="O5117" s="53" t="n">
        <f aca="false">E5117*$E$17</f>
        <v>0</v>
      </c>
      <c r="P5117" s="53" t="n">
        <f aca="false">F5117*$F$17</f>
        <v>0</v>
      </c>
      <c r="Q5117" s="53" t="n">
        <f aca="false">G5117*$G$17</f>
        <v>0</v>
      </c>
      <c r="R5117" s="53" t="n">
        <f aca="false">H5117*$H$17</f>
        <v>0</v>
      </c>
      <c r="S5117" s="53" t="n">
        <f aca="false">(N5117/100)*(I5117*$I$17)+(N5117/100)*(J5117*$J$17)</f>
        <v>405</v>
      </c>
      <c r="T5117" s="53" t="n">
        <f aca="false">(O5117/100)*(K5117*$K$17)</f>
        <v>0</v>
      </c>
      <c r="U5117" s="53" t="n">
        <f aca="false">(P5117/100)*(K5117*$K$17)+(P5117/100)*(L5117*$L$17)</f>
        <v>0</v>
      </c>
      <c r="V5117" s="53" t="n">
        <f aca="false">(Q5117/100)*(L5117*$L$17)</f>
        <v>0</v>
      </c>
      <c r="W5117" s="53" t="n">
        <f aca="false">(R5117/100)*(K5117*$K$17)+(R5117/100)*(L5117*$L$17)</f>
        <v>0</v>
      </c>
      <c r="X5117" s="53" t="n">
        <f aca="false">N5117+S5117</f>
        <v>567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567</v>
      </c>
      <c r="AD5117" s="55" t="n">
        <f aca="false">(ROUND(AC5117-AC5103,1)/AC5103)</f>
        <v>0.125</v>
      </c>
    </row>
    <row r="5118" customFormat="false" ht="15" hidden="false" customHeight="false" outlineLevel="0" collapsed="false">
      <c r="A5118" s="64"/>
      <c r="B5118" s="65" t="s">
        <v>409</v>
      </c>
      <c r="C5118" s="65"/>
      <c r="D5118" s="65"/>
      <c r="E5118" s="65"/>
      <c r="F5118" s="65"/>
      <c r="G5118" s="65"/>
      <c r="H5118" s="65"/>
      <c r="I5118" s="65"/>
      <c r="J5118" s="65"/>
      <c r="K5118" s="65"/>
      <c r="L5118" s="65"/>
      <c r="M5118" s="65"/>
      <c r="N5118" s="65"/>
      <c r="O5118" s="65"/>
      <c r="P5118" s="65"/>
      <c r="Q5118" s="65"/>
      <c r="R5118" s="65"/>
      <c r="S5118" s="65"/>
      <c r="T5118" s="65"/>
      <c r="U5118" s="65"/>
      <c r="V5118" s="65"/>
      <c r="W5118" s="65"/>
      <c r="X5118" s="65"/>
      <c r="Y5118" s="65"/>
      <c r="Z5118" s="65"/>
      <c r="AA5118" s="65"/>
      <c r="AB5118" s="65"/>
      <c r="AC5118" s="77" t="n">
        <v>500</v>
      </c>
      <c r="AD5118" s="77"/>
    </row>
    <row r="5119" customFormat="false" ht="15" hidden="false" customHeight="false" outlineLevel="0" collapsed="false">
      <c r="A5119" s="56" t="s">
        <v>19</v>
      </c>
      <c r="B5119" s="49" t="s">
        <v>410</v>
      </c>
      <c r="C5119" s="50" t="s">
        <v>4</v>
      </c>
      <c r="D5119" s="51" t="n">
        <v>70</v>
      </c>
      <c r="E5119" s="51" t="n">
        <v>0</v>
      </c>
      <c r="F5119" s="51" t="n">
        <v>50</v>
      </c>
      <c r="G5119" s="51" t="n">
        <v>0</v>
      </c>
      <c r="H5119" s="51" t="n">
        <v>0</v>
      </c>
      <c r="I5119" s="52" t="n">
        <v>45</v>
      </c>
      <c r="J5119" s="52" t="n">
        <v>20</v>
      </c>
      <c r="K5119" s="52" t="n">
        <v>20</v>
      </c>
      <c r="L5119" s="52" t="n">
        <v>20</v>
      </c>
      <c r="M5119" s="52" t="n">
        <v>0</v>
      </c>
      <c r="N5119" s="53" t="n">
        <f aca="false">D5119*$D$3</f>
        <v>98</v>
      </c>
      <c r="O5119" s="53" t="n">
        <f aca="false">E5119*$E$3</f>
        <v>0</v>
      </c>
      <c r="P5119" s="53" t="n">
        <f aca="false">F5119*$F$3</f>
        <v>70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127.4</v>
      </c>
      <c r="T5119" s="53" t="n">
        <f aca="false">(O5119/100)*(K5119*$K$3)</f>
        <v>0</v>
      </c>
      <c r="U5119" s="53" t="n">
        <f aca="false">(P5119/100)*(K5119*$K$3)+(P5119/100)*(L5119*$L$3)</f>
        <v>56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225.4</v>
      </c>
      <c r="Y5119" s="53" t="n">
        <f aca="false">O5119+T5119</f>
        <v>0</v>
      </c>
      <c r="Z5119" s="53" t="n">
        <f aca="false">P5119+U5119</f>
        <v>126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351.4</v>
      </c>
      <c r="AD5119" s="55" t="n">
        <v>0</v>
      </c>
    </row>
    <row r="5120" customFormat="false" ht="15" hidden="false" customHeight="false" outlineLevel="0" collapsed="false">
      <c r="A5120" s="48" t="s">
        <v>29</v>
      </c>
      <c r="B5120" s="49" t="n">
        <v>0</v>
      </c>
      <c r="C5120" s="50" t="s">
        <v>5</v>
      </c>
      <c r="D5120" s="51" t="n">
        <v>70</v>
      </c>
      <c r="E5120" s="51" t="n">
        <v>0</v>
      </c>
      <c r="F5120" s="51" t="n">
        <v>50</v>
      </c>
      <c r="G5120" s="51" t="n">
        <v>0</v>
      </c>
      <c r="H5120" s="51" t="n">
        <v>0</v>
      </c>
      <c r="I5120" s="52" t="n">
        <v>65</v>
      </c>
      <c r="J5120" s="52" t="n">
        <v>50</v>
      </c>
      <c r="K5120" s="52" t="n">
        <v>20</v>
      </c>
      <c r="L5120" s="52" t="n">
        <v>20</v>
      </c>
      <c r="M5120" s="52" t="n">
        <v>0</v>
      </c>
      <c r="N5120" s="53" t="n">
        <f aca="false">D5120*$D$4</f>
        <v>94.5</v>
      </c>
      <c r="O5120" s="53" t="n">
        <f aca="false">E5120*$E$4</f>
        <v>0</v>
      </c>
      <c r="P5120" s="53" t="n">
        <f aca="false">F5120*$F$4</f>
        <v>67.5</v>
      </c>
      <c r="Q5120" s="53" t="n">
        <f aca="false">G5120*$G$4</f>
        <v>0</v>
      </c>
      <c r="R5120" s="53" t="n">
        <f aca="false">H5120*$H$4</f>
        <v>0</v>
      </c>
      <c r="S5120" s="53" t="n">
        <f aca="false">(N5120/100)*(I5120*$I$4)+(N5120/100)*(J5120*$J$4)</f>
        <v>217.35</v>
      </c>
      <c r="T5120" s="53" t="n">
        <f aca="false">(O5120/100)*(K5120*$K$4)</f>
        <v>0</v>
      </c>
      <c r="U5120" s="53" t="n">
        <f aca="false">(P5120/100)*(K5120*$K$4)+(P5120/100)*(L5120*$L$4)</f>
        <v>54</v>
      </c>
      <c r="V5120" s="53" t="n">
        <f aca="false">(Q5120/100)*(L5120*$L$4)</f>
        <v>0</v>
      </c>
      <c r="W5120" s="53" t="n">
        <f aca="false">(R5120/100)*(K5120*$K$4)+(R5120/100)*(L5120*$L$4)</f>
        <v>0</v>
      </c>
      <c r="X5120" s="53" t="n">
        <f aca="false">N5120+S5120</f>
        <v>311.85</v>
      </c>
      <c r="Y5120" s="53" t="n">
        <f aca="false">O5120+T5120</f>
        <v>0</v>
      </c>
      <c r="Z5120" s="53" t="n">
        <f aca="false">P5120+U5120</f>
        <v>121.5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433.4</v>
      </c>
      <c r="AD5120" s="55" t="n">
        <f aca="false">(ROUND(AC5120-AC5119,1)/AC5119)</f>
        <v>0.233352305065452</v>
      </c>
    </row>
    <row r="5121" customFormat="false" ht="15" hidden="false" customHeight="false" outlineLevel="0" collapsed="false">
      <c r="A5121" s="48" t="s">
        <v>30</v>
      </c>
      <c r="B5121" s="49" t="n">
        <v>0</v>
      </c>
      <c r="C5121" s="50" t="s">
        <v>6</v>
      </c>
      <c r="D5121" s="51" t="n">
        <v>70</v>
      </c>
      <c r="E5121" s="51" t="n">
        <v>0</v>
      </c>
      <c r="F5121" s="51" t="n">
        <v>50</v>
      </c>
      <c r="G5121" s="51" t="n">
        <v>0</v>
      </c>
      <c r="H5121" s="51" t="n">
        <v>0</v>
      </c>
      <c r="I5121" s="52" t="n">
        <v>45</v>
      </c>
      <c r="J5121" s="52" t="n">
        <v>20</v>
      </c>
      <c r="K5121" s="52" t="n">
        <v>20</v>
      </c>
      <c r="L5121" s="52" t="n">
        <v>20</v>
      </c>
      <c r="M5121" s="52" t="n">
        <v>0</v>
      </c>
      <c r="N5121" s="53" t="n">
        <f aca="false">D5121*$D$5</f>
        <v>98</v>
      </c>
      <c r="O5121" s="53" t="n">
        <f aca="false">E5121*$E$5</f>
        <v>0</v>
      </c>
      <c r="P5121" s="53" t="n">
        <f aca="false">F5121*$F$5</f>
        <v>70</v>
      </c>
      <c r="Q5121" s="53" t="n">
        <f aca="false">G5121*$G$5</f>
        <v>0</v>
      </c>
      <c r="R5121" s="53" t="n">
        <f aca="false">H5121*$H$5</f>
        <v>0</v>
      </c>
      <c r="S5121" s="53" t="n">
        <f aca="false">(N5121/100)*(I5121*$I$5)+(N5121/100)*(J5121*$J$5)</f>
        <v>127.4</v>
      </c>
      <c r="T5121" s="53" t="n">
        <f aca="false">(O5121/100)*(K5121*$K$5)</f>
        <v>0</v>
      </c>
      <c r="U5121" s="53" t="n">
        <f aca="false">(P5121/100)*(K5121*$K$5)+(P5121/100)*(L5121*$L$5)</f>
        <v>56</v>
      </c>
      <c r="V5121" s="53" t="n">
        <f aca="false">(Q5121/100)*(L5121*$L$5)</f>
        <v>0</v>
      </c>
      <c r="W5121" s="53" t="n">
        <f aca="false">(R5121/100)*(K5121*$K$5)+(R5121/100)*(L5121*$L$5)</f>
        <v>0</v>
      </c>
      <c r="X5121" s="53" t="n">
        <f aca="false">N5121+S5121</f>
        <v>225.4</v>
      </c>
      <c r="Y5121" s="53" t="n">
        <f aca="false">O5121+T5121</f>
        <v>0</v>
      </c>
      <c r="Z5121" s="53" t="n">
        <f aca="false">P5121+U5121</f>
        <v>126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351.4</v>
      </c>
      <c r="AD5121" s="55" t="n">
        <f aca="false">(ROUND(AC5121-AC5119,1)/AC5119)</f>
        <v>0</v>
      </c>
    </row>
    <row r="5122" customFormat="false" ht="15" hidden="false" customHeight="false" outlineLevel="0" collapsed="false">
      <c r="A5122" s="48" t="s">
        <v>31</v>
      </c>
      <c r="B5122" s="49" t="n">
        <v>0</v>
      </c>
      <c r="C5122" s="50" t="s">
        <v>7</v>
      </c>
      <c r="D5122" s="51" t="n">
        <v>70</v>
      </c>
      <c r="E5122" s="51" t="n">
        <v>0</v>
      </c>
      <c r="F5122" s="51" t="n">
        <v>50</v>
      </c>
      <c r="G5122" s="51" t="n">
        <v>0</v>
      </c>
      <c r="H5122" s="51" t="n">
        <v>0</v>
      </c>
      <c r="I5122" s="52" t="n">
        <v>45</v>
      </c>
      <c r="J5122" s="52" t="n">
        <v>20</v>
      </c>
      <c r="K5122" s="52" t="n">
        <v>20</v>
      </c>
      <c r="L5122" s="52" t="n">
        <v>20</v>
      </c>
      <c r="M5122" s="52" t="n">
        <v>0</v>
      </c>
      <c r="N5122" s="53" t="n">
        <f aca="false">D5122*$D$6</f>
        <v>98</v>
      </c>
      <c r="O5122" s="53" t="n">
        <f aca="false">E5122*$E$6</f>
        <v>0</v>
      </c>
      <c r="P5122" s="53" t="n">
        <f aca="false">F5122*$F$6</f>
        <v>70</v>
      </c>
      <c r="Q5122" s="53" t="n">
        <f aca="false">G5122*$G$6</f>
        <v>0</v>
      </c>
      <c r="R5122" s="53" t="n">
        <f aca="false">H5122*$H$6</f>
        <v>0</v>
      </c>
      <c r="S5122" s="53" t="n">
        <f aca="false">(N5122/100)*(I5122*$I$6)+(N5122/100)*(J5122*$J$6)</f>
        <v>127.4</v>
      </c>
      <c r="T5122" s="53" t="n">
        <f aca="false">(O5122/100)*(K5122*$K$6)</f>
        <v>0</v>
      </c>
      <c r="U5122" s="53" t="n">
        <f aca="false">(P5122/100)*(K5122*$K$6)+(P5122/100)*(L5122*$L$6)</f>
        <v>56</v>
      </c>
      <c r="V5122" s="53" t="n">
        <f aca="false">(Q5122/100)*(L5122*$L$6)</f>
        <v>0</v>
      </c>
      <c r="W5122" s="53" t="n">
        <f aca="false">(R5122/100)*(K5122*$K$6)+(R5122/100)*(L5122*$L$6)</f>
        <v>0</v>
      </c>
      <c r="X5122" s="53" t="n">
        <f aca="false">N5122+S5122</f>
        <v>225.4</v>
      </c>
      <c r="Y5122" s="53" t="n">
        <f aca="false">O5122+T5122</f>
        <v>0</v>
      </c>
      <c r="Z5122" s="53" t="n">
        <f aca="false">P5122+U5122</f>
        <v>126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351.4</v>
      </c>
      <c r="AD5122" s="55" t="n">
        <f aca="false">(ROUND(AC5122-AC5119,1)/AC5119)</f>
        <v>0</v>
      </c>
    </row>
    <row r="5123" customFormat="false" ht="15" hidden="false" customHeight="false" outlineLevel="0" collapsed="false">
      <c r="A5123" s="48" t="s">
        <v>32</v>
      </c>
      <c r="B5123" s="49" t="n">
        <v>0</v>
      </c>
      <c r="C5123" s="50" t="s">
        <v>8</v>
      </c>
      <c r="D5123" s="51" t="n">
        <v>70</v>
      </c>
      <c r="E5123" s="51" t="n">
        <v>0</v>
      </c>
      <c r="F5123" s="51" t="n">
        <v>50</v>
      </c>
      <c r="G5123" s="51" t="n">
        <v>0</v>
      </c>
      <c r="H5123" s="51" t="n">
        <v>0</v>
      </c>
      <c r="I5123" s="52" t="n">
        <v>45</v>
      </c>
      <c r="J5123" s="52" t="n">
        <v>20</v>
      </c>
      <c r="K5123" s="52" t="n">
        <v>20</v>
      </c>
      <c r="L5123" s="52" t="n">
        <v>20</v>
      </c>
      <c r="M5123" s="52" t="n">
        <v>0</v>
      </c>
      <c r="N5123" s="53" t="n">
        <f aca="false">D5123*$D$7</f>
        <v>98</v>
      </c>
      <c r="O5123" s="53" t="n">
        <f aca="false">E5123*$E$7</f>
        <v>0</v>
      </c>
      <c r="P5123" s="53" t="n">
        <f aca="false">F5123*$F$7</f>
        <v>70</v>
      </c>
      <c r="Q5123" s="53" t="n">
        <f aca="false">G5123*$G$7</f>
        <v>0</v>
      </c>
      <c r="R5123" s="53" t="n">
        <f aca="false">H5123*$H$7</f>
        <v>0</v>
      </c>
      <c r="S5123" s="53" t="n">
        <f aca="false">(N5123/100)*(I5123*$I$7)+(N5123/100)*(J5123*$J$7)</f>
        <v>127.4</v>
      </c>
      <c r="T5123" s="53" t="n">
        <f aca="false">(O5123/100)*(K5123*$K$7)</f>
        <v>0</v>
      </c>
      <c r="U5123" s="53" t="n">
        <f aca="false">(P5123/100)*(K5123*$K$7)+(P5123/100)*(L5123*$L$7)</f>
        <v>56</v>
      </c>
      <c r="V5123" s="53" t="n">
        <f aca="false">(Q5123/100)*(L5123*$L$7)</f>
        <v>0</v>
      </c>
      <c r="W5123" s="53" t="n">
        <f aca="false">(R5123/100)*(K5123*$K$7)+(R5123/100)*(L5123*$L$7)</f>
        <v>0</v>
      </c>
      <c r="X5123" s="53" t="n">
        <f aca="false">N5123+S5123</f>
        <v>225.4</v>
      </c>
      <c r="Y5123" s="53" t="n">
        <f aca="false">O5123+T5123</f>
        <v>0</v>
      </c>
      <c r="Z5123" s="53" t="n">
        <f aca="false">P5123+U5123</f>
        <v>126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351.4</v>
      </c>
      <c r="AD5123" s="55" t="n">
        <f aca="false">(ROUND(AC5123-AC5119,1)/AC5119)</f>
        <v>0</v>
      </c>
    </row>
    <row r="5124" customFormat="false" ht="15" hidden="false" customHeight="false" outlineLevel="0" collapsed="false">
      <c r="A5124" s="48" t="s">
        <v>33</v>
      </c>
      <c r="B5124" s="49"/>
      <c r="C5124" s="50" t="s">
        <v>9</v>
      </c>
      <c r="D5124" s="51" t="n">
        <v>70</v>
      </c>
      <c r="E5124" s="51" t="n">
        <v>0</v>
      </c>
      <c r="F5124" s="51" t="n">
        <v>50</v>
      </c>
      <c r="G5124" s="51" t="n">
        <v>0</v>
      </c>
      <c r="H5124" s="51" t="n">
        <v>0</v>
      </c>
      <c r="I5124" s="52" t="n">
        <v>45</v>
      </c>
      <c r="J5124" s="52" t="n">
        <v>20</v>
      </c>
      <c r="K5124" s="52" t="n">
        <v>20</v>
      </c>
      <c r="L5124" s="52" t="n">
        <v>20</v>
      </c>
      <c r="M5124" s="52" t="n">
        <v>0</v>
      </c>
      <c r="N5124" s="53" t="n">
        <f aca="false">D5124*$D$8</f>
        <v>98</v>
      </c>
      <c r="O5124" s="53" t="n">
        <f aca="false">E5124*$E$8</f>
        <v>0</v>
      </c>
      <c r="P5124" s="53" t="n">
        <f aca="false">F5124*$F$8</f>
        <v>70</v>
      </c>
      <c r="Q5124" s="53" t="n">
        <f aca="false">G5124*$G$8</f>
        <v>0</v>
      </c>
      <c r="R5124" s="53" t="n">
        <f aca="false">H5124*$H$8</f>
        <v>0</v>
      </c>
      <c r="S5124" s="53" t="n">
        <f aca="false">(N5124/100)*(I5124*$I$8)+(N5124/100)*(J5124*$J$8)</f>
        <v>127.4</v>
      </c>
      <c r="T5124" s="53" t="n">
        <f aca="false">(O5124/100)*(K5124*$K$8)</f>
        <v>0</v>
      </c>
      <c r="U5124" s="53" t="n">
        <f aca="false">(P5124/100)*(K5124*$K$8)+(P5124/100)*(L5124*$L$8)</f>
        <v>56</v>
      </c>
      <c r="V5124" s="53" t="n">
        <f aca="false">(Q5124/100)*(L5124*$L$8)</f>
        <v>0</v>
      </c>
      <c r="W5124" s="53" t="n">
        <f aca="false">(R5124/100)*(K5124*$K$8)+(R5124/100)*(L5124*$L$8)</f>
        <v>0</v>
      </c>
      <c r="X5124" s="53" t="n">
        <f aca="false">N5124+S5124</f>
        <v>225.4</v>
      </c>
      <c r="Y5124" s="53" t="n">
        <f aca="false">O5124+T5124</f>
        <v>0</v>
      </c>
      <c r="Z5124" s="53" t="n">
        <f aca="false">P5124+U5124</f>
        <v>126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351.4</v>
      </c>
      <c r="AD5124" s="55" t="n">
        <f aca="false">(ROUND(AC5124-AC5119,1)/AC5119)</f>
        <v>0</v>
      </c>
    </row>
    <row r="5125" customFormat="false" ht="15" hidden="false" customHeight="false" outlineLevel="0" collapsed="false">
      <c r="A5125" s="48" t="s">
        <v>34</v>
      </c>
      <c r="B5125" s="49"/>
      <c r="C5125" s="50" t="s">
        <v>10</v>
      </c>
      <c r="D5125" s="51" t="n">
        <v>35</v>
      </c>
      <c r="E5125" s="51" t="n">
        <v>125</v>
      </c>
      <c r="F5125" s="51" t="n">
        <v>0</v>
      </c>
      <c r="G5125" s="51" t="n">
        <v>0</v>
      </c>
      <c r="H5125" s="51" t="n">
        <v>0</v>
      </c>
      <c r="I5125" s="52" t="n">
        <v>45</v>
      </c>
      <c r="J5125" s="52" t="n">
        <v>20</v>
      </c>
      <c r="K5125" s="52" t="n">
        <v>80</v>
      </c>
      <c r="L5125" s="52" t="n">
        <v>0</v>
      </c>
      <c r="M5125" s="52" t="n">
        <v>0</v>
      </c>
      <c r="N5125" s="53" t="n">
        <f aca="false">D5125*$D$9</f>
        <v>47.25</v>
      </c>
      <c r="O5125" s="53" t="n">
        <f aca="false">E5125*$E$9</f>
        <v>168.75</v>
      </c>
      <c r="P5125" s="53" t="n">
        <f aca="false">F5125*$F$9</f>
        <v>0</v>
      </c>
      <c r="Q5125" s="53" t="n">
        <f aca="false">G5125*$G$9</f>
        <v>0</v>
      </c>
      <c r="R5125" s="53" t="n">
        <f aca="false">H5125*$H$9</f>
        <v>0</v>
      </c>
      <c r="S5125" s="53" t="n">
        <f aca="false">(N5125/100)*(I5125*$I$9)+(N5125/100)*(J5125*$J$9)</f>
        <v>30.7125</v>
      </c>
      <c r="T5125" s="53" t="n">
        <f aca="false">(O5125/100)*(K5125*$K$9)</f>
        <v>189</v>
      </c>
      <c r="U5125" s="53" t="n">
        <f aca="false">(P5125/100)*(K5125*$K$9)+(P5125/100)*(L5125*$L$9)</f>
        <v>0</v>
      </c>
      <c r="V5125" s="53" t="n">
        <f aca="false">(Q5125/100)*(L5125*$L$9)</f>
        <v>0</v>
      </c>
      <c r="W5125" s="53" t="n">
        <f aca="false">(R5125/100)*(K5125*$K$9)+(R5125/100)*(L5125*$L$9)</f>
        <v>0</v>
      </c>
      <c r="X5125" s="53" t="n">
        <f aca="false">N5125+S5125</f>
        <v>77.9625</v>
      </c>
      <c r="Y5125" s="53" t="n">
        <f aca="false">O5125+T5125</f>
        <v>357.75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435.7</v>
      </c>
      <c r="AD5125" s="55" t="n">
        <f aca="false">(ROUND(AC5125-AC5119,1)/AC5119)</f>
        <v>0.239897552646557</v>
      </c>
    </row>
    <row r="5126" customFormat="false" ht="15" hidden="false" customHeight="false" outlineLevel="0" collapsed="false">
      <c r="A5126" s="48" t="s">
        <v>35</v>
      </c>
      <c r="B5126" s="49"/>
      <c r="C5126" s="50" t="s">
        <v>11</v>
      </c>
      <c r="D5126" s="51" t="n">
        <v>35</v>
      </c>
      <c r="E5126" s="51" t="n">
        <v>0</v>
      </c>
      <c r="F5126" s="51" t="n">
        <v>125</v>
      </c>
      <c r="G5126" s="51" t="n">
        <v>0</v>
      </c>
      <c r="H5126" s="51" t="n">
        <v>0</v>
      </c>
      <c r="I5126" s="52" t="n">
        <v>45</v>
      </c>
      <c r="J5126" s="52" t="n">
        <v>20</v>
      </c>
      <c r="K5126" s="52" t="n">
        <v>45</v>
      </c>
      <c r="L5126" s="52" t="n">
        <v>45</v>
      </c>
      <c r="M5126" s="52" t="n">
        <v>0</v>
      </c>
      <c r="N5126" s="53" t="n">
        <f aca="false">D5126*$D$10</f>
        <v>47.25</v>
      </c>
      <c r="O5126" s="53" t="n">
        <f aca="false">E5126*$E$10</f>
        <v>0</v>
      </c>
      <c r="P5126" s="53" t="n">
        <f aca="false">F5126*$F$10</f>
        <v>168.75</v>
      </c>
      <c r="Q5126" s="53" t="n">
        <f aca="false">G5126*$G$10</f>
        <v>0</v>
      </c>
      <c r="R5126" s="53" t="n">
        <f aca="false">H5126*$H$10</f>
        <v>0</v>
      </c>
      <c r="S5126" s="53" t="n">
        <f aca="false">(N5126/100)*(I5126*$I$10)+(N5126/100)*(J5126*$J$10)</f>
        <v>30.7125</v>
      </c>
      <c r="T5126" s="53" t="n">
        <f aca="false">(O5126/100)*(K5126*$J$10)</f>
        <v>0</v>
      </c>
      <c r="U5126" s="53" t="n">
        <f aca="false">(P5126/100)*(K5126*$K$10)+(P5126/100)*(L5126*$L$10)</f>
        <v>212.625</v>
      </c>
      <c r="V5126" s="53" t="n">
        <f aca="false">(Q5126/100)*(L5126*$L$10)</f>
        <v>0</v>
      </c>
      <c r="W5126" s="53" t="n">
        <f aca="false">(R5126/100)*(K5126*$K$10)+(R5126/100)*(L5126*$L$10)</f>
        <v>0</v>
      </c>
      <c r="X5126" s="53" t="n">
        <f aca="false">N5126+S5126</f>
        <v>77.9625</v>
      </c>
      <c r="Y5126" s="53" t="n">
        <f aca="false">O5126+T5126</f>
        <v>0</v>
      </c>
      <c r="Z5126" s="53" t="n">
        <f aca="false">P5126+U5126</f>
        <v>381.375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459.3</v>
      </c>
      <c r="AD5126" s="55" t="n">
        <f aca="false">(ROUND(AC5126-AC5119,1)/AC5119)</f>
        <v>0.307057484348321</v>
      </c>
    </row>
    <row r="5127" customFormat="false" ht="15" hidden="false" customHeight="false" outlineLevel="0" collapsed="false">
      <c r="A5127" s="48" t="s">
        <v>36</v>
      </c>
      <c r="B5127" s="49"/>
      <c r="C5127" s="50" t="s">
        <v>12</v>
      </c>
      <c r="D5127" s="51" t="n">
        <v>35</v>
      </c>
      <c r="E5127" s="51" t="n">
        <v>0</v>
      </c>
      <c r="F5127" s="51" t="n">
        <v>0</v>
      </c>
      <c r="G5127" s="51" t="n">
        <v>125</v>
      </c>
      <c r="H5127" s="51" t="n">
        <v>0</v>
      </c>
      <c r="I5127" s="52" t="n">
        <v>45</v>
      </c>
      <c r="J5127" s="52" t="n">
        <v>20</v>
      </c>
      <c r="K5127" s="52" t="n">
        <v>0</v>
      </c>
      <c r="L5127" s="52" t="n">
        <v>80</v>
      </c>
      <c r="M5127" s="52" t="n">
        <v>0</v>
      </c>
      <c r="N5127" s="53" t="n">
        <f aca="false">D5127*$D$11</f>
        <v>47.25</v>
      </c>
      <c r="O5127" s="53" t="n">
        <f aca="false">E5127*$E$11</f>
        <v>0</v>
      </c>
      <c r="P5127" s="53" t="n">
        <f aca="false">F5127*$F$11</f>
        <v>0</v>
      </c>
      <c r="Q5127" s="53" t="n">
        <f aca="false">G5127*$G$11</f>
        <v>168.75</v>
      </c>
      <c r="R5127" s="53" t="n">
        <f aca="false">H5127*$H$11</f>
        <v>0</v>
      </c>
      <c r="S5127" s="53" t="n">
        <f aca="false">(N5127/100)*(I5127*$I$11)+(N5127/100)*(J5127*$J$11)</f>
        <v>30.7125</v>
      </c>
      <c r="T5127" s="53" t="n">
        <f aca="false">(O5127/100)*(K5127*$K$11)</f>
        <v>0</v>
      </c>
      <c r="U5127" s="53" t="n">
        <f aca="false">(P5127/100)*(K5127*$K$11)+(P5127/100)*(L5127*$L$11)</f>
        <v>0</v>
      </c>
      <c r="V5127" s="53" t="n">
        <f aca="false">(Q5127/100)*(L5127*$L$11)</f>
        <v>189</v>
      </c>
      <c r="W5127" s="53" t="n">
        <f aca="false">(R5127/100)*(K5127*$K$11)+(R5127/100)*(L5127*$L$11)</f>
        <v>0</v>
      </c>
      <c r="X5127" s="53" t="n">
        <f aca="false">N5127+S5127</f>
        <v>77.9625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357.75</v>
      </c>
      <c r="AB5127" s="53" t="n">
        <f aca="false">R5127+W5127</f>
        <v>0</v>
      </c>
      <c r="AC5127" s="54" t="n">
        <f aca="false">ROUND(X5127+Y5127+Z5127+AA5127+AB5127,1)</f>
        <v>435.7</v>
      </c>
      <c r="AD5127" s="55" t="n">
        <f aca="false">(ROUND(AC5127-AC5119,1)/AC5119)</f>
        <v>0.239897552646557</v>
      </c>
    </row>
    <row r="5128" customFormat="false" ht="15" hidden="false" customHeight="false" outlineLevel="0" collapsed="false">
      <c r="A5128" s="48" t="s">
        <v>37</v>
      </c>
      <c r="B5128" s="49"/>
      <c r="C5128" s="50" t="s">
        <v>13</v>
      </c>
      <c r="D5128" s="51" t="n">
        <v>35</v>
      </c>
      <c r="E5128" s="51" t="n">
        <v>0</v>
      </c>
      <c r="F5128" s="51" t="n">
        <v>0</v>
      </c>
      <c r="G5128" s="51" t="n">
        <v>0</v>
      </c>
      <c r="H5128" s="51" t="n">
        <v>125</v>
      </c>
      <c r="I5128" s="52" t="n">
        <v>45</v>
      </c>
      <c r="J5128" s="52" t="n">
        <v>20</v>
      </c>
      <c r="K5128" s="52" t="n">
        <v>40</v>
      </c>
      <c r="L5128" s="52" t="n">
        <v>40</v>
      </c>
      <c r="M5128" s="52" t="n">
        <v>0</v>
      </c>
      <c r="N5128" s="53" t="n">
        <f aca="false">D5128*$D$12</f>
        <v>47.25</v>
      </c>
      <c r="O5128" s="53" t="n">
        <f aca="false">E5128*$E$12</f>
        <v>0</v>
      </c>
      <c r="P5128" s="53" t="n">
        <f aca="false">F5128*$F$12</f>
        <v>0</v>
      </c>
      <c r="Q5128" s="53" t="n">
        <f aca="false">G5128*$G$12</f>
        <v>0</v>
      </c>
      <c r="R5128" s="53" t="n">
        <f aca="false">H5128*$H$12</f>
        <v>168.75</v>
      </c>
      <c r="S5128" s="53" t="n">
        <f aca="false">(N5128/100)*(I5128*$I$12)+(N5128/100)*(J5128*$J$12)</f>
        <v>30.7125</v>
      </c>
      <c r="T5128" s="53" t="n">
        <f aca="false">(O5128/100)*(K5128*$K$12)</f>
        <v>0</v>
      </c>
      <c r="U5128" s="53" t="n">
        <f aca="false">(P5128/100)*(K5128*$K$12)+(P5128/100)*(L5128*$L$12)</f>
        <v>0</v>
      </c>
      <c r="V5128" s="53" t="n">
        <f aca="false">(Q5128/100)*(L5128*$L$12)</f>
        <v>0</v>
      </c>
      <c r="W5128" s="53" t="n">
        <f aca="false">(R5128/100)*(K5128*$K$12)+(R5128/100)*(L5128*$L$12)</f>
        <v>189</v>
      </c>
      <c r="X5128" s="53" t="n">
        <f aca="false">N5128+S5128</f>
        <v>77.9625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357.75</v>
      </c>
      <c r="AC5128" s="54" t="n">
        <f aca="false">ROUND(X5128+Y5128+Z5128+AA5128+AB5128,1)</f>
        <v>435.7</v>
      </c>
      <c r="AD5128" s="55" t="n">
        <f aca="false">(ROUND(AC5128-AC5119,1)/AC5119)</f>
        <v>0.239897552646557</v>
      </c>
    </row>
    <row r="5129" customFormat="false" ht="15" hidden="false" customHeight="false" outlineLevel="0" collapsed="false">
      <c r="A5129" s="48" t="s">
        <v>38</v>
      </c>
      <c r="B5129" s="49"/>
      <c r="C5129" s="50" t="s">
        <v>14</v>
      </c>
      <c r="D5129" s="51" t="n">
        <v>70</v>
      </c>
      <c r="E5129" s="51" t="n">
        <v>0</v>
      </c>
      <c r="F5129" s="51" t="n">
        <v>50</v>
      </c>
      <c r="G5129" s="51" t="n">
        <v>0</v>
      </c>
      <c r="H5129" s="51" t="n">
        <v>0</v>
      </c>
      <c r="I5129" s="52" t="n">
        <v>0</v>
      </c>
      <c r="J5129" s="52" t="n">
        <v>0</v>
      </c>
      <c r="K5129" s="52" t="n">
        <v>0</v>
      </c>
      <c r="L5129" s="52" t="n">
        <v>0</v>
      </c>
      <c r="M5129" s="52" t="n">
        <v>69</v>
      </c>
      <c r="N5129" s="53" t="n">
        <f aca="false">D5129*$D$13</f>
        <v>94.5</v>
      </c>
      <c r="O5129" s="53" t="n">
        <f aca="false">E5129*$E$13</f>
        <v>0</v>
      </c>
      <c r="P5129" s="53" t="n">
        <f aca="false">F5129*$F$13</f>
        <v>67.5</v>
      </c>
      <c r="Q5129" s="53" t="n">
        <f aca="false">G5129*$G$13</f>
        <v>0</v>
      </c>
      <c r="R5129" s="53" t="n">
        <f aca="false">H5129*$H$13</f>
        <v>0</v>
      </c>
      <c r="S5129" s="53" t="n">
        <f aca="false">(N5129/100)*(I5129*$I$13)+(N5129/100)*(J5129*$J$13)+(N5129/100)*(M5129*$M$13)</f>
        <v>130.41</v>
      </c>
      <c r="T5129" s="53" t="n">
        <f aca="false">(O5129/100)*(K5129*$K$13)+(O5129/100)*(M5129*$M$13)</f>
        <v>0</v>
      </c>
      <c r="U5129" s="53" t="n">
        <f aca="false">(P5129/100)*(K5129*$K$13)+(P5129/100)*(L5129*$L$13)+(P5129/100)*(M5129*$M$13)</f>
        <v>93.15</v>
      </c>
      <c r="V5129" s="53" t="n">
        <f aca="false">(Q5129/100)*(L5129*$L$13)+(Q5129/100)*(M5129*$M$13)</f>
        <v>0</v>
      </c>
      <c r="W5129" s="53" t="n">
        <f aca="false">(R5129/100)*(K5129*$K$13)+(R5129/100)*(L5129*$L$13)+(R5129/100)*(M5129*$M$13)</f>
        <v>0</v>
      </c>
      <c r="X5129" s="53" t="n">
        <f aca="false">N5129+S5129</f>
        <v>224.91</v>
      </c>
      <c r="Y5129" s="53" t="n">
        <f aca="false">O5129+T5129</f>
        <v>0</v>
      </c>
      <c r="Z5129" s="53" t="n">
        <f aca="false">P5129+U5129</f>
        <v>160.65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385.6</v>
      </c>
      <c r="AD5129" s="55" t="n">
        <f aca="false">(ROUND(AC5129-AC5119,1)/AC5119)</f>
        <v>0.0973249857712009</v>
      </c>
    </row>
    <row r="5130" customFormat="false" ht="15" hidden="false" customHeight="false" outlineLevel="0" collapsed="false">
      <c r="A5130" s="48" t="s">
        <v>39</v>
      </c>
      <c r="B5130" s="49"/>
      <c r="C5130" s="50" t="s">
        <v>15</v>
      </c>
      <c r="D5130" s="51" t="n">
        <v>106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45</v>
      </c>
      <c r="J5130" s="52" t="n">
        <v>20</v>
      </c>
      <c r="K5130" s="52" t="n">
        <v>70</v>
      </c>
      <c r="L5130" s="52" t="n">
        <v>0</v>
      </c>
      <c r="M5130" s="52" t="n">
        <v>0</v>
      </c>
      <c r="N5130" s="53" t="n">
        <f aca="false">D5130*$D$14</f>
        <v>143.1</v>
      </c>
      <c r="O5130" s="53" t="n">
        <f aca="false">E5130*$E$14</f>
        <v>0</v>
      </c>
      <c r="P5130" s="53" t="n">
        <f aca="false">F5130*$F$14</f>
        <v>0</v>
      </c>
      <c r="Q5130" s="53" t="n">
        <f aca="false">G5130*$G$14</f>
        <v>0</v>
      </c>
      <c r="R5130" s="53" t="n">
        <f aca="false">H5130*$H$14</f>
        <v>0</v>
      </c>
      <c r="S5130" s="53" t="n">
        <f aca="false">(N5130/100)*(I5130*$I$14)+(N5130/100)*(J5130*$J$14)+(N5130/100)*(K5130*$K$14)</f>
        <v>293.355</v>
      </c>
      <c r="T5130" s="53" t="n">
        <f aca="false">(O5130/100)*(K5130*$K$14)</f>
        <v>0</v>
      </c>
      <c r="U5130" s="53" t="n">
        <f aca="false">(P5130/100)*(K5130*$K$14)+(P5130/100)*(L5130*$L$14)</f>
        <v>0</v>
      </c>
      <c r="V5130" s="53" t="n">
        <f aca="false">(Q5130/100)*(L5130*$L$14)</f>
        <v>0</v>
      </c>
      <c r="W5130" s="53" t="n">
        <f aca="false">(R5130/100)*(K5130*$L$14)+(R5130/100)*(L5130*$M$14)</f>
        <v>0</v>
      </c>
      <c r="X5130" s="53" t="n">
        <f aca="false">N5130+S5130</f>
        <v>436.455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436.5</v>
      </c>
      <c r="AD5130" s="55" t="n">
        <f aca="false">(ROUND(AC5130-AC5119,1)/AC5119)</f>
        <v>0.242174160500854</v>
      </c>
    </row>
    <row r="5131" customFormat="false" ht="15" hidden="false" customHeight="false" outlineLevel="0" collapsed="false">
      <c r="A5131" s="48"/>
      <c r="B5131" s="49"/>
      <c r="C5131" s="50" t="s">
        <v>16</v>
      </c>
      <c r="D5131" s="51" t="n">
        <v>106</v>
      </c>
      <c r="E5131" s="51" t="n">
        <v>0</v>
      </c>
      <c r="F5131" s="51" t="n">
        <v>0</v>
      </c>
      <c r="G5131" s="51" t="n">
        <v>0</v>
      </c>
      <c r="H5131" s="51" t="n">
        <v>0</v>
      </c>
      <c r="I5131" s="52" t="n">
        <v>45</v>
      </c>
      <c r="J5131" s="52" t="n">
        <v>20</v>
      </c>
      <c r="K5131" s="52" t="n">
        <v>0</v>
      </c>
      <c r="L5131" s="52" t="n">
        <v>70</v>
      </c>
      <c r="M5131" s="52" t="n">
        <v>0</v>
      </c>
      <c r="N5131" s="53" t="n">
        <f aca="false">D5131*$D$15</f>
        <v>143.1</v>
      </c>
      <c r="O5131" s="53" t="n">
        <f aca="false">E5131*$E$15</f>
        <v>0</v>
      </c>
      <c r="P5131" s="53" t="n">
        <f aca="false">F5131*$F$15</f>
        <v>0</v>
      </c>
      <c r="Q5131" s="53" t="n">
        <f aca="false">G5131*$G$15</f>
        <v>0</v>
      </c>
      <c r="R5131" s="53" t="n">
        <f aca="false">H5131*$H$15</f>
        <v>0</v>
      </c>
      <c r="S5131" s="53" t="n">
        <f aca="false">(N5131/100)*(I5131*$I$15)+(N5131/100)*(J5131*$J$15)+(N5131/100)*(L5131*$L$15)</f>
        <v>293.355</v>
      </c>
      <c r="T5131" s="53" t="n">
        <f aca="false">(O5131/100)*(K5131*$K$15)</f>
        <v>0</v>
      </c>
      <c r="U5131" s="53" t="n">
        <f aca="false">(P5131/100)*(K5131*$K$15)+(P5131/100)*(L5131*$L$15)</f>
        <v>0</v>
      </c>
      <c r="V5131" s="53" t="n">
        <f aca="false">(Q5131/100)*(L5131*$L$15)</f>
        <v>0</v>
      </c>
      <c r="W5131" s="53" t="n">
        <f aca="false">(R5131/100)*(K5131*$K$15)+(R5131/100)*(L5131*$L$15)</f>
        <v>0</v>
      </c>
      <c r="X5131" s="53" t="n">
        <f aca="false">N5131+S5131</f>
        <v>436.455</v>
      </c>
      <c r="Y5131" s="53" t="n">
        <f aca="false">O5131+T5131</f>
        <v>0</v>
      </c>
      <c r="Z5131" s="53" t="n">
        <f aca="false">P5131+U5131</f>
        <v>0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436.5</v>
      </c>
      <c r="AD5131" s="55" t="n">
        <f aca="false">(ROUND(AC5131-AC5119,1)/AC5119)</f>
        <v>0.242174160500854</v>
      </c>
    </row>
    <row r="5132" customFormat="false" ht="15" hidden="false" customHeight="false" outlineLevel="0" collapsed="false">
      <c r="A5132" s="48"/>
      <c r="B5132" s="49"/>
      <c r="C5132" s="50" t="s">
        <v>17</v>
      </c>
      <c r="D5132" s="51" t="n">
        <v>70</v>
      </c>
      <c r="E5132" s="51" t="n">
        <v>0</v>
      </c>
      <c r="F5132" s="51" t="n">
        <v>50</v>
      </c>
      <c r="G5132" s="51" t="n">
        <v>0</v>
      </c>
      <c r="H5132" s="51" t="n">
        <v>0</v>
      </c>
      <c r="I5132" s="52" t="n">
        <v>45</v>
      </c>
      <c r="J5132" s="52" t="n">
        <v>65</v>
      </c>
      <c r="K5132" s="52" t="n">
        <v>20</v>
      </c>
      <c r="L5132" s="52" t="n">
        <v>20</v>
      </c>
      <c r="M5132" s="52" t="n">
        <v>0</v>
      </c>
      <c r="N5132" s="53" t="n">
        <f aca="false">D5132*$D$16</f>
        <v>94.5</v>
      </c>
      <c r="O5132" s="53" t="n">
        <f aca="false">E5132*$E$16</f>
        <v>0</v>
      </c>
      <c r="P5132" s="53" t="n">
        <f aca="false">F5132*$F$16</f>
        <v>67.5</v>
      </c>
      <c r="Q5132" s="53" t="n">
        <f aca="false">G5132*$G$16</f>
        <v>0</v>
      </c>
      <c r="R5132" s="53" t="n">
        <f aca="false">H5132*$H$16</f>
        <v>0</v>
      </c>
      <c r="S5132" s="53" t="n">
        <f aca="false">(N5132/100)*(I5132*$I$16)+(N5132/100)*(J5132*$J$16)</f>
        <v>196.0875</v>
      </c>
      <c r="T5132" s="53" t="n">
        <f aca="false">(O5132/100)*(K5132*$K$16)</f>
        <v>0</v>
      </c>
      <c r="U5132" s="53" t="n">
        <f aca="false">(P5132/100)*(K5132*$K$16)+(P5132/100)*(L5132*$L$16)</f>
        <v>27</v>
      </c>
      <c r="V5132" s="53" t="n">
        <f aca="false">(Q5132/100)*(L5132*$L$16)</f>
        <v>0</v>
      </c>
      <c r="W5132" s="53" t="n">
        <f aca="false">(R5132/100)*(K5132*$K$16)+(R5132/100)*(L5132*$L$16)</f>
        <v>0</v>
      </c>
      <c r="X5132" s="53" t="n">
        <f aca="false">N5132+S5132</f>
        <v>290.5875</v>
      </c>
      <c r="Y5132" s="53" t="n">
        <f aca="false">O5132+T5132</f>
        <v>0</v>
      </c>
      <c r="Z5132" s="53" t="n">
        <f aca="false">P5132+U5132</f>
        <v>94.5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385.1</v>
      </c>
      <c r="AD5132" s="55" t="n">
        <f aca="false">(ROUND(AC5132-AC5119,1)/AC5119)</f>
        <v>0.0959021058622652</v>
      </c>
    </row>
    <row r="5133" customFormat="false" ht="15" hidden="false" customHeight="false" outlineLevel="0" collapsed="false">
      <c r="A5133" s="48"/>
      <c r="B5133" s="49"/>
      <c r="C5133" s="50" t="s">
        <v>18</v>
      </c>
      <c r="D5133" s="51" t="n">
        <v>70</v>
      </c>
      <c r="E5133" s="51" t="n">
        <v>0</v>
      </c>
      <c r="F5133" s="51" t="n">
        <v>50</v>
      </c>
      <c r="G5133" s="51" t="n">
        <v>0</v>
      </c>
      <c r="H5133" s="51" t="n">
        <v>0</v>
      </c>
      <c r="I5133" s="52" t="n">
        <v>90</v>
      </c>
      <c r="J5133" s="52" t="n">
        <v>20</v>
      </c>
      <c r="K5133" s="52" t="n">
        <v>20</v>
      </c>
      <c r="L5133" s="52" t="n">
        <v>20</v>
      </c>
      <c r="M5133" s="52" t="n">
        <v>0</v>
      </c>
      <c r="N5133" s="53" t="n">
        <f aca="false">D5133*$D$17</f>
        <v>94.5</v>
      </c>
      <c r="O5133" s="53" t="n">
        <f aca="false">E5133*$E$17</f>
        <v>0</v>
      </c>
      <c r="P5133" s="53" t="n">
        <f aca="false">F5133*$F$17</f>
        <v>67.5</v>
      </c>
      <c r="Q5133" s="53" t="n">
        <f aca="false">G5133*$G$17</f>
        <v>0</v>
      </c>
      <c r="R5133" s="53" t="n">
        <f aca="false">H5133*$H$17</f>
        <v>0</v>
      </c>
      <c r="S5133" s="53" t="n">
        <f aca="false">(N5133/100)*(I5133*$I$17)+(N5133/100)*(J5133*$J$17)</f>
        <v>231.525</v>
      </c>
      <c r="T5133" s="53" t="n">
        <f aca="false">(O5133/100)*(K5133*$K$17)</f>
        <v>0</v>
      </c>
      <c r="U5133" s="53" t="n">
        <f aca="false">(P5133/100)*(K5133*$K$17)+(P5133/100)*(L5133*$L$17)</f>
        <v>27</v>
      </c>
      <c r="V5133" s="53" t="n">
        <f aca="false">(Q5133/100)*(L5133*$L$17)</f>
        <v>0</v>
      </c>
      <c r="W5133" s="53" t="n">
        <f aca="false">(R5133/100)*(K5133*$K$17)+(R5133/100)*(L5133*$L$17)</f>
        <v>0</v>
      </c>
      <c r="X5133" s="53" t="n">
        <f aca="false">N5133+S5133</f>
        <v>326.025</v>
      </c>
      <c r="Y5133" s="53" t="n">
        <f aca="false">O5133+T5133</f>
        <v>0</v>
      </c>
      <c r="Z5133" s="53" t="n">
        <f aca="false">P5133+U5133</f>
        <v>94.5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420.5</v>
      </c>
      <c r="AD5133" s="55" t="n">
        <f aca="false">(ROUND(AC5133-AC5119,1)/AC5119)</f>
        <v>0.196642003414912</v>
      </c>
    </row>
    <row r="5134" customFormat="false" ht="15" hidden="false" customHeight="false" outlineLevel="0" collapsed="false">
      <c r="A5134" s="56" t="s">
        <v>19</v>
      </c>
      <c r="B5134" s="72" t="s">
        <v>411</v>
      </c>
      <c r="C5134" s="40" t="s">
        <v>4</v>
      </c>
      <c r="D5134" s="41" t="n">
        <v>75</v>
      </c>
      <c r="E5134" s="41" t="n">
        <v>0</v>
      </c>
      <c r="F5134" s="41" t="n">
        <v>50</v>
      </c>
      <c r="G5134" s="41" t="n">
        <v>0</v>
      </c>
      <c r="H5134" s="41" t="n">
        <v>0</v>
      </c>
      <c r="I5134" s="42" t="n">
        <v>45</v>
      </c>
      <c r="J5134" s="42" t="n">
        <v>20</v>
      </c>
      <c r="K5134" s="42" t="n">
        <v>20</v>
      </c>
      <c r="L5134" s="42" t="n">
        <v>20</v>
      </c>
      <c r="M5134" s="42" t="n">
        <v>0</v>
      </c>
      <c r="N5134" s="43" t="n">
        <f aca="false">D5134*$D$3</f>
        <v>105</v>
      </c>
      <c r="O5134" s="43" t="n">
        <f aca="false">E5134*$E$3</f>
        <v>0</v>
      </c>
      <c r="P5134" s="43" t="n">
        <f aca="false">F5134*$F$3</f>
        <v>70</v>
      </c>
      <c r="Q5134" s="43" t="n">
        <f aca="false">G5134*$G$3</f>
        <v>0</v>
      </c>
      <c r="R5134" s="43" t="n">
        <f aca="false">H5134*$H$3</f>
        <v>0</v>
      </c>
      <c r="S5134" s="43" t="n">
        <f aca="false">(N5134/100)*(I5134*$I$3)+(N5134/100)*(J5134*$J$3)</f>
        <v>136.5</v>
      </c>
      <c r="T5134" s="43" t="n">
        <f aca="false">(O5134/100)*(K5134*$K$3)</f>
        <v>0</v>
      </c>
      <c r="U5134" s="43" t="n">
        <f aca="false">(P5134/100)*(K5134*$K$3)+(P5134/100)*(L5134*$L$3)</f>
        <v>56</v>
      </c>
      <c r="V5134" s="43" t="n">
        <f aca="false">(Q5134/100)*(L5134*$L$3)</f>
        <v>0</v>
      </c>
      <c r="W5134" s="43" t="n">
        <f aca="false">(R5134/100)*(K5134*$K$3)+(R5134/100)*(L5134*$L$3)</f>
        <v>0</v>
      </c>
      <c r="X5134" s="43" t="n">
        <f aca="false">N5134+S5134</f>
        <v>241.5</v>
      </c>
      <c r="Y5134" s="43" t="n">
        <f aca="false">O5134+T5134</f>
        <v>0</v>
      </c>
      <c r="Z5134" s="43" t="n">
        <f aca="false">P5134+U5134</f>
        <v>126</v>
      </c>
      <c r="AA5134" s="43" t="n">
        <f aca="false">Q5134+V5134</f>
        <v>0</v>
      </c>
      <c r="AB5134" s="43" t="n">
        <f aca="false">R5134+W5134</f>
        <v>0</v>
      </c>
      <c r="AC5134" s="44" t="n">
        <f aca="false">ROUND(X5134+Y5134+Z5134+AA5134+AB5134,1)</f>
        <v>367.5</v>
      </c>
      <c r="AD5134" s="73" t="n">
        <v>0</v>
      </c>
    </row>
    <row r="5135" customFormat="false" ht="15" hidden="false" customHeight="false" outlineLevel="0" collapsed="false">
      <c r="A5135" s="48" t="s">
        <v>29</v>
      </c>
      <c r="B5135" s="49" t="n">
        <v>15</v>
      </c>
      <c r="C5135" s="50" t="s">
        <v>5</v>
      </c>
      <c r="D5135" s="51" t="n">
        <v>75</v>
      </c>
      <c r="E5135" s="51" t="n">
        <v>0</v>
      </c>
      <c r="F5135" s="51" t="n">
        <v>50</v>
      </c>
      <c r="G5135" s="51" t="n">
        <v>0</v>
      </c>
      <c r="H5135" s="51" t="n">
        <v>0</v>
      </c>
      <c r="I5135" s="52" t="n">
        <v>65</v>
      </c>
      <c r="J5135" s="52" t="n">
        <v>50</v>
      </c>
      <c r="K5135" s="52" t="n">
        <v>20</v>
      </c>
      <c r="L5135" s="52" t="n">
        <v>20</v>
      </c>
      <c r="M5135" s="52" t="n">
        <v>0</v>
      </c>
      <c r="N5135" s="53" t="n">
        <f aca="false">D5135*$D$4</f>
        <v>101.25</v>
      </c>
      <c r="O5135" s="53" t="n">
        <f aca="false">E5135*$E$4</f>
        <v>0</v>
      </c>
      <c r="P5135" s="53" t="n">
        <f aca="false">F5135*$F$4</f>
        <v>67.5</v>
      </c>
      <c r="Q5135" s="53" t="n">
        <f aca="false">G5135*$G$4</f>
        <v>0</v>
      </c>
      <c r="R5135" s="53" t="n">
        <f aca="false">H5135*$H$4</f>
        <v>0</v>
      </c>
      <c r="S5135" s="53" t="n">
        <f aca="false">(N5135/100)*(I5135*$I$4)+(N5135/100)*(J5135*$J$4)</f>
        <v>232.875</v>
      </c>
      <c r="T5135" s="53" t="n">
        <f aca="false">(O5135/100)*(K5135*$K$4)</f>
        <v>0</v>
      </c>
      <c r="U5135" s="53" t="n">
        <f aca="false">(P5135/100)*(K5135*$K$4)+(P5135/100)*(L5135*$L$4)</f>
        <v>54</v>
      </c>
      <c r="V5135" s="53" t="n">
        <f aca="false">(Q5135/100)*(L5135*$L$4)</f>
        <v>0</v>
      </c>
      <c r="W5135" s="53" t="n">
        <f aca="false">(R5135/100)*(K5135*$K$4)+(R5135/100)*(L5135*$L$4)</f>
        <v>0</v>
      </c>
      <c r="X5135" s="53" t="n">
        <f aca="false">N5135+S5135</f>
        <v>334.125</v>
      </c>
      <c r="Y5135" s="53" t="n">
        <f aca="false">O5135+T5135</f>
        <v>0</v>
      </c>
      <c r="Z5135" s="53" t="n">
        <f aca="false">P5135+U5135</f>
        <v>121.5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455.6</v>
      </c>
      <c r="AD5135" s="55" t="n">
        <f aca="false">(ROUND(AC5135-AC5134,1)/AC5134)</f>
        <v>0.239727891156463</v>
      </c>
    </row>
    <row r="5136" customFormat="false" ht="15" hidden="false" customHeight="false" outlineLevel="0" collapsed="false">
      <c r="A5136" s="48" t="s">
        <v>30</v>
      </c>
      <c r="B5136" s="49" t="n">
        <v>15</v>
      </c>
      <c r="C5136" s="50" t="s">
        <v>6</v>
      </c>
      <c r="D5136" s="51" t="n">
        <v>75</v>
      </c>
      <c r="E5136" s="51" t="n">
        <v>0</v>
      </c>
      <c r="F5136" s="51" t="n">
        <v>50</v>
      </c>
      <c r="G5136" s="51" t="n">
        <v>0</v>
      </c>
      <c r="H5136" s="51" t="n">
        <v>0</v>
      </c>
      <c r="I5136" s="52" t="n">
        <v>45</v>
      </c>
      <c r="J5136" s="52" t="n">
        <v>20</v>
      </c>
      <c r="K5136" s="52" t="n">
        <v>20</v>
      </c>
      <c r="L5136" s="52" t="n">
        <v>20</v>
      </c>
      <c r="M5136" s="52" t="n">
        <v>0</v>
      </c>
      <c r="N5136" s="53" t="n">
        <f aca="false">D5136*$D$5</f>
        <v>105</v>
      </c>
      <c r="O5136" s="53" t="n">
        <f aca="false">E5136*$E$5</f>
        <v>0</v>
      </c>
      <c r="P5136" s="53" t="n">
        <f aca="false">F5136*$F$5</f>
        <v>70</v>
      </c>
      <c r="Q5136" s="53" t="n">
        <f aca="false">G5136*$G$5</f>
        <v>0</v>
      </c>
      <c r="R5136" s="53" t="n">
        <f aca="false">H5136*$H$5</f>
        <v>0</v>
      </c>
      <c r="S5136" s="53" t="n">
        <f aca="false">(N5136/100)*(I5136*$I$5)+(N5136/100)*(J5136*$J$5)</f>
        <v>136.5</v>
      </c>
      <c r="T5136" s="53" t="n">
        <f aca="false">(O5136/100)*(K5136*$K$5)</f>
        <v>0</v>
      </c>
      <c r="U5136" s="53" t="n">
        <f aca="false">(P5136/100)*(K5136*$K$5)+(P5136/100)*(L5136*$L$5)</f>
        <v>56</v>
      </c>
      <c r="V5136" s="53" t="n">
        <f aca="false">(Q5136/100)*(L5136*$L$5)</f>
        <v>0</v>
      </c>
      <c r="W5136" s="53" t="n">
        <f aca="false">(R5136/100)*(K5136*$K$5)+(R5136/100)*(L5136*$L$5)</f>
        <v>0</v>
      </c>
      <c r="X5136" s="53" t="n">
        <f aca="false">N5136+S5136</f>
        <v>241.5</v>
      </c>
      <c r="Y5136" s="53" t="n">
        <f aca="false">O5136+T5136</f>
        <v>0</v>
      </c>
      <c r="Z5136" s="53" t="n">
        <f aca="false">P5136+U5136</f>
        <v>126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367.5</v>
      </c>
      <c r="AD5136" s="55" t="n">
        <f aca="false">(ROUND(AC5136-AC5134,1)/AC5134)</f>
        <v>0</v>
      </c>
    </row>
    <row r="5137" customFormat="false" ht="15" hidden="false" customHeight="false" outlineLevel="0" collapsed="false">
      <c r="A5137" s="48" t="s">
        <v>31</v>
      </c>
      <c r="B5137" s="49" t="n">
        <v>10</v>
      </c>
      <c r="C5137" s="50" t="s">
        <v>7</v>
      </c>
      <c r="D5137" s="51" t="n">
        <v>75</v>
      </c>
      <c r="E5137" s="51" t="n">
        <v>0</v>
      </c>
      <c r="F5137" s="51" t="n">
        <v>50</v>
      </c>
      <c r="G5137" s="51" t="n">
        <v>0</v>
      </c>
      <c r="H5137" s="51" t="n">
        <v>0</v>
      </c>
      <c r="I5137" s="52" t="n">
        <v>45</v>
      </c>
      <c r="J5137" s="52" t="n">
        <v>20</v>
      </c>
      <c r="K5137" s="52" t="n">
        <v>20</v>
      </c>
      <c r="L5137" s="52" t="n">
        <v>20</v>
      </c>
      <c r="M5137" s="52" t="n">
        <v>0</v>
      </c>
      <c r="N5137" s="53" t="n">
        <f aca="false">D5137*$D$6</f>
        <v>105</v>
      </c>
      <c r="O5137" s="53" t="n">
        <f aca="false">E5137*$E$6</f>
        <v>0</v>
      </c>
      <c r="P5137" s="53" t="n">
        <f aca="false">F5137*$F$6</f>
        <v>70</v>
      </c>
      <c r="Q5137" s="53" t="n">
        <f aca="false">G5137*$G$6</f>
        <v>0</v>
      </c>
      <c r="R5137" s="53" t="n">
        <f aca="false">H5137*$H$6</f>
        <v>0</v>
      </c>
      <c r="S5137" s="53" t="n">
        <f aca="false">(N5137/100)*(I5137*$I$6)+(N5137/100)*(J5137*$J$6)</f>
        <v>136.5</v>
      </c>
      <c r="T5137" s="53" t="n">
        <f aca="false">(O5137/100)*(K5137*$K$6)</f>
        <v>0</v>
      </c>
      <c r="U5137" s="53" t="n">
        <f aca="false">(P5137/100)*(K5137*$K$6)+(P5137/100)*(L5137*$L$6)</f>
        <v>56</v>
      </c>
      <c r="V5137" s="53" t="n">
        <f aca="false">(Q5137/100)*(L5137*$L$6)</f>
        <v>0</v>
      </c>
      <c r="W5137" s="53" t="n">
        <f aca="false">(R5137/100)*(K5137*$K$6)+(R5137/100)*(L5137*$L$6)</f>
        <v>0</v>
      </c>
      <c r="X5137" s="53" t="n">
        <f aca="false">N5137+S5137</f>
        <v>241.5</v>
      </c>
      <c r="Y5137" s="53" t="n">
        <f aca="false">O5137+T5137</f>
        <v>0</v>
      </c>
      <c r="Z5137" s="53" t="n">
        <f aca="false">P5137+U5137</f>
        <v>126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367.5</v>
      </c>
      <c r="AD5137" s="55" t="n">
        <f aca="false">(ROUND(AC5137-AC5134,1)/AC5134)</f>
        <v>0</v>
      </c>
    </row>
    <row r="5138" customFormat="false" ht="15" hidden="false" customHeight="false" outlineLevel="0" collapsed="false">
      <c r="A5138" s="48" t="s">
        <v>32</v>
      </c>
      <c r="B5138" s="49" t="n">
        <v>10</v>
      </c>
      <c r="C5138" s="50" t="s">
        <v>8</v>
      </c>
      <c r="D5138" s="51" t="n">
        <v>75</v>
      </c>
      <c r="E5138" s="51" t="n">
        <v>0</v>
      </c>
      <c r="F5138" s="51" t="n">
        <v>50</v>
      </c>
      <c r="G5138" s="51" t="n">
        <v>0</v>
      </c>
      <c r="H5138" s="51" t="n">
        <v>0</v>
      </c>
      <c r="I5138" s="52" t="n">
        <v>45</v>
      </c>
      <c r="J5138" s="52" t="n">
        <v>20</v>
      </c>
      <c r="K5138" s="52" t="n">
        <v>20</v>
      </c>
      <c r="L5138" s="52" t="n">
        <v>20</v>
      </c>
      <c r="M5138" s="52" t="n">
        <v>0</v>
      </c>
      <c r="N5138" s="53" t="n">
        <f aca="false">D5138*$D$7</f>
        <v>105</v>
      </c>
      <c r="O5138" s="53" t="n">
        <f aca="false">E5138*$E$7</f>
        <v>0</v>
      </c>
      <c r="P5138" s="53" t="n">
        <f aca="false">F5138*$F$7</f>
        <v>70</v>
      </c>
      <c r="Q5138" s="53" t="n">
        <f aca="false">G5138*$G$7</f>
        <v>0</v>
      </c>
      <c r="R5138" s="53" t="n">
        <f aca="false">H5138*$H$7</f>
        <v>0</v>
      </c>
      <c r="S5138" s="53" t="n">
        <f aca="false">(N5138/100)*(I5138*$I$7)+(N5138/100)*(J5138*$J$7)</f>
        <v>136.5</v>
      </c>
      <c r="T5138" s="53" t="n">
        <f aca="false">(O5138/100)*(K5138*$K$7)</f>
        <v>0</v>
      </c>
      <c r="U5138" s="53" t="n">
        <f aca="false">(P5138/100)*(K5138*$K$7)+(P5138/100)*(L5138*$L$7)</f>
        <v>56</v>
      </c>
      <c r="V5138" s="53" t="n">
        <f aca="false">(Q5138/100)*(L5138*$L$7)</f>
        <v>0</v>
      </c>
      <c r="W5138" s="53" t="n">
        <f aca="false">(R5138/100)*(K5138*$K$7)+(R5138/100)*(L5138*$L$7)</f>
        <v>0</v>
      </c>
      <c r="X5138" s="53" t="n">
        <f aca="false">N5138+S5138</f>
        <v>241.5</v>
      </c>
      <c r="Y5138" s="53" t="n">
        <f aca="false">O5138+T5138</f>
        <v>0</v>
      </c>
      <c r="Z5138" s="53" t="n">
        <f aca="false">P5138+U5138</f>
        <v>126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367.5</v>
      </c>
      <c r="AD5138" s="55" t="n">
        <f aca="false">(ROUND(AC5138-AC5134,1)/AC5134)</f>
        <v>0</v>
      </c>
    </row>
    <row r="5139" customFormat="false" ht="15" hidden="false" customHeight="false" outlineLevel="0" collapsed="false">
      <c r="A5139" s="48" t="s">
        <v>33</v>
      </c>
      <c r="B5139" s="49"/>
      <c r="C5139" s="50" t="s">
        <v>9</v>
      </c>
      <c r="D5139" s="51" t="n">
        <v>75</v>
      </c>
      <c r="E5139" s="51" t="n">
        <v>0</v>
      </c>
      <c r="F5139" s="51" t="n">
        <v>50</v>
      </c>
      <c r="G5139" s="51" t="n">
        <v>0</v>
      </c>
      <c r="H5139" s="51" t="n">
        <v>0</v>
      </c>
      <c r="I5139" s="52" t="n">
        <v>45</v>
      </c>
      <c r="J5139" s="52" t="n">
        <v>20</v>
      </c>
      <c r="K5139" s="52" t="n">
        <v>20</v>
      </c>
      <c r="L5139" s="52" t="n">
        <v>20</v>
      </c>
      <c r="M5139" s="52" t="n">
        <v>0</v>
      </c>
      <c r="N5139" s="53" t="n">
        <f aca="false">D5139*$D$8</f>
        <v>105</v>
      </c>
      <c r="O5139" s="53" t="n">
        <f aca="false">E5139*$E$8</f>
        <v>0</v>
      </c>
      <c r="P5139" s="53" t="n">
        <f aca="false">F5139*$F$8</f>
        <v>70</v>
      </c>
      <c r="Q5139" s="53" t="n">
        <f aca="false">G5139*$G$8</f>
        <v>0</v>
      </c>
      <c r="R5139" s="53" t="n">
        <f aca="false">H5139*$H$8</f>
        <v>0</v>
      </c>
      <c r="S5139" s="53" t="n">
        <f aca="false">(N5139/100)*(I5139*$I$8)+(N5139/100)*(J5139*$J$8)</f>
        <v>136.5</v>
      </c>
      <c r="T5139" s="53" t="n">
        <f aca="false">(O5139/100)*(K5139*$K$8)</f>
        <v>0</v>
      </c>
      <c r="U5139" s="53" t="n">
        <f aca="false">(P5139/100)*(K5139*$K$8)+(P5139/100)*(L5139*$L$8)</f>
        <v>56</v>
      </c>
      <c r="V5139" s="53" t="n">
        <f aca="false">(Q5139/100)*(L5139*$L$8)</f>
        <v>0</v>
      </c>
      <c r="W5139" s="53" t="n">
        <f aca="false">(R5139/100)*(K5139*$K$8)+(R5139/100)*(L5139*$L$8)</f>
        <v>0</v>
      </c>
      <c r="X5139" s="53" t="n">
        <f aca="false">N5139+S5139</f>
        <v>241.5</v>
      </c>
      <c r="Y5139" s="53" t="n">
        <f aca="false">O5139+T5139</f>
        <v>0</v>
      </c>
      <c r="Z5139" s="53" t="n">
        <f aca="false">P5139+U5139</f>
        <v>126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367.5</v>
      </c>
      <c r="AD5139" s="55" t="n">
        <f aca="false">(ROUND(AC5139-AC5134,1)/AC5134)</f>
        <v>0</v>
      </c>
    </row>
    <row r="5140" customFormat="false" ht="15" hidden="false" customHeight="false" outlineLevel="0" collapsed="false">
      <c r="A5140" s="48" t="s">
        <v>34</v>
      </c>
      <c r="B5140" s="49"/>
      <c r="C5140" s="50" t="s">
        <v>10</v>
      </c>
      <c r="D5140" s="51" t="n">
        <v>38</v>
      </c>
      <c r="E5140" s="51" t="n">
        <v>130</v>
      </c>
      <c r="F5140" s="51" t="n">
        <v>0</v>
      </c>
      <c r="G5140" s="51" t="n">
        <v>0</v>
      </c>
      <c r="H5140" s="51" t="n">
        <v>0</v>
      </c>
      <c r="I5140" s="52" t="n">
        <v>45</v>
      </c>
      <c r="J5140" s="52" t="n">
        <v>20</v>
      </c>
      <c r="K5140" s="52" t="n">
        <v>80</v>
      </c>
      <c r="L5140" s="52" t="n">
        <v>0</v>
      </c>
      <c r="M5140" s="52" t="n">
        <v>0</v>
      </c>
      <c r="N5140" s="53" t="n">
        <f aca="false">D5140*$D$9</f>
        <v>51.3</v>
      </c>
      <c r="O5140" s="53" t="n">
        <f aca="false">E5140*$E$9</f>
        <v>175.5</v>
      </c>
      <c r="P5140" s="53" t="n">
        <f aca="false">F5140*$F$9</f>
        <v>0</v>
      </c>
      <c r="Q5140" s="53" t="n">
        <f aca="false">G5140*$G$9</f>
        <v>0</v>
      </c>
      <c r="R5140" s="53" t="n">
        <f aca="false">H5140*$H$9</f>
        <v>0</v>
      </c>
      <c r="S5140" s="53" t="n">
        <f aca="false">(N5140/100)*(I5140*$I$9)+(N5140/100)*(J5140*$J$9)</f>
        <v>33.345</v>
      </c>
      <c r="T5140" s="53" t="n">
        <f aca="false">(O5140/100)*(K5140*$K$9)</f>
        <v>196.56</v>
      </c>
      <c r="U5140" s="53" t="n">
        <f aca="false">(P5140/100)*(K5140*$K$9)+(P5140/100)*(L5140*$L$9)</f>
        <v>0</v>
      </c>
      <c r="V5140" s="53" t="n">
        <f aca="false">(Q5140/100)*(L5140*$L$9)</f>
        <v>0</v>
      </c>
      <c r="W5140" s="53" t="n">
        <f aca="false">(R5140/100)*(K5140*$K$9)+(R5140/100)*(L5140*$L$9)</f>
        <v>0</v>
      </c>
      <c r="X5140" s="53" t="n">
        <f aca="false">N5140+S5140</f>
        <v>84.645</v>
      </c>
      <c r="Y5140" s="53" t="n">
        <f aca="false">O5140+T5140</f>
        <v>372.06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456.7</v>
      </c>
      <c r="AD5140" s="55" t="n">
        <f aca="false">(ROUND(AC5140-AC5134,1)/AC5134)</f>
        <v>0.242721088435374</v>
      </c>
    </row>
    <row r="5141" customFormat="false" ht="15" hidden="false" customHeight="false" outlineLevel="0" collapsed="false">
      <c r="A5141" s="48" t="s">
        <v>35</v>
      </c>
      <c r="B5141" s="49"/>
      <c r="C5141" s="50" t="s">
        <v>11</v>
      </c>
      <c r="D5141" s="51" t="n">
        <v>38</v>
      </c>
      <c r="E5141" s="51" t="n">
        <v>0</v>
      </c>
      <c r="F5141" s="51" t="n">
        <v>130</v>
      </c>
      <c r="G5141" s="51" t="n">
        <v>0</v>
      </c>
      <c r="H5141" s="51" t="n">
        <v>0</v>
      </c>
      <c r="I5141" s="52" t="n">
        <v>45</v>
      </c>
      <c r="J5141" s="52" t="n">
        <v>20</v>
      </c>
      <c r="K5141" s="52" t="n">
        <v>45</v>
      </c>
      <c r="L5141" s="52" t="n">
        <v>45</v>
      </c>
      <c r="M5141" s="52" t="n">
        <v>0</v>
      </c>
      <c r="N5141" s="53" t="n">
        <f aca="false">D5141*$D$10</f>
        <v>51.3</v>
      </c>
      <c r="O5141" s="53" t="n">
        <f aca="false">E5141*$E$10</f>
        <v>0</v>
      </c>
      <c r="P5141" s="53" t="n">
        <f aca="false">F5141*$F$10</f>
        <v>175.5</v>
      </c>
      <c r="Q5141" s="53" t="n">
        <f aca="false">G5141*$G$10</f>
        <v>0</v>
      </c>
      <c r="R5141" s="53" t="n">
        <f aca="false">H5141*$H$10</f>
        <v>0</v>
      </c>
      <c r="S5141" s="53" t="n">
        <f aca="false">(N5141/100)*(I5141*$I$10)+(N5141/100)*(J5141*$J$10)</f>
        <v>33.345</v>
      </c>
      <c r="T5141" s="53" t="n">
        <f aca="false">(O5141/100)*(K5141*$J$10)</f>
        <v>0</v>
      </c>
      <c r="U5141" s="53" t="n">
        <f aca="false">(P5141/100)*(K5141*$K$10)+(P5141/100)*(L5141*$L$10)</f>
        <v>221.13</v>
      </c>
      <c r="V5141" s="53" t="n">
        <f aca="false">(Q5141/100)*(L5141*$L$10)</f>
        <v>0</v>
      </c>
      <c r="W5141" s="53" t="n">
        <f aca="false">(R5141/100)*(K5141*$K$10)+(R5141/100)*(L5141*$L$10)</f>
        <v>0</v>
      </c>
      <c r="X5141" s="53" t="n">
        <f aca="false">N5141+S5141</f>
        <v>84.645</v>
      </c>
      <c r="Y5141" s="53" t="n">
        <f aca="false">O5141+T5141</f>
        <v>0</v>
      </c>
      <c r="Z5141" s="53" t="n">
        <f aca="false">P5141+U5141</f>
        <v>396.63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481.3</v>
      </c>
      <c r="AD5141" s="55" t="n">
        <f aca="false">(ROUND(AC5141-AC5134,1)/AC5134)</f>
        <v>0.309659863945578</v>
      </c>
    </row>
    <row r="5142" customFormat="false" ht="15" hidden="false" customHeight="false" outlineLevel="0" collapsed="false">
      <c r="A5142" s="48" t="s">
        <v>36</v>
      </c>
      <c r="B5142" s="49"/>
      <c r="C5142" s="50" t="s">
        <v>12</v>
      </c>
      <c r="D5142" s="51" t="n">
        <v>38</v>
      </c>
      <c r="E5142" s="51" t="n">
        <v>0</v>
      </c>
      <c r="F5142" s="51" t="n">
        <v>0</v>
      </c>
      <c r="G5142" s="51" t="n">
        <v>130</v>
      </c>
      <c r="H5142" s="51" t="n">
        <v>0</v>
      </c>
      <c r="I5142" s="52" t="n">
        <v>45</v>
      </c>
      <c r="J5142" s="52" t="n">
        <v>20</v>
      </c>
      <c r="K5142" s="52" t="n">
        <v>0</v>
      </c>
      <c r="L5142" s="52" t="n">
        <v>80</v>
      </c>
      <c r="M5142" s="52" t="n">
        <v>0</v>
      </c>
      <c r="N5142" s="53" t="n">
        <f aca="false">D5142*$D$11</f>
        <v>51.3</v>
      </c>
      <c r="O5142" s="53" t="n">
        <f aca="false">E5142*$E$11</f>
        <v>0</v>
      </c>
      <c r="P5142" s="53" t="n">
        <f aca="false">F5142*$F$11</f>
        <v>0</v>
      </c>
      <c r="Q5142" s="53" t="n">
        <f aca="false">G5142*$G$11</f>
        <v>175.5</v>
      </c>
      <c r="R5142" s="53" t="n">
        <f aca="false">H5142*$H$11</f>
        <v>0</v>
      </c>
      <c r="S5142" s="53" t="n">
        <f aca="false">(N5142/100)*(I5142*$I$11)+(N5142/100)*(J5142*$J$11)</f>
        <v>33.345</v>
      </c>
      <c r="T5142" s="53" t="n">
        <f aca="false">(O5142/100)*(K5142*$K$11)</f>
        <v>0</v>
      </c>
      <c r="U5142" s="53" t="n">
        <f aca="false">(P5142/100)*(K5142*$K$11)+(P5142/100)*(L5142*$L$11)</f>
        <v>0</v>
      </c>
      <c r="V5142" s="53" t="n">
        <f aca="false">(Q5142/100)*(L5142*$L$11)</f>
        <v>196.56</v>
      </c>
      <c r="W5142" s="53" t="n">
        <f aca="false">(R5142/100)*(K5142*$K$11)+(R5142/100)*(L5142*$L$11)</f>
        <v>0</v>
      </c>
      <c r="X5142" s="53" t="n">
        <f aca="false">N5142+S5142</f>
        <v>84.645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372.06</v>
      </c>
      <c r="AB5142" s="53" t="n">
        <f aca="false">R5142+W5142</f>
        <v>0</v>
      </c>
      <c r="AC5142" s="54" t="n">
        <f aca="false">ROUND(X5142+Y5142+Z5142+AA5142+AB5142,1)</f>
        <v>456.7</v>
      </c>
      <c r="AD5142" s="55" t="n">
        <f aca="false">(ROUND(AC5142-AC5134,1)/AC5134)</f>
        <v>0.242721088435374</v>
      </c>
    </row>
    <row r="5143" customFormat="false" ht="15" hidden="false" customHeight="false" outlineLevel="0" collapsed="false">
      <c r="A5143" s="48" t="s">
        <v>37</v>
      </c>
      <c r="B5143" s="49"/>
      <c r="C5143" s="50" t="s">
        <v>13</v>
      </c>
      <c r="D5143" s="51" t="n">
        <v>38</v>
      </c>
      <c r="E5143" s="51" t="n">
        <v>0</v>
      </c>
      <c r="F5143" s="51" t="n">
        <v>0</v>
      </c>
      <c r="G5143" s="51" t="n">
        <v>0</v>
      </c>
      <c r="H5143" s="51" t="n">
        <v>130</v>
      </c>
      <c r="I5143" s="52" t="n">
        <v>45</v>
      </c>
      <c r="J5143" s="52" t="n">
        <v>20</v>
      </c>
      <c r="K5143" s="52" t="n">
        <v>40</v>
      </c>
      <c r="L5143" s="52" t="n">
        <v>40</v>
      </c>
      <c r="M5143" s="52" t="n">
        <v>0</v>
      </c>
      <c r="N5143" s="53" t="n">
        <f aca="false">D5143*$D$12</f>
        <v>51.3</v>
      </c>
      <c r="O5143" s="53" t="n">
        <f aca="false">E5143*$E$12</f>
        <v>0</v>
      </c>
      <c r="P5143" s="53" t="n">
        <f aca="false">F5143*$F$12</f>
        <v>0</v>
      </c>
      <c r="Q5143" s="53" t="n">
        <f aca="false">G5143*$G$12</f>
        <v>0</v>
      </c>
      <c r="R5143" s="53" t="n">
        <f aca="false">H5143*$H$12</f>
        <v>175.5</v>
      </c>
      <c r="S5143" s="53" t="n">
        <f aca="false">(N5143/100)*(I5143*$I$12)+(N5143/100)*(J5143*$J$12)</f>
        <v>33.345</v>
      </c>
      <c r="T5143" s="53" t="n">
        <f aca="false">(O5143/100)*(K5143*$K$12)</f>
        <v>0</v>
      </c>
      <c r="U5143" s="53" t="n">
        <f aca="false">(P5143/100)*(K5143*$K$12)+(P5143/100)*(L5143*$L$12)</f>
        <v>0</v>
      </c>
      <c r="V5143" s="53" t="n">
        <f aca="false">(Q5143/100)*(L5143*$L$12)</f>
        <v>0</v>
      </c>
      <c r="W5143" s="53" t="n">
        <f aca="false">(R5143/100)*(K5143*$K$12)+(R5143/100)*(L5143*$L$12)</f>
        <v>196.56</v>
      </c>
      <c r="X5143" s="53" t="n">
        <f aca="false">N5143+S5143</f>
        <v>84.645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372.06</v>
      </c>
      <c r="AC5143" s="54" t="n">
        <f aca="false">ROUND(X5143+Y5143+Z5143+AA5143+AB5143,1)</f>
        <v>456.7</v>
      </c>
      <c r="AD5143" s="55" t="n">
        <f aca="false">(ROUND(AC5143-AC5134,1)/AC5134)</f>
        <v>0.242721088435374</v>
      </c>
    </row>
    <row r="5144" customFormat="false" ht="15" hidden="false" customHeight="false" outlineLevel="0" collapsed="false">
      <c r="A5144" s="48" t="s">
        <v>38</v>
      </c>
      <c r="B5144" s="49"/>
      <c r="C5144" s="50" t="s">
        <v>14</v>
      </c>
      <c r="D5144" s="51" t="n">
        <v>75</v>
      </c>
      <c r="E5144" s="51" t="n">
        <v>0</v>
      </c>
      <c r="F5144" s="51" t="n">
        <v>50</v>
      </c>
      <c r="G5144" s="51" t="n">
        <v>0</v>
      </c>
      <c r="H5144" s="51" t="n">
        <v>0</v>
      </c>
      <c r="I5144" s="52" t="n">
        <v>0</v>
      </c>
      <c r="J5144" s="52" t="n">
        <v>0</v>
      </c>
      <c r="K5144" s="52" t="n">
        <v>0</v>
      </c>
      <c r="L5144" s="52" t="n">
        <v>0</v>
      </c>
      <c r="M5144" s="52" t="n">
        <v>85</v>
      </c>
      <c r="N5144" s="53" t="n">
        <f aca="false">D5144*$D$13</f>
        <v>101.25</v>
      </c>
      <c r="O5144" s="53" t="n">
        <f aca="false">E5144*$E$13</f>
        <v>0</v>
      </c>
      <c r="P5144" s="53" t="n">
        <f aca="false">F5144*$F$13</f>
        <v>67.5</v>
      </c>
      <c r="Q5144" s="53" t="n">
        <f aca="false">G5144*$G$13</f>
        <v>0</v>
      </c>
      <c r="R5144" s="53" t="n">
        <f aca="false">H5144*$H$13</f>
        <v>0</v>
      </c>
      <c r="S5144" s="53" t="n">
        <f aca="false">(N5144/100)*(I5144*$I$13)+(N5144/100)*(J5144*$J$13)+(N5144/100)*(M5144*$M$13)</f>
        <v>172.125</v>
      </c>
      <c r="T5144" s="53" t="n">
        <f aca="false">(O5144/100)*(K5144*$K$13)+(O5144/100)*(M5144*$M$13)</f>
        <v>0</v>
      </c>
      <c r="U5144" s="53" t="n">
        <f aca="false">(P5144/100)*(K5144*$K$13)+(P5144/100)*(L5144*$L$13)+(P5144/100)*(M5144*$M$13)</f>
        <v>114.75</v>
      </c>
      <c r="V5144" s="53" t="n">
        <f aca="false">(Q5144/100)*(L5144*$L$13)+(Q5144/100)*(M5144*$M$13)</f>
        <v>0</v>
      </c>
      <c r="W5144" s="53" t="n">
        <f aca="false">(R5144/100)*(K5144*$K$13)+(R5144/100)*(L5144*$L$13)+(R5144/100)*(M5144*$M$13)</f>
        <v>0</v>
      </c>
      <c r="X5144" s="53" t="n">
        <f aca="false">N5144+S5144</f>
        <v>273.375</v>
      </c>
      <c r="Y5144" s="53" t="n">
        <f aca="false">O5144+T5144</f>
        <v>0</v>
      </c>
      <c r="Z5144" s="53" t="n">
        <f aca="false">P5144+U5144</f>
        <v>182.25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455.6</v>
      </c>
      <c r="AD5144" s="55" t="n">
        <f aca="false">(ROUND(AC5144-AC5134,1)/AC5134)</f>
        <v>0.239727891156463</v>
      </c>
    </row>
    <row r="5145" customFormat="false" ht="15" hidden="false" customHeight="false" outlineLevel="0" collapsed="false">
      <c r="A5145" s="48" t="s">
        <v>39</v>
      </c>
      <c r="B5145" s="49"/>
      <c r="C5145" s="50" t="s">
        <v>15</v>
      </c>
      <c r="D5145" s="51" t="n">
        <v>110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45</v>
      </c>
      <c r="J5145" s="52" t="n">
        <v>20</v>
      </c>
      <c r="K5145" s="52" t="n">
        <v>70</v>
      </c>
      <c r="L5145" s="52" t="n">
        <v>0</v>
      </c>
      <c r="M5145" s="52" t="n">
        <v>0</v>
      </c>
      <c r="N5145" s="53" t="n">
        <f aca="false">D5145*$D$14</f>
        <v>148.5</v>
      </c>
      <c r="O5145" s="53" t="n">
        <f aca="false">E5145*$E$14</f>
        <v>0</v>
      </c>
      <c r="P5145" s="53" t="n">
        <f aca="false">F5145*$F$14</f>
        <v>0</v>
      </c>
      <c r="Q5145" s="53" t="n">
        <f aca="false">G5145*$G$14</f>
        <v>0</v>
      </c>
      <c r="R5145" s="53" t="n">
        <f aca="false">H5145*$H$14</f>
        <v>0</v>
      </c>
      <c r="S5145" s="53" t="n">
        <f aca="false">(N5145/100)*(I5145*$I$14)+(N5145/100)*(J5145*$J$14)+(N5145/100)*(K5145*$K$14)</f>
        <v>304.425</v>
      </c>
      <c r="T5145" s="53" t="n">
        <f aca="false">(O5145/100)*(K5145*$K$14)</f>
        <v>0</v>
      </c>
      <c r="U5145" s="53" t="n">
        <f aca="false">(P5145/100)*(K5145*$K$14)+(P5145/100)*(L5145*$L$14)</f>
        <v>0</v>
      </c>
      <c r="V5145" s="53" t="n">
        <f aca="false">(Q5145/100)*(L5145*$L$14)</f>
        <v>0</v>
      </c>
      <c r="W5145" s="53" t="n">
        <f aca="false">(R5145/100)*(K5145*$L$14)+(R5145/100)*(L5145*$M$14)</f>
        <v>0</v>
      </c>
      <c r="X5145" s="53" t="n">
        <f aca="false">N5145+S5145</f>
        <v>452.925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452.9</v>
      </c>
      <c r="AD5145" s="55" t="n">
        <f aca="false">(ROUND(AC5145-AC5134,1)/AC5134)</f>
        <v>0.232380952380952</v>
      </c>
    </row>
    <row r="5146" customFormat="false" ht="15" hidden="false" customHeight="false" outlineLevel="0" collapsed="false">
      <c r="A5146" s="48"/>
      <c r="B5146" s="49"/>
      <c r="C5146" s="50" t="s">
        <v>16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45</v>
      </c>
      <c r="J5146" s="52" t="n">
        <v>20</v>
      </c>
      <c r="K5146" s="52" t="n">
        <v>0</v>
      </c>
      <c r="L5146" s="52" t="n">
        <v>70</v>
      </c>
      <c r="M5146" s="52" t="n">
        <v>0</v>
      </c>
      <c r="N5146" s="53" t="n">
        <f aca="false">D5146*$D$15</f>
        <v>148.5</v>
      </c>
      <c r="O5146" s="53" t="n">
        <f aca="false">E5146*$E$15</f>
        <v>0</v>
      </c>
      <c r="P5146" s="53" t="n">
        <f aca="false">F5146*$F$15</f>
        <v>0</v>
      </c>
      <c r="Q5146" s="53" t="n">
        <f aca="false">G5146*$G$15</f>
        <v>0</v>
      </c>
      <c r="R5146" s="53" t="n">
        <f aca="false">H5146*$H$15</f>
        <v>0</v>
      </c>
      <c r="S5146" s="53" t="n">
        <f aca="false">(N5146/100)*(I5146*$I$15)+(N5146/100)*(J5146*$J$15)+(N5146/100)*(L5146*$L$15)</f>
        <v>304.425</v>
      </c>
      <c r="T5146" s="53" t="n">
        <f aca="false">(O5146/100)*(K5146*$K$15)</f>
        <v>0</v>
      </c>
      <c r="U5146" s="53" t="n">
        <f aca="false">(P5146/100)*(K5146*$K$15)+(P5146/100)*(L5146*$L$15)</f>
        <v>0</v>
      </c>
      <c r="V5146" s="53" t="n">
        <f aca="false">(Q5146/100)*(L5146*$L$15)</f>
        <v>0</v>
      </c>
      <c r="W5146" s="53" t="n">
        <f aca="false">(R5146/100)*(K5146*$K$15)+(R5146/100)*(L5146*$L$15)</f>
        <v>0</v>
      </c>
      <c r="X5146" s="53" t="n">
        <f aca="false">N5146+S5146</f>
        <v>452.925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452.9</v>
      </c>
      <c r="AD5146" s="55" t="n">
        <f aca="false">(ROUND(AC5146-AC5134,1)/AC5134)</f>
        <v>0.232380952380952</v>
      </c>
    </row>
    <row r="5147" customFormat="false" ht="15" hidden="false" customHeight="false" outlineLevel="0" collapsed="false">
      <c r="A5147" s="48"/>
      <c r="B5147" s="49"/>
      <c r="C5147" s="50" t="s">
        <v>17</v>
      </c>
      <c r="D5147" s="51" t="n">
        <v>75</v>
      </c>
      <c r="E5147" s="51" t="n">
        <v>0</v>
      </c>
      <c r="F5147" s="51" t="n">
        <v>50</v>
      </c>
      <c r="G5147" s="51" t="n">
        <v>0</v>
      </c>
      <c r="H5147" s="51" t="n">
        <v>0</v>
      </c>
      <c r="I5147" s="52" t="n">
        <v>45</v>
      </c>
      <c r="J5147" s="52" t="n">
        <v>65</v>
      </c>
      <c r="K5147" s="52" t="n">
        <v>20</v>
      </c>
      <c r="L5147" s="52" t="n">
        <v>20</v>
      </c>
      <c r="M5147" s="52" t="n">
        <v>0</v>
      </c>
      <c r="N5147" s="53" t="n">
        <f aca="false">D5147*$D$16</f>
        <v>101.25</v>
      </c>
      <c r="O5147" s="53" t="n">
        <f aca="false">E5147*$E$16</f>
        <v>0</v>
      </c>
      <c r="P5147" s="53" t="n">
        <f aca="false">F5147*$F$16</f>
        <v>67.5</v>
      </c>
      <c r="Q5147" s="53" t="n">
        <f aca="false">G5147*$G$16</f>
        <v>0</v>
      </c>
      <c r="R5147" s="53" t="n">
        <f aca="false">H5147*$H$16</f>
        <v>0</v>
      </c>
      <c r="S5147" s="53" t="n">
        <f aca="false">(N5147/100)*(I5147*$I$16)+(N5147/100)*(J5147*$J$16)</f>
        <v>210.09375</v>
      </c>
      <c r="T5147" s="53" t="n">
        <f aca="false">(O5147/100)*(K5147*$K$16)</f>
        <v>0</v>
      </c>
      <c r="U5147" s="53" t="n">
        <f aca="false">(P5147/100)*(K5147*$K$16)+(P5147/100)*(L5147*$L$16)</f>
        <v>27</v>
      </c>
      <c r="V5147" s="53" t="n">
        <f aca="false">(Q5147/100)*(L5147*$L$16)</f>
        <v>0</v>
      </c>
      <c r="W5147" s="53" t="n">
        <f aca="false">(R5147/100)*(K5147*$K$16)+(R5147/100)*(L5147*$L$16)</f>
        <v>0</v>
      </c>
      <c r="X5147" s="53" t="n">
        <f aca="false">N5147+S5147</f>
        <v>311.34375</v>
      </c>
      <c r="Y5147" s="53" t="n">
        <f aca="false">O5147+T5147</f>
        <v>0</v>
      </c>
      <c r="Z5147" s="53" t="n">
        <f aca="false">P5147+U5147</f>
        <v>94.5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405.8</v>
      </c>
      <c r="AD5147" s="55" t="n">
        <f aca="false">(ROUND(AC5147-AC5134,1)/AC5134)</f>
        <v>0.10421768707483</v>
      </c>
    </row>
    <row r="5148" customFormat="false" ht="15" hidden="false" customHeight="false" outlineLevel="0" collapsed="false">
      <c r="A5148" s="48"/>
      <c r="B5148" s="49"/>
      <c r="C5148" s="50" t="s">
        <v>18</v>
      </c>
      <c r="D5148" s="51" t="n">
        <v>75</v>
      </c>
      <c r="E5148" s="51" t="n">
        <v>0</v>
      </c>
      <c r="F5148" s="51" t="n">
        <v>50</v>
      </c>
      <c r="G5148" s="51" t="n">
        <v>0</v>
      </c>
      <c r="H5148" s="51" t="n">
        <v>0</v>
      </c>
      <c r="I5148" s="52" t="n">
        <v>90</v>
      </c>
      <c r="J5148" s="52" t="n">
        <v>20</v>
      </c>
      <c r="K5148" s="52" t="n">
        <v>20</v>
      </c>
      <c r="L5148" s="52" t="n">
        <v>20</v>
      </c>
      <c r="M5148" s="52" t="n">
        <v>0</v>
      </c>
      <c r="N5148" s="53" t="n">
        <f aca="false">D5148*$D$17</f>
        <v>101.25</v>
      </c>
      <c r="O5148" s="53" t="n">
        <f aca="false">E5148*$E$17</f>
        <v>0</v>
      </c>
      <c r="P5148" s="53" t="n">
        <f aca="false">F5148*$F$17</f>
        <v>67.5</v>
      </c>
      <c r="Q5148" s="53" t="n">
        <f aca="false">G5148*$G$17</f>
        <v>0</v>
      </c>
      <c r="R5148" s="53" t="n">
        <f aca="false">H5148*$H$17</f>
        <v>0</v>
      </c>
      <c r="S5148" s="53" t="n">
        <f aca="false">(N5148/100)*(I5148*$I$17)+(N5148/100)*(J5148*$J$17)</f>
        <v>248.0625</v>
      </c>
      <c r="T5148" s="53" t="n">
        <f aca="false">(O5148/100)*(K5148*$K$17)</f>
        <v>0</v>
      </c>
      <c r="U5148" s="53" t="n">
        <f aca="false">(P5148/100)*(K5148*$K$17)+(P5148/100)*(L5148*$L$17)</f>
        <v>27</v>
      </c>
      <c r="V5148" s="53" t="n">
        <f aca="false">(Q5148/100)*(L5148*$L$17)</f>
        <v>0</v>
      </c>
      <c r="W5148" s="53" t="n">
        <f aca="false">(R5148/100)*(K5148*$K$17)+(R5148/100)*(L5148*$L$17)</f>
        <v>0</v>
      </c>
      <c r="X5148" s="53" t="n">
        <f aca="false">N5148+S5148</f>
        <v>349.3125</v>
      </c>
      <c r="Y5148" s="53" t="n">
        <f aca="false">O5148+T5148</f>
        <v>0</v>
      </c>
      <c r="Z5148" s="53" t="n">
        <f aca="false">P5148+U5148</f>
        <v>94.5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443.8</v>
      </c>
      <c r="AD5148" s="55" t="n">
        <f aca="false">(ROUND(AC5148-AC5134,1)/AC5134)</f>
        <v>0.207619047619048</v>
      </c>
    </row>
    <row r="5149" customFormat="false" ht="15" hidden="false" customHeight="false" outlineLevel="0" collapsed="false">
      <c r="A5149" s="64"/>
      <c r="B5149" s="65" t="s">
        <v>412</v>
      </c>
      <c r="C5149" s="65"/>
      <c r="D5149" s="65"/>
      <c r="E5149" s="65"/>
      <c r="F5149" s="65"/>
      <c r="G5149" s="65"/>
      <c r="H5149" s="65"/>
      <c r="I5149" s="65"/>
      <c r="J5149" s="65"/>
      <c r="K5149" s="65"/>
      <c r="L5149" s="65"/>
      <c r="M5149" s="65"/>
      <c r="N5149" s="65"/>
      <c r="O5149" s="65"/>
      <c r="P5149" s="65"/>
      <c r="Q5149" s="65"/>
      <c r="R5149" s="65"/>
      <c r="S5149" s="65"/>
      <c r="T5149" s="65"/>
      <c r="U5149" s="65"/>
      <c r="V5149" s="65"/>
      <c r="W5149" s="65"/>
      <c r="X5149" s="65"/>
      <c r="Y5149" s="65"/>
      <c r="Z5149" s="65"/>
      <c r="AA5149" s="65"/>
      <c r="AB5149" s="65"/>
      <c r="AC5149" s="77" t="n">
        <v>800</v>
      </c>
      <c r="AD5149" s="77"/>
    </row>
    <row r="5150" customFormat="false" ht="15" hidden="false" customHeight="false" outlineLevel="0" collapsed="false">
      <c r="A5150" s="56" t="s">
        <v>19</v>
      </c>
      <c r="B5150" s="49" t="s">
        <v>413</v>
      </c>
      <c r="C5150" s="50" t="s">
        <v>4</v>
      </c>
      <c r="D5150" s="51" t="n">
        <v>120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80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168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268.8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436.8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436.8</v>
      </c>
      <c r="AD5150" s="55" t="n">
        <v>0</v>
      </c>
    </row>
    <row r="5151" customFormat="false" ht="15" hidden="false" customHeight="false" outlineLevel="0" collapsed="false">
      <c r="A5151" s="48" t="s">
        <v>29</v>
      </c>
      <c r="B5151" s="49" t="n">
        <v>40</v>
      </c>
      <c r="C5151" s="50" t="s">
        <v>5</v>
      </c>
      <c r="D5151" s="51" t="n">
        <v>120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85</v>
      </c>
      <c r="J5151" s="52" t="n">
        <v>25</v>
      </c>
      <c r="K5151" s="52" t="n">
        <v>0</v>
      </c>
      <c r="L5151" s="52" t="n">
        <v>0</v>
      </c>
      <c r="M5151" s="52" t="n">
        <v>0</v>
      </c>
      <c r="N5151" s="53" t="n">
        <f aca="false">D5151*$D$4</f>
        <v>162</v>
      </c>
      <c r="O5151" s="53" t="n">
        <f aca="false">E5151*$E$4</f>
        <v>0</v>
      </c>
      <c r="P5151" s="53" t="n">
        <f aca="false">F5151*$F$4</f>
        <v>0</v>
      </c>
      <c r="Q5151" s="53" t="n">
        <f aca="false">G5151*$G$4</f>
        <v>0</v>
      </c>
      <c r="R5151" s="53" t="n">
        <f aca="false">H5151*$H$4</f>
        <v>0</v>
      </c>
      <c r="S5151" s="53" t="n">
        <f aca="false">(N5151/100)*(I5151*$I$4)+(N5151/100)*(J5151*$J$4)</f>
        <v>356.4</v>
      </c>
      <c r="T5151" s="53" t="n">
        <f aca="false">(O5151/100)*(K5151*$K$4)</f>
        <v>0</v>
      </c>
      <c r="U5151" s="53" t="n">
        <f aca="false">(P5151/100)*(K5151*$K$4)+(P5151/100)*(L5151*$L$4)</f>
        <v>0</v>
      </c>
      <c r="V5151" s="53" t="n">
        <f aca="false">(Q5151/100)*(L5151*$L$4)</f>
        <v>0</v>
      </c>
      <c r="W5151" s="53" t="n">
        <f aca="false">(R5151/100)*(K5151*$K$4)+(R5151/100)*(L5151*$L$4)</f>
        <v>0</v>
      </c>
      <c r="X5151" s="53" t="n">
        <f aca="false">N5151+S5151</f>
        <v>518.4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518.4</v>
      </c>
      <c r="AD5151" s="55" t="n">
        <f aca="false">(ROUND(AC5151-AC5150,1)/AC5150)</f>
        <v>0.186813186813187</v>
      </c>
    </row>
    <row r="5152" customFormat="false" ht="15" hidden="false" customHeight="false" outlineLevel="0" collapsed="false">
      <c r="A5152" s="48" t="s">
        <v>30</v>
      </c>
      <c r="B5152" s="49" t="n">
        <v>0</v>
      </c>
      <c r="C5152" s="50" t="s">
        <v>6</v>
      </c>
      <c r="D5152" s="51" t="n">
        <v>120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80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D5152*$D$5</f>
        <v>168</v>
      </c>
      <c r="O5152" s="53" t="n">
        <f aca="false">E5152*$E$5</f>
        <v>0</v>
      </c>
      <c r="P5152" s="53" t="n">
        <f aca="false">F5152*$F$5</f>
        <v>0</v>
      </c>
      <c r="Q5152" s="53" t="n">
        <f aca="false">G5152*$G$5</f>
        <v>0</v>
      </c>
      <c r="R5152" s="53" t="n">
        <f aca="false">H5152*$H$5</f>
        <v>0</v>
      </c>
      <c r="S5152" s="53" t="n">
        <f aca="false">(N5152/100)*(I5152*$I$5)+(N5152/100)*(J5152*$J$5)</f>
        <v>268.8</v>
      </c>
      <c r="T5152" s="53" t="n">
        <f aca="false">(O5152/100)*(K5152*$K$5)</f>
        <v>0</v>
      </c>
      <c r="U5152" s="53" t="n">
        <f aca="false">(P5152/100)*(K5152*$K$5)+(P5152/100)*(L5152*$L$5)</f>
        <v>0</v>
      </c>
      <c r="V5152" s="53" t="n">
        <f aca="false">(Q5152/100)*(L5152*$L$5)</f>
        <v>0</v>
      </c>
      <c r="W5152" s="53" t="n">
        <f aca="false">(R5152/100)*(K5152*$K$5)+(R5152/100)*(L5152*$L$5)</f>
        <v>0</v>
      </c>
      <c r="X5152" s="53" t="n">
        <f aca="false">N5152+S5152</f>
        <v>436.8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436.8</v>
      </c>
      <c r="AD5152" s="55" t="n">
        <f aca="false">(ROUND(AC5152-AC5150,1)/AC5150)</f>
        <v>0</v>
      </c>
    </row>
    <row r="5153" customFormat="false" ht="15" hidden="false" customHeight="false" outlineLevel="0" collapsed="false">
      <c r="A5153" s="48" t="s">
        <v>31</v>
      </c>
      <c r="B5153" s="49" t="n">
        <v>0</v>
      </c>
      <c r="C5153" s="50" t="s">
        <v>7</v>
      </c>
      <c r="D5153" s="51" t="n">
        <v>120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D5153*$D$6</f>
        <v>168</v>
      </c>
      <c r="O5153" s="53" t="n">
        <f aca="false">E5153*$E$6</f>
        <v>0</v>
      </c>
      <c r="P5153" s="53" t="n">
        <f aca="false">F5153*$F$6</f>
        <v>0</v>
      </c>
      <c r="Q5153" s="53" t="n">
        <f aca="false">G5153*$G$6</f>
        <v>0</v>
      </c>
      <c r="R5153" s="53" t="n">
        <f aca="false">H5153*$H$6</f>
        <v>0</v>
      </c>
      <c r="S5153" s="53" t="n">
        <f aca="false">(N5153/100)*(I5153*$I$6)+(N5153/100)*(J5153*$J$6)</f>
        <v>268.8</v>
      </c>
      <c r="T5153" s="53" t="n">
        <f aca="false">(O5153/100)*(K5153*$K$6)</f>
        <v>0</v>
      </c>
      <c r="U5153" s="53" t="n">
        <f aca="false">(P5153/100)*(K5153*$K$6)+(P5153/100)*(L5153*$L$6)</f>
        <v>0</v>
      </c>
      <c r="V5153" s="53" t="n">
        <f aca="false">(Q5153/100)*(L5153*$L$6)</f>
        <v>0</v>
      </c>
      <c r="W5153" s="53" t="n">
        <f aca="false">(R5153/100)*(K5153*$K$6)+(R5153/100)*(L5153*$L$6)</f>
        <v>0</v>
      </c>
      <c r="X5153" s="53" t="n">
        <f aca="false">N5153+S5153</f>
        <v>436.8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436.8</v>
      </c>
      <c r="AD5153" s="55" t="n">
        <f aca="false">(ROUND(AC5153-AC5150,1)/AC5150)</f>
        <v>0</v>
      </c>
    </row>
    <row r="5154" customFormat="false" ht="15" hidden="false" customHeight="false" outlineLevel="0" collapsed="false">
      <c r="A5154" s="48" t="s">
        <v>32</v>
      </c>
      <c r="B5154" s="49" t="n">
        <v>0</v>
      </c>
      <c r="C5154" s="50" t="s">
        <v>8</v>
      </c>
      <c r="D5154" s="51" t="n">
        <v>120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80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D5154*$D$7</f>
        <v>168</v>
      </c>
      <c r="O5154" s="53" t="n">
        <f aca="false">E5154*$E$7</f>
        <v>0</v>
      </c>
      <c r="P5154" s="53" t="n">
        <f aca="false">F5154*$F$7</f>
        <v>0</v>
      </c>
      <c r="Q5154" s="53" t="n">
        <f aca="false">G5154*$G$7</f>
        <v>0</v>
      </c>
      <c r="R5154" s="53" t="n">
        <f aca="false">H5154*$H$7</f>
        <v>0</v>
      </c>
      <c r="S5154" s="53" t="n">
        <f aca="false">(N5154/100)*(I5154*$I$7)+(N5154/100)*(J5154*$J$7)</f>
        <v>268.8</v>
      </c>
      <c r="T5154" s="53" t="n">
        <f aca="false">(O5154/100)*(K5154*$K$7)</f>
        <v>0</v>
      </c>
      <c r="U5154" s="53" t="n">
        <f aca="false">(P5154/100)*(K5154*$K$7)+(P5154/100)*(L5154*$L$7)</f>
        <v>0</v>
      </c>
      <c r="V5154" s="53" t="n">
        <f aca="false">(Q5154/100)*(L5154*$L$7)</f>
        <v>0</v>
      </c>
      <c r="W5154" s="53" t="n">
        <f aca="false">(R5154/100)*(K5154*$K$7)+(R5154/100)*(L5154*$L$7)</f>
        <v>0</v>
      </c>
      <c r="X5154" s="53" t="n">
        <f aca="false">N5154+S5154</f>
        <v>436.8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436.8</v>
      </c>
      <c r="AD5154" s="55" t="n">
        <f aca="false">(ROUND(AC5154-AC5150,1)/AC5150)</f>
        <v>0</v>
      </c>
    </row>
    <row r="5155" customFormat="false" ht="15" hidden="false" customHeight="false" outlineLevel="0" collapsed="false">
      <c r="A5155" s="48" t="s">
        <v>33</v>
      </c>
      <c r="B5155" s="49"/>
      <c r="C5155" s="50" t="s">
        <v>9</v>
      </c>
      <c r="D5155" s="51" t="n">
        <v>120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80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D5155*$D$8</f>
        <v>168</v>
      </c>
      <c r="O5155" s="53" t="n">
        <f aca="false">E5155*$E$8</f>
        <v>0</v>
      </c>
      <c r="P5155" s="53" t="n">
        <f aca="false">F5155*$F$8</f>
        <v>0</v>
      </c>
      <c r="Q5155" s="53" t="n">
        <f aca="false">G5155*$G$8</f>
        <v>0</v>
      </c>
      <c r="R5155" s="53" t="n">
        <f aca="false">H5155*$H$8</f>
        <v>0</v>
      </c>
      <c r="S5155" s="53" t="n">
        <f aca="false">(N5155/100)*(I5155*$I$8)+(N5155/100)*(J5155*$J$8)</f>
        <v>268.8</v>
      </c>
      <c r="T5155" s="53" t="n">
        <f aca="false">(O5155/100)*(K5155*$K$8)</f>
        <v>0</v>
      </c>
      <c r="U5155" s="53" t="n">
        <f aca="false">(P5155/100)*(K5155*$K$8)+(P5155/100)*(L5155*$L$8)</f>
        <v>0</v>
      </c>
      <c r="V5155" s="53" t="n">
        <f aca="false">(Q5155/100)*(L5155*$L$8)</f>
        <v>0</v>
      </c>
      <c r="W5155" s="53" t="n">
        <f aca="false">(R5155/100)*(K5155*$K$8)+(R5155/100)*(L5155*$L$8)</f>
        <v>0</v>
      </c>
      <c r="X5155" s="53" t="n">
        <f aca="false">N5155+S5155</f>
        <v>436.8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436.8</v>
      </c>
      <c r="AD5155" s="55" t="n">
        <f aca="false">(ROUND(AC5155-AC5150,1)/AC5150)</f>
        <v>0</v>
      </c>
    </row>
    <row r="5156" customFormat="false" ht="15" hidden="false" customHeight="false" outlineLevel="0" collapsed="false">
      <c r="A5156" s="48" t="s">
        <v>34</v>
      </c>
      <c r="B5156" s="49"/>
      <c r="C5156" s="50" t="s">
        <v>10</v>
      </c>
      <c r="D5156" s="51" t="n">
        <v>60</v>
      </c>
      <c r="E5156" s="51" t="n">
        <v>120</v>
      </c>
      <c r="F5156" s="51" t="n">
        <v>0</v>
      </c>
      <c r="G5156" s="51" t="n">
        <v>0</v>
      </c>
      <c r="H5156" s="51" t="n">
        <v>0</v>
      </c>
      <c r="I5156" s="52" t="n">
        <v>80</v>
      </c>
      <c r="J5156" s="52" t="n">
        <v>0</v>
      </c>
      <c r="K5156" s="52" t="n">
        <v>100</v>
      </c>
      <c r="L5156" s="52" t="n">
        <v>0</v>
      </c>
      <c r="M5156" s="52" t="n">
        <v>0</v>
      </c>
      <c r="N5156" s="53" t="n">
        <f aca="false">D5156*$D$9</f>
        <v>81</v>
      </c>
      <c r="O5156" s="53" t="n">
        <f aca="false">E5156*$E$9</f>
        <v>162</v>
      </c>
      <c r="P5156" s="53" t="n">
        <f aca="false">F5156*$F$9</f>
        <v>0</v>
      </c>
      <c r="Q5156" s="53" t="n">
        <f aca="false">G5156*$G$9</f>
        <v>0</v>
      </c>
      <c r="R5156" s="53" t="n">
        <f aca="false">H5156*$H$9</f>
        <v>0</v>
      </c>
      <c r="S5156" s="53" t="n">
        <f aca="false">(N5156/100)*(I5156*$I$9)+(N5156/100)*(J5156*$J$9)</f>
        <v>64.8</v>
      </c>
      <c r="T5156" s="53" t="n">
        <f aca="false">(O5156/100)*(K5156*$K$9)</f>
        <v>226.8</v>
      </c>
      <c r="U5156" s="53" t="n">
        <f aca="false">(P5156/100)*(K5156*$K$9)+(P5156/100)*(L5156*$L$9)</f>
        <v>0</v>
      </c>
      <c r="V5156" s="53" t="n">
        <f aca="false">(Q5156/100)*(L5156*$L$9)</f>
        <v>0</v>
      </c>
      <c r="W5156" s="53" t="n">
        <f aca="false">(R5156/100)*(K5156*$K$9)+(R5156/100)*(L5156*$L$9)</f>
        <v>0</v>
      </c>
      <c r="X5156" s="53" t="n">
        <f aca="false">N5156+S5156</f>
        <v>145.8</v>
      </c>
      <c r="Y5156" s="53" t="n">
        <f aca="false">O5156+T5156</f>
        <v>388.8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534.6</v>
      </c>
      <c r="AD5156" s="55" t="n">
        <f aca="false">(ROUND(AC5156-AC5150,1)/AC5150)</f>
        <v>0.223901098901099</v>
      </c>
    </row>
    <row r="5157" customFormat="false" ht="15" hidden="false" customHeight="false" outlineLevel="0" collapsed="false">
      <c r="A5157" s="48" t="s">
        <v>35</v>
      </c>
      <c r="B5157" s="49"/>
      <c r="C5157" s="50" t="s">
        <v>11</v>
      </c>
      <c r="D5157" s="51" t="n">
        <v>60</v>
      </c>
      <c r="E5157" s="51" t="n">
        <v>0</v>
      </c>
      <c r="F5157" s="51" t="n">
        <v>120</v>
      </c>
      <c r="G5157" s="51" t="n">
        <v>0</v>
      </c>
      <c r="H5157" s="51" t="n">
        <v>0</v>
      </c>
      <c r="I5157" s="52" t="n">
        <v>80</v>
      </c>
      <c r="J5157" s="52" t="n">
        <v>0</v>
      </c>
      <c r="K5157" s="52" t="n">
        <v>50</v>
      </c>
      <c r="L5157" s="52" t="n">
        <v>50</v>
      </c>
      <c r="M5157" s="52" t="n">
        <v>0</v>
      </c>
      <c r="N5157" s="53" t="n">
        <f aca="false">D5157*$D$10</f>
        <v>81</v>
      </c>
      <c r="O5157" s="53" t="n">
        <f aca="false">E5157*$E$10</f>
        <v>0</v>
      </c>
      <c r="P5157" s="53" t="n">
        <f aca="false">F5157*$F$10</f>
        <v>162</v>
      </c>
      <c r="Q5157" s="53" t="n">
        <f aca="false">G5157*$G$10</f>
        <v>0</v>
      </c>
      <c r="R5157" s="53" t="n">
        <f aca="false">H5157*$H$10</f>
        <v>0</v>
      </c>
      <c r="S5157" s="53" t="n">
        <f aca="false">(N5157/100)*(I5157*$I$10)+(N5157/100)*(J5157*$J$10)</f>
        <v>64.8</v>
      </c>
      <c r="T5157" s="53" t="n">
        <f aca="false">(O5157/100)*(K5157*$J$10)</f>
        <v>0</v>
      </c>
      <c r="U5157" s="53" t="n">
        <f aca="false">(P5157/100)*(K5157*$K$10)+(P5157/100)*(L5157*$L$10)</f>
        <v>226.8</v>
      </c>
      <c r="V5157" s="53" t="n">
        <f aca="false">(Q5157/100)*(L5157*$L$10)</f>
        <v>0</v>
      </c>
      <c r="W5157" s="53" t="n">
        <f aca="false">(R5157/100)*(K5157*$K$10)+(R5157/100)*(L5157*$L$10)</f>
        <v>0</v>
      </c>
      <c r="X5157" s="53" t="n">
        <f aca="false">N5157+S5157</f>
        <v>145.8</v>
      </c>
      <c r="Y5157" s="53" t="n">
        <f aca="false">O5157+T5157</f>
        <v>0</v>
      </c>
      <c r="Z5157" s="53" t="n">
        <f aca="false">P5157+U5157</f>
        <v>388.8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534.6</v>
      </c>
      <c r="AD5157" s="55" t="n">
        <f aca="false">(ROUND(AC5157-AC5150,1)/AC5150)</f>
        <v>0.223901098901099</v>
      </c>
    </row>
    <row r="5158" customFormat="false" ht="15" hidden="false" customHeight="false" outlineLevel="0" collapsed="false">
      <c r="A5158" s="48" t="s">
        <v>36</v>
      </c>
      <c r="B5158" s="49"/>
      <c r="C5158" s="50" t="s">
        <v>12</v>
      </c>
      <c r="D5158" s="51" t="n">
        <v>60</v>
      </c>
      <c r="E5158" s="51" t="n">
        <v>0</v>
      </c>
      <c r="F5158" s="51" t="n">
        <v>0</v>
      </c>
      <c r="G5158" s="51" t="n">
        <v>120</v>
      </c>
      <c r="H5158" s="51" t="n">
        <v>0</v>
      </c>
      <c r="I5158" s="52" t="n">
        <v>80</v>
      </c>
      <c r="J5158" s="52" t="n">
        <v>0</v>
      </c>
      <c r="K5158" s="52" t="n">
        <v>0</v>
      </c>
      <c r="L5158" s="52" t="n">
        <v>100</v>
      </c>
      <c r="M5158" s="52" t="n">
        <v>0</v>
      </c>
      <c r="N5158" s="53" t="n">
        <f aca="false">D5158*$D$11</f>
        <v>81</v>
      </c>
      <c r="O5158" s="53" t="n">
        <f aca="false">E5158*$E$11</f>
        <v>0</v>
      </c>
      <c r="P5158" s="53" t="n">
        <f aca="false">F5158*$F$11</f>
        <v>0</v>
      </c>
      <c r="Q5158" s="53" t="n">
        <f aca="false">G5158*$G$11</f>
        <v>162</v>
      </c>
      <c r="R5158" s="53" t="n">
        <f aca="false">H5158*$H$11</f>
        <v>0</v>
      </c>
      <c r="S5158" s="53" t="n">
        <f aca="false">(N5158/100)*(I5158*$I$11)+(N5158/100)*(J5158*$J$11)</f>
        <v>64.8</v>
      </c>
      <c r="T5158" s="53" t="n">
        <f aca="false">(O5158/100)*(K5158*$K$11)</f>
        <v>0</v>
      </c>
      <c r="U5158" s="53" t="n">
        <f aca="false">(P5158/100)*(K5158*$K$11)+(P5158/100)*(L5158*$L$11)</f>
        <v>0</v>
      </c>
      <c r="V5158" s="53" t="n">
        <f aca="false">(Q5158/100)*(L5158*$L$11)</f>
        <v>226.8</v>
      </c>
      <c r="W5158" s="53" t="n">
        <f aca="false">(R5158/100)*(K5158*$K$11)+(R5158/100)*(L5158*$L$11)</f>
        <v>0</v>
      </c>
      <c r="X5158" s="53" t="n">
        <f aca="false">N5158+S5158</f>
        <v>145.8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388.8</v>
      </c>
      <c r="AB5158" s="53" t="n">
        <f aca="false">R5158+W5158</f>
        <v>0</v>
      </c>
      <c r="AC5158" s="54" t="n">
        <f aca="false">ROUND(X5158+Y5158+Z5158+AA5158+AB5158,1)</f>
        <v>534.6</v>
      </c>
      <c r="AD5158" s="55" t="n">
        <f aca="false">(ROUND(AC5158-AC5150,1)/AC5150)</f>
        <v>0.223901098901099</v>
      </c>
    </row>
    <row r="5159" customFormat="false" ht="15" hidden="false" customHeight="false" outlineLevel="0" collapsed="false">
      <c r="A5159" s="48" t="s">
        <v>37</v>
      </c>
      <c r="B5159" s="49"/>
      <c r="C5159" s="50" t="s">
        <v>13</v>
      </c>
      <c r="D5159" s="51" t="n">
        <v>60</v>
      </c>
      <c r="E5159" s="51" t="n">
        <v>0</v>
      </c>
      <c r="F5159" s="51" t="n">
        <v>0</v>
      </c>
      <c r="G5159" s="51" t="n">
        <v>0</v>
      </c>
      <c r="H5159" s="51" t="n">
        <v>120</v>
      </c>
      <c r="I5159" s="52" t="n">
        <v>80</v>
      </c>
      <c r="J5159" s="52" t="n">
        <v>0</v>
      </c>
      <c r="K5159" s="52" t="n">
        <v>50</v>
      </c>
      <c r="L5159" s="52" t="n">
        <v>50</v>
      </c>
      <c r="M5159" s="52" t="n">
        <v>0</v>
      </c>
      <c r="N5159" s="53" t="n">
        <f aca="false">D5159*$D$12</f>
        <v>81</v>
      </c>
      <c r="O5159" s="53" t="n">
        <f aca="false">E5159*$E$12</f>
        <v>0</v>
      </c>
      <c r="P5159" s="53" t="n">
        <f aca="false">F5159*$F$12</f>
        <v>0</v>
      </c>
      <c r="Q5159" s="53" t="n">
        <f aca="false">G5159*$G$12</f>
        <v>0</v>
      </c>
      <c r="R5159" s="53" t="n">
        <f aca="false">H5159*$H$12</f>
        <v>162</v>
      </c>
      <c r="S5159" s="53" t="n">
        <f aca="false">(N5159/100)*(I5159*$I$12)+(N5159/100)*(J5159*$J$12)</f>
        <v>64.8</v>
      </c>
      <c r="T5159" s="53" t="n">
        <f aca="false">(O5159/100)*(K5159*$K$12)</f>
        <v>0</v>
      </c>
      <c r="U5159" s="53" t="n">
        <f aca="false">(P5159/100)*(K5159*$K$12)+(P5159/100)*(L5159*$L$12)</f>
        <v>0</v>
      </c>
      <c r="V5159" s="53" t="n">
        <f aca="false">(Q5159/100)*(L5159*$L$12)</f>
        <v>0</v>
      </c>
      <c r="W5159" s="53" t="n">
        <f aca="false">(R5159/100)*(K5159*$K$12)+(R5159/100)*(L5159*$L$12)</f>
        <v>226.8</v>
      </c>
      <c r="X5159" s="53" t="n">
        <f aca="false">N5159+S5159</f>
        <v>145.8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388.8</v>
      </c>
      <c r="AC5159" s="54" t="n">
        <f aca="false">ROUND(X5159+Y5159+Z5159+AA5159+AB5159,1)</f>
        <v>534.6</v>
      </c>
      <c r="AD5159" s="55" t="n">
        <f aca="false">(ROUND(AC5159-AC5150,1)/AC5150)</f>
        <v>0.223901098901099</v>
      </c>
    </row>
    <row r="5160" customFormat="false" ht="15" hidden="false" customHeight="false" outlineLevel="0" collapsed="false">
      <c r="A5160" s="48" t="s">
        <v>38</v>
      </c>
      <c r="B5160" s="49"/>
      <c r="C5160" s="50" t="s">
        <v>14</v>
      </c>
      <c r="D5160" s="51" t="n">
        <v>120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0</v>
      </c>
      <c r="J5160" s="52" t="n">
        <v>0</v>
      </c>
      <c r="K5160" s="52" t="n">
        <v>0</v>
      </c>
      <c r="L5160" s="52" t="n">
        <v>0</v>
      </c>
      <c r="M5160" s="52" t="n">
        <v>115</v>
      </c>
      <c r="N5160" s="53" t="n">
        <f aca="false">D5160*$D$13</f>
        <v>162</v>
      </c>
      <c r="O5160" s="53" t="n">
        <f aca="false">E5160*$E$13</f>
        <v>0</v>
      </c>
      <c r="P5160" s="53" t="n">
        <f aca="false">F5160*$F$13</f>
        <v>0</v>
      </c>
      <c r="Q5160" s="53" t="n">
        <f aca="false">G5160*$G$13</f>
        <v>0</v>
      </c>
      <c r="R5160" s="53" t="n">
        <f aca="false">H5160*$H$13</f>
        <v>0</v>
      </c>
      <c r="S5160" s="53" t="n">
        <f aca="false">(N5160/100)*(I5160*$I$13)+(N5160/100)*(J5160*$J$13)+(N5160/100)*(M5160*$M$13)</f>
        <v>372.6</v>
      </c>
      <c r="T5160" s="53" t="n">
        <f aca="false">(O5160/100)*(K5160*$K$13)+(O5160/100)*(M5160*$M$13)</f>
        <v>0</v>
      </c>
      <c r="U5160" s="53" t="n">
        <f aca="false">(P5160/100)*(K5160*$K$13)+(P5160/100)*(L5160*$L$13)+(P5160/100)*(M5160*$M$13)</f>
        <v>0</v>
      </c>
      <c r="V5160" s="53" t="n">
        <f aca="false">(Q5160/100)*(L5160*$L$13)+(Q5160/100)*(M5160*$M$13)</f>
        <v>0</v>
      </c>
      <c r="W5160" s="53" t="n">
        <f aca="false">(R5160/100)*(K5160*$K$13)+(R5160/100)*(L5160*$L$13)+(R5160/100)*(M5160*$M$13)</f>
        <v>0</v>
      </c>
      <c r="X5160" s="53" t="n">
        <f aca="false">N5160+S5160</f>
        <v>534.6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534.6</v>
      </c>
      <c r="AD5160" s="55" t="n">
        <f aca="false">(ROUND(AC5160-AC5150,1)/AC5150)</f>
        <v>0.223901098901099</v>
      </c>
    </row>
    <row r="5161" customFormat="false" ht="15" hidden="false" customHeight="false" outlineLevel="0" collapsed="false">
      <c r="A5161" s="48" t="s">
        <v>39</v>
      </c>
      <c r="B5161" s="49"/>
      <c r="C5161" s="50" t="s">
        <v>15</v>
      </c>
      <c r="D5161" s="51" t="n">
        <v>120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75</v>
      </c>
      <c r="L5161" s="52" t="n">
        <v>0</v>
      </c>
      <c r="M5161" s="52" t="n">
        <v>0</v>
      </c>
      <c r="N5161" s="53" t="n">
        <f aca="false">D5161*$D$14</f>
        <v>162</v>
      </c>
      <c r="O5161" s="53" t="n">
        <f aca="false">E5161*$E$14</f>
        <v>0</v>
      </c>
      <c r="P5161" s="53" t="n">
        <f aca="false">F5161*$F$14</f>
        <v>0</v>
      </c>
      <c r="Q5161" s="53" t="n">
        <f aca="false">G5161*$G$14</f>
        <v>0</v>
      </c>
      <c r="R5161" s="53" t="n">
        <f aca="false">H5161*$H$14</f>
        <v>0</v>
      </c>
      <c r="S5161" s="53" t="n">
        <f aca="false">(N5161/100)*(I5161*$I$14)+(N5161/100)*(J5161*$J$14)+(N5161/100)*(K5161*$K$14)</f>
        <v>372.6</v>
      </c>
      <c r="T5161" s="53" t="n">
        <f aca="false">(O5161/100)*(K5161*$K$14)</f>
        <v>0</v>
      </c>
      <c r="U5161" s="53" t="n">
        <f aca="false">(P5161/100)*(K5161*$K$14)+(P5161/100)*(L5161*$L$14)</f>
        <v>0</v>
      </c>
      <c r="V5161" s="53" t="n">
        <f aca="false">(Q5161/100)*(L5161*$L$14)</f>
        <v>0</v>
      </c>
      <c r="W5161" s="53" t="n">
        <f aca="false">(R5161/100)*(K5161*$L$14)+(R5161/100)*(L5161*$M$14)</f>
        <v>0</v>
      </c>
      <c r="X5161" s="53" t="n">
        <f aca="false">N5161+S5161</f>
        <v>534.6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534.6</v>
      </c>
      <c r="AD5161" s="55" t="n">
        <f aca="false">(ROUND(AC5161-AC5150,1)/AC5150)</f>
        <v>0.223901098901099</v>
      </c>
    </row>
    <row r="5162" customFormat="false" ht="15" hidden="false" customHeight="false" outlineLevel="0" collapsed="false">
      <c r="A5162" s="48"/>
      <c r="B5162" s="49"/>
      <c r="C5162" s="50" t="s">
        <v>16</v>
      </c>
      <c r="D5162" s="51" t="n">
        <v>120</v>
      </c>
      <c r="E5162" s="51" t="n">
        <v>0</v>
      </c>
      <c r="F5162" s="51" t="n">
        <v>0</v>
      </c>
      <c r="G5162" s="51" t="n">
        <v>0</v>
      </c>
      <c r="H5162" s="51" t="n">
        <v>0</v>
      </c>
      <c r="I5162" s="52" t="n">
        <v>80</v>
      </c>
      <c r="J5162" s="52" t="n">
        <v>0</v>
      </c>
      <c r="K5162" s="52" t="n">
        <v>0</v>
      </c>
      <c r="L5162" s="52" t="n">
        <v>75</v>
      </c>
      <c r="M5162" s="52" t="n">
        <v>0</v>
      </c>
      <c r="N5162" s="53" t="n">
        <f aca="false">D5162*$D$15</f>
        <v>162</v>
      </c>
      <c r="O5162" s="53" t="n">
        <f aca="false">E5162*$E$15</f>
        <v>0</v>
      </c>
      <c r="P5162" s="53" t="n">
        <f aca="false">F5162*$F$15</f>
        <v>0</v>
      </c>
      <c r="Q5162" s="53" t="n">
        <f aca="false">G5162*$G$15</f>
        <v>0</v>
      </c>
      <c r="R5162" s="53" t="n">
        <f aca="false">H5162*$H$15</f>
        <v>0</v>
      </c>
      <c r="S5162" s="53" t="n">
        <f aca="false">(N5162/100)*(I5162*$I$15)+(N5162/100)*(J5162*$J$15)+(N5162/100)*(L5162*$L$15)</f>
        <v>372.6</v>
      </c>
      <c r="T5162" s="53" t="n">
        <f aca="false">(O5162/100)*(K5162*$K$15)</f>
        <v>0</v>
      </c>
      <c r="U5162" s="53" t="n">
        <f aca="false">(P5162/100)*(K5162*$K$15)+(P5162/100)*(L5162*$L$15)</f>
        <v>0</v>
      </c>
      <c r="V5162" s="53" t="n">
        <f aca="false">(Q5162/100)*(L5162*$L$15)</f>
        <v>0</v>
      </c>
      <c r="W5162" s="53" t="n">
        <f aca="false">(R5162/100)*(K5162*$K$15)+(R5162/100)*(L5162*$L$15)</f>
        <v>0</v>
      </c>
      <c r="X5162" s="53" t="n">
        <f aca="false">N5162+S5162</f>
        <v>534.6</v>
      </c>
      <c r="Y5162" s="53" t="n">
        <f aca="false">O5162+T5162</f>
        <v>0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534.6</v>
      </c>
      <c r="AD5162" s="55" t="n">
        <f aca="false">(ROUND(AC5162-AC5150,1)/AC5150)</f>
        <v>0.223901098901099</v>
      </c>
    </row>
    <row r="5163" customFormat="false" ht="15" hidden="false" customHeight="false" outlineLevel="0" collapsed="false">
      <c r="A5163" s="48"/>
      <c r="B5163" s="49"/>
      <c r="C5163" s="50" t="s">
        <v>17</v>
      </c>
      <c r="D5163" s="51" t="n">
        <v>120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80</v>
      </c>
      <c r="J5163" s="52" t="n">
        <v>45</v>
      </c>
      <c r="K5163" s="52" t="n">
        <v>0</v>
      </c>
      <c r="L5163" s="52" t="n">
        <v>0</v>
      </c>
      <c r="M5163" s="52" t="n">
        <v>0</v>
      </c>
      <c r="N5163" s="53" t="n">
        <f aca="false">D5163*$D$16</f>
        <v>162</v>
      </c>
      <c r="O5163" s="53" t="n">
        <f aca="false">E5163*$E$16</f>
        <v>0</v>
      </c>
      <c r="P5163" s="53" t="n">
        <f aca="false">F5163*$F$16</f>
        <v>0</v>
      </c>
      <c r="Q5163" s="53" t="n">
        <f aca="false">G5163*$G$16</f>
        <v>0</v>
      </c>
      <c r="R5163" s="53" t="n">
        <f aca="false">H5163*$H$16</f>
        <v>0</v>
      </c>
      <c r="S5163" s="53" t="n">
        <f aca="false">(N5163/100)*(I5163*$I$16)+(N5163/100)*(J5163*$J$16)</f>
        <v>311.85</v>
      </c>
      <c r="T5163" s="53" t="n">
        <f aca="false">(O5163/100)*(K5163*$K$16)</f>
        <v>0</v>
      </c>
      <c r="U5163" s="53" t="n">
        <f aca="false">(P5163/100)*(K5163*$K$16)+(P5163/100)*(L5163*$L$16)</f>
        <v>0</v>
      </c>
      <c r="V5163" s="53" t="n">
        <f aca="false">(Q5163/100)*(L5163*$L$16)</f>
        <v>0</v>
      </c>
      <c r="W5163" s="53" t="n">
        <f aca="false">(R5163/100)*(K5163*$K$16)+(R5163/100)*(L5163*$L$16)</f>
        <v>0</v>
      </c>
      <c r="X5163" s="53" t="n">
        <f aca="false">N5163+S5163</f>
        <v>473.85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473.9</v>
      </c>
      <c r="AD5163" s="55" t="n">
        <f aca="false">(ROUND(AC5163-AC5150,1)/AC5150)</f>
        <v>0.0849358974358974</v>
      </c>
    </row>
    <row r="5164" customFormat="false" ht="15" hidden="false" customHeight="false" outlineLevel="0" collapsed="false">
      <c r="A5164" s="48"/>
      <c r="B5164" s="49"/>
      <c r="C5164" s="50" t="s">
        <v>18</v>
      </c>
      <c r="D5164" s="51" t="n">
        <v>120</v>
      </c>
      <c r="E5164" s="51" t="n">
        <v>0</v>
      </c>
      <c r="F5164" s="51" t="n">
        <v>0</v>
      </c>
      <c r="G5164" s="51" t="n">
        <v>0</v>
      </c>
      <c r="H5164" s="51" t="n">
        <v>0</v>
      </c>
      <c r="I5164" s="52" t="n">
        <v>100</v>
      </c>
      <c r="J5164" s="52" t="n">
        <v>0</v>
      </c>
      <c r="K5164" s="52" t="n">
        <v>0</v>
      </c>
      <c r="L5164" s="52" t="n">
        <v>0</v>
      </c>
      <c r="M5164" s="52" t="n">
        <v>0</v>
      </c>
      <c r="N5164" s="53" t="n">
        <f aca="false">D5164*$D$17</f>
        <v>162</v>
      </c>
      <c r="O5164" s="53" t="n">
        <f aca="false">E5164*$E$17</f>
        <v>0</v>
      </c>
      <c r="P5164" s="53" t="n">
        <f aca="false">F5164*$F$17</f>
        <v>0</v>
      </c>
      <c r="Q5164" s="53" t="n">
        <f aca="false">G5164*$G$17</f>
        <v>0</v>
      </c>
      <c r="R5164" s="53" t="n">
        <f aca="false">H5164*$H$17</f>
        <v>0</v>
      </c>
      <c r="S5164" s="53" t="n">
        <f aca="false">(N5164/100)*(I5164*$I$17)+(N5164/100)*(J5164*$J$17)</f>
        <v>405</v>
      </c>
      <c r="T5164" s="53" t="n">
        <f aca="false">(O5164/100)*(K5164*$K$17)</f>
        <v>0</v>
      </c>
      <c r="U5164" s="53" t="n">
        <f aca="false">(P5164/100)*(K5164*$K$17)+(P5164/100)*(L5164*$L$17)</f>
        <v>0</v>
      </c>
      <c r="V5164" s="53" t="n">
        <f aca="false">(Q5164/100)*(L5164*$L$17)</f>
        <v>0</v>
      </c>
      <c r="W5164" s="53" t="n">
        <f aca="false">(R5164/100)*(K5164*$K$17)+(R5164/100)*(L5164*$L$17)</f>
        <v>0</v>
      </c>
      <c r="X5164" s="53" t="n">
        <f aca="false">N5164+S5164</f>
        <v>567</v>
      </c>
      <c r="Y5164" s="53" t="n">
        <f aca="false">O5164+T5164</f>
        <v>0</v>
      </c>
      <c r="Z5164" s="53" t="n">
        <f aca="false">P5164+U5164</f>
        <v>0</v>
      </c>
      <c r="AA5164" s="53" t="n">
        <f aca="false">Q5164+V5164</f>
        <v>0</v>
      </c>
      <c r="AB5164" s="53" t="n">
        <f aca="false">R5164+W5164</f>
        <v>0</v>
      </c>
      <c r="AC5164" s="54" t="n">
        <f aca="false">ROUND(X5164+Y5164+Z5164+AA5164+AB5164,1)</f>
        <v>567</v>
      </c>
      <c r="AD5164" s="55" t="n">
        <f aca="false">(ROUND(AC5164-AC5150,1)/AC5150)</f>
        <v>0.298076923076923</v>
      </c>
    </row>
    <row r="5165" customFormat="false" ht="15" hidden="false" customHeight="false" outlineLevel="0" collapsed="false">
      <c r="A5165" s="56" t="s">
        <v>19</v>
      </c>
      <c r="B5165" s="72" t="s">
        <v>414</v>
      </c>
      <c r="C5165" s="40" t="s">
        <v>4</v>
      </c>
      <c r="D5165" s="41" t="n">
        <v>60</v>
      </c>
      <c r="E5165" s="41" t="n">
        <v>0</v>
      </c>
      <c r="F5165" s="41" t="n">
        <v>0</v>
      </c>
      <c r="G5165" s="41" t="n">
        <v>0</v>
      </c>
      <c r="H5165" s="41" t="n">
        <v>60</v>
      </c>
      <c r="I5165" s="42" t="n">
        <v>40</v>
      </c>
      <c r="J5165" s="42" t="n">
        <v>20</v>
      </c>
      <c r="K5165" s="42" t="n">
        <v>60</v>
      </c>
      <c r="L5165" s="42" t="n">
        <v>60</v>
      </c>
      <c r="M5165" s="42" t="n">
        <v>0</v>
      </c>
      <c r="N5165" s="43" t="n">
        <f aca="false">D5165*$D$3</f>
        <v>84</v>
      </c>
      <c r="O5165" s="43" t="n">
        <f aca="false">E5165*$E$3</f>
        <v>0</v>
      </c>
      <c r="P5165" s="43" t="n">
        <f aca="false">F5165*$F$3</f>
        <v>0</v>
      </c>
      <c r="Q5165" s="43" t="n">
        <f aca="false">G5165*$G$3</f>
        <v>0</v>
      </c>
      <c r="R5165" s="43" t="n">
        <f aca="false">H5165*$H$3</f>
        <v>84</v>
      </c>
      <c r="S5165" s="43" t="n">
        <f aca="false">(N5165/100)*(I5165*$I$3)+(N5165/100)*(J5165*$J$3)</f>
        <v>100.8</v>
      </c>
      <c r="T5165" s="43" t="n">
        <f aca="false">(O5165/100)*(K5165*$K$3)</f>
        <v>0</v>
      </c>
      <c r="U5165" s="43" t="n">
        <f aca="false">(P5165/100)*(K5165*$K$3)+(P5165/100)*(L5165*$L$3)</f>
        <v>0</v>
      </c>
      <c r="V5165" s="43" t="n">
        <f aca="false">(Q5165/100)*(L5165*$L$3)</f>
        <v>0</v>
      </c>
      <c r="W5165" s="43" t="n">
        <f aca="false">(R5165/100)*(K5165*$K$3)+(R5165/100)*(L5165*$L$3)</f>
        <v>201.6</v>
      </c>
      <c r="X5165" s="43" t="n">
        <f aca="false">N5165+S5165</f>
        <v>184.8</v>
      </c>
      <c r="Y5165" s="43" t="n">
        <f aca="false">O5165+T5165</f>
        <v>0</v>
      </c>
      <c r="Z5165" s="43" t="n">
        <f aca="false">P5165+U5165</f>
        <v>0</v>
      </c>
      <c r="AA5165" s="43" t="n">
        <f aca="false">Q5165+V5165</f>
        <v>0</v>
      </c>
      <c r="AB5165" s="43" t="n">
        <f aca="false">R5165+W5165</f>
        <v>285.6</v>
      </c>
      <c r="AC5165" s="44" t="n">
        <f aca="false">ROUND(X5165+Y5165+Z5165+AA5165+AB5165,1)</f>
        <v>470.4</v>
      </c>
      <c r="AD5165" s="73" t="n">
        <v>0</v>
      </c>
    </row>
    <row r="5166" customFormat="false" ht="15" hidden="false" customHeight="false" outlineLevel="0" collapsed="false">
      <c r="A5166" s="48" t="s">
        <v>29</v>
      </c>
      <c r="B5166" s="49" t="n">
        <v>30</v>
      </c>
      <c r="C5166" s="50" t="s">
        <v>5</v>
      </c>
      <c r="D5166" s="51" t="n">
        <v>60</v>
      </c>
      <c r="E5166" s="51" t="n">
        <v>0</v>
      </c>
      <c r="F5166" s="51" t="n">
        <v>0</v>
      </c>
      <c r="G5166" s="51" t="n">
        <v>0</v>
      </c>
      <c r="H5166" s="51" t="n">
        <v>60</v>
      </c>
      <c r="I5166" s="52" t="n">
        <v>60</v>
      </c>
      <c r="J5166" s="52" t="n">
        <v>50</v>
      </c>
      <c r="K5166" s="52" t="n">
        <v>60</v>
      </c>
      <c r="L5166" s="52" t="n">
        <v>60</v>
      </c>
      <c r="M5166" s="52" t="n">
        <v>0</v>
      </c>
      <c r="N5166" s="53" t="n">
        <f aca="false">D5166*$D$4</f>
        <v>81</v>
      </c>
      <c r="O5166" s="53" t="n">
        <f aca="false">E5166*$E$4</f>
        <v>0</v>
      </c>
      <c r="P5166" s="53" t="n">
        <f aca="false">F5166*$F$4</f>
        <v>0</v>
      </c>
      <c r="Q5166" s="53" t="n">
        <f aca="false">G5166*$G$4</f>
        <v>0</v>
      </c>
      <c r="R5166" s="53" t="n">
        <f aca="false">H5166*$H$4</f>
        <v>81</v>
      </c>
      <c r="S5166" s="53" t="n">
        <f aca="false">(N5166/100)*(I5166*$I$4)+(N5166/100)*(J5166*$J$4)</f>
        <v>178.2</v>
      </c>
      <c r="T5166" s="53" t="n">
        <f aca="false">(O5166/100)*(K5166*$K$4)</f>
        <v>0</v>
      </c>
      <c r="U5166" s="53" t="n">
        <f aca="false">(P5166/100)*(K5166*$K$4)+(P5166/100)*(L5166*$L$4)</f>
        <v>0</v>
      </c>
      <c r="V5166" s="53" t="n">
        <f aca="false">(Q5166/100)*(L5166*$L$4)</f>
        <v>0</v>
      </c>
      <c r="W5166" s="53" t="n">
        <f aca="false">(R5166/100)*(K5166*$K$4)+(R5166/100)*(L5166*$L$4)</f>
        <v>194.4</v>
      </c>
      <c r="X5166" s="53" t="n">
        <f aca="false">N5166+S5166</f>
        <v>259.2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275.4</v>
      </c>
      <c r="AC5166" s="54" t="n">
        <f aca="false">ROUND(X5166+Y5166+Z5166+AA5166+AB5166,1)</f>
        <v>534.6</v>
      </c>
      <c r="AD5166" s="55" t="n">
        <f aca="false">(ROUND(AC5166-AC5165,1)/AC5165)</f>
        <v>0.136479591836735</v>
      </c>
    </row>
    <row r="5167" customFormat="false" ht="15" hidden="false" customHeight="false" outlineLevel="0" collapsed="false">
      <c r="A5167" s="48" t="s">
        <v>30</v>
      </c>
      <c r="B5167" s="49" t="n">
        <v>0</v>
      </c>
      <c r="C5167" s="50" t="s">
        <v>6</v>
      </c>
      <c r="D5167" s="51" t="n">
        <v>60</v>
      </c>
      <c r="E5167" s="51" t="n">
        <v>0</v>
      </c>
      <c r="F5167" s="51" t="n">
        <v>0</v>
      </c>
      <c r="G5167" s="51" t="n">
        <v>0</v>
      </c>
      <c r="H5167" s="51" t="n">
        <v>60</v>
      </c>
      <c r="I5167" s="52" t="n">
        <v>40</v>
      </c>
      <c r="J5167" s="52" t="n">
        <v>20</v>
      </c>
      <c r="K5167" s="52" t="n">
        <v>60</v>
      </c>
      <c r="L5167" s="52" t="n">
        <v>60</v>
      </c>
      <c r="M5167" s="52" t="n">
        <v>0</v>
      </c>
      <c r="N5167" s="53" t="n">
        <f aca="false">D5167*$D$5</f>
        <v>84</v>
      </c>
      <c r="O5167" s="53" t="n">
        <f aca="false">E5167*$E$5</f>
        <v>0</v>
      </c>
      <c r="P5167" s="53" t="n">
        <f aca="false">F5167*$F$5</f>
        <v>0</v>
      </c>
      <c r="Q5167" s="53" t="n">
        <f aca="false">G5167*$G$5</f>
        <v>0</v>
      </c>
      <c r="R5167" s="53" t="n">
        <f aca="false">H5167*$H$5</f>
        <v>84</v>
      </c>
      <c r="S5167" s="53" t="n">
        <f aca="false">(N5167/100)*(I5167*$I$5)+(N5167/100)*(J5167*$J$5)</f>
        <v>100.8</v>
      </c>
      <c r="T5167" s="53" t="n">
        <f aca="false">(O5167/100)*(K5167*$K$5)</f>
        <v>0</v>
      </c>
      <c r="U5167" s="53" t="n">
        <f aca="false">(P5167/100)*(K5167*$K$5)+(P5167/100)*(L5167*$L$5)</f>
        <v>0</v>
      </c>
      <c r="V5167" s="53" t="n">
        <f aca="false">(Q5167/100)*(L5167*$L$5)</f>
        <v>0</v>
      </c>
      <c r="W5167" s="53" t="n">
        <f aca="false">(R5167/100)*(K5167*$K$5)+(R5167/100)*(L5167*$L$5)</f>
        <v>201.6</v>
      </c>
      <c r="X5167" s="53" t="n">
        <f aca="false">N5167+S5167</f>
        <v>184.8</v>
      </c>
      <c r="Y5167" s="53" t="n">
        <f aca="false">O5167+T5167</f>
        <v>0</v>
      </c>
      <c r="Z5167" s="53" t="n">
        <f aca="false">P5167+U5167</f>
        <v>0</v>
      </c>
      <c r="AA5167" s="53" t="n">
        <f aca="false">Q5167+V5167</f>
        <v>0</v>
      </c>
      <c r="AB5167" s="53" t="n">
        <f aca="false">R5167+W5167</f>
        <v>285.6</v>
      </c>
      <c r="AC5167" s="54" t="n">
        <f aca="false">ROUND(X5167+Y5167+Z5167+AA5167+AB5167,1)</f>
        <v>470.4</v>
      </c>
      <c r="AD5167" s="55" t="n">
        <f aca="false">(ROUND(AC5167-AC5165,1)/AC5165)</f>
        <v>0</v>
      </c>
    </row>
    <row r="5168" customFormat="false" ht="15" hidden="false" customHeight="false" outlineLevel="0" collapsed="false">
      <c r="A5168" s="48" t="s">
        <v>31</v>
      </c>
      <c r="B5168" s="49" t="n">
        <v>20</v>
      </c>
      <c r="C5168" s="50" t="s">
        <v>7</v>
      </c>
      <c r="D5168" s="51" t="n">
        <v>60</v>
      </c>
      <c r="E5168" s="51" t="n">
        <v>0</v>
      </c>
      <c r="F5168" s="51" t="n">
        <v>0</v>
      </c>
      <c r="G5168" s="51" t="n">
        <v>0</v>
      </c>
      <c r="H5168" s="51" t="n">
        <v>60</v>
      </c>
      <c r="I5168" s="52" t="n">
        <v>40</v>
      </c>
      <c r="J5168" s="52" t="n">
        <v>20</v>
      </c>
      <c r="K5168" s="52" t="n">
        <v>60</v>
      </c>
      <c r="L5168" s="52" t="n">
        <v>60</v>
      </c>
      <c r="M5168" s="52" t="n">
        <v>0</v>
      </c>
      <c r="N5168" s="53" t="n">
        <f aca="false">D5168*$D$6</f>
        <v>84</v>
      </c>
      <c r="O5168" s="53" t="n">
        <f aca="false">E5168*$E$6</f>
        <v>0</v>
      </c>
      <c r="P5168" s="53" t="n">
        <f aca="false">F5168*$F$6</f>
        <v>0</v>
      </c>
      <c r="Q5168" s="53" t="n">
        <f aca="false">G5168*$G$6</f>
        <v>0</v>
      </c>
      <c r="R5168" s="53" t="n">
        <f aca="false">H5168*$H$6</f>
        <v>84</v>
      </c>
      <c r="S5168" s="53" t="n">
        <f aca="false">(N5168/100)*(I5168*$I$6)+(N5168/100)*(J5168*$J$6)</f>
        <v>100.8</v>
      </c>
      <c r="T5168" s="53" t="n">
        <f aca="false">(O5168/100)*(K5168*$K$6)</f>
        <v>0</v>
      </c>
      <c r="U5168" s="53" t="n">
        <f aca="false">(P5168/100)*(K5168*$K$6)+(P5168/100)*(L5168*$L$6)</f>
        <v>0</v>
      </c>
      <c r="V5168" s="53" t="n">
        <f aca="false">(Q5168/100)*(L5168*$L$6)</f>
        <v>0</v>
      </c>
      <c r="W5168" s="53" t="n">
        <f aca="false">(R5168/100)*(K5168*$K$6)+(R5168/100)*(L5168*$L$6)</f>
        <v>201.6</v>
      </c>
      <c r="X5168" s="53" t="n">
        <f aca="false">N5168+S5168</f>
        <v>184.8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285.6</v>
      </c>
      <c r="AC5168" s="54" t="n">
        <f aca="false">ROUND(X5168+Y5168+Z5168+AA5168+AB5168,1)</f>
        <v>470.4</v>
      </c>
      <c r="AD5168" s="55" t="n">
        <f aca="false">(ROUND(AC5168-AC5165,1)/AC5165)</f>
        <v>0</v>
      </c>
    </row>
    <row r="5169" customFormat="false" ht="15" hidden="false" customHeight="false" outlineLevel="0" collapsed="false">
      <c r="A5169" s="48" t="s">
        <v>32</v>
      </c>
      <c r="B5169" s="49" t="n">
        <v>20</v>
      </c>
      <c r="C5169" s="50" t="s">
        <v>8</v>
      </c>
      <c r="D5169" s="51" t="n">
        <v>60</v>
      </c>
      <c r="E5169" s="51" t="n">
        <v>0</v>
      </c>
      <c r="F5169" s="51" t="n">
        <v>0</v>
      </c>
      <c r="G5169" s="51" t="n">
        <v>0</v>
      </c>
      <c r="H5169" s="51" t="n">
        <v>60</v>
      </c>
      <c r="I5169" s="52" t="n">
        <v>40</v>
      </c>
      <c r="J5169" s="52" t="n">
        <v>20</v>
      </c>
      <c r="K5169" s="52" t="n">
        <v>60</v>
      </c>
      <c r="L5169" s="52" t="n">
        <v>60</v>
      </c>
      <c r="M5169" s="52" t="n">
        <v>0</v>
      </c>
      <c r="N5169" s="53" t="n">
        <f aca="false">D5169*$D$7</f>
        <v>84</v>
      </c>
      <c r="O5169" s="53" t="n">
        <f aca="false">E5169*$E$7</f>
        <v>0</v>
      </c>
      <c r="P5169" s="53" t="n">
        <f aca="false">F5169*$F$7</f>
        <v>0</v>
      </c>
      <c r="Q5169" s="53" t="n">
        <f aca="false">G5169*$G$7</f>
        <v>0</v>
      </c>
      <c r="R5169" s="53" t="n">
        <f aca="false">H5169*$H$7</f>
        <v>84</v>
      </c>
      <c r="S5169" s="53" t="n">
        <f aca="false">(N5169/100)*(I5169*$I$7)+(N5169/100)*(J5169*$J$7)</f>
        <v>100.8</v>
      </c>
      <c r="T5169" s="53" t="n">
        <f aca="false">(O5169/100)*(K5169*$K$7)</f>
        <v>0</v>
      </c>
      <c r="U5169" s="53" t="n">
        <f aca="false">(P5169/100)*(K5169*$K$7)+(P5169/100)*(L5169*$L$7)</f>
        <v>0</v>
      </c>
      <c r="V5169" s="53" t="n">
        <f aca="false">(Q5169/100)*(L5169*$L$7)</f>
        <v>0</v>
      </c>
      <c r="W5169" s="53" t="n">
        <f aca="false">(R5169/100)*(K5169*$K$7)+(R5169/100)*(L5169*$L$7)</f>
        <v>201.6</v>
      </c>
      <c r="X5169" s="53" t="n">
        <f aca="false">N5169+S5169</f>
        <v>184.8</v>
      </c>
      <c r="Y5169" s="53" t="n">
        <f aca="false">O5169+T5169</f>
        <v>0</v>
      </c>
      <c r="Z5169" s="53" t="n">
        <f aca="false">P5169+U5169</f>
        <v>0</v>
      </c>
      <c r="AA5169" s="53" t="n">
        <f aca="false">Q5169+V5169</f>
        <v>0</v>
      </c>
      <c r="AB5169" s="53" t="n">
        <f aca="false">R5169+W5169</f>
        <v>285.6</v>
      </c>
      <c r="AC5169" s="54" t="n">
        <f aca="false">ROUND(X5169+Y5169+Z5169+AA5169+AB5169,1)</f>
        <v>470.4</v>
      </c>
      <c r="AD5169" s="55" t="n">
        <f aca="false">(ROUND(AC5169-AC5165,1)/AC5165)</f>
        <v>0</v>
      </c>
    </row>
    <row r="5170" customFormat="false" ht="15" hidden="false" customHeight="false" outlineLevel="0" collapsed="false">
      <c r="A5170" s="48" t="s">
        <v>33</v>
      </c>
      <c r="B5170" s="49"/>
      <c r="C5170" s="50" t="s">
        <v>9</v>
      </c>
      <c r="D5170" s="51" t="n">
        <v>60</v>
      </c>
      <c r="E5170" s="51" t="n">
        <v>0</v>
      </c>
      <c r="F5170" s="51" t="n">
        <v>0</v>
      </c>
      <c r="G5170" s="51" t="n">
        <v>0</v>
      </c>
      <c r="H5170" s="51" t="n">
        <v>60</v>
      </c>
      <c r="I5170" s="52" t="n">
        <v>40</v>
      </c>
      <c r="J5170" s="52" t="n">
        <v>20</v>
      </c>
      <c r="K5170" s="52" t="n">
        <v>60</v>
      </c>
      <c r="L5170" s="52" t="n">
        <v>60</v>
      </c>
      <c r="M5170" s="52" t="n">
        <v>0</v>
      </c>
      <c r="N5170" s="53" t="n">
        <f aca="false">D5170*$D$8</f>
        <v>84</v>
      </c>
      <c r="O5170" s="53" t="n">
        <f aca="false">E5170*$E$8</f>
        <v>0</v>
      </c>
      <c r="P5170" s="53" t="n">
        <f aca="false">F5170*$F$8</f>
        <v>0</v>
      </c>
      <c r="Q5170" s="53" t="n">
        <f aca="false">G5170*$G$8</f>
        <v>0</v>
      </c>
      <c r="R5170" s="53" t="n">
        <f aca="false">H5170*$H$8</f>
        <v>84</v>
      </c>
      <c r="S5170" s="53" t="n">
        <f aca="false">(N5170/100)*(I5170*$I$8)+(N5170/100)*(J5170*$J$8)</f>
        <v>100.8</v>
      </c>
      <c r="T5170" s="53" t="n">
        <f aca="false">(O5170/100)*(K5170*$K$8)</f>
        <v>0</v>
      </c>
      <c r="U5170" s="53" t="n">
        <f aca="false">(P5170/100)*(K5170*$K$8)+(P5170/100)*(L5170*$L$8)</f>
        <v>0</v>
      </c>
      <c r="V5170" s="53" t="n">
        <f aca="false">(Q5170/100)*(L5170*$L$8)</f>
        <v>0</v>
      </c>
      <c r="W5170" s="53" t="n">
        <f aca="false">(R5170/100)*(K5170*$K$8)+(R5170/100)*(L5170*$L$8)</f>
        <v>201.6</v>
      </c>
      <c r="X5170" s="53" t="n">
        <f aca="false">N5170+S5170</f>
        <v>184.8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285.6</v>
      </c>
      <c r="AC5170" s="54" t="n">
        <f aca="false">ROUND(X5170+Y5170+Z5170+AA5170+AB5170,1)</f>
        <v>470.4</v>
      </c>
      <c r="AD5170" s="55" t="n">
        <f aca="false">(ROUND(AC5170-AC5165,1)/AC5165)</f>
        <v>0</v>
      </c>
    </row>
    <row r="5171" customFormat="false" ht="15" hidden="false" customHeight="false" outlineLevel="0" collapsed="false">
      <c r="A5171" s="48" t="s">
        <v>34</v>
      </c>
      <c r="B5171" s="49"/>
      <c r="C5171" s="50" t="s">
        <v>10</v>
      </c>
      <c r="D5171" s="51" t="n">
        <v>40</v>
      </c>
      <c r="E5171" s="51" t="n">
        <v>120</v>
      </c>
      <c r="F5171" s="51" t="n">
        <v>0</v>
      </c>
      <c r="G5171" s="51" t="n">
        <v>0</v>
      </c>
      <c r="H5171" s="51" t="n">
        <v>0</v>
      </c>
      <c r="I5171" s="52" t="n">
        <v>40</v>
      </c>
      <c r="J5171" s="52" t="n">
        <v>20</v>
      </c>
      <c r="K5171" s="52" t="n">
        <v>120</v>
      </c>
      <c r="L5171" s="52" t="n">
        <v>0</v>
      </c>
      <c r="M5171" s="52" t="n">
        <v>0</v>
      </c>
      <c r="N5171" s="53" t="n">
        <f aca="false">D5171*$D$9</f>
        <v>54</v>
      </c>
      <c r="O5171" s="53" t="n">
        <f aca="false">E5171*$E$9</f>
        <v>162</v>
      </c>
      <c r="P5171" s="53" t="n">
        <f aca="false">F5171*$F$9</f>
        <v>0</v>
      </c>
      <c r="Q5171" s="53" t="n">
        <f aca="false">G5171*$G$9</f>
        <v>0</v>
      </c>
      <c r="R5171" s="53" t="n">
        <f aca="false">H5171*$H$9</f>
        <v>0</v>
      </c>
      <c r="S5171" s="53" t="n">
        <f aca="false">(N5171/100)*(I5171*$I$9)+(N5171/100)*(J5171*$J$9)</f>
        <v>32.4</v>
      </c>
      <c r="T5171" s="53" t="n">
        <f aca="false">(O5171/100)*(K5171*$K$9)</f>
        <v>272.16</v>
      </c>
      <c r="U5171" s="53" t="n">
        <f aca="false">(P5171/100)*(K5171*$K$9)+(P5171/100)*(L5171*$L$9)</f>
        <v>0</v>
      </c>
      <c r="V5171" s="53" t="n">
        <f aca="false">(Q5171/100)*(L5171*$L$9)</f>
        <v>0</v>
      </c>
      <c r="W5171" s="53" t="n">
        <f aca="false">(R5171/100)*(K5171*$K$9)+(R5171/100)*(L5171*$L$9)</f>
        <v>0</v>
      </c>
      <c r="X5171" s="53" t="n">
        <f aca="false">N5171+S5171</f>
        <v>86.4</v>
      </c>
      <c r="Y5171" s="53" t="n">
        <f aca="false">O5171+T5171</f>
        <v>434.16</v>
      </c>
      <c r="Z5171" s="53" t="n">
        <f aca="false">P5171+U5171</f>
        <v>0</v>
      </c>
      <c r="AA5171" s="53" t="n">
        <f aca="false">Q5171+V5171</f>
        <v>0</v>
      </c>
      <c r="AB5171" s="53" t="n">
        <f aca="false">R5171+W5171</f>
        <v>0</v>
      </c>
      <c r="AC5171" s="54" t="n">
        <f aca="false">ROUND(X5171+Y5171+Z5171+AA5171+AB5171,1)</f>
        <v>520.6</v>
      </c>
      <c r="AD5171" s="55" t="n">
        <f aca="false">(ROUND(AC5171-AC5165,1)/AC5165)</f>
        <v>0.10671768707483</v>
      </c>
    </row>
    <row r="5172" customFormat="false" ht="15" hidden="false" customHeight="false" outlineLevel="0" collapsed="false">
      <c r="A5172" s="48" t="s">
        <v>35</v>
      </c>
      <c r="B5172" s="49"/>
      <c r="C5172" s="50" t="s">
        <v>11</v>
      </c>
      <c r="D5172" s="51" t="n">
        <v>40</v>
      </c>
      <c r="E5172" s="51" t="n">
        <v>0</v>
      </c>
      <c r="F5172" s="51" t="n">
        <v>120</v>
      </c>
      <c r="G5172" s="51" t="n">
        <v>0</v>
      </c>
      <c r="H5172" s="51" t="n">
        <v>0</v>
      </c>
      <c r="I5172" s="52" t="n">
        <v>40</v>
      </c>
      <c r="J5172" s="52" t="n">
        <v>20</v>
      </c>
      <c r="K5172" s="52" t="n">
        <v>60</v>
      </c>
      <c r="L5172" s="52" t="n">
        <v>60</v>
      </c>
      <c r="M5172" s="52" t="n">
        <v>0</v>
      </c>
      <c r="N5172" s="53" t="n">
        <f aca="false">D5172*$D$10</f>
        <v>54</v>
      </c>
      <c r="O5172" s="53" t="n">
        <f aca="false">E5172*$E$10</f>
        <v>0</v>
      </c>
      <c r="P5172" s="53" t="n">
        <f aca="false">F5172*$F$10</f>
        <v>162</v>
      </c>
      <c r="Q5172" s="53" t="n">
        <f aca="false">G5172*$G$10</f>
        <v>0</v>
      </c>
      <c r="R5172" s="53" t="n">
        <f aca="false">H5172*$H$10</f>
        <v>0</v>
      </c>
      <c r="S5172" s="53" t="n">
        <f aca="false">(N5172/100)*(I5172*$I$10)+(N5172/100)*(J5172*$J$10)</f>
        <v>32.4</v>
      </c>
      <c r="T5172" s="53" t="n">
        <f aca="false">(O5172/100)*(K5172*$J$10)</f>
        <v>0</v>
      </c>
      <c r="U5172" s="53" t="n">
        <f aca="false">(P5172/100)*(K5172*$K$10)+(P5172/100)*(L5172*$L$10)</f>
        <v>272.16</v>
      </c>
      <c r="V5172" s="53" t="n">
        <f aca="false">(Q5172/100)*(L5172*$L$10)</f>
        <v>0</v>
      </c>
      <c r="W5172" s="53" t="n">
        <f aca="false">(R5172/100)*(K5172*$K$10)+(R5172/100)*(L5172*$L$10)</f>
        <v>0</v>
      </c>
      <c r="X5172" s="53" t="n">
        <f aca="false">N5172+S5172</f>
        <v>86.4</v>
      </c>
      <c r="Y5172" s="53" t="n">
        <f aca="false">O5172+T5172</f>
        <v>0</v>
      </c>
      <c r="Z5172" s="53" t="n">
        <f aca="false">P5172+U5172</f>
        <v>434.16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520.6</v>
      </c>
      <c r="AD5172" s="55" t="n">
        <f aca="false">(ROUND(AC5172-AC5165,1)/AC5165)</f>
        <v>0.10671768707483</v>
      </c>
    </row>
    <row r="5173" customFormat="false" ht="15" hidden="false" customHeight="false" outlineLevel="0" collapsed="false">
      <c r="A5173" s="48" t="s">
        <v>36</v>
      </c>
      <c r="B5173" s="49"/>
      <c r="C5173" s="50" t="s">
        <v>12</v>
      </c>
      <c r="D5173" s="51" t="n">
        <v>40</v>
      </c>
      <c r="E5173" s="51" t="n">
        <v>0</v>
      </c>
      <c r="F5173" s="51" t="n">
        <v>0</v>
      </c>
      <c r="G5173" s="51" t="n">
        <v>120</v>
      </c>
      <c r="H5173" s="51" t="n">
        <v>0</v>
      </c>
      <c r="I5173" s="52" t="n">
        <v>40</v>
      </c>
      <c r="J5173" s="52" t="n">
        <v>20</v>
      </c>
      <c r="K5173" s="52" t="n">
        <v>0</v>
      </c>
      <c r="L5173" s="52" t="n">
        <v>120</v>
      </c>
      <c r="M5173" s="52" t="n">
        <v>0</v>
      </c>
      <c r="N5173" s="53" t="n">
        <f aca="false">D5173*$D$11</f>
        <v>54</v>
      </c>
      <c r="O5173" s="53" t="n">
        <f aca="false">E5173*$E$11</f>
        <v>0</v>
      </c>
      <c r="P5173" s="53" t="n">
        <f aca="false">F5173*$F$11</f>
        <v>0</v>
      </c>
      <c r="Q5173" s="53" t="n">
        <f aca="false">G5173*$G$11</f>
        <v>162</v>
      </c>
      <c r="R5173" s="53" t="n">
        <f aca="false">H5173*$H$11</f>
        <v>0</v>
      </c>
      <c r="S5173" s="53" t="n">
        <f aca="false">(N5173/100)*(I5173*$I$11)+(N5173/100)*(J5173*$J$11)</f>
        <v>32.4</v>
      </c>
      <c r="T5173" s="53" t="n">
        <f aca="false">(O5173/100)*(K5173*$K$11)</f>
        <v>0</v>
      </c>
      <c r="U5173" s="53" t="n">
        <f aca="false">(P5173/100)*(K5173*$K$11)+(P5173/100)*(L5173*$L$11)</f>
        <v>0</v>
      </c>
      <c r="V5173" s="53" t="n">
        <f aca="false">(Q5173/100)*(L5173*$L$11)</f>
        <v>272.16</v>
      </c>
      <c r="W5173" s="53" t="n">
        <f aca="false">(R5173/100)*(K5173*$K$11)+(R5173/100)*(L5173*$L$11)</f>
        <v>0</v>
      </c>
      <c r="X5173" s="53" t="n">
        <f aca="false">N5173+S5173</f>
        <v>86.4</v>
      </c>
      <c r="Y5173" s="53" t="n">
        <f aca="false">O5173+T5173</f>
        <v>0</v>
      </c>
      <c r="Z5173" s="53" t="n">
        <f aca="false">P5173+U5173</f>
        <v>0</v>
      </c>
      <c r="AA5173" s="53" t="n">
        <f aca="false">Q5173+V5173</f>
        <v>434.16</v>
      </c>
      <c r="AB5173" s="53" t="n">
        <f aca="false">R5173+W5173</f>
        <v>0</v>
      </c>
      <c r="AC5173" s="54" t="n">
        <f aca="false">ROUND(X5173+Y5173+Z5173+AA5173+AB5173,1)</f>
        <v>520.6</v>
      </c>
      <c r="AD5173" s="55" t="n">
        <f aca="false">(ROUND(AC5173-AC5165,1)/AC5165)</f>
        <v>0.10671768707483</v>
      </c>
    </row>
    <row r="5174" customFormat="false" ht="15" hidden="false" customHeight="false" outlineLevel="0" collapsed="false">
      <c r="A5174" s="48" t="s">
        <v>37</v>
      </c>
      <c r="B5174" s="49"/>
      <c r="C5174" s="50" t="s">
        <v>13</v>
      </c>
      <c r="D5174" s="51" t="n">
        <v>40</v>
      </c>
      <c r="E5174" s="51" t="n">
        <v>0</v>
      </c>
      <c r="F5174" s="51" t="n">
        <v>0</v>
      </c>
      <c r="G5174" s="51" t="n">
        <v>0</v>
      </c>
      <c r="H5174" s="51" t="n">
        <v>120</v>
      </c>
      <c r="I5174" s="52" t="n">
        <v>40</v>
      </c>
      <c r="J5174" s="52" t="n">
        <v>20</v>
      </c>
      <c r="K5174" s="52" t="n">
        <v>70</v>
      </c>
      <c r="L5174" s="52" t="n">
        <v>70</v>
      </c>
      <c r="M5174" s="52" t="n">
        <v>0</v>
      </c>
      <c r="N5174" s="53" t="n">
        <f aca="false">D5174*$D$12</f>
        <v>54</v>
      </c>
      <c r="O5174" s="53" t="n">
        <f aca="false">E5174*$E$12</f>
        <v>0</v>
      </c>
      <c r="P5174" s="53" t="n">
        <f aca="false">F5174*$F$12</f>
        <v>0</v>
      </c>
      <c r="Q5174" s="53" t="n">
        <f aca="false">G5174*$G$12</f>
        <v>0</v>
      </c>
      <c r="R5174" s="53" t="n">
        <f aca="false">H5174*$H$12</f>
        <v>162</v>
      </c>
      <c r="S5174" s="53" t="n">
        <f aca="false">(N5174/100)*(I5174*$I$12)+(N5174/100)*(J5174*$J$12)</f>
        <v>32.4</v>
      </c>
      <c r="T5174" s="53" t="n">
        <f aca="false">(O5174/100)*(K5174*$K$12)</f>
        <v>0</v>
      </c>
      <c r="U5174" s="53" t="n">
        <f aca="false">(P5174/100)*(K5174*$K$12)+(P5174/100)*(L5174*$L$12)</f>
        <v>0</v>
      </c>
      <c r="V5174" s="53" t="n">
        <f aca="false">(Q5174/100)*(L5174*$L$12)</f>
        <v>0</v>
      </c>
      <c r="W5174" s="53" t="n">
        <f aca="false">(R5174/100)*(K5174*$K$12)+(R5174/100)*(L5174*$L$12)</f>
        <v>317.52</v>
      </c>
      <c r="X5174" s="53" t="n">
        <f aca="false">N5174+S5174</f>
        <v>86.4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479.52</v>
      </c>
      <c r="AC5174" s="54" t="n">
        <f aca="false">ROUND(X5174+Y5174+Z5174+AA5174+AB5174,1)</f>
        <v>565.9</v>
      </c>
      <c r="AD5174" s="55" t="n">
        <f aca="false">(ROUND(AC5174-AC5165,1)/AC5165)</f>
        <v>0.203018707482993</v>
      </c>
    </row>
    <row r="5175" customFormat="false" ht="15" hidden="false" customHeight="false" outlineLevel="0" collapsed="false">
      <c r="A5175" s="48" t="s">
        <v>38</v>
      </c>
      <c r="B5175" s="49"/>
      <c r="C5175" s="50" t="s">
        <v>14</v>
      </c>
      <c r="D5175" s="51" t="n">
        <v>60</v>
      </c>
      <c r="E5175" s="51" t="n">
        <v>0</v>
      </c>
      <c r="F5175" s="51" t="n">
        <v>0</v>
      </c>
      <c r="G5175" s="51" t="n">
        <v>0</v>
      </c>
      <c r="H5175" s="51" t="n">
        <v>60</v>
      </c>
      <c r="I5175" s="52" t="n">
        <v>0</v>
      </c>
      <c r="J5175" s="52" t="n">
        <v>0</v>
      </c>
      <c r="K5175" s="52" t="n">
        <v>0</v>
      </c>
      <c r="L5175" s="52" t="n">
        <v>0</v>
      </c>
      <c r="M5175" s="52" t="n">
        <v>130</v>
      </c>
      <c r="N5175" s="53" t="n">
        <f aca="false">D5175*$D$13</f>
        <v>81</v>
      </c>
      <c r="O5175" s="53" t="n">
        <f aca="false">E5175*$E$13</f>
        <v>0</v>
      </c>
      <c r="P5175" s="53" t="n">
        <f aca="false">F5175*$F$13</f>
        <v>0</v>
      </c>
      <c r="Q5175" s="53" t="n">
        <f aca="false">G5175*$G$13</f>
        <v>0</v>
      </c>
      <c r="R5175" s="53" t="n">
        <f aca="false">H5175*$H$13</f>
        <v>81</v>
      </c>
      <c r="S5175" s="53" t="n">
        <f aca="false">(N5175/100)*(I5175*$I$13)+(N5175/100)*(J5175*$J$13)+(N5175/100)*(M5175*$M$13)</f>
        <v>210.6</v>
      </c>
      <c r="T5175" s="53" t="n">
        <f aca="false">(O5175/100)*(K5175*$K$13)+(O5175/100)*(M5175*$M$13)</f>
        <v>0</v>
      </c>
      <c r="U5175" s="53" t="n">
        <f aca="false">(P5175/100)*(K5175*$K$13)+(P5175/100)*(L5175*$L$13)+(P5175/100)*(M5175*$M$13)</f>
        <v>0</v>
      </c>
      <c r="V5175" s="53" t="n">
        <f aca="false">(Q5175/100)*(L5175*$L$13)+(Q5175/100)*(M5175*$M$13)</f>
        <v>0</v>
      </c>
      <c r="W5175" s="53" t="n">
        <f aca="false">(R5175/100)*(K5175*$K$13)+(R5175/100)*(L5175*$L$13)+(R5175/100)*(M5175*$M$13)</f>
        <v>210.6</v>
      </c>
      <c r="X5175" s="53" t="n">
        <f aca="false">N5175+S5175</f>
        <v>291.6</v>
      </c>
      <c r="Y5175" s="53" t="n">
        <f aca="false">O5175+T5175</f>
        <v>0</v>
      </c>
      <c r="Z5175" s="53" t="n">
        <f aca="false">P5175+U5175</f>
        <v>0</v>
      </c>
      <c r="AA5175" s="53" t="n">
        <f aca="false">Q5175+V5175</f>
        <v>0</v>
      </c>
      <c r="AB5175" s="53" t="n">
        <f aca="false">R5175+W5175</f>
        <v>291.6</v>
      </c>
      <c r="AC5175" s="54" t="n">
        <f aca="false">ROUND(X5175+Y5175+Z5175+AA5175+AB5175,1)</f>
        <v>583.2</v>
      </c>
      <c r="AD5175" s="55" t="n">
        <f aca="false">(ROUND(AC5175-AC5165,1)/AC5165)</f>
        <v>0.239795918367347</v>
      </c>
    </row>
    <row r="5176" customFormat="false" ht="15" hidden="false" customHeight="false" outlineLevel="0" collapsed="false">
      <c r="A5176" s="48" t="s">
        <v>39</v>
      </c>
      <c r="B5176" s="49"/>
      <c r="C5176" s="50" t="s">
        <v>15</v>
      </c>
      <c r="D5176" s="51" t="n">
        <v>110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40</v>
      </c>
      <c r="J5176" s="52" t="n">
        <v>20</v>
      </c>
      <c r="K5176" s="52" t="n">
        <v>110</v>
      </c>
      <c r="L5176" s="52" t="n">
        <v>0</v>
      </c>
      <c r="M5176" s="52" t="n">
        <v>0</v>
      </c>
      <c r="N5176" s="53" t="n">
        <f aca="false">D5176*$D$14</f>
        <v>148.5</v>
      </c>
      <c r="O5176" s="53" t="n">
        <f aca="false">E5176*$E$14</f>
        <v>0</v>
      </c>
      <c r="P5176" s="53" t="n">
        <f aca="false">F5176*$F$14</f>
        <v>0</v>
      </c>
      <c r="Q5176" s="53" t="n">
        <f aca="false">G5176*$G$14</f>
        <v>0</v>
      </c>
      <c r="R5176" s="53" t="n">
        <f aca="false">H5176*$H$14</f>
        <v>0</v>
      </c>
      <c r="S5176" s="53" t="n">
        <f aca="false">(N5176/100)*(I5176*$I$14)+(N5176/100)*(J5176*$J$14)+(N5176/100)*(K5176*$K$14)</f>
        <v>415.8</v>
      </c>
      <c r="T5176" s="53" t="n">
        <f aca="false">(O5176/100)*(K5176*$K$14)</f>
        <v>0</v>
      </c>
      <c r="U5176" s="53" t="n">
        <f aca="false">(P5176/100)*(K5176*$K$14)+(P5176/100)*(L5176*$L$14)</f>
        <v>0</v>
      </c>
      <c r="V5176" s="53" t="n">
        <f aca="false">(Q5176/100)*(L5176*$L$14)</f>
        <v>0</v>
      </c>
      <c r="W5176" s="53" t="n">
        <f aca="false">(R5176/100)*(K5176*$L$14)+(R5176/100)*(L5176*$M$14)</f>
        <v>0</v>
      </c>
      <c r="X5176" s="53" t="n">
        <f aca="false">N5176+S5176</f>
        <v>564.3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564.3</v>
      </c>
      <c r="AD5176" s="55" t="n">
        <f aca="false">(ROUND(AC5176-AC5165,1)/AC5165)</f>
        <v>0.199617346938776</v>
      </c>
    </row>
    <row r="5177" customFormat="false" ht="15" hidden="false" customHeight="false" outlineLevel="0" collapsed="false">
      <c r="A5177" s="48"/>
      <c r="B5177" s="49"/>
      <c r="C5177" s="50" t="s">
        <v>16</v>
      </c>
      <c r="D5177" s="51" t="n">
        <v>110</v>
      </c>
      <c r="E5177" s="51" t="n">
        <v>0</v>
      </c>
      <c r="F5177" s="51" t="n">
        <v>0</v>
      </c>
      <c r="G5177" s="51" t="n">
        <v>0</v>
      </c>
      <c r="H5177" s="51" t="n">
        <v>0</v>
      </c>
      <c r="I5177" s="52" t="n">
        <v>40</v>
      </c>
      <c r="J5177" s="52" t="n">
        <v>20</v>
      </c>
      <c r="K5177" s="52" t="n">
        <v>0</v>
      </c>
      <c r="L5177" s="52" t="n">
        <v>110</v>
      </c>
      <c r="M5177" s="52" t="n">
        <v>0</v>
      </c>
      <c r="N5177" s="53" t="n">
        <f aca="false">D5177*$D$15</f>
        <v>148.5</v>
      </c>
      <c r="O5177" s="53" t="n">
        <f aca="false">E5177*$E$15</f>
        <v>0</v>
      </c>
      <c r="P5177" s="53" t="n">
        <f aca="false">F5177*$F$15</f>
        <v>0</v>
      </c>
      <c r="Q5177" s="53" t="n">
        <f aca="false">G5177*$G$15</f>
        <v>0</v>
      </c>
      <c r="R5177" s="53" t="n">
        <f aca="false">H5177*$H$15</f>
        <v>0</v>
      </c>
      <c r="S5177" s="53" t="n">
        <f aca="false">(N5177/100)*(I5177*$I$15)+(N5177/100)*(J5177*$J$15)+(N5177/100)*(L5177*$L$15)</f>
        <v>415.8</v>
      </c>
      <c r="T5177" s="53" t="n">
        <f aca="false">(O5177/100)*(K5177*$K$15)</f>
        <v>0</v>
      </c>
      <c r="U5177" s="53" t="n">
        <f aca="false">(P5177/100)*(K5177*$K$15)+(P5177/100)*(L5177*$L$15)</f>
        <v>0</v>
      </c>
      <c r="V5177" s="53" t="n">
        <f aca="false">(Q5177/100)*(L5177*$L$15)</f>
        <v>0</v>
      </c>
      <c r="W5177" s="53" t="n">
        <f aca="false">(R5177/100)*(K5177*$K$15)+(R5177/100)*(L5177*$L$15)</f>
        <v>0</v>
      </c>
      <c r="X5177" s="53" t="n">
        <f aca="false">N5177+S5177</f>
        <v>564.3</v>
      </c>
      <c r="Y5177" s="53" t="n">
        <f aca="false">O5177+T5177</f>
        <v>0</v>
      </c>
      <c r="Z5177" s="53" t="n">
        <f aca="false">P5177+U5177</f>
        <v>0</v>
      </c>
      <c r="AA5177" s="53" t="n">
        <f aca="false">Q5177+V5177</f>
        <v>0</v>
      </c>
      <c r="AB5177" s="53" t="n">
        <f aca="false">R5177+W5177</f>
        <v>0</v>
      </c>
      <c r="AC5177" s="54" t="n">
        <f aca="false">ROUND(X5177+Y5177+Z5177+AA5177+AB5177,1)</f>
        <v>564.3</v>
      </c>
      <c r="AD5177" s="55" t="n">
        <f aca="false">(ROUND(AC5177-AC5165,1)/AC5165)</f>
        <v>0.199617346938776</v>
      </c>
    </row>
    <row r="5178" customFormat="false" ht="15" hidden="false" customHeight="false" outlineLevel="0" collapsed="false">
      <c r="A5178" s="48"/>
      <c r="B5178" s="49"/>
      <c r="C5178" s="50" t="s">
        <v>17</v>
      </c>
      <c r="D5178" s="51" t="n">
        <v>60</v>
      </c>
      <c r="E5178" s="51" t="n">
        <v>0</v>
      </c>
      <c r="F5178" s="51" t="n">
        <v>0</v>
      </c>
      <c r="G5178" s="51" t="n">
        <v>0</v>
      </c>
      <c r="H5178" s="51" t="n">
        <v>60</v>
      </c>
      <c r="I5178" s="52" t="n">
        <v>40</v>
      </c>
      <c r="J5178" s="52" t="n">
        <v>120</v>
      </c>
      <c r="K5178" s="52" t="n">
        <v>60</v>
      </c>
      <c r="L5178" s="52" t="n">
        <v>60</v>
      </c>
      <c r="M5178" s="52" t="n">
        <v>0</v>
      </c>
      <c r="N5178" s="53" t="n">
        <f aca="false">D5178*$D$16</f>
        <v>81</v>
      </c>
      <c r="O5178" s="53" t="n">
        <f aca="false">E5178*$E$16</f>
        <v>0</v>
      </c>
      <c r="P5178" s="53" t="n">
        <f aca="false">F5178*$F$16</f>
        <v>0</v>
      </c>
      <c r="Q5178" s="53" t="n">
        <f aca="false">G5178*$G$16</f>
        <v>0</v>
      </c>
      <c r="R5178" s="53" t="n">
        <f aca="false">H5178*$H$16</f>
        <v>81</v>
      </c>
      <c r="S5178" s="53" t="n">
        <f aca="false">(N5178/100)*(I5178*$I$16)+(N5178/100)*(J5178*$J$16)</f>
        <v>275.4</v>
      </c>
      <c r="T5178" s="53" t="n">
        <f aca="false">(O5178/100)*(K5178*$K$16)</f>
        <v>0</v>
      </c>
      <c r="U5178" s="53" t="n">
        <f aca="false">(P5178/100)*(K5178*$K$16)+(P5178/100)*(L5178*$L$16)</f>
        <v>0</v>
      </c>
      <c r="V5178" s="53" t="n">
        <f aca="false">(Q5178/100)*(L5178*$L$16)</f>
        <v>0</v>
      </c>
      <c r="W5178" s="53" t="n">
        <f aca="false">(R5178/100)*(K5178*$K$16)+(R5178/100)*(L5178*$L$16)</f>
        <v>97.2</v>
      </c>
      <c r="X5178" s="53" t="n">
        <f aca="false">N5178+S5178</f>
        <v>356.4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178.2</v>
      </c>
      <c r="AC5178" s="54" t="n">
        <f aca="false">ROUND(X5178+Y5178+Z5178+AA5178+AB5178,1)</f>
        <v>534.6</v>
      </c>
      <c r="AD5178" s="55" t="n">
        <f aca="false">(ROUND(AC5178-AC5165,1)/AC5165)</f>
        <v>0.136479591836735</v>
      </c>
    </row>
    <row r="5179" customFormat="false" ht="15" hidden="false" customHeight="false" outlineLevel="0" collapsed="false">
      <c r="A5179" s="48"/>
      <c r="B5179" s="49"/>
      <c r="C5179" s="50" t="s">
        <v>18</v>
      </c>
      <c r="D5179" s="51" t="n">
        <v>60</v>
      </c>
      <c r="E5179" s="51" t="n">
        <v>0</v>
      </c>
      <c r="F5179" s="51" t="n">
        <v>0</v>
      </c>
      <c r="G5179" s="51" t="n">
        <v>0</v>
      </c>
      <c r="H5179" s="51" t="n">
        <v>60</v>
      </c>
      <c r="I5179" s="52" t="n">
        <v>150</v>
      </c>
      <c r="J5179" s="52" t="n">
        <v>20</v>
      </c>
      <c r="K5179" s="52" t="n">
        <v>60</v>
      </c>
      <c r="L5179" s="52" t="n">
        <v>60</v>
      </c>
      <c r="M5179" s="52" t="n">
        <v>0</v>
      </c>
      <c r="N5179" s="53" t="n">
        <f aca="false">D5179*$D$17</f>
        <v>81</v>
      </c>
      <c r="O5179" s="53" t="n">
        <f aca="false">E5179*$E$17</f>
        <v>0</v>
      </c>
      <c r="P5179" s="53" t="n">
        <f aca="false">F5179*$F$17</f>
        <v>0</v>
      </c>
      <c r="Q5179" s="53" t="n">
        <f aca="false">G5179*$G$17</f>
        <v>0</v>
      </c>
      <c r="R5179" s="53" t="n">
        <f aca="false">H5179*$H$17</f>
        <v>81</v>
      </c>
      <c r="S5179" s="53" t="n">
        <f aca="false">(N5179/100)*(I5179*$I$17)+(N5179/100)*(J5179*$J$17)</f>
        <v>319.95</v>
      </c>
      <c r="T5179" s="53" t="n">
        <f aca="false">(O5179/100)*(K5179*$K$17)</f>
        <v>0</v>
      </c>
      <c r="U5179" s="53" t="n">
        <f aca="false">(P5179/100)*(K5179*$K$17)+(P5179/100)*(L5179*$L$17)</f>
        <v>0</v>
      </c>
      <c r="V5179" s="53" t="n">
        <f aca="false">(Q5179/100)*(L5179*$L$17)</f>
        <v>0</v>
      </c>
      <c r="W5179" s="53" t="n">
        <f aca="false">(R5179/100)*(K5179*$K$17)+(R5179/100)*(L5179*$L$17)</f>
        <v>97.2</v>
      </c>
      <c r="X5179" s="53" t="n">
        <f aca="false">N5179+S5179</f>
        <v>400.95</v>
      </c>
      <c r="Y5179" s="53" t="n">
        <f aca="false">O5179+T5179</f>
        <v>0</v>
      </c>
      <c r="Z5179" s="53" t="n">
        <f aca="false">P5179+U5179</f>
        <v>0</v>
      </c>
      <c r="AA5179" s="53" t="n">
        <f aca="false">Q5179+V5179</f>
        <v>0</v>
      </c>
      <c r="AB5179" s="53" t="n">
        <f aca="false">R5179+W5179</f>
        <v>178.2</v>
      </c>
      <c r="AC5179" s="54" t="n">
        <f aca="false">ROUND(X5179+Y5179+Z5179+AA5179+AB5179,1)</f>
        <v>579.2</v>
      </c>
      <c r="AD5179" s="55" t="n">
        <f aca="false">(ROUND(AC5179-AC5165,1)/AC5165)</f>
        <v>0.231292517006803</v>
      </c>
    </row>
    <row r="5180" customFormat="false" ht="15" hidden="false" customHeight="false" outlineLevel="0" collapsed="false">
      <c r="A5180" s="56" t="s">
        <v>19</v>
      </c>
      <c r="B5180" s="72" t="s">
        <v>415</v>
      </c>
      <c r="C5180" s="40" t="s">
        <v>4</v>
      </c>
      <c r="D5180" s="41" t="n">
        <v>40</v>
      </c>
      <c r="E5180" s="41" t="n">
        <v>0</v>
      </c>
      <c r="F5180" s="41" t="n">
        <v>0</v>
      </c>
      <c r="G5180" s="41" t="n">
        <v>0</v>
      </c>
      <c r="H5180" s="41" t="n">
        <v>0</v>
      </c>
      <c r="I5180" s="42" t="n">
        <v>20</v>
      </c>
      <c r="J5180" s="42" t="n">
        <v>60</v>
      </c>
      <c r="K5180" s="42" t="n">
        <v>0</v>
      </c>
      <c r="L5180" s="42" t="n">
        <v>0</v>
      </c>
      <c r="M5180" s="42" t="n">
        <v>0</v>
      </c>
      <c r="N5180" s="43" t="n">
        <f aca="false">D5180*$D$3</f>
        <v>56</v>
      </c>
      <c r="O5180" s="43" t="n">
        <f aca="false">E5180*$E$3</f>
        <v>0</v>
      </c>
      <c r="P5180" s="43" t="n">
        <f aca="false">F5180*$F$3</f>
        <v>0</v>
      </c>
      <c r="Q5180" s="43" t="n">
        <f aca="false">G5180*$G$3</f>
        <v>0</v>
      </c>
      <c r="R5180" s="43" t="n">
        <f aca="false">H5180*$H$3</f>
        <v>0</v>
      </c>
      <c r="S5180" s="43" t="n">
        <f aca="false">(N5180/100)*(I5180*$I$3)+(N5180/100)*(J5180*$J$3)</f>
        <v>89.6</v>
      </c>
      <c r="T5180" s="43" t="n">
        <f aca="false">(O5180/100)*(K5180*$K$3)</f>
        <v>0</v>
      </c>
      <c r="U5180" s="43" t="n">
        <f aca="false">(P5180/100)*(K5180*$K$3)+(P5180/100)*(L5180*$L$3)</f>
        <v>0</v>
      </c>
      <c r="V5180" s="43" t="n">
        <f aca="false">(Q5180/100)*(L5180*$L$3)</f>
        <v>0</v>
      </c>
      <c r="W5180" s="43" t="n">
        <f aca="false">(R5180/100)*(K5180*$K$3)+(R5180/100)*(L5180*$L$3)</f>
        <v>0</v>
      </c>
      <c r="X5180" s="43" t="n">
        <f aca="false">N5180+S5180</f>
        <v>145.6</v>
      </c>
      <c r="Y5180" s="43" t="n">
        <f aca="false">O5180+T5180</f>
        <v>0</v>
      </c>
      <c r="Z5180" s="43" t="n">
        <f aca="false">P5180+U5180</f>
        <v>0</v>
      </c>
      <c r="AA5180" s="43" t="n">
        <f aca="false">Q5180+V5180</f>
        <v>0</v>
      </c>
      <c r="AB5180" s="43" t="n">
        <f aca="false">R5180+W5180</f>
        <v>0</v>
      </c>
      <c r="AC5180" s="44" t="n">
        <f aca="false">ROUND(X5180+Y5180+Z5180+AA5180+AB5180,1)</f>
        <v>145.6</v>
      </c>
      <c r="AD5180" s="73" t="n">
        <v>0</v>
      </c>
    </row>
    <row r="5181" customFormat="false" ht="15" hidden="false" customHeight="false" outlineLevel="0" collapsed="false">
      <c r="A5181" s="48" t="s">
        <v>29</v>
      </c>
      <c r="B5181" s="49" t="n">
        <v>10</v>
      </c>
      <c r="C5181" s="50" t="s">
        <v>5</v>
      </c>
      <c r="D5181" s="51" t="n">
        <v>40</v>
      </c>
      <c r="E5181" s="51" t="n">
        <v>0</v>
      </c>
      <c r="F5181" s="51" t="n">
        <v>0</v>
      </c>
      <c r="G5181" s="51" t="n">
        <v>0</v>
      </c>
      <c r="H5181" s="51" t="n">
        <v>0</v>
      </c>
      <c r="I5181" s="52" t="n">
        <v>35</v>
      </c>
      <c r="J5181" s="52" t="n">
        <v>75</v>
      </c>
      <c r="K5181" s="52" t="n">
        <v>0</v>
      </c>
      <c r="L5181" s="52" t="n">
        <v>0</v>
      </c>
      <c r="M5181" s="52" t="n">
        <v>0</v>
      </c>
      <c r="N5181" s="53" t="n">
        <f aca="false">D5181*$D$4</f>
        <v>54</v>
      </c>
      <c r="O5181" s="53" t="n">
        <f aca="false">E5181*$E$4</f>
        <v>0</v>
      </c>
      <c r="P5181" s="53" t="n">
        <f aca="false">F5181*$F$4</f>
        <v>0</v>
      </c>
      <c r="Q5181" s="53" t="n">
        <f aca="false">G5181*$G$4</f>
        <v>0</v>
      </c>
      <c r="R5181" s="53" t="n">
        <f aca="false">H5181*$H$4</f>
        <v>0</v>
      </c>
      <c r="S5181" s="53" t="n">
        <f aca="false">(N5181/100)*(I5181*$I$4)+(N5181/100)*(J5181*$J$4)</f>
        <v>118.8</v>
      </c>
      <c r="T5181" s="53" t="n">
        <f aca="false">(O5181/100)*(K5181*$K$4)</f>
        <v>0</v>
      </c>
      <c r="U5181" s="53" t="n">
        <f aca="false">(P5181/100)*(K5181*$K$4)+(P5181/100)*(L5181*$L$4)</f>
        <v>0</v>
      </c>
      <c r="V5181" s="53" t="n">
        <f aca="false">(Q5181/100)*(L5181*$L$4)</f>
        <v>0</v>
      </c>
      <c r="W5181" s="53" t="n">
        <f aca="false">(R5181/100)*(K5181*$K$4)+(R5181/100)*(L5181*$L$4)</f>
        <v>0</v>
      </c>
      <c r="X5181" s="53" t="n">
        <f aca="false">N5181+S5181</f>
        <v>172.8</v>
      </c>
      <c r="Y5181" s="53" t="n">
        <f aca="false">O5181+T5181</f>
        <v>0</v>
      </c>
      <c r="Z5181" s="53" t="n">
        <f aca="false">P5181+U5181</f>
        <v>0</v>
      </c>
      <c r="AA5181" s="53" t="n">
        <f aca="false">Q5181+V5181</f>
        <v>0</v>
      </c>
      <c r="AB5181" s="53" t="n">
        <f aca="false">R5181+W5181</f>
        <v>0</v>
      </c>
      <c r="AC5181" s="54" t="n">
        <f aca="false">ROUND(X5181+Y5181+Z5181+AA5181+AB5181,1)</f>
        <v>172.8</v>
      </c>
      <c r="AD5181" s="55" t="n">
        <f aca="false">(ROUND(AC5181-AC5180,1)/AC5180)</f>
        <v>0.186813186813187</v>
      </c>
    </row>
    <row r="5182" customFormat="false" ht="15" hidden="false" customHeight="false" outlineLevel="0" collapsed="false">
      <c r="A5182" s="48" t="s">
        <v>30</v>
      </c>
      <c r="B5182" s="49" t="n">
        <v>16</v>
      </c>
      <c r="C5182" s="50" t="s">
        <v>6</v>
      </c>
      <c r="D5182" s="51" t="n">
        <v>40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60</v>
      </c>
      <c r="K5182" s="52" t="n">
        <v>0</v>
      </c>
      <c r="L5182" s="52" t="n">
        <v>0</v>
      </c>
      <c r="M5182" s="52" t="n">
        <v>0</v>
      </c>
      <c r="N5182" s="53" t="n">
        <f aca="false">D5182*$D$5</f>
        <v>56</v>
      </c>
      <c r="O5182" s="53" t="n">
        <f aca="false">E5182*$E$5</f>
        <v>0</v>
      </c>
      <c r="P5182" s="53" t="n">
        <f aca="false">F5182*$F$5</f>
        <v>0</v>
      </c>
      <c r="Q5182" s="53" t="n">
        <f aca="false">G5182*$G$5</f>
        <v>0</v>
      </c>
      <c r="R5182" s="53" t="n">
        <f aca="false">H5182*$H$5</f>
        <v>0</v>
      </c>
      <c r="S5182" s="53" t="n">
        <f aca="false">(N5182/100)*(I5182*$I$5)+(N5182/100)*(J5182*$J$5)</f>
        <v>89.6</v>
      </c>
      <c r="T5182" s="53" t="n">
        <f aca="false">(O5182/100)*(K5182*$K$5)</f>
        <v>0</v>
      </c>
      <c r="U5182" s="53" t="n">
        <f aca="false">(P5182/100)*(K5182*$K$5)+(P5182/100)*(L5182*$L$5)</f>
        <v>0</v>
      </c>
      <c r="V5182" s="53" t="n">
        <f aca="false">(Q5182/100)*(L5182*$L$5)</f>
        <v>0</v>
      </c>
      <c r="W5182" s="53" t="n">
        <f aca="false">(R5182/100)*(K5182*$K$5)+(R5182/100)*(L5182*$L$5)</f>
        <v>0</v>
      </c>
      <c r="X5182" s="53" t="n">
        <f aca="false">N5182+S5182</f>
        <v>145.6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145.6</v>
      </c>
      <c r="AD5182" s="55" t="n">
        <f aca="false">(ROUND(AC5182-AC5180,1)/AC5180)</f>
        <v>0</v>
      </c>
    </row>
    <row r="5183" customFormat="false" ht="15" hidden="false" customHeight="false" outlineLevel="0" collapsed="false">
      <c r="A5183" s="48" t="s">
        <v>31</v>
      </c>
      <c r="B5183" s="49" t="n">
        <v>0</v>
      </c>
      <c r="C5183" s="50" t="s">
        <v>7</v>
      </c>
      <c r="D5183" s="51" t="n">
        <v>40</v>
      </c>
      <c r="E5183" s="51" t="n">
        <v>0</v>
      </c>
      <c r="F5183" s="51" t="n">
        <v>0</v>
      </c>
      <c r="G5183" s="51" t="n">
        <v>0</v>
      </c>
      <c r="H5183" s="51" t="n">
        <v>0</v>
      </c>
      <c r="I5183" s="52" t="n">
        <v>20</v>
      </c>
      <c r="J5183" s="52" t="n">
        <v>60</v>
      </c>
      <c r="K5183" s="52" t="n">
        <v>0</v>
      </c>
      <c r="L5183" s="52" t="n">
        <v>0</v>
      </c>
      <c r="M5183" s="52" t="n">
        <v>0</v>
      </c>
      <c r="N5183" s="53" t="n">
        <f aca="false">D5183*$D$6</f>
        <v>56</v>
      </c>
      <c r="O5183" s="53" t="n">
        <f aca="false">E5183*$E$6</f>
        <v>0</v>
      </c>
      <c r="P5183" s="53" t="n">
        <f aca="false">F5183*$F$6</f>
        <v>0</v>
      </c>
      <c r="Q5183" s="53" t="n">
        <f aca="false">G5183*$G$6</f>
        <v>0</v>
      </c>
      <c r="R5183" s="53" t="n">
        <f aca="false">H5183*$H$6</f>
        <v>0</v>
      </c>
      <c r="S5183" s="53" t="n">
        <f aca="false">(N5183/100)*(I5183*$I$6)+(N5183/100)*(J5183*$J$6)</f>
        <v>89.6</v>
      </c>
      <c r="T5183" s="53" t="n">
        <f aca="false">(O5183/100)*(K5183*$K$6)</f>
        <v>0</v>
      </c>
      <c r="U5183" s="53" t="n">
        <f aca="false">(P5183/100)*(K5183*$K$6)+(P5183/100)*(L5183*$L$6)</f>
        <v>0</v>
      </c>
      <c r="V5183" s="53" t="n">
        <f aca="false">(Q5183/100)*(L5183*$L$6)</f>
        <v>0</v>
      </c>
      <c r="W5183" s="53" t="n">
        <f aca="false">(R5183/100)*(K5183*$K$6)+(R5183/100)*(L5183*$L$6)</f>
        <v>0</v>
      </c>
      <c r="X5183" s="53" t="n">
        <f aca="false">N5183+S5183</f>
        <v>145.6</v>
      </c>
      <c r="Y5183" s="53" t="n">
        <f aca="false">O5183+T5183</f>
        <v>0</v>
      </c>
      <c r="Z5183" s="53" t="n">
        <f aca="false">P5183+U5183</f>
        <v>0</v>
      </c>
      <c r="AA5183" s="53" t="n">
        <f aca="false">Q5183+V5183</f>
        <v>0</v>
      </c>
      <c r="AB5183" s="53" t="n">
        <f aca="false">R5183+W5183</f>
        <v>0</v>
      </c>
      <c r="AC5183" s="54" t="n">
        <f aca="false">ROUND(X5183+Y5183+Z5183+AA5183+AB5183,1)</f>
        <v>145.6</v>
      </c>
      <c r="AD5183" s="55" t="n">
        <f aca="false">(ROUND(AC5183-AC5180,1)/AC5180)</f>
        <v>0</v>
      </c>
    </row>
    <row r="5184" customFormat="false" ht="15" hidden="false" customHeight="false" outlineLevel="0" collapsed="false">
      <c r="A5184" s="48" t="s">
        <v>32</v>
      </c>
      <c r="B5184" s="49" t="n">
        <v>0</v>
      </c>
      <c r="C5184" s="50" t="s">
        <v>8</v>
      </c>
      <c r="D5184" s="51" t="n">
        <v>40</v>
      </c>
      <c r="E5184" s="51" t="n">
        <v>0</v>
      </c>
      <c r="F5184" s="51" t="n">
        <v>0</v>
      </c>
      <c r="G5184" s="51" t="n">
        <v>0</v>
      </c>
      <c r="H5184" s="51" t="n">
        <v>0</v>
      </c>
      <c r="I5184" s="52" t="n">
        <v>20</v>
      </c>
      <c r="J5184" s="52" t="n">
        <v>60</v>
      </c>
      <c r="K5184" s="52" t="n">
        <v>0</v>
      </c>
      <c r="L5184" s="52" t="n">
        <v>0</v>
      </c>
      <c r="M5184" s="52" t="n">
        <v>0</v>
      </c>
      <c r="N5184" s="53" t="n">
        <f aca="false">D5184*$D$7</f>
        <v>56</v>
      </c>
      <c r="O5184" s="53" t="n">
        <f aca="false">E5184*$E$7</f>
        <v>0</v>
      </c>
      <c r="P5184" s="53" t="n">
        <f aca="false">F5184*$F$7</f>
        <v>0</v>
      </c>
      <c r="Q5184" s="53" t="n">
        <f aca="false">G5184*$G$7</f>
        <v>0</v>
      </c>
      <c r="R5184" s="53" t="n">
        <f aca="false">H5184*$H$7</f>
        <v>0</v>
      </c>
      <c r="S5184" s="53" t="n">
        <f aca="false">(N5184/100)*(I5184*$I$7)+(N5184/100)*(J5184*$J$7)</f>
        <v>89.6</v>
      </c>
      <c r="T5184" s="53" t="n">
        <f aca="false">(O5184/100)*(K5184*$K$7)</f>
        <v>0</v>
      </c>
      <c r="U5184" s="53" t="n">
        <f aca="false">(P5184/100)*(K5184*$K$7)+(P5184/100)*(L5184*$L$7)</f>
        <v>0</v>
      </c>
      <c r="V5184" s="53" t="n">
        <f aca="false">(Q5184/100)*(L5184*$L$7)</f>
        <v>0</v>
      </c>
      <c r="W5184" s="53" t="n">
        <f aca="false">(R5184/100)*(K5184*$K$7)+(R5184/100)*(L5184*$L$7)</f>
        <v>0</v>
      </c>
      <c r="X5184" s="53" t="n">
        <f aca="false">N5184+S5184</f>
        <v>145.6</v>
      </c>
      <c r="Y5184" s="53" t="n">
        <f aca="false">O5184+T5184</f>
        <v>0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145.6</v>
      </c>
      <c r="AD5184" s="55" t="n">
        <f aca="false">(ROUND(AC5184-AC5180,1)/AC5180)</f>
        <v>0</v>
      </c>
    </row>
    <row r="5185" customFormat="false" ht="15" hidden="false" customHeight="false" outlineLevel="0" collapsed="false">
      <c r="A5185" s="48" t="s">
        <v>33</v>
      </c>
      <c r="B5185" s="49"/>
      <c r="C5185" s="50" t="s">
        <v>9</v>
      </c>
      <c r="D5185" s="51" t="n">
        <v>40</v>
      </c>
      <c r="E5185" s="51" t="n">
        <v>0</v>
      </c>
      <c r="F5185" s="51" t="n">
        <v>0</v>
      </c>
      <c r="G5185" s="51" t="n">
        <v>0</v>
      </c>
      <c r="H5185" s="51" t="n">
        <v>0</v>
      </c>
      <c r="I5185" s="52" t="n">
        <v>20</v>
      </c>
      <c r="J5185" s="52" t="n">
        <v>60</v>
      </c>
      <c r="K5185" s="52" t="n">
        <v>0</v>
      </c>
      <c r="L5185" s="52" t="n">
        <v>0</v>
      </c>
      <c r="M5185" s="52" t="n">
        <v>0</v>
      </c>
      <c r="N5185" s="53" t="n">
        <f aca="false">D5185*$D$8</f>
        <v>56</v>
      </c>
      <c r="O5185" s="53" t="n">
        <f aca="false">E5185*$E$8</f>
        <v>0</v>
      </c>
      <c r="P5185" s="53" t="n">
        <f aca="false">F5185*$F$8</f>
        <v>0</v>
      </c>
      <c r="Q5185" s="53" t="n">
        <f aca="false">G5185*$G$8</f>
        <v>0</v>
      </c>
      <c r="R5185" s="53" t="n">
        <f aca="false">H5185*$H$8</f>
        <v>0</v>
      </c>
      <c r="S5185" s="53" t="n">
        <f aca="false">(N5185/100)*(I5185*$I$8)+(N5185/100)*(J5185*$J$8)</f>
        <v>89.6</v>
      </c>
      <c r="T5185" s="53" t="n">
        <f aca="false">(O5185/100)*(K5185*$K$8)</f>
        <v>0</v>
      </c>
      <c r="U5185" s="53" t="n">
        <f aca="false">(P5185/100)*(K5185*$K$8)+(P5185/100)*(L5185*$L$8)</f>
        <v>0</v>
      </c>
      <c r="V5185" s="53" t="n">
        <f aca="false">(Q5185/100)*(L5185*$L$8)</f>
        <v>0</v>
      </c>
      <c r="W5185" s="53" t="n">
        <f aca="false">(R5185/100)*(K5185*$K$8)+(R5185/100)*(L5185*$L$8)</f>
        <v>0</v>
      </c>
      <c r="X5185" s="53" t="n">
        <f aca="false">N5185+S5185</f>
        <v>145.6</v>
      </c>
      <c r="Y5185" s="53" t="n">
        <f aca="false">O5185+T5185</f>
        <v>0</v>
      </c>
      <c r="Z5185" s="53" t="n">
        <f aca="false">P5185+U5185</f>
        <v>0</v>
      </c>
      <c r="AA5185" s="53" t="n">
        <f aca="false">Q5185+V5185</f>
        <v>0</v>
      </c>
      <c r="AB5185" s="53" t="n">
        <f aca="false">R5185+W5185</f>
        <v>0</v>
      </c>
      <c r="AC5185" s="54" t="n">
        <f aca="false">ROUND(X5185+Y5185+Z5185+AA5185+AB5185,1)</f>
        <v>145.6</v>
      </c>
      <c r="AD5185" s="55" t="n">
        <f aca="false">(ROUND(AC5185-AC5180,1)/AC5180)</f>
        <v>0</v>
      </c>
    </row>
    <row r="5186" customFormat="false" ht="15" hidden="false" customHeight="false" outlineLevel="0" collapsed="false">
      <c r="A5186" s="48" t="s">
        <v>34</v>
      </c>
      <c r="B5186" s="49"/>
      <c r="C5186" s="50" t="s">
        <v>10</v>
      </c>
      <c r="D5186" s="51" t="n">
        <v>20</v>
      </c>
      <c r="E5186" s="51" t="n">
        <v>40</v>
      </c>
      <c r="F5186" s="51" t="n">
        <v>0</v>
      </c>
      <c r="G5186" s="51" t="n">
        <v>0</v>
      </c>
      <c r="H5186" s="51" t="n">
        <v>0</v>
      </c>
      <c r="I5186" s="52" t="n">
        <v>20</v>
      </c>
      <c r="J5186" s="52" t="n">
        <v>60</v>
      </c>
      <c r="K5186" s="52" t="n">
        <v>100</v>
      </c>
      <c r="L5186" s="52" t="n">
        <v>0</v>
      </c>
      <c r="M5186" s="52" t="n">
        <v>0</v>
      </c>
      <c r="N5186" s="53" t="n">
        <f aca="false">D5186*$D$9</f>
        <v>27</v>
      </c>
      <c r="O5186" s="53" t="n">
        <f aca="false">E5186*$E$9</f>
        <v>54</v>
      </c>
      <c r="P5186" s="53" t="n">
        <f aca="false">F5186*$F$9</f>
        <v>0</v>
      </c>
      <c r="Q5186" s="53" t="n">
        <f aca="false">G5186*$G$9</f>
        <v>0</v>
      </c>
      <c r="R5186" s="53" t="n">
        <f aca="false">H5186*$H$9</f>
        <v>0</v>
      </c>
      <c r="S5186" s="53" t="n">
        <f aca="false">(N5186/100)*(I5186*$I$9)+(N5186/100)*(J5186*$J$9)</f>
        <v>21.6</v>
      </c>
      <c r="T5186" s="53" t="n">
        <f aca="false">(O5186/100)*(K5186*$K$9)</f>
        <v>75.6</v>
      </c>
      <c r="U5186" s="53" t="n">
        <f aca="false">(P5186/100)*(K5186*$K$9)+(P5186/100)*(L5186*$L$9)</f>
        <v>0</v>
      </c>
      <c r="V5186" s="53" t="n">
        <f aca="false">(Q5186/100)*(L5186*$L$9)</f>
        <v>0</v>
      </c>
      <c r="W5186" s="53" t="n">
        <f aca="false">(R5186/100)*(K5186*$K$9)+(R5186/100)*(L5186*$L$9)</f>
        <v>0</v>
      </c>
      <c r="X5186" s="53" t="n">
        <f aca="false">N5186+S5186</f>
        <v>48.6</v>
      </c>
      <c r="Y5186" s="53" t="n">
        <f aca="false">O5186+T5186</f>
        <v>129.6</v>
      </c>
      <c r="Z5186" s="53" t="n">
        <f aca="false">P5186+U5186</f>
        <v>0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178.2</v>
      </c>
      <c r="AD5186" s="55" t="n">
        <f aca="false">(ROUND(AC5186-AC5180,1)/AC5180)</f>
        <v>0.223901098901099</v>
      </c>
    </row>
    <row r="5187" customFormat="false" ht="15" hidden="false" customHeight="false" outlineLevel="0" collapsed="false">
      <c r="A5187" s="48" t="s">
        <v>35</v>
      </c>
      <c r="B5187" s="49"/>
      <c r="C5187" s="50" t="s">
        <v>11</v>
      </c>
      <c r="D5187" s="51" t="n">
        <v>20</v>
      </c>
      <c r="E5187" s="51" t="n">
        <v>0</v>
      </c>
      <c r="F5187" s="51" t="n">
        <v>40</v>
      </c>
      <c r="G5187" s="51" t="n">
        <v>0</v>
      </c>
      <c r="H5187" s="51" t="n">
        <v>0</v>
      </c>
      <c r="I5187" s="52" t="n">
        <v>20</v>
      </c>
      <c r="J5187" s="52" t="n">
        <v>60</v>
      </c>
      <c r="K5187" s="52" t="n">
        <v>50</v>
      </c>
      <c r="L5187" s="52" t="n">
        <v>50</v>
      </c>
      <c r="M5187" s="52" t="n">
        <v>0</v>
      </c>
      <c r="N5187" s="53" t="n">
        <f aca="false">D5187*$D$10</f>
        <v>27</v>
      </c>
      <c r="O5187" s="53" t="n">
        <f aca="false">E5187*$E$10</f>
        <v>0</v>
      </c>
      <c r="P5187" s="53" t="n">
        <f aca="false">F5187*$F$10</f>
        <v>54</v>
      </c>
      <c r="Q5187" s="53" t="n">
        <f aca="false">G5187*$G$10</f>
        <v>0</v>
      </c>
      <c r="R5187" s="53" t="n">
        <f aca="false">H5187*$H$10</f>
        <v>0</v>
      </c>
      <c r="S5187" s="53" t="n">
        <f aca="false">(N5187/100)*(I5187*$I$10)+(N5187/100)*(J5187*$J$10)</f>
        <v>21.6</v>
      </c>
      <c r="T5187" s="53" t="n">
        <f aca="false">(O5187/100)*(K5187*$J$10)</f>
        <v>0</v>
      </c>
      <c r="U5187" s="53" t="n">
        <f aca="false">(P5187/100)*(K5187*$K$10)+(P5187/100)*(L5187*$L$10)</f>
        <v>75.6</v>
      </c>
      <c r="V5187" s="53" t="n">
        <f aca="false">(Q5187/100)*(L5187*$L$10)</f>
        <v>0</v>
      </c>
      <c r="W5187" s="53" t="n">
        <f aca="false">(R5187/100)*(K5187*$K$10)+(R5187/100)*(L5187*$L$10)</f>
        <v>0</v>
      </c>
      <c r="X5187" s="53" t="n">
        <f aca="false">N5187+S5187</f>
        <v>48.6</v>
      </c>
      <c r="Y5187" s="53" t="n">
        <f aca="false">O5187+T5187</f>
        <v>0</v>
      </c>
      <c r="Z5187" s="53" t="n">
        <f aca="false">P5187+U5187</f>
        <v>129.6</v>
      </c>
      <c r="AA5187" s="53" t="n">
        <f aca="false">Q5187+V5187</f>
        <v>0</v>
      </c>
      <c r="AB5187" s="53" t="n">
        <f aca="false">R5187+W5187</f>
        <v>0</v>
      </c>
      <c r="AC5187" s="54" t="n">
        <f aca="false">ROUND(X5187+Y5187+Z5187+AA5187+AB5187,1)</f>
        <v>178.2</v>
      </c>
      <c r="AD5187" s="55" t="n">
        <f aca="false">(ROUND(AC5187-AC5180,1)/AC5180)</f>
        <v>0.223901098901099</v>
      </c>
    </row>
    <row r="5188" customFormat="false" ht="15" hidden="false" customHeight="false" outlineLevel="0" collapsed="false">
      <c r="A5188" s="48" t="s">
        <v>36</v>
      </c>
      <c r="B5188" s="49"/>
      <c r="C5188" s="50" t="s">
        <v>12</v>
      </c>
      <c r="D5188" s="51" t="n">
        <v>20</v>
      </c>
      <c r="E5188" s="51" t="n">
        <v>0</v>
      </c>
      <c r="F5188" s="51" t="n">
        <v>0</v>
      </c>
      <c r="G5188" s="51" t="n">
        <v>40</v>
      </c>
      <c r="H5188" s="51" t="n">
        <v>0</v>
      </c>
      <c r="I5188" s="52" t="n">
        <v>20</v>
      </c>
      <c r="J5188" s="52" t="n">
        <v>60</v>
      </c>
      <c r="K5188" s="52" t="n">
        <v>0</v>
      </c>
      <c r="L5188" s="52" t="n">
        <v>100</v>
      </c>
      <c r="M5188" s="52" t="n">
        <v>0</v>
      </c>
      <c r="N5188" s="53" t="n">
        <f aca="false">D5188*$D$11</f>
        <v>27</v>
      </c>
      <c r="O5188" s="53" t="n">
        <f aca="false">E5188*$E$11</f>
        <v>0</v>
      </c>
      <c r="P5188" s="53" t="n">
        <f aca="false">F5188*$F$11</f>
        <v>0</v>
      </c>
      <c r="Q5188" s="53" t="n">
        <f aca="false">G5188*$G$11</f>
        <v>54</v>
      </c>
      <c r="R5188" s="53" t="n">
        <f aca="false">H5188*$H$11</f>
        <v>0</v>
      </c>
      <c r="S5188" s="53" t="n">
        <f aca="false">(N5188/100)*(I5188*$I$11)+(N5188/100)*(J5188*$J$11)</f>
        <v>21.6</v>
      </c>
      <c r="T5188" s="53" t="n">
        <f aca="false">(O5188/100)*(K5188*$K$11)</f>
        <v>0</v>
      </c>
      <c r="U5188" s="53" t="n">
        <f aca="false">(P5188/100)*(K5188*$K$11)+(P5188/100)*(L5188*$L$11)</f>
        <v>0</v>
      </c>
      <c r="V5188" s="53" t="n">
        <f aca="false">(Q5188/100)*(L5188*$L$11)</f>
        <v>75.6</v>
      </c>
      <c r="W5188" s="53" t="n">
        <f aca="false">(R5188/100)*(K5188*$K$11)+(R5188/100)*(L5188*$L$11)</f>
        <v>0</v>
      </c>
      <c r="X5188" s="53" t="n">
        <f aca="false">N5188+S5188</f>
        <v>48.6</v>
      </c>
      <c r="Y5188" s="53" t="n">
        <f aca="false">O5188+T5188</f>
        <v>0</v>
      </c>
      <c r="Z5188" s="53" t="n">
        <f aca="false">P5188+U5188</f>
        <v>0</v>
      </c>
      <c r="AA5188" s="53" t="n">
        <f aca="false">Q5188+V5188</f>
        <v>129.6</v>
      </c>
      <c r="AB5188" s="53" t="n">
        <f aca="false">R5188+W5188</f>
        <v>0</v>
      </c>
      <c r="AC5188" s="54" t="n">
        <f aca="false">ROUND(X5188+Y5188+Z5188+AA5188+AB5188,1)</f>
        <v>178.2</v>
      </c>
      <c r="AD5188" s="55" t="n">
        <f aca="false">(ROUND(AC5188-AC5180,1)/AC5180)</f>
        <v>0.223901098901099</v>
      </c>
    </row>
    <row r="5189" customFormat="false" ht="15" hidden="false" customHeight="false" outlineLevel="0" collapsed="false">
      <c r="A5189" s="48" t="s">
        <v>37</v>
      </c>
      <c r="B5189" s="49"/>
      <c r="C5189" s="50" t="s">
        <v>13</v>
      </c>
      <c r="D5189" s="51" t="n">
        <v>20</v>
      </c>
      <c r="E5189" s="51" t="n">
        <v>0</v>
      </c>
      <c r="F5189" s="51" t="n">
        <v>0</v>
      </c>
      <c r="G5189" s="51" t="n">
        <v>0</v>
      </c>
      <c r="H5189" s="51" t="n">
        <v>40</v>
      </c>
      <c r="I5189" s="52" t="n">
        <v>20</v>
      </c>
      <c r="J5189" s="52" t="n">
        <v>60</v>
      </c>
      <c r="K5189" s="52" t="n">
        <v>50</v>
      </c>
      <c r="L5189" s="52" t="n">
        <v>50</v>
      </c>
      <c r="M5189" s="52" t="n">
        <v>0</v>
      </c>
      <c r="N5189" s="53" t="n">
        <f aca="false">D5189*$D$12</f>
        <v>27</v>
      </c>
      <c r="O5189" s="53" t="n">
        <f aca="false">E5189*$E$12</f>
        <v>0</v>
      </c>
      <c r="P5189" s="53" t="n">
        <f aca="false">F5189*$F$12</f>
        <v>0</v>
      </c>
      <c r="Q5189" s="53" t="n">
        <f aca="false">G5189*$G$12</f>
        <v>0</v>
      </c>
      <c r="R5189" s="53" t="n">
        <f aca="false">H5189*$H$12</f>
        <v>54</v>
      </c>
      <c r="S5189" s="53" t="n">
        <f aca="false">(N5189/100)*(I5189*$I$12)+(N5189/100)*(J5189*$J$12)</f>
        <v>21.6</v>
      </c>
      <c r="T5189" s="53" t="n">
        <f aca="false">(O5189/100)*(K5189*$K$12)</f>
        <v>0</v>
      </c>
      <c r="U5189" s="53" t="n">
        <f aca="false">(P5189/100)*(K5189*$K$12)+(P5189/100)*(L5189*$L$12)</f>
        <v>0</v>
      </c>
      <c r="V5189" s="53" t="n">
        <f aca="false">(Q5189/100)*(L5189*$L$12)</f>
        <v>0</v>
      </c>
      <c r="W5189" s="53" t="n">
        <f aca="false">(R5189/100)*(K5189*$K$12)+(R5189/100)*(L5189*$L$12)</f>
        <v>75.6</v>
      </c>
      <c r="X5189" s="53" t="n">
        <f aca="false">N5189+S5189</f>
        <v>48.6</v>
      </c>
      <c r="Y5189" s="53" t="n">
        <f aca="false">O5189+T5189</f>
        <v>0</v>
      </c>
      <c r="Z5189" s="53" t="n">
        <f aca="false">P5189+U5189</f>
        <v>0</v>
      </c>
      <c r="AA5189" s="53" t="n">
        <f aca="false">Q5189+V5189</f>
        <v>0</v>
      </c>
      <c r="AB5189" s="53" t="n">
        <f aca="false">R5189+W5189</f>
        <v>129.6</v>
      </c>
      <c r="AC5189" s="54" t="n">
        <f aca="false">ROUND(X5189+Y5189+Z5189+AA5189+AB5189,1)</f>
        <v>178.2</v>
      </c>
      <c r="AD5189" s="55" t="n">
        <f aca="false">(ROUND(AC5189-AC5180,1)/AC5180)</f>
        <v>0.223901098901099</v>
      </c>
    </row>
    <row r="5190" customFormat="false" ht="15" hidden="false" customHeight="false" outlineLevel="0" collapsed="false">
      <c r="A5190" s="48" t="s">
        <v>38</v>
      </c>
      <c r="B5190" s="49"/>
      <c r="C5190" s="50" t="s">
        <v>14</v>
      </c>
      <c r="D5190" s="51" t="n">
        <v>40</v>
      </c>
      <c r="E5190" s="51" t="n">
        <v>0</v>
      </c>
      <c r="F5190" s="51" t="n">
        <v>0</v>
      </c>
      <c r="G5190" s="51" t="n">
        <v>0</v>
      </c>
      <c r="H5190" s="51" t="n">
        <v>0</v>
      </c>
      <c r="I5190" s="52" t="n">
        <v>0</v>
      </c>
      <c r="J5190" s="52" t="n">
        <v>0</v>
      </c>
      <c r="K5190" s="52" t="n">
        <v>0</v>
      </c>
      <c r="L5190" s="52" t="n">
        <v>0</v>
      </c>
      <c r="M5190" s="52" t="n">
        <v>98</v>
      </c>
      <c r="N5190" s="53" t="n">
        <f aca="false">D5190*$D$13</f>
        <v>54</v>
      </c>
      <c r="O5190" s="53" t="n">
        <f aca="false">E5190*$E$13</f>
        <v>0</v>
      </c>
      <c r="P5190" s="53" t="n">
        <f aca="false">F5190*$F$13</f>
        <v>0</v>
      </c>
      <c r="Q5190" s="53" t="n">
        <f aca="false">G5190*$G$13</f>
        <v>0</v>
      </c>
      <c r="R5190" s="53" t="n">
        <f aca="false">H5190*$H$13</f>
        <v>0</v>
      </c>
      <c r="S5190" s="53" t="n">
        <f aca="false">(N5190/100)*(I5190*$I$13)+(N5190/100)*(J5190*$J$13)+(N5190/100)*(M5190*$M$13)</f>
        <v>105.84</v>
      </c>
      <c r="T5190" s="53" t="n">
        <f aca="false">(O5190/100)*(K5190*$K$13)+(O5190/100)*(M5190*$M$13)</f>
        <v>0</v>
      </c>
      <c r="U5190" s="53" t="n">
        <f aca="false">(P5190/100)*(K5190*$K$13)+(P5190/100)*(L5190*$L$13)+(P5190/100)*(M5190*$M$13)</f>
        <v>0</v>
      </c>
      <c r="V5190" s="53" t="n">
        <f aca="false">(Q5190/100)*(L5190*$L$13)+(Q5190/100)*(M5190*$M$13)</f>
        <v>0</v>
      </c>
      <c r="W5190" s="53" t="n">
        <f aca="false">(R5190/100)*(K5190*$K$13)+(R5190/100)*(L5190*$L$13)+(R5190/100)*(M5190*$M$13)</f>
        <v>0</v>
      </c>
      <c r="X5190" s="53" t="n">
        <f aca="false">N5190+S5190</f>
        <v>159.84</v>
      </c>
      <c r="Y5190" s="53" t="n">
        <f aca="false">O5190+T5190</f>
        <v>0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159.8</v>
      </c>
      <c r="AD5190" s="55" t="n">
        <f aca="false">(ROUND(AC5190-AC5180,1)/AC5180)</f>
        <v>0.0975274725274725</v>
      </c>
    </row>
    <row r="5191" customFormat="false" ht="15" hidden="false" customHeight="false" outlineLevel="0" collapsed="false">
      <c r="A5191" s="48" t="s">
        <v>39</v>
      </c>
      <c r="B5191" s="49"/>
      <c r="C5191" s="50" t="s">
        <v>15</v>
      </c>
      <c r="D5191" s="51" t="n">
        <v>40</v>
      </c>
      <c r="E5191" s="51" t="n">
        <v>0</v>
      </c>
      <c r="F5191" s="51" t="n">
        <v>0</v>
      </c>
      <c r="G5191" s="51" t="n">
        <v>0</v>
      </c>
      <c r="H5191" s="51" t="n">
        <v>0</v>
      </c>
      <c r="I5191" s="52" t="n">
        <v>20</v>
      </c>
      <c r="J5191" s="52" t="n">
        <v>60</v>
      </c>
      <c r="K5191" s="52" t="n">
        <v>75</v>
      </c>
      <c r="L5191" s="52" t="n">
        <v>0</v>
      </c>
      <c r="M5191" s="52" t="n">
        <v>0</v>
      </c>
      <c r="N5191" s="53" t="n">
        <f aca="false">D5191*$D$14</f>
        <v>54</v>
      </c>
      <c r="O5191" s="53" t="n">
        <f aca="false">E5191*$E$14</f>
        <v>0</v>
      </c>
      <c r="P5191" s="53" t="n">
        <f aca="false">F5191*$F$14</f>
        <v>0</v>
      </c>
      <c r="Q5191" s="53" t="n">
        <f aca="false">G5191*$G$14</f>
        <v>0</v>
      </c>
      <c r="R5191" s="53" t="n">
        <f aca="false">H5191*$H$14</f>
        <v>0</v>
      </c>
      <c r="S5191" s="53" t="n">
        <f aca="false">(N5191/100)*(I5191*$I$14)+(N5191/100)*(J5191*$J$14)+(N5191/100)*(K5191*$K$14)</f>
        <v>124.2</v>
      </c>
      <c r="T5191" s="53" t="n">
        <f aca="false">(O5191/100)*(K5191*$K$14)</f>
        <v>0</v>
      </c>
      <c r="U5191" s="53" t="n">
        <f aca="false">(P5191/100)*(K5191*$K$14)+(P5191/100)*(L5191*$L$14)</f>
        <v>0</v>
      </c>
      <c r="V5191" s="53" t="n">
        <f aca="false">(Q5191/100)*(L5191*$L$14)</f>
        <v>0</v>
      </c>
      <c r="W5191" s="53" t="n">
        <f aca="false">(R5191/100)*(K5191*$L$14)+(R5191/100)*(L5191*$M$14)</f>
        <v>0</v>
      </c>
      <c r="X5191" s="53" t="n">
        <f aca="false">N5191+S5191</f>
        <v>178.2</v>
      </c>
      <c r="Y5191" s="53" t="n">
        <f aca="false">O5191+T5191</f>
        <v>0</v>
      </c>
      <c r="Z5191" s="53" t="n">
        <f aca="false">P5191+U5191</f>
        <v>0</v>
      </c>
      <c r="AA5191" s="53" t="n">
        <f aca="false">Q5191+V5191</f>
        <v>0</v>
      </c>
      <c r="AB5191" s="53" t="n">
        <f aca="false">R5191+W5191</f>
        <v>0</v>
      </c>
      <c r="AC5191" s="54" t="n">
        <f aca="false">ROUND(X5191+Y5191+Z5191+AA5191+AB5191,1)</f>
        <v>178.2</v>
      </c>
      <c r="AD5191" s="55" t="n">
        <f aca="false">(ROUND(AC5191-AC5180,1)/AC5180)</f>
        <v>0.223901098901099</v>
      </c>
    </row>
    <row r="5192" customFormat="false" ht="15" hidden="false" customHeight="false" outlineLevel="0" collapsed="false">
      <c r="A5192" s="48"/>
      <c r="B5192" s="49"/>
      <c r="C5192" s="50" t="s">
        <v>16</v>
      </c>
      <c r="D5192" s="51" t="n">
        <v>40</v>
      </c>
      <c r="E5192" s="51" t="n">
        <v>0</v>
      </c>
      <c r="F5192" s="51" t="n">
        <v>0</v>
      </c>
      <c r="G5192" s="51" t="n">
        <v>0</v>
      </c>
      <c r="H5192" s="51" t="n">
        <v>0</v>
      </c>
      <c r="I5192" s="52" t="n">
        <v>20</v>
      </c>
      <c r="J5192" s="52" t="n">
        <v>60</v>
      </c>
      <c r="K5192" s="52" t="n">
        <v>0</v>
      </c>
      <c r="L5192" s="52" t="n">
        <v>75</v>
      </c>
      <c r="M5192" s="52" t="n">
        <v>0</v>
      </c>
      <c r="N5192" s="53" t="n">
        <f aca="false">D5192*$D$15</f>
        <v>54</v>
      </c>
      <c r="O5192" s="53" t="n">
        <f aca="false">E5192*$E$15</f>
        <v>0</v>
      </c>
      <c r="P5192" s="53" t="n">
        <f aca="false">F5192*$F$15</f>
        <v>0</v>
      </c>
      <c r="Q5192" s="53" t="n">
        <f aca="false">G5192*$G$15</f>
        <v>0</v>
      </c>
      <c r="R5192" s="53" t="n">
        <f aca="false">H5192*$H$15</f>
        <v>0</v>
      </c>
      <c r="S5192" s="53" t="n">
        <f aca="false">(N5192/100)*(I5192*$I$15)+(N5192/100)*(J5192*$J$15)+(N5192/100)*(L5192*$L$15)</f>
        <v>124.2</v>
      </c>
      <c r="T5192" s="53" t="n">
        <f aca="false">(O5192/100)*(K5192*$K$15)</f>
        <v>0</v>
      </c>
      <c r="U5192" s="53" t="n">
        <f aca="false">(P5192/100)*(K5192*$K$15)+(P5192/100)*(L5192*$L$15)</f>
        <v>0</v>
      </c>
      <c r="V5192" s="53" t="n">
        <f aca="false">(Q5192/100)*(L5192*$L$15)</f>
        <v>0</v>
      </c>
      <c r="W5192" s="53" t="n">
        <f aca="false">(R5192/100)*(K5192*$K$15)+(R5192/100)*(L5192*$L$15)</f>
        <v>0</v>
      </c>
      <c r="X5192" s="53" t="n">
        <f aca="false">N5192+S5192</f>
        <v>178.2</v>
      </c>
      <c r="Y5192" s="53" t="n">
        <f aca="false">O5192+T5192</f>
        <v>0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178.2</v>
      </c>
      <c r="AD5192" s="55" t="n">
        <f aca="false">(ROUND(AC5192-AC5180,1)/AC5180)</f>
        <v>0.223901098901099</v>
      </c>
    </row>
    <row r="5193" customFormat="false" ht="15" hidden="false" customHeight="false" outlineLevel="0" collapsed="false">
      <c r="A5193" s="48"/>
      <c r="B5193" s="49"/>
      <c r="C5193" s="50" t="s">
        <v>17</v>
      </c>
      <c r="D5193" s="51" t="n">
        <v>40</v>
      </c>
      <c r="E5193" s="51" t="n">
        <v>0</v>
      </c>
      <c r="F5193" s="51" t="n">
        <v>0</v>
      </c>
      <c r="G5193" s="51" t="n">
        <v>0</v>
      </c>
      <c r="H5193" s="51" t="n">
        <v>0</v>
      </c>
      <c r="I5193" s="52" t="n">
        <v>20</v>
      </c>
      <c r="J5193" s="52" t="n">
        <v>80</v>
      </c>
      <c r="K5193" s="52" t="n">
        <v>0</v>
      </c>
      <c r="L5193" s="52" t="n">
        <v>0</v>
      </c>
      <c r="M5193" s="52" t="n">
        <v>0</v>
      </c>
      <c r="N5193" s="53" t="n">
        <f aca="false">D5193*$D$16</f>
        <v>54</v>
      </c>
      <c r="O5193" s="53" t="n">
        <f aca="false">E5193*$E$16</f>
        <v>0</v>
      </c>
      <c r="P5193" s="53" t="n">
        <f aca="false">F5193*$F$16</f>
        <v>0</v>
      </c>
      <c r="Q5193" s="53" t="n">
        <f aca="false">G5193*$G$16</f>
        <v>0</v>
      </c>
      <c r="R5193" s="53" t="n">
        <f aca="false">H5193*$H$16</f>
        <v>0</v>
      </c>
      <c r="S5193" s="53" t="n">
        <f aca="false">(N5193/100)*(I5193*$I$16)+(N5193/100)*(J5193*$J$16)</f>
        <v>118.8</v>
      </c>
      <c r="T5193" s="53" t="n">
        <f aca="false">(O5193/100)*(K5193*$K$16)</f>
        <v>0</v>
      </c>
      <c r="U5193" s="53" t="n">
        <f aca="false">(P5193/100)*(K5193*$K$16)+(P5193/100)*(L5193*$L$16)</f>
        <v>0</v>
      </c>
      <c r="V5193" s="53" t="n">
        <f aca="false">(Q5193/100)*(L5193*$L$16)</f>
        <v>0</v>
      </c>
      <c r="W5193" s="53" t="n">
        <f aca="false">(R5193/100)*(K5193*$K$16)+(R5193/100)*(L5193*$L$16)</f>
        <v>0</v>
      </c>
      <c r="X5193" s="53" t="n">
        <f aca="false">N5193+S5193</f>
        <v>172.8</v>
      </c>
      <c r="Y5193" s="53" t="n">
        <f aca="false">O5193+T5193</f>
        <v>0</v>
      </c>
      <c r="Z5193" s="53" t="n">
        <f aca="false">P5193+U5193</f>
        <v>0</v>
      </c>
      <c r="AA5193" s="53" t="n">
        <f aca="false">Q5193+V5193</f>
        <v>0</v>
      </c>
      <c r="AB5193" s="53" t="n">
        <f aca="false">R5193+W5193</f>
        <v>0</v>
      </c>
      <c r="AC5193" s="54" t="n">
        <f aca="false">ROUND(X5193+Y5193+Z5193+AA5193+AB5193,1)</f>
        <v>172.8</v>
      </c>
      <c r="AD5193" s="55" t="n">
        <f aca="false">(ROUND(AC5193-AC5180,1)/AC5180)</f>
        <v>0.186813186813187</v>
      </c>
    </row>
    <row r="5194" customFormat="false" ht="15" hidden="false" customHeight="false" outlineLevel="0" collapsed="false">
      <c r="A5194" s="48"/>
      <c r="B5194" s="49"/>
      <c r="C5194" s="50" t="s">
        <v>18</v>
      </c>
      <c r="D5194" s="51" t="n">
        <v>40</v>
      </c>
      <c r="E5194" s="51" t="n">
        <v>0</v>
      </c>
      <c r="F5194" s="51" t="n">
        <v>0</v>
      </c>
      <c r="G5194" s="51" t="n">
        <v>0</v>
      </c>
      <c r="H5194" s="51" t="n">
        <v>0</v>
      </c>
      <c r="I5194" s="52" t="n">
        <v>55</v>
      </c>
      <c r="J5194" s="52" t="n">
        <v>60</v>
      </c>
      <c r="K5194" s="52" t="n">
        <v>0</v>
      </c>
      <c r="L5194" s="52" t="n">
        <v>0</v>
      </c>
      <c r="M5194" s="52" t="n">
        <v>0</v>
      </c>
      <c r="N5194" s="53" t="n">
        <f aca="false">D5194*$D$17</f>
        <v>54</v>
      </c>
      <c r="O5194" s="53" t="n">
        <f aca="false">E5194*$E$17</f>
        <v>0</v>
      </c>
      <c r="P5194" s="53" t="n">
        <f aca="false">F5194*$F$17</f>
        <v>0</v>
      </c>
      <c r="Q5194" s="53" t="n">
        <f aca="false">G5194*$G$17</f>
        <v>0</v>
      </c>
      <c r="R5194" s="53" t="n">
        <f aca="false">H5194*$H$17</f>
        <v>0</v>
      </c>
      <c r="S5194" s="53" t="n">
        <f aca="false">(N5194/100)*(I5194*$I$17)+(N5194/100)*(J5194*$J$17)</f>
        <v>106.65</v>
      </c>
      <c r="T5194" s="53" t="n">
        <f aca="false">(O5194/100)*(K5194*$K$17)</f>
        <v>0</v>
      </c>
      <c r="U5194" s="53" t="n">
        <f aca="false">(P5194/100)*(K5194*$K$17)+(P5194/100)*(L5194*$L$17)</f>
        <v>0</v>
      </c>
      <c r="V5194" s="53" t="n">
        <f aca="false">(Q5194/100)*(L5194*$L$17)</f>
        <v>0</v>
      </c>
      <c r="W5194" s="53" t="n">
        <f aca="false">(R5194/100)*(K5194*$K$17)+(R5194/100)*(L5194*$L$17)</f>
        <v>0</v>
      </c>
      <c r="X5194" s="53" t="n">
        <f aca="false">N5194+S5194</f>
        <v>160.65</v>
      </c>
      <c r="Y5194" s="53" t="n">
        <f aca="false">O5194+T5194</f>
        <v>0</v>
      </c>
      <c r="Z5194" s="53" t="n">
        <f aca="false">P5194+U5194</f>
        <v>0</v>
      </c>
      <c r="AA5194" s="53" t="n">
        <f aca="false">Q5194+V5194</f>
        <v>0</v>
      </c>
      <c r="AB5194" s="53" t="n">
        <f aca="false">R5194+W5194</f>
        <v>0</v>
      </c>
      <c r="AC5194" s="54" t="n">
        <f aca="false">ROUND(X5194+Y5194+Z5194+AA5194+AB5194,1)</f>
        <v>160.7</v>
      </c>
      <c r="AD5194" s="55" t="n">
        <f aca="false">(ROUND(AC5194-AC5180,1)/AC5180)</f>
        <v>0.103708791208791</v>
      </c>
    </row>
    <row r="5195" customFormat="false" ht="15" hidden="false" customHeight="false" outlineLevel="0" collapsed="false">
      <c r="A5195" s="56" t="s">
        <v>19</v>
      </c>
      <c r="B5195" s="72" t="s">
        <v>416</v>
      </c>
      <c r="C5195" s="40" t="s">
        <v>4</v>
      </c>
      <c r="D5195" s="41" t="n">
        <v>50</v>
      </c>
      <c r="E5195" s="41" t="n">
        <v>0</v>
      </c>
      <c r="F5195" s="41" t="n">
        <v>0</v>
      </c>
      <c r="G5195" s="41" t="n">
        <v>0</v>
      </c>
      <c r="H5195" s="41" t="n">
        <v>0</v>
      </c>
      <c r="I5195" s="42" t="n">
        <v>30</v>
      </c>
      <c r="J5195" s="42" t="n">
        <v>50</v>
      </c>
      <c r="K5195" s="42" t="n">
        <v>0</v>
      </c>
      <c r="L5195" s="42" t="n">
        <v>0</v>
      </c>
      <c r="M5195" s="42" t="n">
        <v>0</v>
      </c>
      <c r="N5195" s="43" t="n">
        <f aca="false">D5195*$D$3</f>
        <v>70</v>
      </c>
      <c r="O5195" s="43" t="n">
        <f aca="false">E5195*$E$3</f>
        <v>0</v>
      </c>
      <c r="P5195" s="43" t="n">
        <f aca="false">F5195*$F$3</f>
        <v>0</v>
      </c>
      <c r="Q5195" s="43" t="n">
        <f aca="false">G5195*$G$3</f>
        <v>0</v>
      </c>
      <c r="R5195" s="43" t="n">
        <f aca="false">H5195*$H$3</f>
        <v>0</v>
      </c>
      <c r="S5195" s="43" t="n">
        <f aca="false">(N5195/100)*(I5195*$I$3)+(N5195/100)*(J5195*$J$3)</f>
        <v>112</v>
      </c>
      <c r="T5195" s="43" t="n">
        <f aca="false">(O5195/100)*(K5195*$K$3)</f>
        <v>0</v>
      </c>
      <c r="U5195" s="43" t="n">
        <f aca="false">(P5195/100)*(K5195*$K$3)+(P5195/100)*(L5195*$L$3)</f>
        <v>0</v>
      </c>
      <c r="V5195" s="43" t="n">
        <f aca="false">(Q5195/100)*(L5195*$L$3)</f>
        <v>0</v>
      </c>
      <c r="W5195" s="43" t="n">
        <f aca="false">(R5195/100)*(K5195*$K$3)+(R5195/100)*(L5195*$L$3)</f>
        <v>0</v>
      </c>
      <c r="X5195" s="43" t="n">
        <f aca="false">N5195+S5195</f>
        <v>182</v>
      </c>
      <c r="Y5195" s="43" t="n">
        <f aca="false">O5195+T5195</f>
        <v>0</v>
      </c>
      <c r="Z5195" s="43" t="n">
        <f aca="false">P5195+U5195</f>
        <v>0</v>
      </c>
      <c r="AA5195" s="43" t="n">
        <f aca="false">Q5195+V5195</f>
        <v>0</v>
      </c>
      <c r="AB5195" s="43" t="n">
        <f aca="false">R5195+W5195</f>
        <v>0</v>
      </c>
      <c r="AC5195" s="44" t="n">
        <f aca="false">ROUND(X5195+Y5195+Z5195+AA5195+AB5195,1)</f>
        <v>182</v>
      </c>
      <c r="AD5195" s="73" t="n">
        <v>0</v>
      </c>
    </row>
    <row r="5196" customFormat="false" ht="15" hidden="false" customHeight="false" outlineLevel="0" collapsed="false">
      <c r="A5196" s="48" t="s">
        <v>29</v>
      </c>
      <c r="B5196" s="49" t="n">
        <v>20</v>
      </c>
      <c r="C5196" s="50" t="s">
        <v>5</v>
      </c>
      <c r="D5196" s="51" t="n">
        <v>50</v>
      </c>
      <c r="E5196" s="51" t="n">
        <v>0</v>
      </c>
      <c r="F5196" s="51" t="n">
        <v>0</v>
      </c>
      <c r="G5196" s="51" t="n">
        <v>0</v>
      </c>
      <c r="H5196" s="51" t="n">
        <v>0</v>
      </c>
      <c r="I5196" s="52" t="n">
        <v>40</v>
      </c>
      <c r="J5196" s="52" t="n">
        <v>60</v>
      </c>
      <c r="K5196" s="52" t="n">
        <v>0</v>
      </c>
      <c r="L5196" s="52" t="n">
        <v>0</v>
      </c>
      <c r="M5196" s="52" t="n">
        <v>0</v>
      </c>
      <c r="N5196" s="53" t="n">
        <f aca="false">D5196*$D$4</f>
        <v>67.5</v>
      </c>
      <c r="O5196" s="53" t="n">
        <f aca="false">E5196*$E$4</f>
        <v>0</v>
      </c>
      <c r="P5196" s="53" t="n">
        <f aca="false">F5196*$F$4</f>
        <v>0</v>
      </c>
      <c r="Q5196" s="53" t="n">
        <f aca="false">G5196*$G$4</f>
        <v>0</v>
      </c>
      <c r="R5196" s="53" t="n">
        <f aca="false">H5196*$H$4</f>
        <v>0</v>
      </c>
      <c r="S5196" s="53" t="n">
        <f aca="false">(N5196/100)*(I5196*$I$4)+(N5196/100)*(J5196*$J$4)</f>
        <v>135</v>
      </c>
      <c r="T5196" s="53" t="n">
        <f aca="false">(O5196/100)*(K5196*$K$4)</f>
        <v>0</v>
      </c>
      <c r="U5196" s="53" t="n">
        <f aca="false">(P5196/100)*(K5196*$K$4)+(P5196/100)*(L5196*$L$4)</f>
        <v>0</v>
      </c>
      <c r="V5196" s="53" t="n">
        <f aca="false">(Q5196/100)*(L5196*$L$4)</f>
        <v>0</v>
      </c>
      <c r="W5196" s="53" t="n">
        <f aca="false">(R5196/100)*(K5196*$K$4)+(R5196/100)*(L5196*$L$4)</f>
        <v>0</v>
      </c>
      <c r="X5196" s="53" t="n">
        <f aca="false">N5196+S5196</f>
        <v>202.5</v>
      </c>
      <c r="Y5196" s="53" t="n">
        <f aca="false">O5196+T5196</f>
        <v>0</v>
      </c>
      <c r="Z5196" s="53" t="n">
        <f aca="false">P5196+U5196</f>
        <v>0</v>
      </c>
      <c r="AA5196" s="53" t="n">
        <f aca="false">Q5196+V5196</f>
        <v>0</v>
      </c>
      <c r="AB5196" s="53" t="n">
        <f aca="false">R5196+W5196</f>
        <v>0</v>
      </c>
      <c r="AC5196" s="54" t="n">
        <f aca="false">ROUND(X5196+Y5196+Z5196+AA5196+AB5196,1)</f>
        <v>202.5</v>
      </c>
      <c r="AD5196" s="55" t="n">
        <f aca="false">(ROUND(AC5196-AC5195,1)/AC5195)</f>
        <v>0.112637362637363</v>
      </c>
    </row>
    <row r="5197" customFormat="false" ht="15" hidden="false" customHeight="false" outlineLevel="0" collapsed="false">
      <c r="A5197" s="48" t="s">
        <v>30</v>
      </c>
      <c r="B5197" s="49" t="n">
        <v>16</v>
      </c>
      <c r="C5197" s="50" t="s">
        <v>6</v>
      </c>
      <c r="D5197" s="51" t="n">
        <v>50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30</v>
      </c>
      <c r="J5197" s="52" t="n">
        <v>50</v>
      </c>
      <c r="K5197" s="52" t="n">
        <v>0</v>
      </c>
      <c r="L5197" s="52" t="n">
        <v>0</v>
      </c>
      <c r="M5197" s="52" t="n">
        <v>0</v>
      </c>
      <c r="N5197" s="53" t="n">
        <f aca="false">D5197*$D$5</f>
        <v>70</v>
      </c>
      <c r="O5197" s="53" t="n">
        <f aca="false">E5197*$E$5</f>
        <v>0</v>
      </c>
      <c r="P5197" s="53" t="n">
        <f aca="false">F5197*$F$5</f>
        <v>0</v>
      </c>
      <c r="Q5197" s="53" t="n">
        <f aca="false">G5197*$G$5</f>
        <v>0</v>
      </c>
      <c r="R5197" s="53" t="n">
        <f aca="false">H5197*$H$5</f>
        <v>0</v>
      </c>
      <c r="S5197" s="53" t="n">
        <f aca="false">(N5197/100)*(I5197*$I$5)+(N5197/100)*(J5197*$J$5)</f>
        <v>112</v>
      </c>
      <c r="T5197" s="53" t="n">
        <f aca="false">(O5197/100)*(K5197*$K$5)</f>
        <v>0</v>
      </c>
      <c r="U5197" s="53" t="n">
        <f aca="false">(P5197/100)*(K5197*$K$5)+(P5197/100)*(L5197*$L$5)</f>
        <v>0</v>
      </c>
      <c r="V5197" s="53" t="n">
        <f aca="false">(Q5197/100)*(L5197*$L$5)</f>
        <v>0</v>
      </c>
      <c r="W5197" s="53" t="n">
        <f aca="false">(R5197/100)*(K5197*$K$5)+(R5197/100)*(L5197*$L$5)</f>
        <v>0</v>
      </c>
      <c r="X5197" s="53" t="n">
        <f aca="false">N5197+S5197</f>
        <v>182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182</v>
      </c>
      <c r="AD5197" s="55" t="n">
        <f aca="false">(ROUND(AC5197-AC5195,1)/AC5195)</f>
        <v>0</v>
      </c>
    </row>
    <row r="5198" customFormat="false" ht="15" hidden="false" customHeight="false" outlineLevel="0" collapsed="false">
      <c r="A5198" s="48" t="s">
        <v>31</v>
      </c>
      <c r="B5198" s="49" t="n">
        <v>0</v>
      </c>
      <c r="C5198" s="50" t="s">
        <v>7</v>
      </c>
      <c r="D5198" s="51" t="n">
        <v>50</v>
      </c>
      <c r="E5198" s="51" t="n">
        <v>0</v>
      </c>
      <c r="F5198" s="51" t="n">
        <v>0</v>
      </c>
      <c r="G5198" s="51" t="n">
        <v>0</v>
      </c>
      <c r="H5198" s="51" t="n">
        <v>0</v>
      </c>
      <c r="I5198" s="52" t="n">
        <v>30</v>
      </c>
      <c r="J5198" s="52" t="n">
        <v>50</v>
      </c>
      <c r="K5198" s="52" t="n">
        <v>0</v>
      </c>
      <c r="L5198" s="52" t="n">
        <v>0</v>
      </c>
      <c r="M5198" s="52" t="n">
        <v>0</v>
      </c>
      <c r="N5198" s="53" t="n">
        <f aca="false">D5198*$D$6</f>
        <v>70</v>
      </c>
      <c r="O5198" s="53" t="n">
        <f aca="false">E5198*$E$6</f>
        <v>0</v>
      </c>
      <c r="P5198" s="53" t="n">
        <f aca="false">F5198*$F$6</f>
        <v>0</v>
      </c>
      <c r="Q5198" s="53" t="n">
        <f aca="false">G5198*$G$6</f>
        <v>0</v>
      </c>
      <c r="R5198" s="53" t="n">
        <f aca="false">H5198*$H$6</f>
        <v>0</v>
      </c>
      <c r="S5198" s="53" t="n">
        <f aca="false">(N5198/100)*(I5198*$I$6)+(N5198/100)*(J5198*$J$6)</f>
        <v>112</v>
      </c>
      <c r="T5198" s="53" t="n">
        <f aca="false">(O5198/100)*(K5198*$K$6)</f>
        <v>0</v>
      </c>
      <c r="U5198" s="53" t="n">
        <f aca="false">(P5198/100)*(K5198*$K$6)+(P5198/100)*(L5198*$L$6)</f>
        <v>0</v>
      </c>
      <c r="V5198" s="53" t="n">
        <f aca="false">(Q5198/100)*(L5198*$L$6)</f>
        <v>0</v>
      </c>
      <c r="W5198" s="53" t="n">
        <f aca="false">(R5198/100)*(K5198*$K$6)+(R5198/100)*(L5198*$L$6)</f>
        <v>0</v>
      </c>
      <c r="X5198" s="53" t="n">
        <f aca="false">N5198+S5198</f>
        <v>182</v>
      </c>
      <c r="Y5198" s="53" t="n">
        <f aca="false">O5198+T5198</f>
        <v>0</v>
      </c>
      <c r="Z5198" s="53" t="n">
        <f aca="false">P5198+U5198</f>
        <v>0</v>
      </c>
      <c r="AA5198" s="53" t="n">
        <f aca="false">Q5198+V5198</f>
        <v>0</v>
      </c>
      <c r="AB5198" s="53" t="n">
        <f aca="false">R5198+W5198</f>
        <v>0</v>
      </c>
      <c r="AC5198" s="54" t="n">
        <f aca="false">ROUND(X5198+Y5198+Z5198+AA5198+AB5198,1)</f>
        <v>182</v>
      </c>
      <c r="AD5198" s="55" t="n">
        <f aca="false">(ROUND(AC5198-AC5195,1)/AC5195)</f>
        <v>0</v>
      </c>
    </row>
    <row r="5199" customFormat="false" ht="15" hidden="false" customHeight="false" outlineLevel="0" collapsed="false">
      <c r="A5199" s="48" t="s">
        <v>32</v>
      </c>
      <c r="B5199" s="49" t="n">
        <v>0</v>
      </c>
      <c r="C5199" s="50" t="s">
        <v>8</v>
      </c>
      <c r="D5199" s="51" t="n">
        <v>50</v>
      </c>
      <c r="E5199" s="51" t="n">
        <v>0</v>
      </c>
      <c r="F5199" s="51" t="n">
        <v>0</v>
      </c>
      <c r="G5199" s="51" t="n">
        <v>0</v>
      </c>
      <c r="H5199" s="51" t="n">
        <v>0</v>
      </c>
      <c r="I5199" s="52" t="n">
        <v>30</v>
      </c>
      <c r="J5199" s="52" t="n">
        <v>50</v>
      </c>
      <c r="K5199" s="52" t="n">
        <v>0</v>
      </c>
      <c r="L5199" s="52" t="n">
        <v>0</v>
      </c>
      <c r="M5199" s="52" t="n">
        <v>0</v>
      </c>
      <c r="N5199" s="53" t="n">
        <f aca="false">D5199*$D$7</f>
        <v>70</v>
      </c>
      <c r="O5199" s="53" t="n">
        <f aca="false">E5199*$E$7</f>
        <v>0</v>
      </c>
      <c r="P5199" s="53" t="n">
        <f aca="false">F5199*$F$7</f>
        <v>0</v>
      </c>
      <c r="Q5199" s="53" t="n">
        <f aca="false">G5199*$G$7</f>
        <v>0</v>
      </c>
      <c r="R5199" s="53" t="n">
        <f aca="false">H5199*$H$7</f>
        <v>0</v>
      </c>
      <c r="S5199" s="53" t="n">
        <f aca="false">(N5199/100)*(I5199*$I$7)+(N5199/100)*(J5199*$J$7)</f>
        <v>112</v>
      </c>
      <c r="T5199" s="53" t="n">
        <f aca="false">(O5199/100)*(K5199*$K$7)</f>
        <v>0</v>
      </c>
      <c r="U5199" s="53" t="n">
        <f aca="false">(P5199/100)*(K5199*$K$7)+(P5199/100)*(L5199*$L$7)</f>
        <v>0</v>
      </c>
      <c r="V5199" s="53" t="n">
        <f aca="false">(Q5199/100)*(L5199*$L$7)</f>
        <v>0</v>
      </c>
      <c r="W5199" s="53" t="n">
        <f aca="false">(R5199/100)*(K5199*$K$7)+(R5199/100)*(L5199*$L$7)</f>
        <v>0</v>
      </c>
      <c r="X5199" s="53" t="n">
        <f aca="false">N5199+S5199</f>
        <v>182</v>
      </c>
      <c r="Y5199" s="53" t="n">
        <f aca="false">O5199+T5199</f>
        <v>0</v>
      </c>
      <c r="Z5199" s="53" t="n">
        <f aca="false">P5199+U5199</f>
        <v>0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182</v>
      </c>
      <c r="AD5199" s="55" t="n">
        <f aca="false">(ROUND(AC5199-AC5195,1)/AC5195)</f>
        <v>0</v>
      </c>
    </row>
    <row r="5200" customFormat="false" ht="15" hidden="false" customHeight="false" outlineLevel="0" collapsed="false">
      <c r="A5200" s="48" t="s">
        <v>33</v>
      </c>
      <c r="B5200" s="49"/>
      <c r="C5200" s="50" t="s">
        <v>9</v>
      </c>
      <c r="D5200" s="51" t="n">
        <v>50</v>
      </c>
      <c r="E5200" s="51" t="n">
        <v>0</v>
      </c>
      <c r="F5200" s="51" t="n">
        <v>0</v>
      </c>
      <c r="G5200" s="51" t="n">
        <v>0</v>
      </c>
      <c r="H5200" s="51" t="n">
        <v>0</v>
      </c>
      <c r="I5200" s="52" t="n">
        <v>30</v>
      </c>
      <c r="J5200" s="52" t="n">
        <v>50</v>
      </c>
      <c r="K5200" s="52" t="n">
        <v>0</v>
      </c>
      <c r="L5200" s="52" t="n">
        <v>0</v>
      </c>
      <c r="M5200" s="52" t="n">
        <v>0</v>
      </c>
      <c r="N5200" s="53" t="n">
        <f aca="false">D5200*$D$8</f>
        <v>70</v>
      </c>
      <c r="O5200" s="53" t="n">
        <f aca="false">E5200*$E$8</f>
        <v>0</v>
      </c>
      <c r="P5200" s="53" t="n">
        <f aca="false">F5200*$F$8</f>
        <v>0</v>
      </c>
      <c r="Q5200" s="53" t="n">
        <f aca="false">G5200*$G$8</f>
        <v>0</v>
      </c>
      <c r="R5200" s="53" t="n">
        <f aca="false">H5200*$H$8</f>
        <v>0</v>
      </c>
      <c r="S5200" s="53" t="n">
        <f aca="false">(N5200/100)*(I5200*$I$8)+(N5200/100)*(J5200*$J$8)</f>
        <v>112</v>
      </c>
      <c r="T5200" s="53" t="n">
        <f aca="false">(O5200/100)*(K5200*$K$8)</f>
        <v>0</v>
      </c>
      <c r="U5200" s="53" t="n">
        <f aca="false">(P5200/100)*(K5200*$K$8)+(P5200/100)*(L5200*$L$8)</f>
        <v>0</v>
      </c>
      <c r="V5200" s="53" t="n">
        <f aca="false">(Q5200/100)*(L5200*$L$8)</f>
        <v>0</v>
      </c>
      <c r="W5200" s="53" t="n">
        <f aca="false">(R5200/100)*(K5200*$K$8)+(R5200/100)*(L5200*$L$8)</f>
        <v>0</v>
      </c>
      <c r="X5200" s="53" t="n">
        <f aca="false">N5200+S5200</f>
        <v>182</v>
      </c>
      <c r="Y5200" s="53" t="n">
        <f aca="false">O5200+T5200</f>
        <v>0</v>
      </c>
      <c r="Z5200" s="53" t="n">
        <f aca="false">P5200+U5200</f>
        <v>0</v>
      </c>
      <c r="AA5200" s="53" t="n">
        <f aca="false">Q5200+V5200</f>
        <v>0</v>
      </c>
      <c r="AB5200" s="53" t="n">
        <f aca="false">R5200+W5200</f>
        <v>0</v>
      </c>
      <c r="AC5200" s="54" t="n">
        <f aca="false">ROUND(X5200+Y5200+Z5200+AA5200+AB5200,1)</f>
        <v>182</v>
      </c>
      <c r="AD5200" s="55" t="n">
        <f aca="false">(ROUND(AC5200-AC5195,1)/AC5195)</f>
        <v>0</v>
      </c>
    </row>
    <row r="5201" customFormat="false" ht="15" hidden="false" customHeight="false" outlineLevel="0" collapsed="false">
      <c r="A5201" s="48" t="s">
        <v>34</v>
      </c>
      <c r="B5201" s="49"/>
      <c r="C5201" s="50" t="s">
        <v>10</v>
      </c>
      <c r="D5201" s="51" t="n">
        <v>25</v>
      </c>
      <c r="E5201" s="51" t="n">
        <v>50</v>
      </c>
      <c r="F5201" s="51" t="n">
        <v>0</v>
      </c>
      <c r="G5201" s="51" t="n">
        <v>0</v>
      </c>
      <c r="H5201" s="51" t="n">
        <v>0</v>
      </c>
      <c r="I5201" s="52" t="n">
        <v>30</v>
      </c>
      <c r="J5201" s="52" t="n">
        <v>50</v>
      </c>
      <c r="K5201" s="52" t="n">
        <v>100</v>
      </c>
      <c r="L5201" s="52" t="n">
        <v>0</v>
      </c>
      <c r="M5201" s="52" t="n">
        <v>0</v>
      </c>
      <c r="N5201" s="53" t="n">
        <f aca="false">D5201*$D$9</f>
        <v>33.75</v>
      </c>
      <c r="O5201" s="53" t="n">
        <f aca="false">E5201*$E$9</f>
        <v>67.5</v>
      </c>
      <c r="P5201" s="53" t="n">
        <f aca="false">F5201*$F$9</f>
        <v>0</v>
      </c>
      <c r="Q5201" s="53" t="n">
        <f aca="false">G5201*$G$9</f>
        <v>0</v>
      </c>
      <c r="R5201" s="53" t="n">
        <f aca="false">H5201*$H$9</f>
        <v>0</v>
      </c>
      <c r="S5201" s="53" t="n">
        <f aca="false">(N5201/100)*(I5201*$I$9)+(N5201/100)*(J5201*$J$9)</f>
        <v>27</v>
      </c>
      <c r="T5201" s="53" t="n">
        <f aca="false">(O5201/100)*(K5201*$K$9)</f>
        <v>94.5</v>
      </c>
      <c r="U5201" s="53" t="n">
        <f aca="false">(P5201/100)*(K5201*$K$9)+(P5201/100)*(L5201*$L$9)</f>
        <v>0</v>
      </c>
      <c r="V5201" s="53" t="n">
        <f aca="false">(Q5201/100)*(L5201*$L$9)</f>
        <v>0</v>
      </c>
      <c r="W5201" s="53" t="n">
        <f aca="false">(R5201/100)*(K5201*$K$9)+(R5201/100)*(L5201*$L$9)</f>
        <v>0</v>
      </c>
      <c r="X5201" s="53" t="n">
        <f aca="false">N5201+S5201</f>
        <v>60.75</v>
      </c>
      <c r="Y5201" s="53" t="n">
        <f aca="false">O5201+T5201</f>
        <v>162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222.8</v>
      </c>
      <c r="AD5201" s="55" t="n">
        <f aca="false">(ROUND(AC5201-AC5195,1)/AC5195)</f>
        <v>0.224175824175824</v>
      </c>
    </row>
    <row r="5202" customFormat="false" ht="15" hidden="false" customHeight="false" outlineLevel="0" collapsed="false">
      <c r="A5202" s="48" t="s">
        <v>35</v>
      </c>
      <c r="B5202" s="49"/>
      <c r="C5202" s="50" t="s">
        <v>11</v>
      </c>
      <c r="D5202" s="51" t="n">
        <v>25</v>
      </c>
      <c r="E5202" s="51" t="n">
        <v>0</v>
      </c>
      <c r="F5202" s="51" t="n">
        <v>50</v>
      </c>
      <c r="G5202" s="51" t="n">
        <v>0</v>
      </c>
      <c r="H5202" s="51" t="n">
        <v>0</v>
      </c>
      <c r="I5202" s="52" t="n">
        <v>30</v>
      </c>
      <c r="J5202" s="52" t="n">
        <v>50</v>
      </c>
      <c r="K5202" s="52" t="n">
        <v>50</v>
      </c>
      <c r="L5202" s="52" t="n">
        <v>50</v>
      </c>
      <c r="M5202" s="52" t="n">
        <v>0</v>
      </c>
      <c r="N5202" s="53" t="n">
        <f aca="false">D5202*$D$10</f>
        <v>33.75</v>
      </c>
      <c r="O5202" s="53" t="n">
        <f aca="false">E5202*$E$10</f>
        <v>0</v>
      </c>
      <c r="P5202" s="53" t="n">
        <f aca="false">F5202*$F$10</f>
        <v>67.5</v>
      </c>
      <c r="Q5202" s="53" t="n">
        <f aca="false">G5202*$G$10</f>
        <v>0</v>
      </c>
      <c r="R5202" s="53" t="n">
        <f aca="false">H5202*$H$10</f>
        <v>0</v>
      </c>
      <c r="S5202" s="53" t="n">
        <f aca="false">(N5202/100)*(I5202*$I$10)+(N5202/100)*(J5202*$J$10)</f>
        <v>27</v>
      </c>
      <c r="T5202" s="53" t="n">
        <f aca="false">(O5202/100)*(K5202*$J$10)</f>
        <v>0</v>
      </c>
      <c r="U5202" s="53" t="n">
        <f aca="false">(P5202/100)*(K5202*$K$10)+(P5202/100)*(L5202*$L$10)</f>
        <v>94.5</v>
      </c>
      <c r="V5202" s="53" t="n">
        <f aca="false">(Q5202/100)*(L5202*$L$10)</f>
        <v>0</v>
      </c>
      <c r="W5202" s="53" t="n">
        <f aca="false">(R5202/100)*(K5202*$K$10)+(R5202/100)*(L5202*$L$10)</f>
        <v>0</v>
      </c>
      <c r="X5202" s="53" t="n">
        <f aca="false">N5202+S5202</f>
        <v>60.75</v>
      </c>
      <c r="Y5202" s="53" t="n">
        <f aca="false">O5202+T5202</f>
        <v>0</v>
      </c>
      <c r="Z5202" s="53" t="n">
        <f aca="false">P5202+U5202</f>
        <v>162</v>
      </c>
      <c r="AA5202" s="53" t="n">
        <f aca="false">Q5202+V5202</f>
        <v>0</v>
      </c>
      <c r="AB5202" s="53" t="n">
        <f aca="false">R5202+W5202</f>
        <v>0</v>
      </c>
      <c r="AC5202" s="54" t="n">
        <f aca="false">ROUND(X5202+Y5202+Z5202+AA5202+AB5202,1)</f>
        <v>222.8</v>
      </c>
      <c r="AD5202" s="55" t="n">
        <f aca="false">(ROUND(AC5202-AC5195,1)/AC5195)</f>
        <v>0.224175824175824</v>
      </c>
    </row>
    <row r="5203" customFormat="false" ht="15" hidden="false" customHeight="false" outlineLevel="0" collapsed="false">
      <c r="A5203" s="48" t="s">
        <v>36</v>
      </c>
      <c r="B5203" s="49"/>
      <c r="C5203" s="50" t="s">
        <v>12</v>
      </c>
      <c r="D5203" s="51" t="n">
        <v>25</v>
      </c>
      <c r="E5203" s="51" t="n">
        <v>0</v>
      </c>
      <c r="F5203" s="51" t="n">
        <v>0</v>
      </c>
      <c r="G5203" s="51" t="n">
        <v>50</v>
      </c>
      <c r="H5203" s="51" t="n">
        <v>0</v>
      </c>
      <c r="I5203" s="52" t="n">
        <v>30</v>
      </c>
      <c r="J5203" s="52" t="n">
        <v>50</v>
      </c>
      <c r="K5203" s="52" t="n">
        <v>0</v>
      </c>
      <c r="L5203" s="52" t="n">
        <v>100</v>
      </c>
      <c r="M5203" s="52" t="n">
        <v>0</v>
      </c>
      <c r="N5203" s="53" t="n">
        <f aca="false">D5203*$D$11</f>
        <v>33.75</v>
      </c>
      <c r="O5203" s="53" t="n">
        <f aca="false">E5203*$E$11</f>
        <v>0</v>
      </c>
      <c r="P5203" s="53" t="n">
        <f aca="false">F5203*$F$11</f>
        <v>0</v>
      </c>
      <c r="Q5203" s="53" t="n">
        <f aca="false">G5203*$G$11</f>
        <v>67.5</v>
      </c>
      <c r="R5203" s="53" t="n">
        <f aca="false">H5203*$H$11</f>
        <v>0</v>
      </c>
      <c r="S5203" s="53" t="n">
        <f aca="false">(N5203/100)*(I5203*$I$11)+(N5203/100)*(J5203*$J$11)</f>
        <v>27</v>
      </c>
      <c r="T5203" s="53" t="n">
        <f aca="false">(O5203/100)*(K5203*$K$11)</f>
        <v>0</v>
      </c>
      <c r="U5203" s="53" t="n">
        <f aca="false">(P5203/100)*(K5203*$K$11)+(P5203/100)*(L5203*$L$11)</f>
        <v>0</v>
      </c>
      <c r="V5203" s="53" t="n">
        <f aca="false">(Q5203/100)*(L5203*$L$11)</f>
        <v>94.5</v>
      </c>
      <c r="W5203" s="53" t="n">
        <f aca="false">(R5203/100)*(K5203*$K$11)+(R5203/100)*(L5203*$L$11)</f>
        <v>0</v>
      </c>
      <c r="X5203" s="53" t="n">
        <f aca="false">N5203+S5203</f>
        <v>60.75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162</v>
      </c>
      <c r="AB5203" s="53" t="n">
        <f aca="false">R5203+W5203</f>
        <v>0</v>
      </c>
      <c r="AC5203" s="54" t="n">
        <f aca="false">ROUND(X5203+Y5203+Z5203+AA5203+AB5203,1)</f>
        <v>222.8</v>
      </c>
      <c r="AD5203" s="55" t="n">
        <f aca="false">(ROUND(AC5203-AC5195,1)/AC5195)</f>
        <v>0.224175824175824</v>
      </c>
    </row>
    <row r="5204" customFormat="false" ht="15" hidden="false" customHeight="false" outlineLevel="0" collapsed="false">
      <c r="A5204" s="48" t="s">
        <v>37</v>
      </c>
      <c r="B5204" s="49"/>
      <c r="C5204" s="50" t="s">
        <v>13</v>
      </c>
      <c r="D5204" s="51" t="n">
        <v>25</v>
      </c>
      <c r="E5204" s="51" t="n">
        <v>0</v>
      </c>
      <c r="F5204" s="51" t="n">
        <v>0</v>
      </c>
      <c r="G5204" s="51" t="n">
        <v>0</v>
      </c>
      <c r="H5204" s="51" t="n">
        <v>50</v>
      </c>
      <c r="I5204" s="52" t="n">
        <v>30</v>
      </c>
      <c r="J5204" s="52" t="n">
        <v>50</v>
      </c>
      <c r="K5204" s="52" t="n">
        <v>50</v>
      </c>
      <c r="L5204" s="52" t="n">
        <v>50</v>
      </c>
      <c r="M5204" s="52" t="n">
        <v>0</v>
      </c>
      <c r="N5204" s="53" t="n">
        <f aca="false">D5204*$D$12</f>
        <v>33.75</v>
      </c>
      <c r="O5204" s="53" t="n">
        <f aca="false">E5204*$E$12</f>
        <v>0</v>
      </c>
      <c r="P5204" s="53" t="n">
        <f aca="false">F5204*$F$12</f>
        <v>0</v>
      </c>
      <c r="Q5204" s="53" t="n">
        <f aca="false">G5204*$G$12</f>
        <v>0</v>
      </c>
      <c r="R5204" s="53" t="n">
        <f aca="false">H5204*$H$12</f>
        <v>67.5</v>
      </c>
      <c r="S5204" s="53" t="n">
        <f aca="false">(N5204/100)*(I5204*$I$12)+(N5204/100)*(J5204*$J$12)</f>
        <v>27</v>
      </c>
      <c r="T5204" s="53" t="n">
        <f aca="false">(O5204/100)*(K5204*$K$12)</f>
        <v>0</v>
      </c>
      <c r="U5204" s="53" t="n">
        <f aca="false">(P5204/100)*(K5204*$K$12)+(P5204/100)*(L5204*$L$12)</f>
        <v>0</v>
      </c>
      <c r="V5204" s="53" t="n">
        <f aca="false">(Q5204/100)*(L5204*$L$12)</f>
        <v>0</v>
      </c>
      <c r="W5204" s="53" t="n">
        <f aca="false">(R5204/100)*(K5204*$K$12)+(R5204/100)*(L5204*$L$12)</f>
        <v>94.5</v>
      </c>
      <c r="X5204" s="53" t="n">
        <f aca="false">N5204+S5204</f>
        <v>60.75</v>
      </c>
      <c r="Y5204" s="53" t="n">
        <f aca="false">O5204+T5204</f>
        <v>0</v>
      </c>
      <c r="Z5204" s="53" t="n">
        <f aca="false">P5204+U5204</f>
        <v>0</v>
      </c>
      <c r="AA5204" s="53" t="n">
        <f aca="false">Q5204+V5204</f>
        <v>0</v>
      </c>
      <c r="AB5204" s="53" t="n">
        <f aca="false">R5204+W5204</f>
        <v>162</v>
      </c>
      <c r="AC5204" s="54" t="n">
        <f aca="false">ROUND(X5204+Y5204+Z5204+AA5204+AB5204,1)</f>
        <v>222.8</v>
      </c>
      <c r="AD5204" s="55" t="n">
        <f aca="false">(ROUND(AC5204-AC5195,1)/AC5195)</f>
        <v>0.224175824175824</v>
      </c>
    </row>
    <row r="5205" customFormat="false" ht="15" hidden="false" customHeight="false" outlineLevel="0" collapsed="false">
      <c r="A5205" s="48" t="s">
        <v>38</v>
      </c>
      <c r="B5205" s="49"/>
      <c r="C5205" s="50" t="s">
        <v>14</v>
      </c>
      <c r="D5205" s="51" t="n">
        <v>50</v>
      </c>
      <c r="E5205" s="51" t="n">
        <v>0</v>
      </c>
      <c r="F5205" s="51" t="n">
        <v>0</v>
      </c>
      <c r="G5205" s="51" t="n">
        <v>0</v>
      </c>
      <c r="H5205" s="51" t="n">
        <v>0</v>
      </c>
      <c r="I5205" s="52" t="n">
        <v>0</v>
      </c>
      <c r="J5205" s="52" t="n">
        <v>0</v>
      </c>
      <c r="K5205" s="52" t="n">
        <v>0</v>
      </c>
      <c r="L5205" s="52" t="n">
        <v>0</v>
      </c>
      <c r="M5205" s="52" t="n">
        <v>115</v>
      </c>
      <c r="N5205" s="53" t="n">
        <f aca="false">D5205*$D$13</f>
        <v>67.5</v>
      </c>
      <c r="O5205" s="53" t="n">
        <f aca="false">E5205*$E$13</f>
        <v>0</v>
      </c>
      <c r="P5205" s="53" t="n">
        <f aca="false">F5205*$F$13</f>
        <v>0</v>
      </c>
      <c r="Q5205" s="53" t="n">
        <f aca="false">G5205*$G$13</f>
        <v>0</v>
      </c>
      <c r="R5205" s="53" t="n">
        <f aca="false">H5205*$H$13</f>
        <v>0</v>
      </c>
      <c r="S5205" s="53" t="n">
        <f aca="false">(N5205/100)*(I5205*$I$13)+(N5205/100)*(J5205*$J$13)+(N5205/100)*(M5205*$M$13)</f>
        <v>155.25</v>
      </c>
      <c r="T5205" s="53" t="n">
        <f aca="false">(O5205/100)*(K5205*$K$13)+(O5205/100)*(M5205*$M$13)</f>
        <v>0</v>
      </c>
      <c r="U5205" s="53" t="n">
        <f aca="false">(P5205/100)*(K5205*$K$13)+(P5205/100)*(L5205*$L$13)+(P5205/100)*(M5205*$M$13)</f>
        <v>0</v>
      </c>
      <c r="V5205" s="53" t="n">
        <f aca="false">(Q5205/100)*(L5205*$L$13)+(Q5205/100)*(M5205*$M$13)</f>
        <v>0</v>
      </c>
      <c r="W5205" s="53" t="n">
        <f aca="false">(R5205/100)*(K5205*$K$13)+(R5205/100)*(L5205*$L$13)+(R5205/100)*(M5205*$M$13)</f>
        <v>0</v>
      </c>
      <c r="X5205" s="53" t="n">
        <f aca="false">N5205+S5205</f>
        <v>222.75</v>
      </c>
      <c r="Y5205" s="53" t="n">
        <f aca="false">O5205+T5205</f>
        <v>0</v>
      </c>
      <c r="Z5205" s="53" t="n">
        <f aca="false">P5205+U5205</f>
        <v>0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222.8</v>
      </c>
      <c r="AD5205" s="55" t="n">
        <f aca="false">(ROUND(AC5205-AC5195,1)/AC5195)</f>
        <v>0.224175824175824</v>
      </c>
    </row>
    <row r="5206" customFormat="false" ht="15" hidden="false" customHeight="false" outlineLevel="0" collapsed="false">
      <c r="A5206" s="48" t="s">
        <v>39</v>
      </c>
      <c r="B5206" s="49"/>
      <c r="C5206" s="50" t="s">
        <v>15</v>
      </c>
      <c r="D5206" s="51" t="n">
        <v>50</v>
      </c>
      <c r="E5206" s="51" t="n">
        <v>0</v>
      </c>
      <c r="F5206" s="51" t="n">
        <v>0</v>
      </c>
      <c r="G5206" s="51" t="n">
        <v>0</v>
      </c>
      <c r="H5206" s="51" t="n">
        <v>0</v>
      </c>
      <c r="I5206" s="52" t="n">
        <v>30</v>
      </c>
      <c r="J5206" s="52" t="n">
        <v>50</v>
      </c>
      <c r="K5206" s="52" t="n">
        <v>75</v>
      </c>
      <c r="L5206" s="52" t="n">
        <v>0</v>
      </c>
      <c r="M5206" s="52" t="n">
        <v>0</v>
      </c>
      <c r="N5206" s="53" t="n">
        <f aca="false">D5206*$D$14</f>
        <v>67.5</v>
      </c>
      <c r="O5206" s="53" t="n">
        <f aca="false">E5206*$E$14</f>
        <v>0</v>
      </c>
      <c r="P5206" s="53" t="n">
        <f aca="false">F5206*$F$14</f>
        <v>0</v>
      </c>
      <c r="Q5206" s="53" t="n">
        <f aca="false">G5206*$G$14</f>
        <v>0</v>
      </c>
      <c r="R5206" s="53" t="n">
        <f aca="false">H5206*$H$14</f>
        <v>0</v>
      </c>
      <c r="S5206" s="53" t="n">
        <f aca="false">(N5206/100)*(I5206*$I$14)+(N5206/100)*(J5206*$J$14)+(N5206/100)*(K5206*$K$14)</f>
        <v>155.25</v>
      </c>
      <c r="T5206" s="53" t="n">
        <f aca="false">(O5206/100)*(K5206*$K$14)</f>
        <v>0</v>
      </c>
      <c r="U5206" s="53" t="n">
        <f aca="false">(P5206/100)*(K5206*$K$14)+(P5206/100)*(L5206*$L$14)</f>
        <v>0</v>
      </c>
      <c r="V5206" s="53" t="n">
        <f aca="false">(Q5206/100)*(L5206*$L$14)</f>
        <v>0</v>
      </c>
      <c r="W5206" s="53" t="n">
        <f aca="false">(R5206/100)*(K5206*$L$14)+(R5206/100)*(L5206*$M$14)</f>
        <v>0</v>
      </c>
      <c r="X5206" s="53" t="n">
        <f aca="false">N5206+S5206</f>
        <v>222.75</v>
      </c>
      <c r="Y5206" s="53" t="n">
        <f aca="false">O5206+T5206</f>
        <v>0</v>
      </c>
      <c r="Z5206" s="53" t="n">
        <f aca="false">P5206+U5206</f>
        <v>0</v>
      </c>
      <c r="AA5206" s="53" t="n">
        <f aca="false">Q5206+V5206</f>
        <v>0</v>
      </c>
      <c r="AB5206" s="53" t="n">
        <f aca="false">R5206+W5206</f>
        <v>0</v>
      </c>
      <c r="AC5206" s="54" t="n">
        <f aca="false">ROUND(X5206+Y5206+Z5206+AA5206+AB5206,1)</f>
        <v>222.8</v>
      </c>
      <c r="AD5206" s="55" t="n">
        <f aca="false">(ROUND(AC5206-AC5195,1)/AC5195)</f>
        <v>0.224175824175824</v>
      </c>
    </row>
    <row r="5207" customFormat="false" ht="15" hidden="false" customHeight="false" outlineLevel="0" collapsed="false">
      <c r="A5207" s="48"/>
      <c r="B5207" s="49"/>
      <c r="C5207" s="50" t="s">
        <v>16</v>
      </c>
      <c r="D5207" s="51" t="n">
        <v>50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30</v>
      </c>
      <c r="J5207" s="52" t="n">
        <v>50</v>
      </c>
      <c r="K5207" s="52" t="n">
        <v>0</v>
      </c>
      <c r="L5207" s="52" t="n">
        <v>75</v>
      </c>
      <c r="M5207" s="52" t="n">
        <v>0</v>
      </c>
      <c r="N5207" s="53" t="n">
        <f aca="false">D5207*$D$15</f>
        <v>67.5</v>
      </c>
      <c r="O5207" s="53" t="n">
        <f aca="false">E5207*$E$15</f>
        <v>0</v>
      </c>
      <c r="P5207" s="53" t="n">
        <f aca="false">F5207*$F$15</f>
        <v>0</v>
      </c>
      <c r="Q5207" s="53" t="n">
        <f aca="false">G5207*$G$15</f>
        <v>0</v>
      </c>
      <c r="R5207" s="53" t="n">
        <f aca="false">H5207*$H$15</f>
        <v>0</v>
      </c>
      <c r="S5207" s="53" t="n">
        <f aca="false">(N5207/100)*(I5207*$I$15)+(N5207/100)*(J5207*$J$15)+(N5207/100)*(L5207*$L$15)</f>
        <v>155.25</v>
      </c>
      <c r="T5207" s="53" t="n">
        <f aca="false">(O5207/100)*(K5207*$K$15)</f>
        <v>0</v>
      </c>
      <c r="U5207" s="53" t="n">
        <f aca="false">(P5207/100)*(K5207*$K$15)+(P5207/100)*(L5207*$L$15)</f>
        <v>0</v>
      </c>
      <c r="V5207" s="53" t="n">
        <f aca="false">(Q5207/100)*(L5207*$L$15)</f>
        <v>0</v>
      </c>
      <c r="W5207" s="53" t="n">
        <f aca="false">(R5207/100)*(K5207*$K$15)+(R5207/100)*(L5207*$L$15)</f>
        <v>0</v>
      </c>
      <c r="X5207" s="53" t="n">
        <f aca="false">N5207+S5207</f>
        <v>222.75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222.8</v>
      </c>
      <c r="AD5207" s="55" t="n">
        <f aca="false">(ROUND(AC5207-AC5195,1)/AC5195)</f>
        <v>0.224175824175824</v>
      </c>
    </row>
    <row r="5208" customFormat="false" ht="15" hidden="false" customHeight="false" outlineLevel="0" collapsed="false">
      <c r="A5208" s="48"/>
      <c r="B5208" s="49"/>
      <c r="C5208" s="50" t="s">
        <v>17</v>
      </c>
      <c r="D5208" s="51" t="n">
        <v>50</v>
      </c>
      <c r="E5208" s="51" t="n">
        <v>0</v>
      </c>
      <c r="F5208" s="51" t="n">
        <v>0</v>
      </c>
      <c r="G5208" s="51" t="n">
        <v>0</v>
      </c>
      <c r="H5208" s="51" t="n">
        <v>0</v>
      </c>
      <c r="I5208" s="52" t="n">
        <v>30</v>
      </c>
      <c r="J5208" s="52" t="n">
        <v>85</v>
      </c>
      <c r="K5208" s="52" t="n">
        <v>0</v>
      </c>
      <c r="L5208" s="52" t="n">
        <v>0</v>
      </c>
      <c r="M5208" s="52" t="n">
        <v>0</v>
      </c>
      <c r="N5208" s="53" t="n">
        <f aca="false">D5208*$D$16</f>
        <v>67.5</v>
      </c>
      <c r="O5208" s="53" t="n">
        <f aca="false">E5208*$E$16</f>
        <v>0</v>
      </c>
      <c r="P5208" s="53" t="n">
        <f aca="false">F5208*$F$16</f>
        <v>0</v>
      </c>
      <c r="Q5208" s="53" t="n">
        <f aca="false">G5208*$G$16</f>
        <v>0</v>
      </c>
      <c r="R5208" s="53" t="n">
        <f aca="false">H5208*$H$16</f>
        <v>0</v>
      </c>
      <c r="S5208" s="53" t="n">
        <f aca="false">(N5208/100)*(I5208*$I$16)+(N5208/100)*(J5208*$J$16)</f>
        <v>163.6875</v>
      </c>
      <c r="T5208" s="53" t="n">
        <f aca="false">(O5208/100)*(K5208*$K$16)</f>
        <v>0</v>
      </c>
      <c r="U5208" s="53" t="n">
        <f aca="false">(P5208/100)*(K5208*$K$16)+(P5208/100)*(L5208*$L$16)</f>
        <v>0</v>
      </c>
      <c r="V5208" s="53" t="n">
        <f aca="false">(Q5208/100)*(L5208*$L$16)</f>
        <v>0</v>
      </c>
      <c r="W5208" s="53" t="n">
        <f aca="false">(R5208/100)*(K5208*$K$16)+(R5208/100)*(L5208*$L$16)</f>
        <v>0</v>
      </c>
      <c r="X5208" s="53" t="n">
        <f aca="false">N5208+S5208</f>
        <v>231.1875</v>
      </c>
      <c r="Y5208" s="53" t="n">
        <f aca="false">O5208+T5208</f>
        <v>0</v>
      </c>
      <c r="Z5208" s="53" t="n">
        <f aca="false">P5208+U5208</f>
        <v>0</v>
      </c>
      <c r="AA5208" s="53" t="n">
        <f aca="false">Q5208+V5208</f>
        <v>0</v>
      </c>
      <c r="AB5208" s="53" t="n">
        <f aca="false">R5208+W5208</f>
        <v>0</v>
      </c>
      <c r="AC5208" s="54" t="n">
        <f aca="false">ROUND(X5208+Y5208+Z5208+AA5208+AB5208,1)</f>
        <v>231.2</v>
      </c>
      <c r="AD5208" s="55" t="n">
        <f aca="false">(ROUND(AC5208-AC5195,1)/AC5195)</f>
        <v>0.27032967032967</v>
      </c>
    </row>
    <row r="5209" customFormat="false" ht="15" hidden="false" customHeight="false" outlineLevel="0" collapsed="false">
      <c r="A5209" s="48"/>
      <c r="B5209" s="49"/>
      <c r="C5209" s="50" t="s">
        <v>18</v>
      </c>
      <c r="D5209" s="51" t="n">
        <v>50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60</v>
      </c>
      <c r="J5209" s="52" t="n">
        <v>50</v>
      </c>
      <c r="K5209" s="52" t="n">
        <v>0</v>
      </c>
      <c r="L5209" s="52" t="n">
        <v>0</v>
      </c>
      <c r="M5209" s="52" t="n">
        <v>0</v>
      </c>
      <c r="N5209" s="53" t="n">
        <f aca="false">D5209*$D$17</f>
        <v>67.5</v>
      </c>
      <c r="O5209" s="53" t="n">
        <f aca="false">E5209*$E$17</f>
        <v>0</v>
      </c>
      <c r="P5209" s="53" t="n">
        <f aca="false">F5209*$F$17</f>
        <v>0</v>
      </c>
      <c r="Q5209" s="53" t="n">
        <f aca="false">G5209*$G$17</f>
        <v>0</v>
      </c>
      <c r="R5209" s="53" t="n">
        <f aca="false">H5209*$H$17</f>
        <v>0</v>
      </c>
      <c r="S5209" s="53" t="n">
        <f aca="false">(N5209/100)*(I5209*$I$17)+(N5209/100)*(J5209*$J$17)</f>
        <v>135</v>
      </c>
      <c r="T5209" s="53" t="n">
        <f aca="false">(O5209/100)*(K5209*$K$17)</f>
        <v>0</v>
      </c>
      <c r="U5209" s="53" t="n">
        <f aca="false">(P5209/100)*(K5209*$K$17)+(P5209/100)*(L5209*$L$17)</f>
        <v>0</v>
      </c>
      <c r="V5209" s="53" t="n">
        <f aca="false">(Q5209/100)*(L5209*$L$17)</f>
        <v>0</v>
      </c>
      <c r="W5209" s="53" t="n">
        <f aca="false">(R5209/100)*(K5209*$K$17)+(R5209/100)*(L5209*$L$17)</f>
        <v>0</v>
      </c>
      <c r="X5209" s="53" t="n">
        <f aca="false">N5209+S5209</f>
        <v>202.5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202.5</v>
      </c>
      <c r="AD5209" s="55" t="n">
        <f aca="false">(ROUND(AC5209-AC5195,1)/AC5195)</f>
        <v>0.112637362637363</v>
      </c>
    </row>
    <row r="5210" customFormat="false" ht="15" hidden="false" customHeight="false" outlineLevel="0" collapsed="false">
      <c r="A5210" s="56" t="s">
        <v>19</v>
      </c>
      <c r="B5210" s="72" t="s">
        <v>417</v>
      </c>
      <c r="C5210" s="40" t="s">
        <v>4</v>
      </c>
      <c r="D5210" s="41" t="n">
        <v>60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10</v>
      </c>
      <c r="J5210" s="42" t="n">
        <v>80</v>
      </c>
      <c r="K5210" s="42" t="n">
        <v>0</v>
      </c>
      <c r="L5210" s="42" t="n">
        <v>0</v>
      </c>
      <c r="M5210" s="42" t="n">
        <v>0</v>
      </c>
      <c r="N5210" s="43" t="n">
        <f aca="false">D5210*$D$3</f>
        <v>84</v>
      </c>
      <c r="O5210" s="43" t="n">
        <f aca="false">E5210*$E$3</f>
        <v>0</v>
      </c>
      <c r="P5210" s="43" t="n">
        <f aca="false">F5210*$F$3</f>
        <v>0</v>
      </c>
      <c r="Q5210" s="43" t="n">
        <f aca="false">G5210*$G$3</f>
        <v>0</v>
      </c>
      <c r="R5210" s="43" t="n">
        <f aca="false">H5210*$H$3</f>
        <v>0</v>
      </c>
      <c r="S5210" s="43" t="n">
        <f aca="false">(N5210/100)*(I5210*$I$3)+(N5210/100)*(J5210*$J$3)</f>
        <v>151.2</v>
      </c>
      <c r="T5210" s="43" t="n">
        <f aca="false">(O5210/100)*(K5210*$K$3)</f>
        <v>0</v>
      </c>
      <c r="U5210" s="43" t="n">
        <f aca="false">(P5210/100)*(K5210*$K$3)+(P5210/100)*(L5210*$L$3)</f>
        <v>0</v>
      </c>
      <c r="V5210" s="43" t="n">
        <f aca="false">(Q5210/100)*(L5210*$L$3)</f>
        <v>0</v>
      </c>
      <c r="W5210" s="43" t="n">
        <f aca="false">(R5210/100)*(K5210*$K$3)+(R5210/100)*(L5210*$L$3)</f>
        <v>0</v>
      </c>
      <c r="X5210" s="43" t="n">
        <f aca="false">N5210+S5210</f>
        <v>235.2</v>
      </c>
      <c r="Y5210" s="43" t="n">
        <f aca="false">O5210+T5210</f>
        <v>0</v>
      </c>
      <c r="Z5210" s="43" t="n">
        <f aca="false">P5210+U5210</f>
        <v>0</v>
      </c>
      <c r="AA5210" s="43" t="n">
        <f aca="false">Q5210+V5210</f>
        <v>0</v>
      </c>
      <c r="AB5210" s="43" t="n">
        <f aca="false">R5210+W5210</f>
        <v>0</v>
      </c>
      <c r="AC5210" s="44" t="n">
        <f aca="false">ROUND(X5210+Y5210+Z5210+AA5210+AB5210,1)</f>
        <v>235.2</v>
      </c>
      <c r="AD5210" s="73" t="n">
        <v>0</v>
      </c>
    </row>
    <row r="5211" customFormat="false" ht="15" hidden="false" customHeight="false" outlineLevel="0" collapsed="false">
      <c r="A5211" s="48" t="s">
        <v>29</v>
      </c>
      <c r="B5211" s="49" t="n">
        <v>10</v>
      </c>
      <c r="C5211" s="50" t="s">
        <v>5</v>
      </c>
      <c r="D5211" s="51" t="n">
        <v>60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30</v>
      </c>
      <c r="J5211" s="52" t="n">
        <v>90</v>
      </c>
      <c r="K5211" s="52" t="n">
        <v>0</v>
      </c>
      <c r="L5211" s="52" t="n">
        <v>0</v>
      </c>
      <c r="M5211" s="52" t="n">
        <v>0</v>
      </c>
      <c r="N5211" s="53" t="n">
        <f aca="false">D5211*$D$4</f>
        <v>81</v>
      </c>
      <c r="O5211" s="53" t="n">
        <f aca="false">E5211*$E$4</f>
        <v>0</v>
      </c>
      <c r="P5211" s="53" t="n">
        <f aca="false">F5211*$F$4</f>
        <v>0</v>
      </c>
      <c r="Q5211" s="53" t="n">
        <f aca="false">G5211*$G$4</f>
        <v>0</v>
      </c>
      <c r="R5211" s="53" t="n">
        <f aca="false">H5211*$H$4</f>
        <v>0</v>
      </c>
      <c r="S5211" s="53" t="n">
        <f aca="false">(N5211/100)*(I5211*$I$4)+(N5211/100)*(J5211*$J$4)</f>
        <v>194.4</v>
      </c>
      <c r="T5211" s="53" t="n">
        <f aca="false">(O5211/100)*(K5211*$K$4)</f>
        <v>0</v>
      </c>
      <c r="U5211" s="53" t="n">
        <f aca="false">(P5211/100)*(K5211*$K$4)+(P5211/100)*(L5211*$L$4)</f>
        <v>0</v>
      </c>
      <c r="V5211" s="53" t="n">
        <f aca="false">(Q5211/100)*(L5211*$L$4)</f>
        <v>0</v>
      </c>
      <c r="W5211" s="53" t="n">
        <f aca="false">(R5211/100)*(K5211*$K$4)+(R5211/100)*(L5211*$L$4)</f>
        <v>0</v>
      </c>
      <c r="X5211" s="53" t="n">
        <f aca="false">N5211+S5211</f>
        <v>275.4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275.4</v>
      </c>
      <c r="AD5211" s="55" t="n">
        <f aca="false">(ROUND(AC5211-AC5210,1)/AC5210)</f>
        <v>0.170918367346939</v>
      </c>
    </row>
    <row r="5212" customFormat="false" ht="15" hidden="false" customHeight="false" outlineLevel="0" collapsed="false">
      <c r="A5212" s="48" t="s">
        <v>30</v>
      </c>
      <c r="B5212" s="49" t="n">
        <v>40</v>
      </c>
      <c r="C5212" s="50" t="s">
        <v>6</v>
      </c>
      <c r="D5212" s="51" t="n">
        <v>60</v>
      </c>
      <c r="E5212" s="51" t="n">
        <v>0</v>
      </c>
      <c r="F5212" s="51" t="n">
        <v>0</v>
      </c>
      <c r="G5212" s="51" t="n">
        <v>0</v>
      </c>
      <c r="H5212" s="51" t="n">
        <v>0</v>
      </c>
      <c r="I5212" s="52" t="n">
        <v>10</v>
      </c>
      <c r="J5212" s="52" t="n">
        <v>80</v>
      </c>
      <c r="K5212" s="52" t="n">
        <v>0</v>
      </c>
      <c r="L5212" s="52" t="n">
        <v>0</v>
      </c>
      <c r="M5212" s="52" t="n">
        <v>0</v>
      </c>
      <c r="N5212" s="53" t="n">
        <f aca="false">D5212*$D$5</f>
        <v>84</v>
      </c>
      <c r="O5212" s="53" t="n">
        <f aca="false">E5212*$E$5</f>
        <v>0</v>
      </c>
      <c r="P5212" s="53" t="n">
        <f aca="false">F5212*$F$5</f>
        <v>0</v>
      </c>
      <c r="Q5212" s="53" t="n">
        <f aca="false">G5212*$G$5</f>
        <v>0</v>
      </c>
      <c r="R5212" s="53" t="n">
        <f aca="false">H5212*$H$5</f>
        <v>0</v>
      </c>
      <c r="S5212" s="53" t="n">
        <f aca="false">(N5212/100)*(I5212*$I$5)+(N5212/100)*(J5212*$J$5)</f>
        <v>151.2</v>
      </c>
      <c r="T5212" s="53" t="n">
        <f aca="false">(O5212/100)*(K5212*$K$5)</f>
        <v>0</v>
      </c>
      <c r="U5212" s="53" t="n">
        <f aca="false">(P5212/100)*(K5212*$K$5)+(P5212/100)*(L5212*$L$5)</f>
        <v>0</v>
      </c>
      <c r="V5212" s="53" t="n">
        <f aca="false">(Q5212/100)*(L5212*$L$5)</f>
        <v>0</v>
      </c>
      <c r="W5212" s="53" t="n">
        <f aca="false">(R5212/100)*(K5212*$K$5)+(R5212/100)*(L5212*$L$5)</f>
        <v>0</v>
      </c>
      <c r="X5212" s="53" t="n">
        <f aca="false">N5212+S5212</f>
        <v>235.2</v>
      </c>
      <c r="Y5212" s="53" t="n">
        <f aca="false">O5212+T5212</f>
        <v>0</v>
      </c>
      <c r="Z5212" s="53" t="n">
        <f aca="false">P5212+U5212</f>
        <v>0</v>
      </c>
      <c r="AA5212" s="53" t="n">
        <f aca="false">Q5212+V5212</f>
        <v>0</v>
      </c>
      <c r="AB5212" s="53" t="n">
        <f aca="false">R5212+W5212</f>
        <v>0</v>
      </c>
      <c r="AC5212" s="54" t="n">
        <f aca="false">ROUND(X5212+Y5212+Z5212+AA5212+AB5212,1)</f>
        <v>235.2</v>
      </c>
      <c r="AD5212" s="55" t="n">
        <f aca="false">(ROUND(AC5212-AC5210,1)/AC5210)</f>
        <v>0</v>
      </c>
    </row>
    <row r="5213" customFormat="false" ht="15" hidden="false" customHeight="false" outlineLevel="0" collapsed="false">
      <c r="A5213" s="48" t="s">
        <v>31</v>
      </c>
      <c r="B5213" s="49" t="n">
        <v>0</v>
      </c>
      <c r="C5213" s="50" t="s">
        <v>7</v>
      </c>
      <c r="D5213" s="51" t="n">
        <v>60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80</v>
      </c>
      <c r="K5213" s="52" t="n">
        <v>0</v>
      </c>
      <c r="L5213" s="52" t="n">
        <v>0</v>
      </c>
      <c r="M5213" s="52" t="n">
        <v>0</v>
      </c>
      <c r="N5213" s="53" t="n">
        <f aca="false">D5213*$D$6</f>
        <v>84</v>
      </c>
      <c r="O5213" s="53" t="n">
        <f aca="false">E5213*$E$6</f>
        <v>0</v>
      </c>
      <c r="P5213" s="53" t="n">
        <f aca="false">F5213*$F$6</f>
        <v>0</v>
      </c>
      <c r="Q5213" s="53" t="n">
        <f aca="false">G5213*$G$6</f>
        <v>0</v>
      </c>
      <c r="R5213" s="53" t="n">
        <f aca="false">H5213*$H$6</f>
        <v>0</v>
      </c>
      <c r="S5213" s="53" t="n">
        <f aca="false">(N5213/100)*(I5213*$I$6)+(N5213/100)*(J5213*$J$6)</f>
        <v>151.2</v>
      </c>
      <c r="T5213" s="53" t="n">
        <f aca="false">(O5213/100)*(K5213*$K$6)</f>
        <v>0</v>
      </c>
      <c r="U5213" s="53" t="n">
        <f aca="false">(P5213/100)*(K5213*$K$6)+(P5213/100)*(L5213*$L$6)</f>
        <v>0</v>
      </c>
      <c r="V5213" s="53" t="n">
        <f aca="false">(Q5213/100)*(L5213*$L$6)</f>
        <v>0</v>
      </c>
      <c r="W5213" s="53" t="n">
        <f aca="false">(R5213/100)*(K5213*$K$6)+(R5213/100)*(L5213*$L$6)</f>
        <v>0</v>
      </c>
      <c r="X5213" s="53" t="n">
        <f aca="false">N5213+S5213</f>
        <v>235.2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235.2</v>
      </c>
      <c r="AD5213" s="55" t="n">
        <f aca="false">(ROUND(AC5213-AC5210,1)/AC5210)</f>
        <v>0</v>
      </c>
    </row>
    <row r="5214" customFormat="false" ht="15" hidden="false" customHeight="false" outlineLevel="0" collapsed="false">
      <c r="A5214" s="48" t="s">
        <v>32</v>
      </c>
      <c r="B5214" s="49" t="n">
        <v>0</v>
      </c>
      <c r="C5214" s="50" t="s">
        <v>8</v>
      </c>
      <c r="D5214" s="51" t="n">
        <v>60</v>
      </c>
      <c r="E5214" s="51" t="n">
        <v>0</v>
      </c>
      <c r="F5214" s="51" t="n">
        <v>0</v>
      </c>
      <c r="G5214" s="51" t="n">
        <v>0</v>
      </c>
      <c r="H5214" s="51" t="n">
        <v>0</v>
      </c>
      <c r="I5214" s="52" t="n">
        <v>10</v>
      </c>
      <c r="J5214" s="52" t="n">
        <v>80</v>
      </c>
      <c r="K5214" s="52" t="n">
        <v>0</v>
      </c>
      <c r="L5214" s="52" t="n">
        <v>0</v>
      </c>
      <c r="M5214" s="52" t="n">
        <v>0</v>
      </c>
      <c r="N5214" s="53" t="n">
        <f aca="false">D5214*$D$7</f>
        <v>84</v>
      </c>
      <c r="O5214" s="53" t="n">
        <f aca="false">E5214*$E$7</f>
        <v>0</v>
      </c>
      <c r="P5214" s="53" t="n">
        <f aca="false">F5214*$F$7</f>
        <v>0</v>
      </c>
      <c r="Q5214" s="53" t="n">
        <f aca="false">G5214*$G$7</f>
        <v>0</v>
      </c>
      <c r="R5214" s="53" t="n">
        <f aca="false">H5214*$H$7</f>
        <v>0</v>
      </c>
      <c r="S5214" s="53" t="n">
        <f aca="false">(N5214/100)*(I5214*$I$7)+(N5214/100)*(J5214*$J$7)</f>
        <v>151.2</v>
      </c>
      <c r="T5214" s="53" t="n">
        <f aca="false">(O5214/100)*(K5214*$K$7)</f>
        <v>0</v>
      </c>
      <c r="U5214" s="53" t="n">
        <f aca="false">(P5214/100)*(K5214*$K$7)+(P5214/100)*(L5214*$L$7)</f>
        <v>0</v>
      </c>
      <c r="V5214" s="53" t="n">
        <f aca="false">(Q5214/100)*(L5214*$L$7)</f>
        <v>0</v>
      </c>
      <c r="W5214" s="53" t="n">
        <f aca="false">(R5214/100)*(K5214*$K$7)+(R5214/100)*(L5214*$L$7)</f>
        <v>0</v>
      </c>
      <c r="X5214" s="53" t="n">
        <f aca="false">N5214+S5214</f>
        <v>235.2</v>
      </c>
      <c r="Y5214" s="53" t="n">
        <f aca="false">O5214+T5214</f>
        <v>0</v>
      </c>
      <c r="Z5214" s="53" t="n">
        <f aca="false">P5214+U5214</f>
        <v>0</v>
      </c>
      <c r="AA5214" s="53" t="n">
        <f aca="false">Q5214+V5214</f>
        <v>0</v>
      </c>
      <c r="AB5214" s="53" t="n">
        <f aca="false">R5214+W5214</f>
        <v>0</v>
      </c>
      <c r="AC5214" s="54" t="n">
        <f aca="false">ROUND(X5214+Y5214+Z5214+AA5214+AB5214,1)</f>
        <v>235.2</v>
      </c>
      <c r="AD5214" s="55" t="n">
        <f aca="false">(ROUND(AC5214-AC5210,1)/AC5210)</f>
        <v>0</v>
      </c>
    </row>
    <row r="5215" customFormat="false" ht="15" hidden="false" customHeight="false" outlineLevel="0" collapsed="false">
      <c r="A5215" s="48" t="s">
        <v>33</v>
      </c>
      <c r="B5215" s="49"/>
      <c r="C5215" s="50" t="s">
        <v>9</v>
      </c>
      <c r="D5215" s="51" t="n">
        <v>60</v>
      </c>
      <c r="E5215" s="51" t="n">
        <v>0</v>
      </c>
      <c r="F5215" s="51" t="n">
        <v>0</v>
      </c>
      <c r="G5215" s="51" t="n">
        <v>0</v>
      </c>
      <c r="H5215" s="51" t="n">
        <v>0</v>
      </c>
      <c r="I5215" s="52" t="n">
        <v>10</v>
      </c>
      <c r="J5215" s="52" t="n">
        <v>80</v>
      </c>
      <c r="K5215" s="52" t="n">
        <v>0</v>
      </c>
      <c r="L5215" s="52" t="n">
        <v>0</v>
      </c>
      <c r="M5215" s="52" t="n">
        <v>0</v>
      </c>
      <c r="N5215" s="53" t="n">
        <f aca="false">D5215*$D$8</f>
        <v>84</v>
      </c>
      <c r="O5215" s="53" t="n">
        <f aca="false">E5215*$E$8</f>
        <v>0</v>
      </c>
      <c r="P5215" s="53" t="n">
        <f aca="false">F5215*$F$8</f>
        <v>0</v>
      </c>
      <c r="Q5215" s="53" t="n">
        <f aca="false">G5215*$G$8</f>
        <v>0</v>
      </c>
      <c r="R5215" s="53" t="n">
        <f aca="false">H5215*$H$8</f>
        <v>0</v>
      </c>
      <c r="S5215" s="53" t="n">
        <f aca="false">(N5215/100)*(I5215*$I$8)+(N5215/100)*(J5215*$J$8)</f>
        <v>151.2</v>
      </c>
      <c r="T5215" s="53" t="n">
        <f aca="false">(O5215/100)*(K5215*$K$8)</f>
        <v>0</v>
      </c>
      <c r="U5215" s="53" t="n">
        <f aca="false">(P5215/100)*(K5215*$K$8)+(P5215/100)*(L5215*$L$8)</f>
        <v>0</v>
      </c>
      <c r="V5215" s="53" t="n">
        <f aca="false">(Q5215/100)*(L5215*$L$8)</f>
        <v>0</v>
      </c>
      <c r="W5215" s="53" t="n">
        <f aca="false">(R5215/100)*(K5215*$K$8)+(R5215/100)*(L5215*$L$8)</f>
        <v>0</v>
      </c>
      <c r="X5215" s="53" t="n">
        <f aca="false">N5215+S5215</f>
        <v>235.2</v>
      </c>
      <c r="Y5215" s="53" t="n">
        <f aca="false">O5215+T5215</f>
        <v>0</v>
      </c>
      <c r="Z5215" s="53" t="n">
        <f aca="false">P5215+U5215</f>
        <v>0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235.2</v>
      </c>
      <c r="AD5215" s="55" t="n">
        <f aca="false">(ROUND(AC5215-AC5210,1)/AC5210)</f>
        <v>0</v>
      </c>
    </row>
    <row r="5216" customFormat="false" ht="15" hidden="false" customHeight="false" outlineLevel="0" collapsed="false">
      <c r="A5216" s="48" t="s">
        <v>34</v>
      </c>
      <c r="B5216" s="49"/>
      <c r="C5216" s="50" t="s">
        <v>10</v>
      </c>
      <c r="D5216" s="51" t="n">
        <v>30</v>
      </c>
      <c r="E5216" s="51" t="n">
        <v>60</v>
      </c>
      <c r="F5216" s="51" t="n">
        <v>0</v>
      </c>
      <c r="G5216" s="51" t="n">
        <v>0</v>
      </c>
      <c r="H5216" s="51" t="n">
        <v>0</v>
      </c>
      <c r="I5216" s="52" t="n">
        <v>10</v>
      </c>
      <c r="J5216" s="52" t="n">
        <v>80</v>
      </c>
      <c r="K5216" s="52" t="n">
        <v>100</v>
      </c>
      <c r="L5216" s="52" t="n">
        <v>0</v>
      </c>
      <c r="M5216" s="52" t="n">
        <v>0</v>
      </c>
      <c r="N5216" s="53" t="n">
        <f aca="false">D5216*$D$9</f>
        <v>40.5</v>
      </c>
      <c r="O5216" s="53" t="n">
        <f aca="false">E5216*$E$9</f>
        <v>81</v>
      </c>
      <c r="P5216" s="53" t="n">
        <f aca="false">F5216*$F$9</f>
        <v>0</v>
      </c>
      <c r="Q5216" s="53" t="n">
        <f aca="false">G5216*$G$9</f>
        <v>0</v>
      </c>
      <c r="R5216" s="53" t="n">
        <f aca="false">H5216*$H$9</f>
        <v>0</v>
      </c>
      <c r="S5216" s="53" t="n">
        <f aca="false">(N5216/100)*(I5216*$I$9)+(N5216/100)*(J5216*$J$9)</f>
        <v>36.45</v>
      </c>
      <c r="T5216" s="53" t="n">
        <f aca="false">(O5216/100)*(K5216*$K$9)</f>
        <v>113.4</v>
      </c>
      <c r="U5216" s="53" t="n">
        <f aca="false">(P5216/100)*(K5216*$K$9)+(P5216/100)*(L5216*$L$9)</f>
        <v>0</v>
      </c>
      <c r="V5216" s="53" t="n">
        <f aca="false">(Q5216/100)*(L5216*$L$9)</f>
        <v>0</v>
      </c>
      <c r="W5216" s="53" t="n">
        <f aca="false">(R5216/100)*(K5216*$K$9)+(R5216/100)*(L5216*$L$9)</f>
        <v>0</v>
      </c>
      <c r="X5216" s="53" t="n">
        <f aca="false">N5216+S5216</f>
        <v>76.95</v>
      </c>
      <c r="Y5216" s="53" t="n">
        <f aca="false">O5216+T5216</f>
        <v>194.4</v>
      </c>
      <c r="Z5216" s="53" t="n">
        <f aca="false">P5216+U5216</f>
        <v>0</v>
      </c>
      <c r="AA5216" s="53" t="n">
        <f aca="false">Q5216+V5216</f>
        <v>0</v>
      </c>
      <c r="AB5216" s="53" t="n">
        <f aca="false">R5216+W5216</f>
        <v>0</v>
      </c>
      <c r="AC5216" s="54" t="n">
        <f aca="false">ROUND(X5216+Y5216+Z5216+AA5216+AB5216,1)</f>
        <v>271.4</v>
      </c>
      <c r="AD5216" s="55" t="n">
        <f aca="false">(ROUND(AC5216-AC5210,1)/AC5210)</f>
        <v>0.15391156462585</v>
      </c>
    </row>
    <row r="5217" customFormat="false" ht="15" hidden="false" customHeight="false" outlineLevel="0" collapsed="false">
      <c r="A5217" s="48" t="s">
        <v>35</v>
      </c>
      <c r="B5217" s="49"/>
      <c r="C5217" s="50" t="s">
        <v>11</v>
      </c>
      <c r="D5217" s="51" t="n">
        <v>30</v>
      </c>
      <c r="E5217" s="51" t="n">
        <v>0</v>
      </c>
      <c r="F5217" s="51" t="n">
        <v>60</v>
      </c>
      <c r="G5217" s="51" t="n">
        <v>0</v>
      </c>
      <c r="H5217" s="51" t="n">
        <v>0</v>
      </c>
      <c r="I5217" s="52" t="n">
        <v>10</v>
      </c>
      <c r="J5217" s="52" t="n">
        <v>80</v>
      </c>
      <c r="K5217" s="52" t="n">
        <v>50</v>
      </c>
      <c r="L5217" s="52" t="n">
        <v>50</v>
      </c>
      <c r="M5217" s="52" t="n">
        <v>0</v>
      </c>
      <c r="N5217" s="53" t="n">
        <f aca="false">D5217*$D$10</f>
        <v>40.5</v>
      </c>
      <c r="O5217" s="53" t="n">
        <f aca="false">E5217*$E$10</f>
        <v>0</v>
      </c>
      <c r="P5217" s="53" t="n">
        <f aca="false">F5217*$F$10</f>
        <v>81</v>
      </c>
      <c r="Q5217" s="53" t="n">
        <f aca="false">G5217*$G$10</f>
        <v>0</v>
      </c>
      <c r="R5217" s="53" t="n">
        <f aca="false">H5217*$H$10</f>
        <v>0</v>
      </c>
      <c r="S5217" s="53" t="n">
        <f aca="false">(N5217/100)*(I5217*$I$10)+(N5217/100)*(J5217*$J$10)</f>
        <v>36.45</v>
      </c>
      <c r="T5217" s="53" t="n">
        <f aca="false">(O5217/100)*(K5217*$J$10)</f>
        <v>0</v>
      </c>
      <c r="U5217" s="53" t="n">
        <f aca="false">(P5217/100)*(K5217*$K$10)+(P5217/100)*(L5217*$L$10)</f>
        <v>113.4</v>
      </c>
      <c r="V5217" s="53" t="n">
        <f aca="false">(Q5217/100)*(L5217*$L$10)</f>
        <v>0</v>
      </c>
      <c r="W5217" s="53" t="n">
        <f aca="false">(R5217/100)*(K5217*$K$10)+(R5217/100)*(L5217*$L$10)</f>
        <v>0</v>
      </c>
      <c r="X5217" s="53" t="n">
        <f aca="false">N5217+S5217</f>
        <v>76.95</v>
      </c>
      <c r="Y5217" s="53" t="n">
        <f aca="false">O5217+T5217</f>
        <v>0</v>
      </c>
      <c r="Z5217" s="53" t="n">
        <f aca="false">P5217+U5217</f>
        <v>194.4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271.4</v>
      </c>
      <c r="AD5217" s="55" t="n">
        <f aca="false">(ROUND(AC5217-AC5210,1)/AC5210)</f>
        <v>0.15391156462585</v>
      </c>
    </row>
    <row r="5218" customFormat="false" ht="15" hidden="false" customHeight="false" outlineLevel="0" collapsed="false">
      <c r="A5218" s="48" t="s">
        <v>36</v>
      </c>
      <c r="B5218" s="49"/>
      <c r="C5218" s="50" t="s">
        <v>12</v>
      </c>
      <c r="D5218" s="51" t="n">
        <v>30</v>
      </c>
      <c r="E5218" s="51" t="n">
        <v>0</v>
      </c>
      <c r="F5218" s="51" t="n">
        <v>0</v>
      </c>
      <c r="G5218" s="51" t="n">
        <v>60</v>
      </c>
      <c r="H5218" s="51" t="n">
        <v>0</v>
      </c>
      <c r="I5218" s="52" t="n">
        <v>10</v>
      </c>
      <c r="J5218" s="52" t="n">
        <v>80</v>
      </c>
      <c r="K5218" s="52" t="n">
        <v>0</v>
      </c>
      <c r="L5218" s="52" t="n">
        <v>100</v>
      </c>
      <c r="M5218" s="52" t="n">
        <v>0</v>
      </c>
      <c r="N5218" s="53" t="n">
        <f aca="false">D5218*$D$11</f>
        <v>40.5</v>
      </c>
      <c r="O5218" s="53" t="n">
        <f aca="false">E5218*$E$11</f>
        <v>0</v>
      </c>
      <c r="P5218" s="53" t="n">
        <f aca="false">F5218*$F$11</f>
        <v>0</v>
      </c>
      <c r="Q5218" s="53" t="n">
        <f aca="false">G5218*$G$11</f>
        <v>81</v>
      </c>
      <c r="R5218" s="53" t="n">
        <f aca="false">H5218*$H$11</f>
        <v>0</v>
      </c>
      <c r="S5218" s="53" t="n">
        <f aca="false">(N5218/100)*(I5218*$I$11)+(N5218/100)*(J5218*$J$11)</f>
        <v>36.45</v>
      </c>
      <c r="T5218" s="53" t="n">
        <f aca="false">(O5218/100)*(K5218*$K$11)</f>
        <v>0</v>
      </c>
      <c r="U5218" s="53" t="n">
        <f aca="false">(P5218/100)*(K5218*$K$11)+(P5218/100)*(L5218*$L$11)</f>
        <v>0</v>
      </c>
      <c r="V5218" s="53" t="n">
        <f aca="false">(Q5218/100)*(L5218*$L$11)</f>
        <v>113.4</v>
      </c>
      <c r="W5218" s="53" t="n">
        <f aca="false">(R5218/100)*(K5218*$K$11)+(R5218/100)*(L5218*$L$11)</f>
        <v>0</v>
      </c>
      <c r="X5218" s="53" t="n">
        <f aca="false">N5218+S5218</f>
        <v>76.95</v>
      </c>
      <c r="Y5218" s="53" t="n">
        <f aca="false">O5218+T5218</f>
        <v>0</v>
      </c>
      <c r="Z5218" s="53" t="n">
        <f aca="false">P5218+U5218</f>
        <v>0</v>
      </c>
      <c r="AA5218" s="53" t="n">
        <f aca="false">Q5218+V5218</f>
        <v>194.4</v>
      </c>
      <c r="AB5218" s="53" t="n">
        <f aca="false">R5218+W5218</f>
        <v>0</v>
      </c>
      <c r="AC5218" s="54" t="n">
        <f aca="false">ROUND(X5218+Y5218+Z5218+AA5218+AB5218,1)</f>
        <v>271.4</v>
      </c>
      <c r="AD5218" s="55" t="n">
        <f aca="false">(ROUND(AC5218-AC5210,1)/AC5210)</f>
        <v>0.15391156462585</v>
      </c>
    </row>
    <row r="5219" customFormat="false" ht="15" hidden="false" customHeight="false" outlineLevel="0" collapsed="false">
      <c r="A5219" s="48" t="s">
        <v>37</v>
      </c>
      <c r="B5219" s="49"/>
      <c r="C5219" s="50" t="s">
        <v>13</v>
      </c>
      <c r="D5219" s="51" t="n">
        <v>30</v>
      </c>
      <c r="E5219" s="51" t="n">
        <v>0</v>
      </c>
      <c r="F5219" s="51" t="n">
        <v>0</v>
      </c>
      <c r="G5219" s="51" t="n">
        <v>0</v>
      </c>
      <c r="H5219" s="51" t="n">
        <v>60</v>
      </c>
      <c r="I5219" s="52" t="n">
        <v>10</v>
      </c>
      <c r="J5219" s="52" t="n">
        <v>80</v>
      </c>
      <c r="K5219" s="52" t="n">
        <v>50</v>
      </c>
      <c r="L5219" s="52" t="n">
        <v>50</v>
      </c>
      <c r="M5219" s="52" t="n">
        <v>0</v>
      </c>
      <c r="N5219" s="53" t="n">
        <f aca="false">D5219*$D$12</f>
        <v>40.5</v>
      </c>
      <c r="O5219" s="53" t="n">
        <f aca="false">E5219*$E$12</f>
        <v>0</v>
      </c>
      <c r="P5219" s="53" t="n">
        <f aca="false">F5219*$F$12</f>
        <v>0</v>
      </c>
      <c r="Q5219" s="53" t="n">
        <f aca="false">G5219*$G$12</f>
        <v>0</v>
      </c>
      <c r="R5219" s="53" t="n">
        <f aca="false">H5219*$H$12</f>
        <v>81</v>
      </c>
      <c r="S5219" s="53" t="n">
        <f aca="false">(N5219/100)*(I5219*$I$12)+(N5219/100)*(J5219*$J$12)</f>
        <v>36.45</v>
      </c>
      <c r="T5219" s="53" t="n">
        <f aca="false">(O5219/100)*(K5219*$K$12)</f>
        <v>0</v>
      </c>
      <c r="U5219" s="53" t="n">
        <f aca="false">(P5219/100)*(K5219*$K$12)+(P5219/100)*(L5219*$L$12)</f>
        <v>0</v>
      </c>
      <c r="V5219" s="53" t="n">
        <f aca="false">(Q5219/100)*(L5219*$L$12)</f>
        <v>0</v>
      </c>
      <c r="W5219" s="53" t="n">
        <f aca="false">(R5219/100)*(K5219*$K$12)+(R5219/100)*(L5219*$L$12)</f>
        <v>113.4</v>
      </c>
      <c r="X5219" s="53" t="n">
        <f aca="false">N5219+S5219</f>
        <v>76.95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194.4</v>
      </c>
      <c r="AC5219" s="54" t="n">
        <f aca="false">ROUND(X5219+Y5219+Z5219+AA5219+AB5219,1)</f>
        <v>271.4</v>
      </c>
      <c r="AD5219" s="55" t="n">
        <f aca="false">(ROUND(AC5219-AC5210,1)/AC5210)</f>
        <v>0.15391156462585</v>
      </c>
    </row>
    <row r="5220" customFormat="false" ht="15" hidden="false" customHeight="false" outlineLevel="0" collapsed="false">
      <c r="A5220" s="48" t="s">
        <v>38</v>
      </c>
      <c r="B5220" s="49"/>
      <c r="C5220" s="50" t="s">
        <v>14</v>
      </c>
      <c r="D5220" s="51" t="n">
        <v>60</v>
      </c>
      <c r="E5220" s="51" t="n">
        <v>0</v>
      </c>
      <c r="F5220" s="51" t="n">
        <v>0</v>
      </c>
      <c r="G5220" s="51" t="n">
        <v>0</v>
      </c>
      <c r="H5220" s="51" t="n">
        <v>0</v>
      </c>
      <c r="I5220" s="52" t="n">
        <v>0</v>
      </c>
      <c r="J5220" s="52" t="n">
        <v>0</v>
      </c>
      <c r="K5220" s="52" t="n">
        <v>0</v>
      </c>
      <c r="L5220" s="52" t="n">
        <v>0</v>
      </c>
      <c r="M5220" s="52" t="n">
        <v>120</v>
      </c>
      <c r="N5220" s="53" t="n">
        <f aca="false">D5220*$D$13</f>
        <v>81</v>
      </c>
      <c r="O5220" s="53" t="n">
        <f aca="false">E5220*$E$13</f>
        <v>0</v>
      </c>
      <c r="P5220" s="53" t="n">
        <f aca="false">F5220*$F$13</f>
        <v>0</v>
      </c>
      <c r="Q5220" s="53" t="n">
        <f aca="false">G5220*$G$13</f>
        <v>0</v>
      </c>
      <c r="R5220" s="53" t="n">
        <f aca="false">H5220*$H$13</f>
        <v>0</v>
      </c>
      <c r="S5220" s="53" t="n">
        <f aca="false">(N5220/100)*(I5220*$I$13)+(N5220/100)*(J5220*$J$13)+(N5220/100)*(M5220*$M$13)</f>
        <v>194.4</v>
      </c>
      <c r="T5220" s="53" t="n">
        <f aca="false">(O5220/100)*(K5220*$K$13)+(O5220/100)*(M5220*$M$13)</f>
        <v>0</v>
      </c>
      <c r="U5220" s="53" t="n">
        <f aca="false">(P5220/100)*(K5220*$K$13)+(P5220/100)*(L5220*$L$13)+(P5220/100)*(M5220*$M$13)</f>
        <v>0</v>
      </c>
      <c r="V5220" s="53" t="n">
        <f aca="false">(Q5220/100)*(L5220*$L$13)+(Q5220/100)*(M5220*$M$13)</f>
        <v>0</v>
      </c>
      <c r="W5220" s="53" t="n">
        <f aca="false">(R5220/100)*(K5220*$K$13)+(R5220/100)*(L5220*$L$13)+(R5220/100)*(M5220*$M$13)</f>
        <v>0</v>
      </c>
      <c r="X5220" s="53" t="n">
        <f aca="false">N5220+S5220</f>
        <v>275.4</v>
      </c>
      <c r="Y5220" s="53" t="n">
        <f aca="false">O5220+T5220</f>
        <v>0</v>
      </c>
      <c r="Z5220" s="53" t="n">
        <f aca="false">P5220+U5220</f>
        <v>0</v>
      </c>
      <c r="AA5220" s="53" t="n">
        <f aca="false">Q5220+V5220</f>
        <v>0</v>
      </c>
      <c r="AB5220" s="53" t="n">
        <f aca="false">R5220+W5220</f>
        <v>0</v>
      </c>
      <c r="AC5220" s="54" t="n">
        <f aca="false">ROUND(X5220+Y5220+Z5220+AA5220+AB5220,1)</f>
        <v>275.4</v>
      </c>
      <c r="AD5220" s="55" t="n">
        <f aca="false">(ROUND(AC5220-AC5210,1)/AC5210)</f>
        <v>0.170918367346939</v>
      </c>
    </row>
    <row r="5221" customFormat="false" ht="15" hidden="false" customHeight="false" outlineLevel="0" collapsed="false">
      <c r="A5221" s="48" t="s">
        <v>39</v>
      </c>
      <c r="B5221" s="49"/>
      <c r="C5221" s="50" t="s">
        <v>15</v>
      </c>
      <c r="D5221" s="51" t="n">
        <v>60</v>
      </c>
      <c r="E5221" s="51" t="n">
        <v>0</v>
      </c>
      <c r="F5221" s="51" t="n">
        <v>0</v>
      </c>
      <c r="G5221" s="51" t="n">
        <v>0</v>
      </c>
      <c r="H5221" s="51" t="n">
        <v>0</v>
      </c>
      <c r="I5221" s="52" t="n">
        <v>10</v>
      </c>
      <c r="J5221" s="52" t="n">
        <v>80</v>
      </c>
      <c r="K5221" s="52" t="n">
        <v>75</v>
      </c>
      <c r="L5221" s="52" t="n">
        <v>0</v>
      </c>
      <c r="M5221" s="52" t="n">
        <v>0</v>
      </c>
      <c r="N5221" s="53" t="n">
        <f aca="false">D5221*$D$14</f>
        <v>81</v>
      </c>
      <c r="O5221" s="53" t="n">
        <f aca="false">E5221*$E$14</f>
        <v>0</v>
      </c>
      <c r="P5221" s="53" t="n">
        <f aca="false">F5221*$F$14</f>
        <v>0</v>
      </c>
      <c r="Q5221" s="53" t="n">
        <f aca="false">G5221*$G$14</f>
        <v>0</v>
      </c>
      <c r="R5221" s="53" t="n">
        <f aca="false">H5221*$H$14</f>
        <v>0</v>
      </c>
      <c r="S5221" s="53" t="n">
        <f aca="false">(N5221/100)*(I5221*$I$14)+(N5221/100)*(J5221*$J$14)+(N5221/100)*(K5221*$K$14)</f>
        <v>194.4</v>
      </c>
      <c r="T5221" s="53" t="n">
        <f aca="false">(O5221/100)*(K5221*$K$14)</f>
        <v>0</v>
      </c>
      <c r="U5221" s="53" t="n">
        <f aca="false">(P5221/100)*(K5221*$K$14)+(P5221/100)*(L5221*$L$14)</f>
        <v>0</v>
      </c>
      <c r="V5221" s="53" t="n">
        <f aca="false">(Q5221/100)*(L5221*$L$14)</f>
        <v>0</v>
      </c>
      <c r="W5221" s="53" t="n">
        <f aca="false">(R5221/100)*(K5221*$L$14)+(R5221/100)*(L5221*$M$14)</f>
        <v>0</v>
      </c>
      <c r="X5221" s="53" t="n">
        <f aca="false">N5221+S5221</f>
        <v>275.4</v>
      </c>
      <c r="Y5221" s="53" t="n">
        <f aca="false">O5221+T5221</f>
        <v>0</v>
      </c>
      <c r="Z5221" s="53" t="n">
        <f aca="false">P5221+U5221</f>
        <v>0</v>
      </c>
      <c r="AA5221" s="53" t="n">
        <f aca="false">Q5221+V5221</f>
        <v>0</v>
      </c>
      <c r="AB5221" s="53" t="n">
        <f aca="false">R5221+W5221</f>
        <v>0</v>
      </c>
      <c r="AC5221" s="54" t="n">
        <f aca="false">ROUND(X5221+Y5221+Z5221+AA5221+AB5221,1)</f>
        <v>275.4</v>
      </c>
      <c r="AD5221" s="55" t="n">
        <f aca="false">(ROUND(AC5221-AC5210,1)/AC5210)</f>
        <v>0.170918367346939</v>
      </c>
    </row>
    <row r="5222" customFormat="false" ht="15" hidden="false" customHeight="false" outlineLevel="0" collapsed="false">
      <c r="A5222" s="48"/>
      <c r="B5222" s="49"/>
      <c r="C5222" s="50" t="s">
        <v>16</v>
      </c>
      <c r="D5222" s="51" t="n">
        <v>60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10</v>
      </c>
      <c r="J5222" s="52" t="n">
        <v>80</v>
      </c>
      <c r="K5222" s="52" t="n">
        <v>0</v>
      </c>
      <c r="L5222" s="52" t="n">
        <v>75</v>
      </c>
      <c r="M5222" s="52" t="n">
        <v>0</v>
      </c>
      <c r="N5222" s="53" t="n">
        <f aca="false">D5222*$D$15</f>
        <v>81</v>
      </c>
      <c r="O5222" s="53" t="n">
        <f aca="false">E5222*$E$15</f>
        <v>0</v>
      </c>
      <c r="P5222" s="53" t="n">
        <f aca="false">F5222*$F$15</f>
        <v>0</v>
      </c>
      <c r="Q5222" s="53" t="n">
        <f aca="false">G5222*$G$15</f>
        <v>0</v>
      </c>
      <c r="R5222" s="53" t="n">
        <f aca="false">H5222*$H$15</f>
        <v>0</v>
      </c>
      <c r="S5222" s="53" t="n">
        <f aca="false">(N5222/100)*(I5222*$I$15)+(N5222/100)*(J5222*$J$15)+(N5222/100)*(L5222*$L$15)</f>
        <v>194.4</v>
      </c>
      <c r="T5222" s="53" t="n">
        <f aca="false">(O5222/100)*(K5222*$K$15)</f>
        <v>0</v>
      </c>
      <c r="U5222" s="53" t="n">
        <f aca="false">(P5222/100)*(K5222*$K$15)+(P5222/100)*(L5222*$L$15)</f>
        <v>0</v>
      </c>
      <c r="V5222" s="53" t="n">
        <f aca="false">(Q5222/100)*(L5222*$L$15)</f>
        <v>0</v>
      </c>
      <c r="W5222" s="53" t="n">
        <f aca="false">(R5222/100)*(K5222*$K$15)+(R5222/100)*(L5222*$L$15)</f>
        <v>0</v>
      </c>
      <c r="X5222" s="53" t="n">
        <f aca="false">N5222+S5222</f>
        <v>275.4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275.4</v>
      </c>
      <c r="AD5222" s="55" t="n">
        <f aca="false">(ROUND(AC5222-AC5210,1)/AC5210)</f>
        <v>0.170918367346939</v>
      </c>
    </row>
    <row r="5223" customFormat="false" ht="15" hidden="false" customHeight="false" outlineLevel="0" collapsed="false">
      <c r="A5223" s="48"/>
      <c r="B5223" s="49"/>
      <c r="C5223" s="50" t="s">
        <v>17</v>
      </c>
      <c r="D5223" s="51" t="n">
        <v>60</v>
      </c>
      <c r="E5223" s="51" t="n">
        <v>0</v>
      </c>
      <c r="F5223" s="51" t="n">
        <v>0</v>
      </c>
      <c r="G5223" s="51" t="n">
        <v>0</v>
      </c>
      <c r="H5223" s="51" t="n">
        <v>0</v>
      </c>
      <c r="I5223" s="52" t="n">
        <v>10</v>
      </c>
      <c r="J5223" s="52" t="n">
        <v>100</v>
      </c>
      <c r="K5223" s="52" t="n">
        <v>0</v>
      </c>
      <c r="L5223" s="52" t="n">
        <v>0</v>
      </c>
      <c r="M5223" s="52" t="n">
        <v>0</v>
      </c>
      <c r="N5223" s="53" t="n">
        <f aca="false">D5223*$D$16</f>
        <v>81</v>
      </c>
      <c r="O5223" s="53" t="n">
        <f aca="false">E5223*$E$16</f>
        <v>0</v>
      </c>
      <c r="P5223" s="53" t="n">
        <f aca="false">F5223*$F$16</f>
        <v>0</v>
      </c>
      <c r="Q5223" s="53" t="n">
        <f aca="false">G5223*$G$16</f>
        <v>0</v>
      </c>
      <c r="R5223" s="53" t="n">
        <f aca="false">H5223*$H$16</f>
        <v>0</v>
      </c>
      <c r="S5223" s="53" t="n">
        <f aca="false">(N5223/100)*(I5223*$I$16)+(N5223/100)*(J5223*$J$16)</f>
        <v>210.6</v>
      </c>
      <c r="T5223" s="53" t="n">
        <f aca="false">(O5223/100)*(K5223*$K$16)</f>
        <v>0</v>
      </c>
      <c r="U5223" s="53" t="n">
        <f aca="false">(P5223/100)*(K5223*$K$16)+(P5223/100)*(L5223*$L$16)</f>
        <v>0</v>
      </c>
      <c r="V5223" s="53" t="n">
        <f aca="false">(Q5223/100)*(L5223*$L$16)</f>
        <v>0</v>
      </c>
      <c r="W5223" s="53" t="n">
        <f aca="false">(R5223/100)*(K5223*$K$16)+(R5223/100)*(L5223*$L$16)</f>
        <v>0</v>
      </c>
      <c r="X5223" s="53" t="n">
        <f aca="false">N5223+S5223</f>
        <v>291.6</v>
      </c>
      <c r="Y5223" s="53" t="n">
        <f aca="false">O5223+T5223</f>
        <v>0</v>
      </c>
      <c r="Z5223" s="53" t="n">
        <f aca="false">P5223+U5223</f>
        <v>0</v>
      </c>
      <c r="AA5223" s="53" t="n">
        <f aca="false">Q5223+V5223</f>
        <v>0</v>
      </c>
      <c r="AB5223" s="53" t="n">
        <f aca="false">R5223+W5223</f>
        <v>0</v>
      </c>
      <c r="AC5223" s="54" t="n">
        <f aca="false">ROUND(X5223+Y5223+Z5223+AA5223+AB5223,1)</f>
        <v>291.6</v>
      </c>
      <c r="AD5223" s="55" t="n">
        <f aca="false">(ROUND(AC5223-AC5210,1)/AC5210)</f>
        <v>0.239795918367347</v>
      </c>
    </row>
    <row r="5224" customFormat="false" ht="15" hidden="false" customHeight="false" outlineLevel="0" collapsed="false">
      <c r="A5224" s="48"/>
      <c r="B5224" s="49"/>
      <c r="C5224" s="50" t="s">
        <v>18</v>
      </c>
      <c r="D5224" s="51" t="n">
        <v>60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60</v>
      </c>
      <c r="J5224" s="52" t="n">
        <v>80</v>
      </c>
      <c r="K5224" s="52" t="n">
        <v>0</v>
      </c>
      <c r="L5224" s="52" t="n">
        <v>0</v>
      </c>
      <c r="M5224" s="52" t="n">
        <v>0</v>
      </c>
      <c r="N5224" s="53" t="n">
        <f aca="false">D5224*$D$17</f>
        <v>81</v>
      </c>
      <c r="O5224" s="53" t="n">
        <f aca="false">E5224*$E$17</f>
        <v>0</v>
      </c>
      <c r="P5224" s="53" t="n">
        <f aca="false">F5224*$F$17</f>
        <v>0</v>
      </c>
      <c r="Q5224" s="53" t="n">
        <f aca="false">G5224*$G$17</f>
        <v>0</v>
      </c>
      <c r="R5224" s="53" t="n">
        <f aca="false">H5224*$H$17</f>
        <v>0</v>
      </c>
      <c r="S5224" s="53" t="n">
        <f aca="false">(N5224/100)*(I5224*$I$17)+(N5224/100)*(J5224*$J$17)</f>
        <v>186.3</v>
      </c>
      <c r="T5224" s="53" t="n">
        <f aca="false">(O5224/100)*(K5224*$K$17)</f>
        <v>0</v>
      </c>
      <c r="U5224" s="53" t="n">
        <f aca="false">(P5224/100)*(K5224*$K$17)+(P5224/100)*(L5224*$L$17)</f>
        <v>0</v>
      </c>
      <c r="V5224" s="53" t="n">
        <f aca="false">(Q5224/100)*(L5224*$L$17)</f>
        <v>0</v>
      </c>
      <c r="W5224" s="53" t="n">
        <f aca="false">(R5224/100)*(K5224*$K$17)+(R5224/100)*(L5224*$L$17)</f>
        <v>0</v>
      </c>
      <c r="X5224" s="53" t="n">
        <f aca="false">N5224+S5224</f>
        <v>267.3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267.3</v>
      </c>
      <c r="AD5224" s="55" t="n">
        <f aca="false">(ROUND(AC5224-AC5210,1)/AC5210)</f>
        <v>0.136479591836735</v>
      </c>
    </row>
    <row r="5225" customFormat="false" ht="15" hidden="false" customHeight="false" outlineLevel="0" collapsed="false">
      <c r="A5225" s="56" t="s">
        <v>19</v>
      </c>
      <c r="B5225" s="72" t="s">
        <v>418</v>
      </c>
      <c r="C5225" s="40" t="s">
        <v>4</v>
      </c>
      <c r="D5225" s="41" t="n">
        <v>40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80</v>
      </c>
      <c r="J5225" s="42" t="n">
        <v>20</v>
      </c>
      <c r="K5225" s="42" t="n">
        <v>0</v>
      </c>
      <c r="L5225" s="42" t="n">
        <v>0</v>
      </c>
      <c r="M5225" s="42" t="n">
        <v>0</v>
      </c>
      <c r="N5225" s="43" t="n">
        <f aca="false">D5225*$D$3</f>
        <v>56</v>
      </c>
      <c r="O5225" s="43" t="n">
        <f aca="false">E5225*$E$3</f>
        <v>0</v>
      </c>
      <c r="P5225" s="43" t="n">
        <f aca="false">F5225*$F$3</f>
        <v>0</v>
      </c>
      <c r="Q5225" s="43" t="n">
        <f aca="false">G5225*$G$3</f>
        <v>0</v>
      </c>
      <c r="R5225" s="43" t="n">
        <f aca="false">H5225*$H$3</f>
        <v>0</v>
      </c>
      <c r="S5225" s="43" t="n">
        <f aca="false">(N5225/100)*(I5225*$I$3)+(N5225/100)*(J5225*$J$3)</f>
        <v>112</v>
      </c>
      <c r="T5225" s="43" t="n">
        <f aca="false">(O5225/100)*(K5225*$K$3)</f>
        <v>0</v>
      </c>
      <c r="U5225" s="43" t="n">
        <f aca="false">(P5225/100)*(K5225*$K$3)+(P5225/100)*(L5225*$L$3)</f>
        <v>0</v>
      </c>
      <c r="V5225" s="43" t="n">
        <f aca="false">(Q5225/100)*(L5225*$L$3)</f>
        <v>0</v>
      </c>
      <c r="W5225" s="43" t="n">
        <f aca="false">(R5225/100)*(K5225*$K$3)+(R5225/100)*(L5225*$L$3)</f>
        <v>0</v>
      </c>
      <c r="X5225" s="43" t="n">
        <f aca="false">N5225+S5225</f>
        <v>168</v>
      </c>
      <c r="Y5225" s="43" t="n">
        <f aca="false">O5225+T5225</f>
        <v>0</v>
      </c>
      <c r="Z5225" s="43" t="n">
        <f aca="false">P5225+U5225</f>
        <v>0</v>
      </c>
      <c r="AA5225" s="43" t="n">
        <f aca="false">Q5225+V5225</f>
        <v>0</v>
      </c>
      <c r="AB5225" s="43" t="n">
        <f aca="false">R5225+W5225</f>
        <v>0</v>
      </c>
      <c r="AC5225" s="44" t="n">
        <f aca="false">ROUND(X5225+Y5225+Z5225+AA5225+AB5225,1)</f>
        <v>168</v>
      </c>
      <c r="AD5225" s="73" t="n">
        <v>0</v>
      </c>
    </row>
    <row r="5226" customFormat="false" ht="15" hidden="false" customHeight="false" outlineLevel="0" collapsed="false">
      <c r="A5226" s="48" t="s">
        <v>29</v>
      </c>
      <c r="B5226" s="49" t="n">
        <v>20</v>
      </c>
      <c r="C5226" s="50" t="s">
        <v>5</v>
      </c>
      <c r="D5226" s="51" t="n">
        <v>40</v>
      </c>
      <c r="E5226" s="51" t="n">
        <v>0</v>
      </c>
      <c r="F5226" s="51" t="n">
        <v>0</v>
      </c>
      <c r="G5226" s="51" t="n">
        <v>0</v>
      </c>
      <c r="H5226" s="51" t="n">
        <v>0</v>
      </c>
      <c r="I5226" s="52" t="n">
        <v>80</v>
      </c>
      <c r="J5226" s="52" t="n">
        <v>50</v>
      </c>
      <c r="K5226" s="52" t="n">
        <v>0</v>
      </c>
      <c r="L5226" s="52" t="n">
        <v>0</v>
      </c>
      <c r="M5226" s="52" t="n">
        <v>0</v>
      </c>
      <c r="N5226" s="53" t="n">
        <f aca="false">D5226*$D$4</f>
        <v>54</v>
      </c>
      <c r="O5226" s="53" t="n">
        <f aca="false">E5226*$E$4</f>
        <v>0</v>
      </c>
      <c r="P5226" s="53" t="n">
        <f aca="false">F5226*$F$4</f>
        <v>0</v>
      </c>
      <c r="Q5226" s="53" t="n">
        <f aca="false">G5226*$G$4</f>
        <v>0</v>
      </c>
      <c r="R5226" s="53" t="n">
        <f aca="false">H5226*$H$4</f>
        <v>0</v>
      </c>
      <c r="S5226" s="53" t="n">
        <f aca="false">(N5226/100)*(I5226*$I$4)+(N5226/100)*(J5226*$J$4)</f>
        <v>140.4</v>
      </c>
      <c r="T5226" s="53" t="n">
        <f aca="false">(O5226/100)*(K5226*$K$4)</f>
        <v>0</v>
      </c>
      <c r="U5226" s="53" t="n">
        <f aca="false">(P5226/100)*(K5226*$K$4)+(P5226/100)*(L5226*$L$4)</f>
        <v>0</v>
      </c>
      <c r="V5226" s="53" t="n">
        <f aca="false">(Q5226/100)*(L5226*$L$4)</f>
        <v>0</v>
      </c>
      <c r="W5226" s="53" t="n">
        <f aca="false">(R5226/100)*(K5226*$K$4)+(R5226/100)*(L5226*$L$4)</f>
        <v>0</v>
      </c>
      <c r="X5226" s="53" t="n">
        <f aca="false">N5226+S5226</f>
        <v>194.4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0</v>
      </c>
      <c r="AC5226" s="54" t="n">
        <f aca="false">ROUND(X5226+Y5226+Z5226+AA5226+AB5226,1)</f>
        <v>194.4</v>
      </c>
      <c r="AD5226" s="55" t="n">
        <f aca="false">(ROUND(AC5226-AC5225,1)/AC5225)</f>
        <v>0.157142857142857</v>
      </c>
    </row>
    <row r="5227" customFormat="false" ht="15" hidden="false" customHeight="false" outlineLevel="0" collapsed="false">
      <c r="A5227" s="48" t="s">
        <v>30</v>
      </c>
      <c r="B5227" s="49" t="n">
        <v>10</v>
      </c>
      <c r="C5227" s="50" t="s">
        <v>6</v>
      </c>
      <c r="D5227" s="51" t="n">
        <v>40</v>
      </c>
      <c r="E5227" s="51" t="n">
        <v>0</v>
      </c>
      <c r="F5227" s="51" t="n">
        <v>0</v>
      </c>
      <c r="G5227" s="51" t="n">
        <v>0</v>
      </c>
      <c r="H5227" s="51" t="n">
        <v>0</v>
      </c>
      <c r="I5227" s="52" t="n">
        <v>80</v>
      </c>
      <c r="J5227" s="52" t="n">
        <v>20</v>
      </c>
      <c r="K5227" s="52" t="n">
        <v>0</v>
      </c>
      <c r="L5227" s="52" t="n">
        <v>0</v>
      </c>
      <c r="M5227" s="52" t="n">
        <v>0</v>
      </c>
      <c r="N5227" s="53" t="n">
        <f aca="false">D5227*$D$5</f>
        <v>56</v>
      </c>
      <c r="O5227" s="53" t="n">
        <f aca="false">E5227*$E$5</f>
        <v>0</v>
      </c>
      <c r="P5227" s="53" t="n">
        <f aca="false">F5227*$F$5</f>
        <v>0</v>
      </c>
      <c r="Q5227" s="53" t="n">
        <f aca="false">G5227*$G$5</f>
        <v>0</v>
      </c>
      <c r="R5227" s="53" t="n">
        <f aca="false">H5227*$H$5</f>
        <v>0</v>
      </c>
      <c r="S5227" s="53" t="n">
        <f aca="false">(N5227/100)*(I5227*$I$5)+(N5227/100)*(J5227*$J$5)</f>
        <v>112</v>
      </c>
      <c r="T5227" s="53" t="n">
        <f aca="false">(O5227/100)*(K5227*$K$5)</f>
        <v>0</v>
      </c>
      <c r="U5227" s="53" t="n">
        <f aca="false">(P5227/100)*(K5227*$K$5)+(P5227/100)*(L5227*$L$5)</f>
        <v>0</v>
      </c>
      <c r="V5227" s="53" t="n">
        <f aca="false">(Q5227/100)*(L5227*$L$5)</f>
        <v>0</v>
      </c>
      <c r="W5227" s="53" t="n">
        <f aca="false">(R5227/100)*(K5227*$K$5)+(R5227/100)*(L5227*$L$5)</f>
        <v>0</v>
      </c>
      <c r="X5227" s="53" t="n">
        <f aca="false">N5227+S5227</f>
        <v>168</v>
      </c>
      <c r="Y5227" s="53" t="n">
        <f aca="false">O5227+T5227</f>
        <v>0</v>
      </c>
      <c r="Z5227" s="53" t="n">
        <f aca="false">P5227+U5227</f>
        <v>0</v>
      </c>
      <c r="AA5227" s="53" t="n">
        <f aca="false">Q5227+V5227</f>
        <v>0</v>
      </c>
      <c r="AB5227" s="53" t="n">
        <f aca="false">R5227+W5227</f>
        <v>0</v>
      </c>
      <c r="AC5227" s="54" t="n">
        <f aca="false">ROUND(X5227+Y5227+Z5227+AA5227+AB5227,1)</f>
        <v>168</v>
      </c>
      <c r="AD5227" s="55" t="n">
        <f aca="false">(ROUND(AC5227-AC5225,1)/AC5225)</f>
        <v>0</v>
      </c>
    </row>
    <row r="5228" customFormat="false" ht="15" hidden="false" customHeight="false" outlineLevel="0" collapsed="false">
      <c r="A5228" s="48" t="s">
        <v>31</v>
      </c>
      <c r="B5228" s="49" t="n">
        <v>0</v>
      </c>
      <c r="C5228" s="50" t="s">
        <v>7</v>
      </c>
      <c r="D5228" s="51" t="n">
        <v>40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80</v>
      </c>
      <c r="J5228" s="52" t="n">
        <v>20</v>
      </c>
      <c r="K5228" s="52" t="n">
        <v>0</v>
      </c>
      <c r="L5228" s="52" t="n">
        <v>0</v>
      </c>
      <c r="M5228" s="52" t="n">
        <v>0</v>
      </c>
      <c r="N5228" s="53" t="n">
        <f aca="false">D5228*$D$6</f>
        <v>56</v>
      </c>
      <c r="O5228" s="53" t="n">
        <f aca="false">E5228*$E$6</f>
        <v>0</v>
      </c>
      <c r="P5228" s="53" t="n">
        <f aca="false">F5228*$F$6</f>
        <v>0</v>
      </c>
      <c r="Q5228" s="53" t="n">
        <f aca="false">G5228*$G$6</f>
        <v>0</v>
      </c>
      <c r="R5228" s="53" t="n">
        <f aca="false">H5228*$H$6</f>
        <v>0</v>
      </c>
      <c r="S5228" s="53" t="n">
        <f aca="false">(N5228/100)*(I5228*$I$6)+(N5228/100)*(J5228*$J$6)</f>
        <v>112</v>
      </c>
      <c r="T5228" s="53" t="n">
        <f aca="false">(O5228/100)*(K5228*$K$6)</f>
        <v>0</v>
      </c>
      <c r="U5228" s="53" t="n">
        <f aca="false">(P5228/100)*(K5228*$K$6)+(P5228/100)*(L5228*$L$6)</f>
        <v>0</v>
      </c>
      <c r="V5228" s="53" t="n">
        <f aca="false">(Q5228/100)*(L5228*$L$6)</f>
        <v>0</v>
      </c>
      <c r="W5228" s="53" t="n">
        <f aca="false">(R5228/100)*(K5228*$K$6)+(R5228/100)*(L5228*$L$6)</f>
        <v>0</v>
      </c>
      <c r="X5228" s="53" t="n">
        <f aca="false">N5228+S5228</f>
        <v>168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168</v>
      </c>
      <c r="AD5228" s="55" t="n">
        <f aca="false">(ROUND(AC5228-AC5225,1)/AC5225)</f>
        <v>0</v>
      </c>
    </row>
    <row r="5229" customFormat="false" ht="15" hidden="false" customHeight="false" outlineLevel="0" collapsed="false">
      <c r="A5229" s="48" t="s">
        <v>32</v>
      </c>
      <c r="B5229" s="49" t="n">
        <v>0</v>
      </c>
      <c r="C5229" s="50" t="s">
        <v>8</v>
      </c>
      <c r="D5229" s="51" t="n">
        <v>40</v>
      </c>
      <c r="E5229" s="51" t="n">
        <v>0</v>
      </c>
      <c r="F5229" s="51" t="n">
        <v>0</v>
      </c>
      <c r="G5229" s="51" t="n">
        <v>0</v>
      </c>
      <c r="H5229" s="51" t="n">
        <v>0</v>
      </c>
      <c r="I5229" s="52" t="n">
        <v>80</v>
      </c>
      <c r="J5229" s="52" t="n">
        <v>20</v>
      </c>
      <c r="K5229" s="52" t="n">
        <v>0</v>
      </c>
      <c r="L5229" s="52" t="n">
        <v>0</v>
      </c>
      <c r="M5229" s="52" t="n">
        <v>0</v>
      </c>
      <c r="N5229" s="53" t="n">
        <f aca="false">D5229*$D$7</f>
        <v>56</v>
      </c>
      <c r="O5229" s="53" t="n">
        <f aca="false">E5229*$E$7</f>
        <v>0</v>
      </c>
      <c r="P5229" s="53" t="n">
        <f aca="false">F5229*$F$7</f>
        <v>0</v>
      </c>
      <c r="Q5229" s="53" t="n">
        <f aca="false">G5229*$G$7</f>
        <v>0</v>
      </c>
      <c r="R5229" s="53" t="n">
        <f aca="false">H5229*$H$7</f>
        <v>0</v>
      </c>
      <c r="S5229" s="53" t="n">
        <f aca="false">(N5229/100)*(I5229*$I$7)+(N5229/100)*(J5229*$J$7)</f>
        <v>112</v>
      </c>
      <c r="T5229" s="53" t="n">
        <f aca="false">(O5229/100)*(K5229*$K$7)</f>
        <v>0</v>
      </c>
      <c r="U5229" s="53" t="n">
        <f aca="false">(P5229/100)*(K5229*$K$7)+(P5229/100)*(L5229*$L$7)</f>
        <v>0</v>
      </c>
      <c r="V5229" s="53" t="n">
        <f aca="false">(Q5229/100)*(L5229*$L$7)</f>
        <v>0</v>
      </c>
      <c r="W5229" s="53" t="n">
        <f aca="false">(R5229/100)*(K5229*$K$7)+(R5229/100)*(L5229*$L$7)</f>
        <v>0</v>
      </c>
      <c r="X5229" s="53" t="n">
        <f aca="false">N5229+S5229</f>
        <v>168</v>
      </c>
      <c r="Y5229" s="53" t="n">
        <f aca="false">O5229+T5229</f>
        <v>0</v>
      </c>
      <c r="Z5229" s="53" t="n">
        <f aca="false">P5229+U5229</f>
        <v>0</v>
      </c>
      <c r="AA5229" s="53" t="n">
        <f aca="false">Q5229+V5229</f>
        <v>0</v>
      </c>
      <c r="AB5229" s="53" t="n">
        <f aca="false">R5229+W5229</f>
        <v>0</v>
      </c>
      <c r="AC5229" s="54" t="n">
        <f aca="false">ROUND(X5229+Y5229+Z5229+AA5229+AB5229,1)</f>
        <v>168</v>
      </c>
      <c r="AD5229" s="55" t="n">
        <f aca="false">(ROUND(AC5229-AC5225,1)/AC5225)</f>
        <v>0</v>
      </c>
    </row>
    <row r="5230" customFormat="false" ht="15" hidden="false" customHeight="false" outlineLevel="0" collapsed="false">
      <c r="A5230" s="48" t="s">
        <v>33</v>
      </c>
      <c r="B5230" s="49"/>
      <c r="C5230" s="50" t="s">
        <v>9</v>
      </c>
      <c r="D5230" s="51" t="n">
        <v>40</v>
      </c>
      <c r="E5230" s="51" t="n">
        <v>0</v>
      </c>
      <c r="F5230" s="51" t="n">
        <v>0</v>
      </c>
      <c r="G5230" s="51" t="n">
        <v>0</v>
      </c>
      <c r="H5230" s="51" t="n">
        <v>0</v>
      </c>
      <c r="I5230" s="52" t="n">
        <v>80</v>
      </c>
      <c r="J5230" s="52" t="n">
        <v>20</v>
      </c>
      <c r="K5230" s="52" t="n">
        <v>0</v>
      </c>
      <c r="L5230" s="52" t="n">
        <v>0</v>
      </c>
      <c r="M5230" s="52" t="n">
        <v>0</v>
      </c>
      <c r="N5230" s="53" t="n">
        <f aca="false">D5230*$D$8</f>
        <v>56</v>
      </c>
      <c r="O5230" s="53" t="n">
        <f aca="false">E5230*$E$8</f>
        <v>0</v>
      </c>
      <c r="P5230" s="53" t="n">
        <f aca="false">F5230*$F$8</f>
        <v>0</v>
      </c>
      <c r="Q5230" s="53" t="n">
        <f aca="false">G5230*$G$8</f>
        <v>0</v>
      </c>
      <c r="R5230" s="53" t="n">
        <f aca="false">H5230*$H$8</f>
        <v>0</v>
      </c>
      <c r="S5230" s="53" t="n">
        <f aca="false">(N5230/100)*(I5230*$I$8)+(N5230/100)*(J5230*$J$8)</f>
        <v>112</v>
      </c>
      <c r="T5230" s="53" t="n">
        <f aca="false">(O5230/100)*(K5230*$K$8)</f>
        <v>0</v>
      </c>
      <c r="U5230" s="53" t="n">
        <f aca="false">(P5230/100)*(K5230*$K$8)+(P5230/100)*(L5230*$L$8)</f>
        <v>0</v>
      </c>
      <c r="V5230" s="53" t="n">
        <f aca="false">(Q5230/100)*(L5230*$L$8)</f>
        <v>0</v>
      </c>
      <c r="W5230" s="53" t="n">
        <f aca="false">(R5230/100)*(K5230*$K$8)+(R5230/100)*(L5230*$L$8)</f>
        <v>0</v>
      </c>
      <c r="X5230" s="53" t="n">
        <f aca="false">N5230+S5230</f>
        <v>168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0</v>
      </c>
      <c r="AC5230" s="54" t="n">
        <f aca="false">ROUND(X5230+Y5230+Z5230+AA5230+AB5230,1)</f>
        <v>168</v>
      </c>
      <c r="AD5230" s="55" t="n">
        <f aca="false">(ROUND(AC5230-AC5225,1)/AC5225)</f>
        <v>0</v>
      </c>
    </row>
    <row r="5231" customFormat="false" ht="15" hidden="false" customHeight="false" outlineLevel="0" collapsed="false">
      <c r="A5231" s="48" t="s">
        <v>34</v>
      </c>
      <c r="B5231" s="49"/>
      <c r="C5231" s="50" t="s">
        <v>10</v>
      </c>
      <c r="D5231" s="51" t="n">
        <v>20</v>
      </c>
      <c r="E5231" s="51" t="n">
        <v>40</v>
      </c>
      <c r="F5231" s="51" t="n">
        <v>0</v>
      </c>
      <c r="G5231" s="51" t="n">
        <v>0</v>
      </c>
      <c r="H5231" s="51" t="n">
        <v>0</v>
      </c>
      <c r="I5231" s="52" t="n">
        <v>80</v>
      </c>
      <c r="J5231" s="52" t="n">
        <v>20</v>
      </c>
      <c r="K5231" s="52" t="n">
        <v>120</v>
      </c>
      <c r="L5231" s="52" t="n">
        <v>0</v>
      </c>
      <c r="M5231" s="52" t="n">
        <v>0</v>
      </c>
      <c r="N5231" s="53" t="n">
        <f aca="false">D5231*$D$9</f>
        <v>27</v>
      </c>
      <c r="O5231" s="53" t="n">
        <f aca="false">E5231*$E$9</f>
        <v>54</v>
      </c>
      <c r="P5231" s="53" t="n">
        <f aca="false">F5231*$F$9</f>
        <v>0</v>
      </c>
      <c r="Q5231" s="53" t="n">
        <f aca="false">G5231*$G$9</f>
        <v>0</v>
      </c>
      <c r="R5231" s="53" t="n">
        <f aca="false">H5231*$H$9</f>
        <v>0</v>
      </c>
      <c r="S5231" s="53" t="n">
        <f aca="false">(N5231/100)*(I5231*$I$9)+(N5231/100)*(J5231*$J$9)</f>
        <v>27</v>
      </c>
      <c r="T5231" s="53" t="n">
        <f aca="false">(O5231/100)*(K5231*$K$9)</f>
        <v>90.72</v>
      </c>
      <c r="U5231" s="53" t="n">
        <f aca="false">(P5231/100)*(K5231*$K$9)+(P5231/100)*(L5231*$L$9)</f>
        <v>0</v>
      </c>
      <c r="V5231" s="53" t="n">
        <f aca="false">(Q5231/100)*(L5231*$L$9)</f>
        <v>0</v>
      </c>
      <c r="W5231" s="53" t="n">
        <f aca="false">(R5231/100)*(K5231*$K$9)+(R5231/100)*(L5231*$L$9)</f>
        <v>0</v>
      </c>
      <c r="X5231" s="53" t="n">
        <f aca="false">N5231+S5231</f>
        <v>54</v>
      </c>
      <c r="Y5231" s="53" t="n">
        <f aca="false">O5231+T5231</f>
        <v>144.72</v>
      </c>
      <c r="Z5231" s="53" t="n">
        <f aca="false">P5231+U5231</f>
        <v>0</v>
      </c>
      <c r="AA5231" s="53" t="n">
        <f aca="false">Q5231+V5231</f>
        <v>0</v>
      </c>
      <c r="AB5231" s="53" t="n">
        <f aca="false">R5231+W5231</f>
        <v>0</v>
      </c>
      <c r="AC5231" s="54" t="n">
        <f aca="false">ROUND(X5231+Y5231+Z5231+AA5231+AB5231,1)</f>
        <v>198.7</v>
      </c>
      <c r="AD5231" s="55" t="n">
        <f aca="false">(ROUND(AC5231-AC5225,1)/AC5225)</f>
        <v>0.182738095238095</v>
      </c>
    </row>
    <row r="5232" customFormat="false" ht="15" hidden="false" customHeight="false" outlineLevel="0" collapsed="false">
      <c r="A5232" s="48" t="s">
        <v>35</v>
      </c>
      <c r="B5232" s="49"/>
      <c r="C5232" s="50" t="s">
        <v>11</v>
      </c>
      <c r="D5232" s="51" t="n">
        <v>20</v>
      </c>
      <c r="E5232" s="51" t="n">
        <v>0</v>
      </c>
      <c r="F5232" s="51" t="n">
        <v>40</v>
      </c>
      <c r="G5232" s="51" t="n">
        <v>0</v>
      </c>
      <c r="H5232" s="51" t="n">
        <v>0</v>
      </c>
      <c r="I5232" s="52" t="n">
        <v>80</v>
      </c>
      <c r="J5232" s="52" t="n">
        <v>20</v>
      </c>
      <c r="K5232" s="52" t="n">
        <v>60</v>
      </c>
      <c r="L5232" s="52" t="n">
        <v>60</v>
      </c>
      <c r="M5232" s="52" t="n">
        <v>0</v>
      </c>
      <c r="N5232" s="53" t="n">
        <f aca="false">D5232*$D$10</f>
        <v>27</v>
      </c>
      <c r="O5232" s="53" t="n">
        <f aca="false">E5232*$E$10</f>
        <v>0</v>
      </c>
      <c r="P5232" s="53" t="n">
        <f aca="false">F5232*$F$10</f>
        <v>54</v>
      </c>
      <c r="Q5232" s="53" t="n">
        <f aca="false">G5232*$G$10</f>
        <v>0</v>
      </c>
      <c r="R5232" s="53" t="n">
        <f aca="false">H5232*$H$10</f>
        <v>0</v>
      </c>
      <c r="S5232" s="53" t="n">
        <f aca="false">(N5232/100)*(I5232*$I$10)+(N5232/100)*(J5232*$J$10)</f>
        <v>27</v>
      </c>
      <c r="T5232" s="53" t="n">
        <f aca="false">(O5232/100)*(K5232*$J$10)</f>
        <v>0</v>
      </c>
      <c r="U5232" s="53" t="n">
        <f aca="false">(P5232/100)*(K5232*$K$10)+(P5232/100)*(L5232*$L$10)</f>
        <v>90.72</v>
      </c>
      <c r="V5232" s="53" t="n">
        <f aca="false">(Q5232/100)*(L5232*$L$10)</f>
        <v>0</v>
      </c>
      <c r="W5232" s="53" t="n">
        <f aca="false">(R5232/100)*(K5232*$K$10)+(R5232/100)*(L5232*$L$10)</f>
        <v>0</v>
      </c>
      <c r="X5232" s="53" t="n">
        <f aca="false">N5232+S5232</f>
        <v>54</v>
      </c>
      <c r="Y5232" s="53" t="n">
        <f aca="false">O5232+T5232</f>
        <v>0</v>
      </c>
      <c r="Z5232" s="53" t="n">
        <f aca="false">P5232+U5232</f>
        <v>144.72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198.7</v>
      </c>
      <c r="AD5232" s="55" t="n">
        <f aca="false">(ROUND(AC5232-AC5225,1)/AC5225)</f>
        <v>0.182738095238095</v>
      </c>
    </row>
    <row r="5233" customFormat="false" ht="15" hidden="false" customHeight="false" outlineLevel="0" collapsed="false">
      <c r="A5233" s="48" t="s">
        <v>36</v>
      </c>
      <c r="B5233" s="49"/>
      <c r="C5233" s="50" t="s">
        <v>12</v>
      </c>
      <c r="D5233" s="51" t="n">
        <v>20</v>
      </c>
      <c r="E5233" s="51" t="n">
        <v>0</v>
      </c>
      <c r="F5233" s="51" t="n">
        <v>0</v>
      </c>
      <c r="G5233" s="51" t="n">
        <v>40</v>
      </c>
      <c r="H5233" s="51" t="n">
        <v>0</v>
      </c>
      <c r="I5233" s="52" t="n">
        <v>80</v>
      </c>
      <c r="J5233" s="52" t="n">
        <v>20</v>
      </c>
      <c r="K5233" s="52" t="n">
        <v>0</v>
      </c>
      <c r="L5233" s="52" t="n">
        <v>120</v>
      </c>
      <c r="M5233" s="52" t="n">
        <v>0</v>
      </c>
      <c r="N5233" s="53" t="n">
        <f aca="false">D5233*$D$11</f>
        <v>27</v>
      </c>
      <c r="O5233" s="53" t="n">
        <f aca="false">E5233*$E$11</f>
        <v>0</v>
      </c>
      <c r="P5233" s="53" t="n">
        <f aca="false">F5233*$F$11</f>
        <v>0</v>
      </c>
      <c r="Q5233" s="53" t="n">
        <f aca="false">G5233*$G$11</f>
        <v>54</v>
      </c>
      <c r="R5233" s="53" t="n">
        <f aca="false">H5233*$H$11</f>
        <v>0</v>
      </c>
      <c r="S5233" s="53" t="n">
        <f aca="false">(N5233/100)*(I5233*$I$11)+(N5233/100)*(J5233*$J$11)</f>
        <v>27</v>
      </c>
      <c r="T5233" s="53" t="n">
        <f aca="false">(O5233/100)*(K5233*$K$11)</f>
        <v>0</v>
      </c>
      <c r="U5233" s="53" t="n">
        <f aca="false">(P5233/100)*(K5233*$K$11)+(P5233/100)*(L5233*$L$11)</f>
        <v>0</v>
      </c>
      <c r="V5233" s="53" t="n">
        <f aca="false">(Q5233/100)*(L5233*$L$11)</f>
        <v>90.72</v>
      </c>
      <c r="W5233" s="53" t="n">
        <f aca="false">(R5233/100)*(K5233*$K$11)+(R5233/100)*(L5233*$L$11)</f>
        <v>0</v>
      </c>
      <c r="X5233" s="53" t="n">
        <f aca="false">N5233+S5233</f>
        <v>54</v>
      </c>
      <c r="Y5233" s="53" t="n">
        <f aca="false">O5233+T5233</f>
        <v>0</v>
      </c>
      <c r="Z5233" s="53" t="n">
        <f aca="false">P5233+U5233</f>
        <v>0</v>
      </c>
      <c r="AA5233" s="53" t="n">
        <f aca="false">Q5233+V5233</f>
        <v>144.72</v>
      </c>
      <c r="AB5233" s="53" t="n">
        <f aca="false">R5233+W5233</f>
        <v>0</v>
      </c>
      <c r="AC5233" s="54" t="n">
        <f aca="false">ROUND(X5233+Y5233+Z5233+AA5233+AB5233,1)</f>
        <v>198.7</v>
      </c>
      <c r="AD5233" s="55" t="n">
        <f aca="false">(ROUND(AC5233-AC5225,1)/AC5225)</f>
        <v>0.182738095238095</v>
      </c>
    </row>
    <row r="5234" customFormat="false" ht="15" hidden="false" customHeight="false" outlineLevel="0" collapsed="false">
      <c r="A5234" s="48" t="s">
        <v>37</v>
      </c>
      <c r="B5234" s="49"/>
      <c r="C5234" s="50" t="s">
        <v>13</v>
      </c>
      <c r="D5234" s="51" t="n">
        <v>20</v>
      </c>
      <c r="E5234" s="51" t="n">
        <v>0</v>
      </c>
      <c r="F5234" s="51" t="n">
        <v>0</v>
      </c>
      <c r="G5234" s="51" t="n">
        <v>0</v>
      </c>
      <c r="H5234" s="51" t="n">
        <v>40</v>
      </c>
      <c r="I5234" s="52" t="n">
        <v>80</v>
      </c>
      <c r="J5234" s="52" t="n">
        <v>20</v>
      </c>
      <c r="K5234" s="52" t="n">
        <v>60</v>
      </c>
      <c r="L5234" s="52" t="n">
        <v>60</v>
      </c>
      <c r="M5234" s="52" t="n">
        <v>0</v>
      </c>
      <c r="N5234" s="53" t="n">
        <f aca="false">D5234*$D$12</f>
        <v>27</v>
      </c>
      <c r="O5234" s="53" t="n">
        <f aca="false">E5234*$E$12</f>
        <v>0</v>
      </c>
      <c r="P5234" s="53" t="n">
        <f aca="false">F5234*$F$12</f>
        <v>0</v>
      </c>
      <c r="Q5234" s="53" t="n">
        <f aca="false">G5234*$G$12</f>
        <v>0</v>
      </c>
      <c r="R5234" s="53" t="n">
        <f aca="false">H5234*$H$12</f>
        <v>54</v>
      </c>
      <c r="S5234" s="53" t="n">
        <f aca="false">(N5234/100)*(I5234*$I$12)+(N5234/100)*(J5234*$J$12)</f>
        <v>27</v>
      </c>
      <c r="T5234" s="53" t="n">
        <f aca="false">(O5234/100)*(K5234*$K$12)</f>
        <v>0</v>
      </c>
      <c r="U5234" s="53" t="n">
        <f aca="false">(P5234/100)*(K5234*$K$12)+(P5234/100)*(L5234*$L$12)</f>
        <v>0</v>
      </c>
      <c r="V5234" s="53" t="n">
        <f aca="false">(Q5234/100)*(L5234*$L$12)</f>
        <v>0</v>
      </c>
      <c r="W5234" s="53" t="n">
        <f aca="false">(R5234/100)*(K5234*$K$12)+(R5234/100)*(L5234*$L$12)</f>
        <v>90.72</v>
      </c>
      <c r="X5234" s="53" t="n">
        <f aca="false">N5234+S5234</f>
        <v>54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144.72</v>
      </c>
      <c r="AC5234" s="54" t="n">
        <f aca="false">ROUND(X5234+Y5234+Z5234+AA5234+AB5234,1)</f>
        <v>198.7</v>
      </c>
      <c r="AD5234" s="55" t="n">
        <f aca="false">(ROUND(AC5234-AC5225,1)/AC5225)</f>
        <v>0.182738095238095</v>
      </c>
    </row>
    <row r="5235" customFormat="false" ht="15" hidden="false" customHeight="false" outlineLevel="0" collapsed="false">
      <c r="A5235" s="48" t="s">
        <v>38</v>
      </c>
      <c r="B5235" s="49"/>
      <c r="C5235" s="50" t="s">
        <v>14</v>
      </c>
      <c r="D5235" s="51" t="n">
        <v>40</v>
      </c>
      <c r="E5235" s="51" t="n">
        <v>0</v>
      </c>
      <c r="F5235" s="51" t="n">
        <v>0</v>
      </c>
      <c r="G5235" s="51" t="n">
        <v>0</v>
      </c>
      <c r="H5235" s="51" t="n">
        <v>0</v>
      </c>
      <c r="I5235" s="52" t="n">
        <v>0</v>
      </c>
      <c r="J5235" s="52" t="n">
        <v>0</v>
      </c>
      <c r="K5235" s="52" t="n">
        <v>0</v>
      </c>
      <c r="L5235" s="52" t="n">
        <v>0</v>
      </c>
      <c r="M5235" s="52" t="n">
        <v>130</v>
      </c>
      <c r="N5235" s="53" t="n">
        <f aca="false">D5235*$D$13</f>
        <v>54</v>
      </c>
      <c r="O5235" s="53" t="n">
        <f aca="false">E5235*$E$13</f>
        <v>0</v>
      </c>
      <c r="P5235" s="53" t="n">
        <f aca="false">F5235*$F$13</f>
        <v>0</v>
      </c>
      <c r="Q5235" s="53" t="n">
        <f aca="false">G5235*$G$13</f>
        <v>0</v>
      </c>
      <c r="R5235" s="53" t="n">
        <f aca="false">H5235*$H$13</f>
        <v>0</v>
      </c>
      <c r="S5235" s="53" t="n">
        <f aca="false">(N5235/100)*(I5235*$I$13)+(N5235/100)*(J5235*$J$13)+(N5235/100)*(M5235*$M$13)</f>
        <v>140.4</v>
      </c>
      <c r="T5235" s="53" t="n">
        <f aca="false">(O5235/100)*(K5235*$K$13)+(O5235/100)*(M5235*$M$13)</f>
        <v>0</v>
      </c>
      <c r="U5235" s="53" t="n">
        <f aca="false">(P5235/100)*(K5235*$K$13)+(P5235/100)*(L5235*$L$13)+(P5235/100)*(M5235*$M$13)</f>
        <v>0</v>
      </c>
      <c r="V5235" s="53" t="n">
        <f aca="false">(Q5235/100)*(L5235*$L$13)+(Q5235/100)*(M5235*$M$13)</f>
        <v>0</v>
      </c>
      <c r="W5235" s="53" t="n">
        <f aca="false">(R5235/100)*(K5235*$K$13)+(R5235/100)*(L5235*$L$13)+(R5235/100)*(M5235*$M$13)</f>
        <v>0</v>
      </c>
      <c r="X5235" s="53" t="n">
        <f aca="false">N5235+S5235</f>
        <v>194.4</v>
      </c>
      <c r="Y5235" s="53" t="n">
        <f aca="false">O5235+T5235</f>
        <v>0</v>
      </c>
      <c r="Z5235" s="53" t="n">
        <f aca="false">P5235+U5235</f>
        <v>0</v>
      </c>
      <c r="AA5235" s="53" t="n">
        <f aca="false">Q5235+V5235</f>
        <v>0</v>
      </c>
      <c r="AB5235" s="53" t="n">
        <f aca="false">R5235+W5235</f>
        <v>0</v>
      </c>
      <c r="AC5235" s="54" t="n">
        <f aca="false">ROUND(X5235+Y5235+Z5235+AA5235+AB5235,1)</f>
        <v>194.4</v>
      </c>
      <c r="AD5235" s="55" t="n">
        <f aca="false">(ROUND(AC5235-AC5225,1)/AC5225)</f>
        <v>0.157142857142857</v>
      </c>
    </row>
    <row r="5236" customFormat="false" ht="15" hidden="false" customHeight="false" outlineLevel="0" collapsed="false">
      <c r="A5236" s="48" t="s">
        <v>39</v>
      </c>
      <c r="B5236" s="49"/>
      <c r="C5236" s="50" t="s">
        <v>15</v>
      </c>
      <c r="D5236" s="51" t="n">
        <v>40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80</v>
      </c>
      <c r="J5236" s="52" t="n">
        <v>20</v>
      </c>
      <c r="K5236" s="52" t="n">
        <v>80</v>
      </c>
      <c r="L5236" s="52" t="n">
        <v>0</v>
      </c>
      <c r="M5236" s="52" t="n">
        <v>0</v>
      </c>
      <c r="N5236" s="53" t="n">
        <f aca="false">D5236*$D$14</f>
        <v>54</v>
      </c>
      <c r="O5236" s="53" t="n">
        <f aca="false">E5236*$E$14</f>
        <v>0</v>
      </c>
      <c r="P5236" s="53" t="n">
        <f aca="false">F5236*$F$14</f>
        <v>0</v>
      </c>
      <c r="Q5236" s="53" t="n">
        <f aca="false">G5236*$G$14</f>
        <v>0</v>
      </c>
      <c r="R5236" s="53" t="n">
        <f aca="false">H5236*$H$14</f>
        <v>0</v>
      </c>
      <c r="S5236" s="53" t="n">
        <f aca="false">(N5236/100)*(I5236*$I$14)+(N5236/100)*(J5236*$J$14)+(N5236/100)*(K5236*$K$14)</f>
        <v>140.4</v>
      </c>
      <c r="T5236" s="53" t="n">
        <f aca="false">(O5236/100)*(K5236*$K$14)</f>
        <v>0</v>
      </c>
      <c r="U5236" s="53" t="n">
        <f aca="false">(P5236/100)*(K5236*$K$14)+(P5236/100)*(L5236*$L$14)</f>
        <v>0</v>
      </c>
      <c r="V5236" s="53" t="n">
        <f aca="false">(Q5236/100)*(L5236*$L$14)</f>
        <v>0</v>
      </c>
      <c r="W5236" s="53" t="n">
        <f aca="false">(R5236/100)*(K5236*$L$14)+(R5236/100)*(L5236*$M$14)</f>
        <v>0</v>
      </c>
      <c r="X5236" s="53" t="n">
        <f aca="false">N5236+S5236</f>
        <v>194.4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194.4</v>
      </c>
      <c r="AD5236" s="55" t="n">
        <f aca="false">(ROUND(AC5236-AC5225,1)/AC5225)</f>
        <v>0.157142857142857</v>
      </c>
    </row>
    <row r="5237" customFormat="false" ht="15" hidden="false" customHeight="false" outlineLevel="0" collapsed="false">
      <c r="A5237" s="48"/>
      <c r="B5237" s="49"/>
      <c r="C5237" s="50" t="s">
        <v>16</v>
      </c>
      <c r="D5237" s="51" t="n">
        <v>40</v>
      </c>
      <c r="E5237" s="51" t="n">
        <v>0</v>
      </c>
      <c r="F5237" s="51" t="n">
        <v>0</v>
      </c>
      <c r="G5237" s="51" t="n">
        <v>0</v>
      </c>
      <c r="H5237" s="51" t="n">
        <v>0</v>
      </c>
      <c r="I5237" s="52" t="n">
        <v>80</v>
      </c>
      <c r="J5237" s="52" t="n">
        <v>20</v>
      </c>
      <c r="K5237" s="52" t="n">
        <v>0</v>
      </c>
      <c r="L5237" s="52" t="n">
        <v>80</v>
      </c>
      <c r="M5237" s="52" t="n">
        <v>0</v>
      </c>
      <c r="N5237" s="53" t="n">
        <f aca="false">D5237*$D$15</f>
        <v>54</v>
      </c>
      <c r="O5237" s="53" t="n">
        <f aca="false">E5237*$E$15</f>
        <v>0</v>
      </c>
      <c r="P5237" s="53" t="n">
        <f aca="false">F5237*$F$15</f>
        <v>0</v>
      </c>
      <c r="Q5237" s="53" t="n">
        <f aca="false">G5237*$G$15</f>
        <v>0</v>
      </c>
      <c r="R5237" s="53" t="n">
        <f aca="false">H5237*$H$15</f>
        <v>0</v>
      </c>
      <c r="S5237" s="53" t="n">
        <f aca="false">(N5237/100)*(I5237*$I$15)+(N5237/100)*(J5237*$J$15)+(N5237/100)*(L5237*$L$15)</f>
        <v>140.4</v>
      </c>
      <c r="T5237" s="53" t="n">
        <f aca="false">(O5237/100)*(K5237*$K$15)</f>
        <v>0</v>
      </c>
      <c r="U5237" s="53" t="n">
        <f aca="false">(P5237/100)*(K5237*$K$15)+(P5237/100)*(L5237*$L$15)</f>
        <v>0</v>
      </c>
      <c r="V5237" s="53" t="n">
        <f aca="false">(Q5237/100)*(L5237*$L$15)</f>
        <v>0</v>
      </c>
      <c r="W5237" s="53" t="n">
        <f aca="false">(R5237/100)*(K5237*$K$15)+(R5237/100)*(L5237*$L$15)</f>
        <v>0</v>
      </c>
      <c r="X5237" s="53" t="n">
        <f aca="false">N5237+S5237</f>
        <v>194.4</v>
      </c>
      <c r="Y5237" s="53" t="n">
        <f aca="false">O5237+T5237</f>
        <v>0</v>
      </c>
      <c r="Z5237" s="53" t="n">
        <f aca="false">P5237+U5237</f>
        <v>0</v>
      </c>
      <c r="AA5237" s="53" t="n">
        <f aca="false">Q5237+V5237</f>
        <v>0</v>
      </c>
      <c r="AB5237" s="53" t="n">
        <f aca="false">R5237+W5237</f>
        <v>0</v>
      </c>
      <c r="AC5237" s="54" t="n">
        <f aca="false">ROUND(X5237+Y5237+Z5237+AA5237+AB5237,1)</f>
        <v>194.4</v>
      </c>
      <c r="AD5237" s="55" t="n">
        <f aca="false">(ROUND(AC5237-AC5225,1)/AC5225)</f>
        <v>0.157142857142857</v>
      </c>
    </row>
    <row r="5238" customFormat="false" ht="15" hidden="false" customHeight="false" outlineLevel="0" collapsed="false">
      <c r="A5238" s="48"/>
      <c r="B5238" s="49"/>
      <c r="C5238" s="50" t="s">
        <v>17</v>
      </c>
      <c r="D5238" s="51" t="n">
        <v>40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80</v>
      </c>
      <c r="J5238" s="52" t="n">
        <v>60</v>
      </c>
      <c r="K5238" s="52" t="n">
        <v>0</v>
      </c>
      <c r="L5238" s="52" t="n">
        <v>0</v>
      </c>
      <c r="M5238" s="52" t="n">
        <v>0</v>
      </c>
      <c r="N5238" s="53" t="n">
        <f aca="false">D5238*$D$16</f>
        <v>54</v>
      </c>
      <c r="O5238" s="53" t="n">
        <f aca="false">E5238*$E$16</f>
        <v>0</v>
      </c>
      <c r="P5238" s="53" t="n">
        <f aca="false">F5238*$F$16</f>
        <v>0</v>
      </c>
      <c r="Q5238" s="53" t="n">
        <f aca="false">G5238*$G$16</f>
        <v>0</v>
      </c>
      <c r="R5238" s="53" t="n">
        <f aca="false">H5238*$H$16</f>
        <v>0</v>
      </c>
      <c r="S5238" s="53" t="n">
        <f aca="false">(N5238/100)*(I5238*$I$16)+(N5238/100)*(J5238*$J$16)</f>
        <v>124.2</v>
      </c>
      <c r="T5238" s="53" t="n">
        <f aca="false">(O5238/100)*(K5238*$K$16)</f>
        <v>0</v>
      </c>
      <c r="U5238" s="53" t="n">
        <f aca="false">(P5238/100)*(K5238*$K$16)+(P5238/100)*(L5238*$L$16)</f>
        <v>0</v>
      </c>
      <c r="V5238" s="53" t="n">
        <f aca="false">(Q5238/100)*(L5238*$L$16)</f>
        <v>0</v>
      </c>
      <c r="W5238" s="53" t="n">
        <f aca="false">(R5238/100)*(K5238*$K$16)+(R5238/100)*(L5238*$L$16)</f>
        <v>0</v>
      </c>
      <c r="X5238" s="53" t="n">
        <f aca="false">N5238+S5238</f>
        <v>178.2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178.2</v>
      </c>
      <c r="AD5238" s="55" t="n">
        <f aca="false">(ROUND(AC5238-AC5225,1)/AC5225)</f>
        <v>0.0607142857142857</v>
      </c>
    </row>
    <row r="5239" customFormat="false" ht="15" hidden="false" customHeight="false" outlineLevel="0" collapsed="false">
      <c r="A5239" s="48"/>
      <c r="B5239" s="49"/>
      <c r="C5239" s="50" t="s">
        <v>18</v>
      </c>
      <c r="D5239" s="51" t="n">
        <v>40</v>
      </c>
      <c r="E5239" s="51" t="n">
        <v>0</v>
      </c>
      <c r="F5239" s="51" t="n">
        <v>0</v>
      </c>
      <c r="G5239" s="51" t="n">
        <v>0</v>
      </c>
      <c r="H5239" s="51" t="n">
        <v>0</v>
      </c>
      <c r="I5239" s="52" t="n">
        <v>105</v>
      </c>
      <c r="J5239" s="52" t="n">
        <v>20</v>
      </c>
      <c r="K5239" s="52" t="n">
        <v>0</v>
      </c>
      <c r="L5239" s="52" t="n">
        <v>0</v>
      </c>
      <c r="M5239" s="52" t="n">
        <v>0</v>
      </c>
      <c r="N5239" s="53" t="n">
        <f aca="false">D5239*$D$17</f>
        <v>54</v>
      </c>
      <c r="O5239" s="53" t="n">
        <f aca="false">E5239*$E$17</f>
        <v>0</v>
      </c>
      <c r="P5239" s="53" t="n">
        <f aca="false">F5239*$F$17</f>
        <v>0</v>
      </c>
      <c r="Q5239" s="53" t="n">
        <f aca="false">G5239*$G$17</f>
        <v>0</v>
      </c>
      <c r="R5239" s="53" t="n">
        <f aca="false">H5239*$H$17</f>
        <v>0</v>
      </c>
      <c r="S5239" s="53" t="n">
        <f aca="false">(N5239/100)*(I5239*$I$17)+(N5239/100)*(J5239*$J$17)</f>
        <v>152.55</v>
      </c>
      <c r="T5239" s="53" t="n">
        <f aca="false">(O5239/100)*(K5239*$K$17)</f>
        <v>0</v>
      </c>
      <c r="U5239" s="53" t="n">
        <f aca="false">(P5239/100)*(K5239*$K$17)+(P5239/100)*(L5239*$L$17)</f>
        <v>0</v>
      </c>
      <c r="V5239" s="53" t="n">
        <f aca="false">(Q5239/100)*(L5239*$L$17)</f>
        <v>0</v>
      </c>
      <c r="W5239" s="53" t="n">
        <f aca="false">(R5239/100)*(K5239*$K$17)+(R5239/100)*(L5239*$L$17)</f>
        <v>0</v>
      </c>
      <c r="X5239" s="53" t="n">
        <f aca="false">N5239+S5239</f>
        <v>206.55</v>
      </c>
      <c r="Y5239" s="53" t="n">
        <f aca="false">O5239+T5239</f>
        <v>0</v>
      </c>
      <c r="Z5239" s="53" t="n">
        <f aca="false">P5239+U5239</f>
        <v>0</v>
      </c>
      <c r="AA5239" s="53" t="n">
        <f aca="false">Q5239+V5239</f>
        <v>0</v>
      </c>
      <c r="AB5239" s="53" t="n">
        <f aca="false">R5239+W5239</f>
        <v>0</v>
      </c>
      <c r="AC5239" s="54" t="n">
        <f aca="false">ROUND(X5239+Y5239+Z5239+AA5239+AB5239,1)</f>
        <v>206.6</v>
      </c>
      <c r="AD5239" s="55" t="n">
        <f aca="false">(ROUND(AC5239-AC5225,1)/AC5225)</f>
        <v>0.229761904761905</v>
      </c>
    </row>
    <row r="5240" customFormat="false" ht="15" hidden="false" customHeight="false" outlineLevel="0" collapsed="false">
      <c r="A5240" s="56" t="s">
        <v>19</v>
      </c>
      <c r="B5240" s="72" t="s">
        <v>419</v>
      </c>
      <c r="C5240" s="40" t="s">
        <v>4</v>
      </c>
      <c r="D5240" s="41" t="n">
        <v>0</v>
      </c>
      <c r="E5240" s="41" t="n">
        <v>50</v>
      </c>
      <c r="F5240" s="41" t="n">
        <v>0</v>
      </c>
      <c r="G5240" s="41" t="n">
        <v>0</v>
      </c>
      <c r="H5240" s="41" t="n">
        <v>0</v>
      </c>
      <c r="I5240" s="42" t="n">
        <v>0</v>
      </c>
      <c r="J5240" s="42" t="n">
        <v>0</v>
      </c>
      <c r="K5240" s="42" t="n">
        <v>100</v>
      </c>
      <c r="L5240" s="42" t="n">
        <v>0</v>
      </c>
      <c r="M5240" s="42" t="n">
        <v>0</v>
      </c>
      <c r="N5240" s="43" t="n">
        <f aca="false">D5240*$D$3</f>
        <v>0</v>
      </c>
      <c r="O5240" s="43" t="n">
        <f aca="false">E5240*$E$3</f>
        <v>70</v>
      </c>
      <c r="P5240" s="43" t="n">
        <f aca="false">F5240*$F$3</f>
        <v>0</v>
      </c>
      <c r="Q5240" s="43" t="n">
        <f aca="false">G5240*$G$3</f>
        <v>0</v>
      </c>
      <c r="R5240" s="43" t="n">
        <f aca="false">H5240*$H$3</f>
        <v>0</v>
      </c>
      <c r="S5240" s="43" t="n">
        <f aca="false">(N5240/100)*(I5240*$I$3)+(N5240/100)*(J5240*$J$3)</f>
        <v>0</v>
      </c>
      <c r="T5240" s="43" t="n">
        <f aca="false">(O5240/100)*(K5240*$K$3)</f>
        <v>140</v>
      </c>
      <c r="U5240" s="43" t="n">
        <f aca="false">(P5240/100)*(K5240*$K$3)+(P5240/100)*(L5240*$L$3)</f>
        <v>0</v>
      </c>
      <c r="V5240" s="43" t="n">
        <f aca="false">(Q5240/100)*(L5240*$L$3)</f>
        <v>0</v>
      </c>
      <c r="W5240" s="43" t="n">
        <f aca="false">(R5240/100)*(K5240*$K$3)+(R5240/100)*(L5240*$L$3)</f>
        <v>0</v>
      </c>
      <c r="X5240" s="43" t="n">
        <f aca="false">N5240+S5240</f>
        <v>0</v>
      </c>
      <c r="Y5240" s="43" t="n">
        <f aca="false">O5240+T5240</f>
        <v>210</v>
      </c>
      <c r="Z5240" s="43" t="n">
        <f aca="false">P5240+U5240</f>
        <v>0</v>
      </c>
      <c r="AA5240" s="43" t="n">
        <f aca="false">Q5240+V5240</f>
        <v>0</v>
      </c>
      <c r="AB5240" s="43" t="n">
        <f aca="false">R5240+W5240</f>
        <v>0</v>
      </c>
      <c r="AC5240" s="44" t="n">
        <f aca="false">ROUND(X5240+Y5240+Z5240+AA5240+AB5240,1)</f>
        <v>210</v>
      </c>
      <c r="AD5240" s="73" t="n">
        <v>0</v>
      </c>
    </row>
    <row r="5241" customFormat="false" ht="15" hidden="false" customHeight="false" outlineLevel="0" collapsed="false">
      <c r="A5241" s="48" t="s">
        <v>29</v>
      </c>
      <c r="B5241" s="49" t="n">
        <v>10</v>
      </c>
      <c r="C5241" s="50" t="s">
        <v>6</v>
      </c>
      <c r="D5241" s="51" t="n">
        <v>50</v>
      </c>
      <c r="E5241" s="51" t="n">
        <v>0</v>
      </c>
      <c r="F5241" s="51" t="n">
        <v>0</v>
      </c>
      <c r="G5241" s="51" t="n">
        <v>0</v>
      </c>
      <c r="H5241" s="51" t="n">
        <v>0</v>
      </c>
      <c r="I5241" s="52" t="n">
        <v>100</v>
      </c>
      <c r="J5241" s="52" t="n">
        <v>0</v>
      </c>
      <c r="K5241" s="52" t="n">
        <v>0</v>
      </c>
      <c r="L5241" s="52" t="n">
        <v>0</v>
      </c>
      <c r="M5241" s="52" t="n">
        <v>0</v>
      </c>
      <c r="N5241" s="53" t="n">
        <f aca="false">D5241*$D$3</f>
        <v>70</v>
      </c>
      <c r="O5241" s="53" t="n">
        <f aca="false">E5241*$E$3</f>
        <v>0</v>
      </c>
      <c r="P5241" s="53" t="n">
        <f aca="false">F5241*$F$3</f>
        <v>0</v>
      </c>
      <c r="Q5241" s="53" t="n">
        <f aca="false">G5241*$G$3</f>
        <v>0</v>
      </c>
      <c r="R5241" s="53" t="n">
        <f aca="false">H5241*$H$3</f>
        <v>0</v>
      </c>
      <c r="S5241" s="53" t="n">
        <f aca="false">(N5241/100)*(I5241*$I$3)+(N5241/100)*(J5241*$J$3)</f>
        <v>140</v>
      </c>
      <c r="T5241" s="53" t="n">
        <f aca="false">(O5241/100)*(K5241*$K$3)</f>
        <v>0</v>
      </c>
      <c r="U5241" s="53" t="n">
        <f aca="false">(P5241/100)*(K5241*$K$3)+(P5241/100)*(L5241*$L$3)</f>
        <v>0</v>
      </c>
      <c r="V5241" s="53" t="n">
        <f aca="false">(Q5241/100)*(L5241*$L$3)</f>
        <v>0</v>
      </c>
      <c r="W5241" s="53" t="n">
        <f aca="false">(R5241/100)*(K5241*$K$3)+(R5241/100)*(L5241*$L$3)</f>
        <v>0</v>
      </c>
      <c r="X5241" s="53" t="n">
        <f aca="false">N5241+S5241</f>
        <v>210</v>
      </c>
      <c r="Y5241" s="53" t="n">
        <f aca="false">O5241+T5241</f>
        <v>0</v>
      </c>
      <c r="Z5241" s="53" t="n">
        <f aca="false">P5241+U5241</f>
        <v>0</v>
      </c>
      <c r="AA5241" s="53" t="n">
        <f aca="false">Q5241+V5241</f>
        <v>0</v>
      </c>
      <c r="AB5241" s="53" t="n">
        <f aca="false">R5241+W5241</f>
        <v>0</v>
      </c>
      <c r="AC5241" s="54" t="n">
        <f aca="false">ROUND(X5241+Y5241+Z5241+AA5241+AB5241,1)</f>
        <v>210</v>
      </c>
      <c r="AD5241" s="55" t="n">
        <f aca="false">(ROUND(AC5241-AC5240,1)/AC5240)</f>
        <v>0</v>
      </c>
    </row>
    <row r="5242" customFormat="false" ht="15" hidden="false" customHeight="false" outlineLevel="0" collapsed="false">
      <c r="A5242" s="48" t="s">
        <v>30</v>
      </c>
      <c r="B5242" s="49" t="n">
        <v>10</v>
      </c>
      <c r="C5242" s="50" t="s">
        <v>7</v>
      </c>
      <c r="D5242" s="51" t="n">
        <v>50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50</v>
      </c>
      <c r="J5242" s="52" t="n">
        <v>50</v>
      </c>
      <c r="K5242" s="52" t="n">
        <v>0</v>
      </c>
      <c r="L5242" s="52" t="n">
        <v>0</v>
      </c>
      <c r="M5242" s="52" t="n">
        <v>0</v>
      </c>
      <c r="N5242" s="53" t="n">
        <f aca="false">D5242*$D$3</f>
        <v>70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140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210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210</v>
      </c>
      <c r="AD5242" s="55" t="n">
        <f aca="false">(ROUND(AC5242-AC5240,1)/AC5240)</f>
        <v>0</v>
      </c>
    </row>
    <row r="5243" customFormat="false" ht="15" hidden="false" customHeight="false" outlineLevel="0" collapsed="false">
      <c r="A5243" s="48" t="s">
        <v>31</v>
      </c>
      <c r="B5243" s="49" t="n">
        <v>30</v>
      </c>
      <c r="C5243" s="50" t="s">
        <v>8</v>
      </c>
      <c r="D5243" s="51" t="n">
        <v>50</v>
      </c>
      <c r="E5243" s="51" t="n">
        <v>0</v>
      </c>
      <c r="F5243" s="51" t="n">
        <v>0</v>
      </c>
      <c r="G5243" s="51" t="n">
        <v>0</v>
      </c>
      <c r="H5243" s="51" t="n">
        <v>0</v>
      </c>
      <c r="I5243" s="52" t="n">
        <v>50</v>
      </c>
      <c r="J5243" s="52" t="n">
        <v>50</v>
      </c>
      <c r="K5243" s="52" t="n">
        <v>0</v>
      </c>
      <c r="L5243" s="52" t="n">
        <v>0</v>
      </c>
      <c r="M5243" s="52" t="n">
        <v>0</v>
      </c>
      <c r="N5243" s="53" t="n">
        <f aca="false">D5243*$D$3</f>
        <v>70</v>
      </c>
      <c r="O5243" s="53" t="n">
        <f aca="false">E5243*$E$3</f>
        <v>0</v>
      </c>
      <c r="P5243" s="53" t="n">
        <f aca="false">F5243*$F$3</f>
        <v>0</v>
      </c>
      <c r="Q5243" s="53" t="n">
        <f aca="false">G5243*$G$3</f>
        <v>0</v>
      </c>
      <c r="R5243" s="53" t="n">
        <f aca="false">H5243*$H$3</f>
        <v>0</v>
      </c>
      <c r="S5243" s="53" t="n">
        <f aca="false">(N5243/100)*(I5243*$I$3)+(N5243/100)*(J5243*$J$3)</f>
        <v>140</v>
      </c>
      <c r="T5243" s="53" t="n">
        <f aca="false">(O5243/100)*(K5243*$K$3)</f>
        <v>0</v>
      </c>
      <c r="U5243" s="53" t="n">
        <f aca="false">(P5243/100)*(K5243*$K$3)+(P5243/100)*(L5243*$L$3)</f>
        <v>0</v>
      </c>
      <c r="V5243" s="53" t="n">
        <f aca="false">(Q5243/100)*(L5243*$L$3)</f>
        <v>0</v>
      </c>
      <c r="W5243" s="53" t="n">
        <f aca="false">(R5243/100)*(K5243*$K$3)+(R5243/100)*(L5243*$L$3)</f>
        <v>0</v>
      </c>
      <c r="X5243" s="53" t="n">
        <f aca="false">N5243+S5243</f>
        <v>210</v>
      </c>
      <c r="Y5243" s="53" t="n">
        <f aca="false">O5243+T5243</f>
        <v>0</v>
      </c>
      <c r="Z5243" s="53" t="n">
        <f aca="false">P5243+U5243</f>
        <v>0</v>
      </c>
      <c r="AA5243" s="53" t="n">
        <f aca="false">Q5243+V5243</f>
        <v>0</v>
      </c>
      <c r="AB5243" s="53" t="n">
        <f aca="false">R5243+W5243</f>
        <v>0</v>
      </c>
      <c r="AC5243" s="54" t="n">
        <f aca="false">ROUND(X5243+Y5243+Z5243+AA5243+AB5243,1)</f>
        <v>210</v>
      </c>
      <c r="AD5243" s="55" t="n">
        <f aca="false">(ROUND(AC5243-AC5240,1)/AC5240)</f>
        <v>0</v>
      </c>
    </row>
    <row r="5244" customFormat="false" ht="15" hidden="false" customHeight="false" outlineLevel="0" collapsed="false">
      <c r="A5244" s="48" t="s">
        <v>32</v>
      </c>
      <c r="B5244" s="49" t="n">
        <v>0</v>
      </c>
      <c r="C5244" s="50" t="s">
        <v>9</v>
      </c>
      <c r="D5244" s="51" t="n">
        <v>50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0</v>
      </c>
      <c r="J5244" s="52" t="n">
        <v>100</v>
      </c>
      <c r="K5244" s="52" t="n">
        <v>0</v>
      </c>
      <c r="L5244" s="52" t="n">
        <v>0</v>
      </c>
      <c r="M5244" s="52" t="n">
        <v>0</v>
      </c>
      <c r="N5244" s="53" t="n">
        <f aca="false">D5244*$D$3</f>
        <v>70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140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210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210</v>
      </c>
      <c r="AD5244" s="55" t="n">
        <f aca="false">(ROUND(AC5244-AC5240,1)/AC5240)</f>
        <v>0</v>
      </c>
    </row>
    <row r="5245" customFormat="false" ht="15" hidden="false" customHeight="false" outlineLevel="0" collapsed="false">
      <c r="A5245" s="48" t="s">
        <v>34</v>
      </c>
      <c r="B5245" s="49"/>
      <c r="C5245" s="50" t="s">
        <v>11</v>
      </c>
      <c r="D5245" s="51" t="n">
        <v>0</v>
      </c>
      <c r="E5245" s="51" t="n">
        <v>0</v>
      </c>
      <c r="F5245" s="51" t="n">
        <v>50</v>
      </c>
      <c r="G5245" s="51" t="n">
        <v>0</v>
      </c>
      <c r="H5245" s="51" t="n">
        <v>0</v>
      </c>
      <c r="I5245" s="52" t="n">
        <v>0</v>
      </c>
      <c r="J5245" s="52" t="n">
        <v>0</v>
      </c>
      <c r="K5245" s="52" t="n">
        <v>50</v>
      </c>
      <c r="L5245" s="52" t="n">
        <v>50</v>
      </c>
      <c r="M5245" s="52" t="n">
        <v>0</v>
      </c>
      <c r="N5245" s="53" t="n">
        <f aca="false">D5245*$D$3</f>
        <v>0</v>
      </c>
      <c r="O5245" s="53" t="n">
        <f aca="false">E5245*$E$3</f>
        <v>0</v>
      </c>
      <c r="P5245" s="53" t="n">
        <f aca="false">F5245*$F$3</f>
        <v>70</v>
      </c>
      <c r="Q5245" s="53" t="n">
        <f aca="false">G5245*$G$3</f>
        <v>0</v>
      </c>
      <c r="R5245" s="53" t="n">
        <f aca="false">H5245*$H$3</f>
        <v>0</v>
      </c>
      <c r="S5245" s="53" t="n">
        <f aca="false">(N5245/100)*(I5245*$I$3)+(N5245/100)*(J5245*$J$3)</f>
        <v>0</v>
      </c>
      <c r="T5245" s="53" t="n">
        <f aca="false">(O5245/100)*(K5245*$K$3)</f>
        <v>0</v>
      </c>
      <c r="U5245" s="53" t="n">
        <f aca="false">(P5245/100)*(K5245*$K$3)+(P5245/100)*(L5245*$L$3)</f>
        <v>140</v>
      </c>
      <c r="V5245" s="53" t="n">
        <f aca="false">(Q5245/100)*(L5245*$L$3)</f>
        <v>0</v>
      </c>
      <c r="W5245" s="53" t="n">
        <f aca="false">(R5245/100)*(K5245*$K$3)+(R5245/100)*(L5245*$L$3)</f>
        <v>0</v>
      </c>
      <c r="X5245" s="53" t="n">
        <f aca="false">N5245+S5245</f>
        <v>0</v>
      </c>
      <c r="Y5245" s="53" t="n">
        <f aca="false">O5245+T5245</f>
        <v>0</v>
      </c>
      <c r="Z5245" s="53" t="n">
        <f aca="false">P5245+U5245</f>
        <v>210</v>
      </c>
      <c r="AA5245" s="53" t="n">
        <f aca="false">Q5245+V5245</f>
        <v>0</v>
      </c>
      <c r="AB5245" s="53" t="n">
        <f aca="false">R5245+W5245</f>
        <v>0</v>
      </c>
      <c r="AC5245" s="54" t="n">
        <f aca="false">ROUND(X5245+Y5245+Z5245+AA5245+AB5245,1)</f>
        <v>210</v>
      </c>
      <c r="AD5245" s="55" t="n">
        <f aca="false">(ROUND(AC5245-AC5240,1)/AC5240)</f>
        <v>0</v>
      </c>
    </row>
    <row r="5246" customFormat="false" ht="15" hidden="false" customHeight="false" outlineLevel="0" collapsed="false">
      <c r="A5246" s="48"/>
      <c r="B5246" s="49"/>
      <c r="C5246" s="50" t="s">
        <v>12</v>
      </c>
      <c r="D5246" s="51" t="n">
        <v>0</v>
      </c>
      <c r="E5246" s="51" t="n">
        <v>0</v>
      </c>
      <c r="F5246" s="51" t="n">
        <v>0</v>
      </c>
      <c r="G5246" s="51" t="n">
        <v>50</v>
      </c>
      <c r="H5246" s="51" t="n">
        <v>0</v>
      </c>
      <c r="I5246" s="52" t="n">
        <v>0</v>
      </c>
      <c r="J5246" s="52" t="n">
        <v>0</v>
      </c>
      <c r="K5246" s="52" t="n">
        <v>0</v>
      </c>
      <c r="L5246" s="52" t="n">
        <v>100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70</v>
      </c>
      <c r="R5246" s="53" t="n">
        <f aca="false">H5246*$H$3</f>
        <v>0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140</v>
      </c>
      <c r="W5246" s="53" t="n">
        <f aca="false">(R5246/100)*(K5246*$K$3)+(R5246/100)*(L5246*$L$3)</f>
        <v>0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210</v>
      </c>
      <c r="AB5246" s="53" t="n">
        <f aca="false">R5246+W5246</f>
        <v>0</v>
      </c>
      <c r="AC5246" s="54" t="n">
        <f aca="false">ROUND(X5246+Y5246+Z5246+AA5246+AB5246,1)</f>
        <v>210</v>
      </c>
      <c r="AD5246" s="55" t="n">
        <f aca="false">(ROUND(AC5246-AC5240,1)/AC5240)</f>
        <v>0</v>
      </c>
    </row>
    <row r="5247" customFormat="false" ht="15" hidden="false" customHeight="false" outlineLevel="0" collapsed="false">
      <c r="A5247" s="48"/>
      <c r="B5247" s="49"/>
      <c r="C5247" s="50" t="s">
        <v>13</v>
      </c>
      <c r="D5247" s="51" t="n">
        <v>0</v>
      </c>
      <c r="E5247" s="51" t="n">
        <v>0</v>
      </c>
      <c r="F5247" s="51" t="n">
        <v>0</v>
      </c>
      <c r="G5247" s="51" t="n">
        <v>0</v>
      </c>
      <c r="H5247" s="51" t="n">
        <v>50</v>
      </c>
      <c r="I5247" s="52" t="n">
        <v>0</v>
      </c>
      <c r="J5247" s="52" t="n">
        <v>0</v>
      </c>
      <c r="K5247" s="52" t="n">
        <v>50</v>
      </c>
      <c r="L5247" s="52" t="n">
        <v>50</v>
      </c>
      <c r="M5247" s="52" t="n">
        <v>0</v>
      </c>
      <c r="N5247" s="53" t="n">
        <f aca="false">D5247*$D$3</f>
        <v>0</v>
      </c>
      <c r="O5247" s="53" t="n">
        <f aca="false">E5247*$E$3</f>
        <v>0</v>
      </c>
      <c r="P5247" s="53" t="n">
        <f aca="false">F5247*$F$3</f>
        <v>0</v>
      </c>
      <c r="Q5247" s="53" t="n">
        <f aca="false">G5247*$G$3</f>
        <v>0</v>
      </c>
      <c r="R5247" s="53" t="n">
        <f aca="false">H5247*$H$3</f>
        <v>70</v>
      </c>
      <c r="S5247" s="53" t="n">
        <f aca="false">(N5247/100)*(I5247*$I$3)+(N5247/100)*(J5247*$J$3)</f>
        <v>0</v>
      </c>
      <c r="T5247" s="53" t="n">
        <f aca="false">(O5247/100)*(K5247*$K$3)</f>
        <v>0</v>
      </c>
      <c r="U5247" s="53" t="n">
        <f aca="false">(P5247/100)*(K5247*$K$3)+(P5247/100)*(L5247*$L$3)</f>
        <v>0</v>
      </c>
      <c r="V5247" s="53" t="n">
        <f aca="false">(Q5247/100)*(L5247*$L$3)</f>
        <v>0</v>
      </c>
      <c r="W5247" s="53" t="n">
        <f aca="false">(R5247/100)*(K5247*$K$3)+(R5247/100)*(L5247*$L$3)</f>
        <v>140</v>
      </c>
      <c r="X5247" s="53" t="n">
        <f aca="false">N5247+S5247</f>
        <v>0</v>
      </c>
      <c r="Y5247" s="53" t="n">
        <f aca="false">O5247+T5247</f>
        <v>0</v>
      </c>
      <c r="Z5247" s="53" t="n">
        <f aca="false">P5247+U5247</f>
        <v>0</v>
      </c>
      <c r="AA5247" s="53" t="n">
        <f aca="false">Q5247+V5247</f>
        <v>0</v>
      </c>
      <c r="AB5247" s="53" t="n">
        <f aca="false">R5247+W5247</f>
        <v>210</v>
      </c>
      <c r="AC5247" s="54" t="n">
        <f aca="false">ROUND(X5247+Y5247+Z5247+AA5247+AB5247,1)</f>
        <v>210</v>
      </c>
      <c r="AD5247" s="55" t="n">
        <f aca="false">(ROUND(AC5247-AC5240,1)/AC5240)</f>
        <v>0</v>
      </c>
    </row>
    <row r="5248" customFormat="false" ht="15" hidden="false" customHeight="false" outlineLevel="0" collapsed="false">
      <c r="A5248" s="56" t="s">
        <v>19</v>
      </c>
      <c r="B5248" s="72" t="s">
        <v>420</v>
      </c>
      <c r="C5248" s="40" t="s">
        <v>4</v>
      </c>
      <c r="D5248" s="41" t="n">
        <v>50</v>
      </c>
      <c r="E5248" s="41" t="n">
        <v>0</v>
      </c>
      <c r="F5248" s="41" t="n">
        <v>0</v>
      </c>
      <c r="G5248" s="41" t="n">
        <v>0</v>
      </c>
      <c r="H5248" s="41" t="n">
        <v>0</v>
      </c>
      <c r="I5248" s="42" t="n">
        <v>100</v>
      </c>
      <c r="J5248" s="42" t="n">
        <v>0</v>
      </c>
      <c r="K5248" s="42" t="n">
        <v>0</v>
      </c>
      <c r="L5248" s="42" t="n">
        <v>0</v>
      </c>
      <c r="M5248" s="42" t="n">
        <v>0</v>
      </c>
      <c r="N5248" s="43" t="n">
        <f aca="false">D5248*$D$3</f>
        <v>70</v>
      </c>
      <c r="O5248" s="43" t="n">
        <f aca="false">E5248*$E$3</f>
        <v>0</v>
      </c>
      <c r="P5248" s="43" t="n">
        <f aca="false">F5248*$F$3</f>
        <v>0</v>
      </c>
      <c r="Q5248" s="43" t="n">
        <f aca="false">G5248*$G$3</f>
        <v>0</v>
      </c>
      <c r="R5248" s="43" t="n">
        <f aca="false">H5248*$H$3</f>
        <v>0</v>
      </c>
      <c r="S5248" s="43" t="n">
        <f aca="false">(N5248/100)*(I5248*$I$3)+(N5248/100)*(J5248*$J$3)</f>
        <v>140</v>
      </c>
      <c r="T5248" s="43" t="n">
        <f aca="false">(O5248/100)*(K5248*$K$3)</f>
        <v>0</v>
      </c>
      <c r="U5248" s="43" t="n">
        <f aca="false">(P5248/100)*(K5248*$K$3)+(P5248/100)*(L5248*$L$3)</f>
        <v>0</v>
      </c>
      <c r="V5248" s="43" t="n">
        <f aca="false">(Q5248/100)*(L5248*$L$3)</f>
        <v>0</v>
      </c>
      <c r="W5248" s="43" t="n">
        <f aca="false">(R5248/100)*(K5248*$K$3)+(R5248/100)*(L5248*$L$3)</f>
        <v>0</v>
      </c>
      <c r="X5248" s="43" t="n">
        <f aca="false">N5248+S5248</f>
        <v>210</v>
      </c>
      <c r="Y5248" s="43" t="n">
        <f aca="false">O5248+T5248</f>
        <v>0</v>
      </c>
      <c r="Z5248" s="43" t="n">
        <f aca="false">P5248+U5248</f>
        <v>0</v>
      </c>
      <c r="AA5248" s="43" t="n">
        <f aca="false">Q5248+V5248</f>
        <v>0</v>
      </c>
      <c r="AB5248" s="43" t="n">
        <f aca="false">R5248+W5248</f>
        <v>0</v>
      </c>
      <c r="AC5248" s="44" t="n">
        <f aca="false">ROUND(X5248+Y5248+Z5248+AA5248+AB5248,1)</f>
        <v>210</v>
      </c>
      <c r="AD5248" s="73" t="n">
        <v>0</v>
      </c>
    </row>
    <row r="5249" customFormat="false" ht="15" hidden="false" customHeight="false" outlineLevel="0" collapsed="false">
      <c r="A5249" s="48" t="s">
        <v>29</v>
      </c>
      <c r="B5249" s="49" t="n">
        <v>10</v>
      </c>
      <c r="C5249" s="50" t="s">
        <v>5</v>
      </c>
      <c r="D5249" s="51" t="n">
        <v>50</v>
      </c>
      <c r="E5249" s="51" t="n">
        <v>0</v>
      </c>
      <c r="F5249" s="51" t="n">
        <v>0</v>
      </c>
      <c r="G5249" s="51" t="n">
        <v>0</v>
      </c>
      <c r="H5249" s="51" t="n">
        <v>0</v>
      </c>
      <c r="I5249" s="52" t="n">
        <v>105</v>
      </c>
      <c r="J5249" s="52" t="n">
        <v>25</v>
      </c>
      <c r="K5249" s="52" t="n">
        <v>0</v>
      </c>
      <c r="L5249" s="52" t="n">
        <v>0</v>
      </c>
      <c r="M5249" s="52" t="n">
        <v>0</v>
      </c>
      <c r="N5249" s="53" t="n">
        <f aca="false">D5249*$D$4</f>
        <v>67.5</v>
      </c>
      <c r="O5249" s="53" t="n">
        <f aca="false">E5249*$E$4</f>
        <v>0</v>
      </c>
      <c r="P5249" s="53" t="n">
        <f aca="false">F5249*$F$4</f>
        <v>0</v>
      </c>
      <c r="Q5249" s="53" t="n">
        <f aca="false">G5249*$G$4</f>
        <v>0</v>
      </c>
      <c r="R5249" s="53" t="n">
        <f aca="false">H5249*$H$4</f>
        <v>0</v>
      </c>
      <c r="S5249" s="53" t="n">
        <f aca="false">(N5249/100)*(I5249*$I$4)+(N5249/100)*(J5249*$J$4)</f>
        <v>175.5</v>
      </c>
      <c r="T5249" s="53" t="n">
        <f aca="false">(O5249/100)*(K5249*$K$4)</f>
        <v>0</v>
      </c>
      <c r="U5249" s="53" t="n">
        <f aca="false">(P5249/100)*(K5249*$K$4)+(P5249/100)*(L5249*$L$4)</f>
        <v>0</v>
      </c>
      <c r="V5249" s="53" t="n">
        <f aca="false">(Q5249/100)*(L5249*$L$4)</f>
        <v>0</v>
      </c>
      <c r="W5249" s="53" t="n">
        <f aca="false">(R5249/100)*(K5249*$K$4)+(R5249/100)*(L5249*$L$4)</f>
        <v>0</v>
      </c>
      <c r="X5249" s="53" t="n">
        <f aca="false">N5249+S5249</f>
        <v>243</v>
      </c>
      <c r="Y5249" s="53" t="n">
        <f aca="false">O5249+T5249</f>
        <v>0</v>
      </c>
      <c r="Z5249" s="53" t="n">
        <f aca="false">P5249+U5249</f>
        <v>0</v>
      </c>
      <c r="AA5249" s="53" t="n">
        <f aca="false">Q5249+V5249</f>
        <v>0</v>
      </c>
      <c r="AB5249" s="53" t="n">
        <f aca="false">R5249+W5249</f>
        <v>0</v>
      </c>
      <c r="AC5249" s="54" t="n">
        <f aca="false">ROUND(X5249+Y5249+Z5249+AA5249+AB5249,1)</f>
        <v>243</v>
      </c>
      <c r="AD5249" s="55" t="n">
        <f aca="false">(ROUND(AC5249-AC5248,1)/AC5248)</f>
        <v>0.157142857142857</v>
      </c>
    </row>
    <row r="5250" customFormat="false" ht="15" hidden="false" customHeight="false" outlineLevel="0" collapsed="false">
      <c r="A5250" s="48" t="s">
        <v>30</v>
      </c>
      <c r="B5250" s="49" t="n">
        <v>0</v>
      </c>
      <c r="C5250" s="50" t="s">
        <v>6</v>
      </c>
      <c r="D5250" s="51" t="n">
        <v>50</v>
      </c>
      <c r="E5250" s="51" t="n">
        <v>0</v>
      </c>
      <c r="F5250" s="51" t="n">
        <v>0</v>
      </c>
      <c r="G5250" s="51" t="n">
        <v>0</v>
      </c>
      <c r="H5250" s="51" t="n">
        <v>0</v>
      </c>
      <c r="I5250" s="52" t="n">
        <v>100</v>
      </c>
      <c r="J5250" s="52" t="n">
        <v>0</v>
      </c>
      <c r="K5250" s="52" t="n">
        <v>0</v>
      </c>
      <c r="L5250" s="52" t="n">
        <v>0</v>
      </c>
      <c r="M5250" s="52" t="n">
        <v>0</v>
      </c>
      <c r="N5250" s="53" t="n">
        <f aca="false">D5250*$D$5</f>
        <v>70</v>
      </c>
      <c r="O5250" s="53" t="n">
        <f aca="false">E5250*$E$5</f>
        <v>0</v>
      </c>
      <c r="P5250" s="53" t="n">
        <f aca="false">F5250*$F$5</f>
        <v>0</v>
      </c>
      <c r="Q5250" s="53" t="n">
        <f aca="false">G5250*$G$5</f>
        <v>0</v>
      </c>
      <c r="R5250" s="53" t="n">
        <f aca="false">H5250*$H$5</f>
        <v>0</v>
      </c>
      <c r="S5250" s="53" t="n">
        <f aca="false">(N5250/100)*(I5250*$I$5)+(N5250/100)*(J5250*$J$5)</f>
        <v>140</v>
      </c>
      <c r="T5250" s="53" t="n">
        <f aca="false">(O5250/100)*(K5250*$K$5)</f>
        <v>0</v>
      </c>
      <c r="U5250" s="53" t="n">
        <f aca="false">(P5250/100)*(K5250*$K$5)+(P5250/100)*(L5250*$L$5)</f>
        <v>0</v>
      </c>
      <c r="V5250" s="53" t="n">
        <f aca="false">(Q5250/100)*(L5250*$L$5)</f>
        <v>0</v>
      </c>
      <c r="W5250" s="53" t="n">
        <f aca="false">(R5250/100)*(K5250*$K$5)+(R5250/100)*(L5250*$L$5)</f>
        <v>0</v>
      </c>
      <c r="X5250" s="53" t="n">
        <f aca="false">N5250+S5250</f>
        <v>210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0</v>
      </c>
      <c r="AC5250" s="54" t="n">
        <f aca="false">ROUND(X5250+Y5250+Z5250+AA5250+AB5250,1)</f>
        <v>210</v>
      </c>
      <c r="AD5250" s="55" t="n">
        <f aca="false">(ROUND(AC5250-AC5248,1)/AC5248)</f>
        <v>0</v>
      </c>
    </row>
    <row r="5251" customFormat="false" ht="15" hidden="false" customHeight="false" outlineLevel="0" collapsed="false">
      <c r="A5251" s="48" t="s">
        <v>31</v>
      </c>
      <c r="B5251" s="49" t="n">
        <v>0</v>
      </c>
      <c r="C5251" s="50" t="s">
        <v>7</v>
      </c>
      <c r="D5251" s="51" t="n">
        <v>50</v>
      </c>
      <c r="E5251" s="51" t="n">
        <v>0</v>
      </c>
      <c r="F5251" s="51" t="n">
        <v>0</v>
      </c>
      <c r="G5251" s="51" t="n">
        <v>0</v>
      </c>
      <c r="H5251" s="51" t="n">
        <v>0</v>
      </c>
      <c r="I5251" s="52" t="n">
        <v>100</v>
      </c>
      <c r="J5251" s="52" t="n">
        <v>0</v>
      </c>
      <c r="K5251" s="52" t="n">
        <v>0</v>
      </c>
      <c r="L5251" s="52" t="n">
        <v>0</v>
      </c>
      <c r="M5251" s="52" t="n">
        <v>0</v>
      </c>
      <c r="N5251" s="53" t="n">
        <f aca="false">D5251*$D$6</f>
        <v>70</v>
      </c>
      <c r="O5251" s="53" t="n">
        <f aca="false">E5251*$E$6</f>
        <v>0</v>
      </c>
      <c r="P5251" s="53" t="n">
        <f aca="false">F5251*$F$6</f>
        <v>0</v>
      </c>
      <c r="Q5251" s="53" t="n">
        <f aca="false">G5251*$G$6</f>
        <v>0</v>
      </c>
      <c r="R5251" s="53" t="n">
        <f aca="false">H5251*$H$6</f>
        <v>0</v>
      </c>
      <c r="S5251" s="53" t="n">
        <f aca="false">(N5251/100)*(I5251*$I$6)+(N5251/100)*(J5251*$J$6)</f>
        <v>140</v>
      </c>
      <c r="T5251" s="53" t="n">
        <f aca="false">(O5251/100)*(K5251*$K$6)</f>
        <v>0</v>
      </c>
      <c r="U5251" s="53" t="n">
        <f aca="false">(P5251/100)*(K5251*$K$6)+(P5251/100)*(L5251*$L$6)</f>
        <v>0</v>
      </c>
      <c r="V5251" s="53" t="n">
        <f aca="false">(Q5251/100)*(L5251*$L$6)</f>
        <v>0</v>
      </c>
      <c r="W5251" s="53" t="n">
        <f aca="false">(R5251/100)*(K5251*$K$6)+(R5251/100)*(L5251*$L$6)</f>
        <v>0</v>
      </c>
      <c r="X5251" s="53" t="n">
        <f aca="false">N5251+S5251</f>
        <v>210</v>
      </c>
      <c r="Y5251" s="53" t="n">
        <f aca="false">O5251+T5251</f>
        <v>0</v>
      </c>
      <c r="Z5251" s="53" t="n">
        <f aca="false">P5251+U5251</f>
        <v>0</v>
      </c>
      <c r="AA5251" s="53" t="n">
        <f aca="false">Q5251+V5251</f>
        <v>0</v>
      </c>
      <c r="AB5251" s="53" t="n">
        <f aca="false">R5251+W5251</f>
        <v>0</v>
      </c>
      <c r="AC5251" s="54" t="n">
        <f aca="false">ROUND(X5251+Y5251+Z5251+AA5251+AB5251,1)</f>
        <v>210</v>
      </c>
      <c r="AD5251" s="55" t="n">
        <f aca="false">(ROUND(AC5251-AC5248,1)/AC5248)</f>
        <v>0</v>
      </c>
    </row>
    <row r="5252" customFormat="false" ht="15" hidden="false" customHeight="false" outlineLevel="0" collapsed="false">
      <c r="A5252" s="48" t="s">
        <v>32</v>
      </c>
      <c r="B5252" s="49" t="n">
        <v>0</v>
      </c>
      <c r="C5252" s="50" t="s">
        <v>8</v>
      </c>
      <c r="D5252" s="51" t="n">
        <v>50</v>
      </c>
      <c r="E5252" s="51" t="n">
        <v>0</v>
      </c>
      <c r="F5252" s="51" t="n">
        <v>0</v>
      </c>
      <c r="G5252" s="51" t="n">
        <v>0</v>
      </c>
      <c r="H5252" s="51" t="n">
        <v>0</v>
      </c>
      <c r="I5252" s="52" t="n">
        <v>100</v>
      </c>
      <c r="J5252" s="52" t="n">
        <v>0</v>
      </c>
      <c r="K5252" s="52" t="n">
        <v>0</v>
      </c>
      <c r="L5252" s="52" t="n">
        <v>0</v>
      </c>
      <c r="M5252" s="52" t="n">
        <v>0</v>
      </c>
      <c r="N5252" s="53" t="n">
        <f aca="false">D5252*$D$7</f>
        <v>70</v>
      </c>
      <c r="O5252" s="53" t="n">
        <f aca="false">E5252*$E$7</f>
        <v>0</v>
      </c>
      <c r="P5252" s="53" t="n">
        <f aca="false">F5252*$F$7</f>
        <v>0</v>
      </c>
      <c r="Q5252" s="53" t="n">
        <f aca="false">G5252*$G$7</f>
        <v>0</v>
      </c>
      <c r="R5252" s="53" t="n">
        <f aca="false">H5252*$H$7</f>
        <v>0</v>
      </c>
      <c r="S5252" s="53" t="n">
        <f aca="false">(N5252/100)*(I5252*$I$7)+(N5252/100)*(J5252*$J$7)</f>
        <v>140</v>
      </c>
      <c r="T5252" s="53" t="n">
        <f aca="false">(O5252/100)*(K5252*$K$7)</f>
        <v>0</v>
      </c>
      <c r="U5252" s="53" t="n">
        <f aca="false">(P5252/100)*(K5252*$K$7)+(P5252/100)*(L5252*$L$7)</f>
        <v>0</v>
      </c>
      <c r="V5252" s="53" t="n">
        <f aca="false">(Q5252/100)*(L5252*$L$7)</f>
        <v>0</v>
      </c>
      <c r="W5252" s="53" t="n">
        <f aca="false">(R5252/100)*(K5252*$K$7)+(R5252/100)*(L5252*$L$7)</f>
        <v>0</v>
      </c>
      <c r="X5252" s="53" t="n">
        <f aca="false">N5252+S5252</f>
        <v>210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0</v>
      </c>
      <c r="AC5252" s="54" t="n">
        <f aca="false">ROUND(X5252+Y5252+Z5252+AA5252+AB5252,1)</f>
        <v>210</v>
      </c>
      <c r="AD5252" s="55" t="n">
        <f aca="false">(ROUND(AC5252-AC5248,1)/AC5248)</f>
        <v>0</v>
      </c>
    </row>
    <row r="5253" customFormat="false" ht="15" hidden="false" customHeight="false" outlineLevel="0" collapsed="false">
      <c r="A5253" s="48" t="s">
        <v>33</v>
      </c>
      <c r="B5253" s="49"/>
      <c r="C5253" s="50" t="s">
        <v>9</v>
      </c>
      <c r="D5253" s="51" t="n">
        <v>50</v>
      </c>
      <c r="E5253" s="51" t="n">
        <v>0</v>
      </c>
      <c r="F5253" s="51" t="n">
        <v>0</v>
      </c>
      <c r="G5253" s="51" t="n">
        <v>0</v>
      </c>
      <c r="H5253" s="51" t="n">
        <v>0</v>
      </c>
      <c r="I5253" s="52" t="n">
        <v>100</v>
      </c>
      <c r="J5253" s="52" t="n">
        <v>0</v>
      </c>
      <c r="K5253" s="52" t="n">
        <v>0</v>
      </c>
      <c r="L5253" s="52" t="n">
        <v>0</v>
      </c>
      <c r="M5253" s="52" t="n">
        <v>0</v>
      </c>
      <c r="N5253" s="53" t="n">
        <f aca="false">D5253*$D$8</f>
        <v>70</v>
      </c>
      <c r="O5253" s="53" t="n">
        <f aca="false">E5253*$E$8</f>
        <v>0</v>
      </c>
      <c r="P5253" s="53" t="n">
        <f aca="false">F5253*$F$8</f>
        <v>0</v>
      </c>
      <c r="Q5253" s="53" t="n">
        <f aca="false">G5253*$G$8</f>
        <v>0</v>
      </c>
      <c r="R5253" s="53" t="n">
        <f aca="false">H5253*$H$8</f>
        <v>0</v>
      </c>
      <c r="S5253" s="53" t="n">
        <f aca="false">(N5253/100)*(I5253*$I$8)+(N5253/100)*(J5253*$J$8)</f>
        <v>140</v>
      </c>
      <c r="T5253" s="53" t="n">
        <f aca="false">(O5253/100)*(K5253*$K$8)</f>
        <v>0</v>
      </c>
      <c r="U5253" s="53" t="n">
        <f aca="false">(P5253/100)*(K5253*$K$8)+(P5253/100)*(L5253*$L$8)</f>
        <v>0</v>
      </c>
      <c r="V5253" s="53" t="n">
        <f aca="false">(Q5253/100)*(L5253*$L$8)</f>
        <v>0</v>
      </c>
      <c r="W5253" s="53" t="n">
        <f aca="false">(R5253/100)*(K5253*$K$8)+(R5253/100)*(L5253*$L$8)</f>
        <v>0</v>
      </c>
      <c r="X5253" s="53" t="n">
        <f aca="false">N5253+S5253</f>
        <v>210</v>
      </c>
      <c r="Y5253" s="53" t="n">
        <f aca="false">O5253+T5253</f>
        <v>0</v>
      </c>
      <c r="Z5253" s="53" t="n">
        <f aca="false">P5253+U5253</f>
        <v>0</v>
      </c>
      <c r="AA5253" s="53" t="n">
        <f aca="false">Q5253+V5253</f>
        <v>0</v>
      </c>
      <c r="AB5253" s="53" t="n">
        <f aca="false">R5253+W5253</f>
        <v>0</v>
      </c>
      <c r="AC5253" s="54" t="n">
        <f aca="false">ROUND(X5253+Y5253+Z5253+AA5253+AB5253,1)</f>
        <v>210</v>
      </c>
      <c r="AD5253" s="55" t="n">
        <f aca="false">(ROUND(AC5253-AC5248,1)/AC5248)</f>
        <v>0</v>
      </c>
    </row>
    <row r="5254" customFormat="false" ht="15" hidden="false" customHeight="false" outlineLevel="0" collapsed="false">
      <c r="A5254" s="48" t="s">
        <v>34</v>
      </c>
      <c r="B5254" s="49"/>
      <c r="C5254" s="50" t="s">
        <v>10</v>
      </c>
      <c r="D5254" s="51" t="n">
        <v>25</v>
      </c>
      <c r="E5254" s="51" t="n">
        <v>50</v>
      </c>
      <c r="F5254" s="51" t="n">
        <v>0</v>
      </c>
      <c r="G5254" s="51" t="n">
        <v>0</v>
      </c>
      <c r="H5254" s="51" t="n">
        <v>0</v>
      </c>
      <c r="I5254" s="52" t="n">
        <v>100</v>
      </c>
      <c r="J5254" s="52" t="n">
        <v>0</v>
      </c>
      <c r="K5254" s="52" t="n">
        <v>100</v>
      </c>
      <c r="L5254" s="52" t="n">
        <v>0</v>
      </c>
      <c r="M5254" s="52" t="n">
        <v>0</v>
      </c>
      <c r="N5254" s="53" t="n">
        <f aca="false">D5254*$D$9</f>
        <v>33.75</v>
      </c>
      <c r="O5254" s="53" t="n">
        <f aca="false">E5254*$E$9</f>
        <v>67.5</v>
      </c>
      <c r="P5254" s="53" t="n">
        <f aca="false">F5254*$F$9</f>
        <v>0</v>
      </c>
      <c r="Q5254" s="53" t="n">
        <f aca="false">G5254*$G$9</f>
        <v>0</v>
      </c>
      <c r="R5254" s="53" t="n">
        <f aca="false">H5254*$H$9</f>
        <v>0</v>
      </c>
      <c r="S5254" s="53" t="n">
        <f aca="false">(N5254/100)*(I5254*$I$9)+(N5254/100)*(J5254*$J$9)</f>
        <v>33.75</v>
      </c>
      <c r="T5254" s="53" t="n">
        <f aca="false">(O5254/100)*(K5254*$K$9)</f>
        <v>94.5</v>
      </c>
      <c r="U5254" s="53" t="n">
        <f aca="false">(P5254/100)*(K5254*$K$9)+(P5254/100)*(L5254*$L$9)</f>
        <v>0</v>
      </c>
      <c r="V5254" s="53" t="n">
        <f aca="false">(Q5254/100)*(L5254*$L$9)</f>
        <v>0</v>
      </c>
      <c r="W5254" s="53" t="n">
        <f aca="false">(R5254/100)*(K5254*$K$9)+(R5254/100)*(L5254*$L$9)</f>
        <v>0</v>
      </c>
      <c r="X5254" s="53" t="n">
        <f aca="false">N5254+S5254</f>
        <v>67.5</v>
      </c>
      <c r="Y5254" s="53" t="n">
        <f aca="false">O5254+T5254</f>
        <v>162</v>
      </c>
      <c r="Z5254" s="53" t="n">
        <f aca="false">P5254+U5254</f>
        <v>0</v>
      </c>
      <c r="AA5254" s="53" t="n">
        <f aca="false">Q5254+V5254</f>
        <v>0</v>
      </c>
      <c r="AB5254" s="53" t="n">
        <f aca="false">R5254+W5254</f>
        <v>0</v>
      </c>
      <c r="AC5254" s="54" t="n">
        <f aca="false">ROUND(X5254+Y5254+Z5254+AA5254+AB5254,1)</f>
        <v>229.5</v>
      </c>
      <c r="AD5254" s="55" t="n">
        <f aca="false">(ROUND(AC5254-AC5248,1)/AC5248)</f>
        <v>0.0928571428571429</v>
      </c>
    </row>
    <row r="5255" customFormat="false" ht="15" hidden="false" customHeight="false" outlineLevel="0" collapsed="false">
      <c r="A5255" s="48" t="s">
        <v>35</v>
      </c>
      <c r="B5255" s="49"/>
      <c r="C5255" s="50" t="s">
        <v>11</v>
      </c>
      <c r="D5255" s="51" t="n">
        <v>25</v>
      </c>
      <c r="E5255" s="51" t="n">
        <v>0</v>
      </c>
      <c r="F5255" s="51" t="n">
        <v>50</v>
      </c>
      <c r="G5255" s="51" t="n">
        <v>0</v>
      </c>
      <c r="H5255" s="51" t="n">
        <v>0</v>
      </c>
      <c r="I5255" s="52" t="n">
        <v>100</v>
      </c>
      <c r="J5255" s="52" t="n">
        <v>0</v>
      </c>
      <c r="K5255" s="52" t="n">
        <v>50</v>
      </c>
      <c r="L5255" s="52" t="n">
        <v>50</v>
      </c>
      <c r="M5255" s="52" t="n">
        <v>0</v>
      </c>
      <c r="N5255" s="53" t="n">
        <f aca="false">D5255*$D$10</f>
        <v>33.75</v>
      </c>
      <c r="O5255" s="53" t="n">
        <f aca="false">E5255*$E$10</f>
        <v>0</v>
      </c>
      <c r="P5255" s="53" t="n">
        <f aca="false">F5255*$F$10</f>
        <v>67.5</v>
      </c>
      <c r="Q5255" s="53" t="n">
        <f aca="false">G5255*$G$10</f>
        <v>0</v>
      </c>
      <c r="R5255" s="53" t="n">
        <f aca="false">H5255*$H$10</f>
        <v>0</v>
      </c>
      <c r="S5255" s="53" t="n">
        <f aca="false">(N5255/100)*(I5255*$I$10)+(N5255/100)*(J5255*$J$10)</f>
        <v>33.75</v>
      </c>
      <c r="T5255" s="53" t="n">
        <f aca="false">(O5255/100)*(K5255*$J$10)</f>
        <v>0</v>
      </c>
      <c r="U5255" s="53" t="n">
        <f aca="false">(P5255/100)*(K5255*$K$10)+(P5255/100)*(L5255*$L$10)</f>
        <v>94.5</v>
      </c>
      <c r="V5255" s="53" t="n">
        <f aca="false">(Q5255/100)*(L5255*$L$10)</f>
        <v>0</v>
      </c>
      <c r="W5255" s="53" t="n">
        <f aca="false">(R5255/100)*(K5255*$K$10)+(R5255/100)*(L5255*$L$10)</f>
        <v>0</v>
      </c>
      <c r="X5255" s="53" t="n">
        <f aca="false">N5255+S5255</f>
        <v>67.5</v>
      </c>
      <c r="Y5255" s="53" t="n">
        <f aca="false">O5255+T5255</f>
        <v>0</v>
      </c>
      <c r="Z5255" s="53" t="n">
        <f aca="false">P5255+U5255</f>
        <v>162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229.5</v>
      </c>
      <c r="AD5255" s="55" t="n">
        <f aca="false">(ROUND(AC5255-AC5248,1)/AC5248)</f>
        <v>0.0928571428571429</v>
      </c>
    </row>
    <row r="5256" customFormat="false" ht="15" hidden="false" customHeight="false" outlineLevel="0" collapsed="false">
      <c r="A5256" s="48" t="s">
        <v>36</v>
      </c>
      <c r="B5256" s="49"/>
      <c r="C5256" s="50" t="s">
        <v>12</v>
      </c>
      <c r="D5256" s="51" t="n">
        <v>25</v>
      </c>
      <c r="E5256" s="51" t="n">
        <v>0</v>
      </c>
      <c r="F5256" s="51" t="n">
        <v>0</v>
      </c>
      <c r="G5256" s="51" t="n">
        <v>50</v>
      </c>
      <c r="H5256" s="51" t="n">
        <v>0</v>
      </c>
      <c r="I5256" s="52" t="n">
        <v>100</v>
      </c>
      <c r="J5256" s="52" t="n">
        <v>0</v>
      </c>
      <c r="K5256" s="52" t="n">
        <v>0</v>
      </c>
      <c r="L5256" s="52" t="n">
        <v>100</v>
      </c>
      <c r="M5256" s="52" t="n">
        <v>0</v>
      </c>
      <c r="N5256" s="53" t="n">
        <f aca="false">D5256*$D$11</f>
        <v>33.75</v>
      </c>
      <c r="O5256" s="53" t="n">
        <f aca="false">E5256*$E$11</f>
        <v>0</v>
      </c>
      <c r="P5256" s="53" t="n">
        <f aca="false">F5256*$F$11</f>
        <v>0</v>
      </c>
      <c r="Q5256" s="53" t="n">
        <f aca="false">G5256*$G$11</f>
        <v>67.5</v>
      </c>
      <c r="R5256" s="53" t="n">
        <f aca="false">H5256*$H$11</f>
        <v>0</v>
      </c>
      <c r="S5256" s="53" t="n">
        <f aca="false">(N5256/100)*(I5256*$I$11)+(N5256/100)*(J5256*$J$11)</f>
        <v>33.75</v>
      </c>
      <c r="T5256" s="53" t="n">
        <f aca="false">(O5256/100)*(K5256*$K$11)</f>
        <v>0</v>
      </c>
      <c r="U5256" s="53" t="n">
        <f aca="false">(P5256/100)*(K5256*$K$11)+(P5256/100)*(L5256*$L$11)</f>
        <v>0</v>
      </c>
      <c r="V5256" s="53" t="n">
        <f aca="false">(Q5256/100)*(L5256*$L$11)</f>
        <v>94.5</v>
      </c>
      <c r="W5256" s="53" t="n">
        <f aca="false">(R5256/100)*(K5256*$K$11)+(R5256/100)*(L5256*$L$11)</f>
        <v>0</v>
      </c>
      <c r="X5256" s="53" t="n">
        <f aca="false">N5256+S5256</f>
        <v>67.5</v>
      </c>
      <c r="Y5256" s="53" t="n">
        <f aca="false">O5256+T5256</f>
        <v>0</v>
      </c>
      <c r="Z5256" s="53" t="n">
        <f aca="false">P5256+U5256</f>
        <v>0</v>
      </c>
      <c r="AA5256" s="53" t="n">
        <f aca="false">Q5256+V5256</f>
        <v>162</v>
      </c>
      <c r="AB5256" s="53" t="n">
        <f aca="false">R5256+W5256</f>
        <v>0</v>
      </c>
      <c r="AC5256" s="54" t="n">
        <f aca="false">ROUND(X5256+Y5256+Z5256+AA5256+AB5256,1)</f>
        <v>229.5</v>
      </c>
      <c r="AD5256" s="55" t="n">
        <f aca="false">(ROUND(AC5256-AC5248,1)/AC5248)</f>
        <v>0.0928571428571429</v>
      </c>
    </row>
    <row r="5257" customFormat="false" ht="15" hidden="false" customHeight="false" outlineLevel="0" collapsed="false">
      <c r="A5257" s="48" t="s">
        <v>37</v>
      </c>
      <c r="B5257" s="49"/>
      <c r="C5257" s="50" t="s">
        <v>13</v>
      </c>
      <c r="D5257" s="51" t="n">
        <v>25</v>
      </c>
      <c r="E5257" s="51" t="n">
        <v>0</v>
      </c>
      <c r="F5257" s="51" t="n">
        <v>0</v>
      </c>
      <c r="G5257" s="51" t="n">
        <v>0</v>
      </c>
      <c r="H5257" s="51" t="n">
        <v>50</v>
      </c>
      <c r="I5257" s="52" t="n">
        <v>100</v>
      </c>
      <c r="J5257" s="52" t="n">
        <v>0</v>
      </c>
      <c r="K5257" s="52" t="n">
        <v>50</v>
      </c>
      <c r="L5257" s="52" t="n">
        <v>50</v>
      </c>
      <c r="M5257" s="52" t="n">
        <v>0</v>
      </c>
      <c r="N5257" s="53" t="n">
        <f aca="false">D5257*$D$12</f>
        <v>33.75</v>
      </c>
      <c r="O5257" s="53" t="n">
        <f aca="false">E5257*$E$12</f>
        <v>0</v>
      </c>
      <c r="P5257" s="53" t="n">
        <f aca="false">F5257*$F$12</f>
        <v>0</v>
      </c>
      <c r="Q5257" s="53" t="n">
        <f aca="false">G5257*$G$12</f>
        <v>0</v>
      </c>
      <c r="R5257" s="53" t="n">
        <f aca="false">H5257*$H$12</f>
        <v>67.5</v>
      </c>
      <c r="S5257" s="53" t="n">
        <f aca="false">(N5257/100)*(I5257*$I$12)+(N5257/100)*(J5257*$J$12)</f>
        <v>33.75</v>
      </c>
      <c r="T5257" s="53" t="n">
        <f aca="false">(O5257/100)*(K5257*$K$12)</f>
        <v>0</v>
      </c>
      <c r="U5257" s="53" t="n">
        <f aca="false">(P5257/100)*(K5257*$K$12)+(P5257/100)*(L5257*$L$12)</f>
        <v>0</v>
      </c>
      <c r="V5257" s="53" t="n">
        <f aca="false">(Q5257/100)*(L5257*$L$12)</f>
        <v>0</v>
      </c>
      <c r="W5257" s="53" t="n">
        <f aca="false">(R5257/100)*(K5257*$K$12)+(R5257/100)*(L5257*$L$12)</f>
        <v>94.5</v>
      </c>
      <c r="X5257" s="53" t="n">
        <f aca="false">N5257+S5257</f>
        <v>67.5</v>
      </c>
      <c r="Y5257" s="53" t="n">
        <f aca="false">O5257+T5257</f>
        <v>0</v>
      </c>
      <c r="Z5257" s="53" t="n">
        <f aca="false">P5257+U5257</f>
        <v>0</v>
      </c>
      <c r="AA5257" s="53" t="n">
        <f aca="false">Q5257+V5257</f>
        <v>0</v>
      </c>
      <c r="AB5257" s="53" t="n">
        <f aca="false">R5257+W5257</f>
        <v>162</v>
      </c>
      <c r="AC5257" s="54" t="n">
        <f aca="false">ROUND(X5257+Y5257+Z5257+AA5257+AB5257,1)</f>
        <v>229.5</v>
      </c>
      <c r="AD5257" s="55" t="n">
        <f aca="false">(ROUND(AC5257-AC5248,1)/AC5248)</f>
        <v>0.0928571428571429</v>
      </c>
    </row>
    <row r="5258" customFormat="false" ht="15" hidden="false" customHeight="false" outlineLevel="0" collapsed="false">
      <c r="A5258" s="48" t="s">
        <v>38</v>
      </c>
      <c r="B5258" s="49"/>
      <c r="C5258" s="50" t="s">
        <v>14</v>
      </c>
      <c r="D5258" s="51" t="n">
        <v>50</v>
      </c>
      <c r="E5258" s="51" t="n">
        <v>0</v>
      </c>
      <c r="F5258" s="51" t="n">
        <v>0</v>
      </c>
      <c r="G5258" s="51" t="n">
        <v>0</v>
      </c>
      <c r="H5258" s="51" t="n">
        <v>0</v>
      </c>
      <c r="I5258" s="52" t="n">
        <v>0</v>
      </c>
      <c r="J5258" s="52" t="n">
        <v>0</v>
      </c>
      <c r="K5258" s="52" t="n">
        <v>0</v>
      </c>
      <c r="L5258" s="52" t="n">
        <v>0</v>
      </c>
      <c r="M5258" s="52" t="n">
        <v>120</v>
      </c>
      <c r="N5258" s="53" t="n">
        <f aca="false">D5258*$D$13</f>
        <v>67.5</v>
      </c>
      <c r="O5258" s="53" t="n">
        <f aca="false">E5258*$E$13</f>
        <v>0</v>
      </c>
      <c r="P5258" s="53" t="n">
        <f aca="false">F5258*$F$13</f>
        <v>0</v>
      </c>
      <c r="Q5258" s="53" t="n">
        <f aca="false">G5258*$G$13</f>
        <v>0</v>
      </c>
      <c r="R5258" s="53" t="n">
        <f aca="false">H5258*$H$13</f>
        <v>0</v>
      </c>
      <c r="S5258" s="53" t="n">
        <f aca="false">(N5258/100)*(I5258*$I$13)+(N5258/100)*(J5258*$J$13)+(N5258/100)*(M5258*$M$13)</f>
        <v>162</v>
      </c>
      <c r="T5258" s="53" t="n">
        <f aca="false">(O5258/100)*(K5258*$K$13)+(O5258/100)*(M5258*$M$13)</f>
        <v>0</v>
      </c>
      <c r="U5258" s="53" t="n">
        <f aca="false">(P5258/100)*(K5258*$K$13)+(P5258/100)*(L5258*$L$13)+(P5258/100)*(M5258*$M$13)</f>
        <v>0</v>
      </c>
      <c r="V5258" s="53" t="n">
        <f aca="false">(Q5258/100)*(L5258*$L$13)+(Q5258/100)*(M5258*$M$13)</f>
        <v>0</v>
      </c>
      <c r="W5258" s="53" t="n">
        <f aca="false">(R5258/100)*(K5258*$K$13)+(R5258/100)*(L5258*$L$13)+(R5258/100)*(M5258*$M$13)</f>
        <v>0</v>
      </c>
      <c r="X5258" s="53" t="n">
        <f aca="false">N5258+S5258</f>
        <v>229.5</v>
      </c>
      <c r="Y5258" s="53" t="n">
        <f aca="false">O5258+T5258</f>
        <v>0</v>
      </c>
      <c r="Z5258" s="53" t="n">
        <f aca="false">P5258+U5258</f>
        <v>0</v>
      </c>
      <c r="AA5258" s="53" t="n">
        <f aca="false">Q5258+V5258</f>
        <v>0</v>
      </c>
      <c r="AB5258" s="53" t="n">
        <f aca="false">R5258+W5258</f>
        <v>0</v>
      </c>
      <c r="AC5258" s="54" t="n">
        <f aca="false">ROUND(X5258+Y5258+Z5258+AA5258+AB5258,1)</f>
        <v>229.5</v>
      </c>
      <c r="AD5258" s="55" t="n">
        <f aca="false">(ROUND(AC5258-AC5248,1)/AC5248)</f>
        <v>0.0928571428571429</v>
      </c>
    </row>
    <row r="5259" customFormat="false" ht="15" hidden="false" customHeight="false" outlineLevel="0" collapsed="false">
      <c r="A5259" s="48" t="s">
        <v>39</v>
      </c>
      <c r="B5259" s="49"/>
      <c r="C5259" s="50" t="s">
        <v>15</v>
      </c>
      <c r="D5259" s="51" t="n">
        <v>50</v>
      </c>
      <c r="E5259" s="51" t="n">
        <v>0</v>
      </c>
      <c r="F5259" s="51" t="n">
        <v>0</v>
      </c>
      <c r="G5259" s="51" t="n">
        <v>0</v>
      </c>
      <c r="H5259" s="51" t="n">
        <v>0</v>
      </c>
      <c r="I5259" s="52" t="n">
        <v>100</v>
      </c>
      <c r="J5259" s="52" t="n">
        <v>0</v>
      </c>
      <c r="K5259" s="52" t="n">
        <v>80</v>
      </c>
      <c r="L5259" s="52" t="n">
        <v>0</v>
      </c>
      <c r="M5259" s="52" t="n">
        <v>0</v>
      </c>
      <c r="N5259" s="53" t="n">
        <f aca="false">D5259*$D$14</f>
        <v>67.5</v>
      </c>
      <c r="O5259" s="53" t="n">
        <f aca="false">E5259*$E$14</f>
        <v>0</v>
      </c>
      <c r="P5259" s="53" t="n">
        <f aca="false">F5259*$F$14</f>
        <v>0</v>
      </c>
      <c r="Q5259" s="53" t="n">
        <f aca="false">G5259*$G$14</f>
        <v>0</v>
      </c>
      <c r="R5259" s="53" t="n">
        <f aca="false">H5259*$H$14</f>
        <v>0</v>
      </c>
      <c r="S5259" s="53" t="n">
        <f aca="false">(N5259/100)*(I5259*$I$14)+(N5259/100)*(J5259*$J$14)+(N5259/100)*(K5259*$K$14)</f>
        <v>175.5</v>
      </c>
      <c r="T5259" s="53" t="n">
        <f aca="false">(O5259/100)*(K5259*$K$14)</f>
        <v>0</v>
      </c>
      <c r="U5259" s="53" t="n">
        <f aca="false">(P5259/100)*(K5259*$K$14)+(P5259/100)*(L5259*$L$14)</f>
        <v>0</v>
      </c>
      <c r="V5259" s="53" t="n">
        <f aca="false">(Q5259/100)*(L5259*$L$14)</f>
        <v>0</v>
      </c>
      <c r="W5259" s="53" t="n">
        <f aca="false">(R5259/100)*(K5259*$L$14)+(R5259/100)*(L5259*$M$14)</f>
        <v>0</v>
      </c>
      <c r="X5259" s="53" t="n">
        <f aca="false">N5259+S5259</f>
        <v>243</v>
      </c>
      <c r="Y5259" s="53" t="n">
        <f aca="false">O5259+T5259</f>
        <v>0</v>
      </c>
      <c r="Z5259" s="53" t="n">
        <f aca="false">P5259+U5259</f>
        <v>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243</v>
      </c>
      <c r="AD5259" s="55" t="n">
        <f aca="false">(ROUND(AC5259-AC5248,1)/AC5248)</f>
        <v>0.157142857142857</v>
      </c>
    </row>
    <row r="5260" customFormat="false" ht="15" hidden="false" customHeight="false" outlineLevel="0" collapsed="false">
      <c r="A5260" s="48"/>
      <c r="B5260" s="49"/>
      <c r="C5260" s="50" t="s">
        <v>16</v>
      </c>
      <c r="D5260" s="51" t="n">
        <v>50</v>
      </c>
      <c r="E5260" s="51" t="n">
        <v>0</v>
      </c>
      <c r="F5260" s="51" t="n">
        <v>0</v>
      </c>
      <c r="G5260" s="51" t="n">
        <v>0</v>
      </c>
      <c r="H5260" s="51" t="n">
        <v>0</v>
      </c>
      <c r="I5260" s="52" t="n">
        <v>100</v>
      </c>
      <c r="J5260" s="52" t="n">
        <v>0</v>
      </c>
      <c r="K5260" s="52" t="n">
        <v>0</v>
      </c>
      <c r="L5260" s="52" t="n">
        <v>80</v>
      </c>
      <c r="M5260" s="52" t="n">
        <v>0</v>
      </c>
      <c r="N5260" s="53" t="n">
        <f aca="false">D5260*$D$15</f>
        <v>67.5</v>
      </c>
      <c r="O5260" s="53" t="n">
        <f aca="false">E5260*$E$15</f>
        <v>0</v>
      </c>
      <c r="P5260" s="53" t="n">
        <f aca="false">F5260*$F$15</f>
        <v>0</v>
      </c>
      <c r="Q5260" s="53" t="n">
        <f aca="false">G5260*$G$15</f>
        <v>0</v>
      </c>
      <c r="R5260" s="53" t="n">
        <f aca="false">H5260*$H$15</f>
        <v>0</v>
      </c>
      <c r="S5260" s="53" t="n">
        <f aca="false">(N5260/100)*(I5260*$I$15)+(N5260/100)*(J5260*$J$15)+(N5260/100)*(L5260*$L$15)</f>
        <v>175.5</v>
      </c>
      <c r="T5260" s="53" t="n">
        <f aca="false">(O5260/100)*(K5260*$K$15)</f>
        <v>0</v>
      </c>
      <c r="U5260" s="53" t="n">
        <f aca="false">(P5260/100)*(K5260*$K$15)+(P5260/100)*(L5260*$L$15)</f>
        <v>0</v>
      </c>
      <c r="V5260" s="53" t="n">
        <f aca="false">(Q5260/100)*(L5260*$L$15)</f>
        <v>0</v>
      </c>
      <c r="W5260" s="53" t="n">
        <f aca="false">(R5260/100)*(K5260*$K$15)+(R5260/100)*(L5260*$L$15)</f>
        <v>0</v>
      </c>
      <c r="X5260" s="53" t="n">
        <f aca="false">N5260+S5260</f>
        <v>243</v>
      </c>
      <c r="Y5260" s="53" t="n">
        <f aca="false">O5260+T5260</f>
        <v>0</v>
      </c>
      <c r="Z5260" s="53" t="n">
        <f aca="false">P5260+U5260</f>
        <v>0</v>
      </c>
      <c r="AA5260" s="53" t="n">
        <f aca="false">Q5260+V5260</f>
        <v>0</v>
      </c>
      <c r="AB5260" s="53" t="n">
        <f aca="false">R5260+W5260</f>
        <v>0</v>
      </c>
      <c r="AC5260" s="54" t="n">
        <f aca="false">ROUND(X5260+Y5260+Z5260+AA5260+AB5260,1)</f>
        <v>243</v>
      </c>
      <c r="AD5260" s="55" t="n">
        <f aca="false">(ROUND(AC5260-AC5248,1)/AC5248)</f>
        <v>0.157142857142857</v>
      </c>
    </row>
    <row r="5261" customFormat="false" ht="15" hidden="false" customHeight="false" outlineLevel="0" collapsed="false">
      <c r="A5261" s="48"/>
      <c r="B5261" s="49"/>
      <c r="C5261" s="50" t="s">
        <v>17</v>
      </c>
      <c r="D5261" s="51" t="n">
        <v>50</v>
      </c>
      <c r="E5261" s="51" t="n">
        <v>0</v>
      </c>
      <c r="F5261" s="51" t="n">
        <v>0</v>
      </c>
      <c r="G5261" s="51" t="n">
        <v>0</v>
      </c>
      <c r="H5261" s="51" t="n">
        <v>0</v>
      </c>
      <c r="I5261" s="52" t="n">
        <v>100</v>
      </c>
      <c r="J5261" s="52" t="n">
        <v>60</v>
      </c>
      <c r="K5261" s="52" t="n">
        <v>0</v>
      </c>
      <c r="L5261" s="52" t="n">
        <v>0</v>
      </c>
      <c r="M5261" s="52" t="n">
        <v>0</v>
      </c>
      <c r="N5261" s="53" t="n">
        <f aca="false">D5261*$D$16</f>
        <v>67.5</v>
      </c>
      <c r="O5261" s="53" t="n">
        <f aca="false">E5261*$E$16</f>
        <v>0</v>
      </c>
      <c r="P5261" s="53" t="n">
        <f aca="false">F5261*$F$16</f>
        <v>0</v>
      </c>
      <c r="Q5261" s="53" t="n">
        <f aca="false">G5261*$G$16</f>
        <v>0</v>
      </c>
      <c r="R5261" s="53" t="n">
        <f aca="false">H5261*$H$16</f>
        <v>0</v>
      </c>
      <c r="S5261" s="53" t="n">
        <f aca="false">(N5261/100)*(I5261*$I$16)+(N5261/100)*(J5261*$J$16)</f>
        <v>168.75</v>
      </c>
      <c r="T5261" s="53" t="n">
        <f aca="false">(O5261/100)*(K5261*$K$16)</f>
        <v>0</v>
      </c>
      <c r="U5261" s="53" t="n">
        <f aca="false">(P5261/100)*(K5261*$K$16)+(P5261/100)*(L5261*$L$16)</f>
        <v>0</v>
      </c>
      <c r="V5261" s="53" t="n">
        <f aca="false">(Q5261/100)*(L5261*$L$16)</f>
        <v>0</v>
      </c>
      <c r="W5261" s="53" t="n">
        <f aca="false">(R5261/100)*(K5261*$K$16)+(R5261/100)*(L5261*$L$16)</f>
        <v>0</v>
      </c>
      <c r="X5261" s="53" t="n">
        <f aca="false">N5261+S5261</f>
        <v>236.25</v>
      </c>
      <c r="Y5261" s="53" t="n">
        <f aca="false">O5261+T5261</f>
        <v>0</v>
      </c>
      <c r="Z5261" s="53" t="n">
        <f aca="false">P5261+U5261</f>
        <v>0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236.3</v>
      </c>
      <c r="AD5261" s="55" t="n">
        <f aca="false">(ROUND(AC5261-AC5248,1)/AC5248)</f>
        <v>0.125238095238095</v>
      </c>
    </row>
    <row r="5262" customFormat="false" ht="15" hidden="false" customHeight="false" outlineLevel="0" collapsed="false">
      <c r="A5262" s="48"/>
      <c r="B5262" s="49"/>
      <c r="C5262" s="50" t="s">
        <v>18</v>
      </c>
      <c r="D5262" s="51" t="n">
        <v>50</v>
      </c>
      <c r="E5262" s="51" t="n">
        <v>0</v>
      </c>
      <c r="F5262" s="51" t="n">
        <v>0</v>
      </c>
      <c r="G5262" s="51" t="n">
        <v>0</v>
      </c>
      <c r="H5262" s="51" t="n">
        <v>0</v>
      </c>
      <c r="I5262" s="52" t="n">
        <v>110</v>
      </c>
      <c r="J5262" s="52" t="n">
        <v>0</v>
      </c>
      <c r="K5262" s="52" t="n">
        <v>0</v>
      </c>
      <c r="L5262" s="52" t="n">
        <v>0</v>
      </c>
      <c r="M5262" s="52" t="n">
        <v>0</v>
      </c>
      <c r="N5262" s="53" t="n">
        <f aca="false">D5262*$D$17</f>
        <v>67.5</v>
      </c>
      <c r="O5262" s="53" t="n">
        <f aca="false">E5262*$E$17</f>
        <v>0</v>
      </c>
      <c r="P5262" s="53" t="n">
        <f aca="false">F5262*$F$17</f>
        <v>0</v>
      </c>
      <c r="Q5262" s="53" t="n">
        <f aca="false">G5262*$G$17</f>
        <v>0</v>
      </c>
      <c r="R5262" s="53" t="n">
        <f aca="false">H5262*$H$17</f>
        <v>0</v>
      </c>
      <c r="S5262" s="53" t="n">
        <f aca="false">(N5262/100)*(I5262*$I$17)+(N5262/100)*(J5262*$J$17)</f>
        <v>185.625</v>
      </c>
      <c r="T5262" s="53" t="n">
        <f aca="false">(O5262/100)*(K5262*$K$17)</f>
        <v>0</v>
      </c>
      <c r="U5262" s="53" t="n">
        <f aca="false">(P5262/100)*(K5262*$K$17)+(P5262/100)*(L5262*$L$17)</f>
        <v>0</v>
      </c>
      <c r="V5262" s="53" t="n">
        <f aca="false">(Q5262/100)*(L5262*$L$17)</f>
        <v>0</v>
      </c>
      <c r="W5262" s="53" t="n">
        <f aca="false">(R5262/100)*(K5262*$K$17)+(R5262/100)*(L5262*$L$17)</f>
        <v>0</v>
      </c>
      <c r="X5262" s="53" t="n">
        <f aca="false">N5262+S5262</f>
        <v>253.125</v>
      </c>
      <c r="Y5262" s="53" t="n">
        <f aca="false">O5262+T5262</f>
        <v>0</v>
      </c>
      <c r="Z5262" s="53" t="n">
        <f aca="false">P5262+U5262</f>
        <v>0</v>
      </c>
      <c r="AA5262" s="53" t="n">
        <f aca="false">Q5262+V5262</f>
        <v>0</v>
      </c>
      <c r="AB5262" s="53" t="n">
        <f aca="false">R5262+W5262</f>
        <v>0</v>
      </c>
      <c r="AC5262" s="54" t="n">
        <f aca="false">ROUND(X5262+Y5262+Z5262+AA5262+AB5262,1)</f>
        <v>253.1</v>
      </c>
      <c r="AD5262" s="55" t="n">
        <f aca="false">(ROUND(AC5262-AC5248,1)/AC5248)</f>
        <v>0.205238095238095</v>
      </c>
    </row>
    <row r="5263" customFormat="false" ht="15" hidden="false" customHeight="false" outlineLevel="0" collapsed="false">
      <c r="A5263" s="64"/>
      <c r="B5263" s="65" t="s">
        <v>421</v>
      </c>
      <c r="C5263" s="65"/>
      <c r="D5263" s="65"/>
      <c r="E5263" s="65"/>
      <c r="F5263" s="65"/>
      <c r="G5263" s="65"/>
      <c r="H5263" s="65"/>
      <c r="I5263" s="65"/>
      <c r="J5263" s="65"/>
      <c r="K5263" s="65"/>
      <c r="L5263" s="65"/>
      <c r="M5263" s="65"/>
      <c r="N5263" s="65"/>
      <c r="O5263" s="65"/>
      <c r="P5263" s="65"/>
      <c r="Q5263" s="65"/>
      <c r="R5263" s="65"/>
      <c r="S5263" s="65"/>
      <c r="T5263" s="65"/>
      <c r="U5263" s="65"/>
      <c r="V5263" s="65"/>
      <c r="W5263" s="65"/>
      <c r="X5263" s="65"/>
      <c r="Y5263" s="65"/>
      <c r="Z5263" s="65"/>
      <c r="AA5263" s="65"/>
      <c r="AB5263" s="65"/>
      <c r="AC5263" s="12" t="s">
        <v>422</v>
      </c>
      <c r="AD5263" s="12"/>
    </row>
    <row r="5264" customFormat="false" ht="15" hidden="false" customHeight="false" outlineLevel="0" collapsed="false">
      <c r="A5264" s="38" t="s">
        <v>19</v>
      </c>
      <c r="B5264" s="49" t="s">
        <v>423</v>
      </c>
      <c r="C5264" s="50" t="s">
        <v>4</v>
      </c>
      <c r="D5264" s="51" t="n">
        <v>65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100</v>
      </c>
      <c r="K5264" s="52" t="n">
        <v>0</v>
      </c>
      <c r="L5264" s="52" t="n">
        <v>0</v>
      </c>
      <c r="M5264" s="52" t="n">
        <v>0</v>
      </c>
      <c r="N5264" s="53" t="n">
        <f aca="false">D5264*$D$3</f>
        <v>91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218.4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309.4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309.4</v>
      </c>
      <c r="AD5264" s="55"/>
    </row>
    <row r="5265" customFormat="false" ht="15" hidden="false" customHeight="false" outlineLevel="0" collapsed="false">
      <c r="A5265" s="48" t="s">
        <v>29</v>
      </c>
      <c r="B5265" s="49" t="n">
        <v>8</v>
      </c>
      <c r="C5265" s="50"/>
      <c r="D5265" s="51"/>
      <c r="E5265" s="51"/>
      <c r="F5265" s="51"/>
      <c r="G5265" s="51"/>
      <c r="H5265" s="51"/>
      <c r="I5265" s="52"/>
      <c r="J5265" s="52"/>
      <c r="K5265" s="52"/>
      <c r="L5265" s="52"/>
      <c r="M5265" s="52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  <c r="Z5265" s="53"/>
      <c r="AA5265" s="53"/>
      <c r="AB5265" s="53"/>
      <c r="AC5265" s="54"/>
      <c r="AD5265" s="55"/>
    </row>
    <row r="5266" customFormat="false" ht="15" hidden="false" customHeight="false" outlineLevel="0" collapsed="false">
      <c r="A5266" s="48" t="s">
        <v>30</v>
      </c>
      <c r="B5266" s="49" t="n">
        <v>10</v>
      </c>
      <c r="C5266" s="50"/>
      <c r="D5266" s="51"/>
      <c r="E5266" s="51"/>
      <c r="F5266" s="51"/>
      <c r="G5266" s="51"/>
      <c r="H5266" s="51"/>
      <c r="I5266" s="52"/>
      <c r="J5266" s="52"/>
      <c r="K5266" s="52"/>
      <c r="L5266" s="52"/>
      <c r="M5266" s="52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  <c r="Z5266" s="53"/>
      <c r="AA5266" s="53"/>
      <c r="AB5266" s="53"/>
      <c r="AC5266" s="54"/>
      <c r="AD5266" s="55"/>
    </row>
    <row r="5267" customFormat="false" ht="15" hidden="false" customHeight="false" outlineLevel="0" collapsed="false">
      <c r="A5267" s="48" t="s">
        <v>31</v>
      </c>
      <c r="B5267" s="49" t="n">
        <v>0</v>
      </c>
      <c r="C5267" s="50"/>
      <c r="D5267" s="51"/>
      <c r="E5267" s="51"/>
      <c r="F5267" s="51"/>
      <c r="G5267" s="51"/>
      <c r="H5267" s="51"/>
      <c r="I5267" s="52"/>
      <c r="J5267" s="52"/>
      <c r="K5267" s="52"/>
      <c r="L5267" s="52"/>
      <c r="M5267" s="52"/>
      <c r="N5267" s="53"/>
      <c r="O5267" s="53"/>
      <c r="P5267" s="53"/>
      <c r="Q5267" s="53"/>
      <c r="R5267" s="53"/>
      <c r="S5267" s="53"/>
      <c r="T5267" s="53"/>
      <c r="U5267" s="53"/>
      <c r="V5267" s="53"/>
      <c r="W5267" s="53"/>
      <c r="X5267" s="53"/>
      <c r="Y5267" s="53"/>
      <c r="Z5267" s="53"/>
      <c r="AA5267" s="53"/>
      <c r="AB5267" s="53"/>
      <c r="AC5267" s="54"/>
      <c r="AD5267" s="55"/>
    </row>
    <row r="5268" customFormat="false" ht="15" hidden="false" customHeight="false" outlineLevel="0" collapsed="false">
      <c r="A5268" s="48" t="s">
        <v>32</v>
      </c>
      <c r="B5268" s="49" t="n">
        <v>0</v>
      </c>
      <c r="C5268" s="50"/>
      <c r="D5268" s="51"/>
      <c r="E5268" s="51"/>
      <c r="F5268" s="51"/>
      <c r="G5268" s="51"/>
      <c r="H5268" s="51"/>
      <c r="I5268" s="52"/>
      <c r="J5268" s="52"/>
      <c r="K5268" s="52"/>
      <c r="L5268" s="52"/>
      <c r="M5268" s="52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  <c r="Z5268" s="53"/>
      <c r="AA5268" s="53"/>
      <c r="AB5268" s="53"/>
      <c r="AC5268" s="54"/>
      <c r="AD5268" s="55"/>
    </row>
    <row r="5269" customFormat="false" ht="15" hidden="false" customHeight="false" outlineLevel="0" collapsed="false">
      <c r="A5269" s="48" t="s">
        <v>33</v>
      </c>
      <c r="B5269" s="49"/>
      <c r="C5269" s="50"/>
      <c r="D5269" s="51"/>
      <c r="E5269" s="51"/>
      <c r="F5269" s="51"/>
      <c r="G5269" s="51"/>
      <c r="H5269" s="51"/>
      <c r="I5269" s="52"/>
      <c r="J5269" s="52"/>
      <c r="K5269" s="52"/>
      <c r="L5269" s="52"/>
      <c r="M5269" s="52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  <c r="Z5269" s="53"/>
      <c r="AA5269" s="53"/>
      <c r="AB5269" s="53"/>
      <c r="AC5269" s="54"/>
      <c r="AD5269" s="55" t="s">
        <v>424</v>
      </c>
    </row>
    <row r="5270" customFormat="false" ht="15" hidden="false" customHeight="false" outlineLevel="0" collapsed="false">
      <c r="A5270" s="56" t="s">
        <v>19</v>
      </c>
      <c r="B5270" s="72" t="s">
        <v>425</v>
      </c>
      <c r="C5270" s="40" t="s">
        <v>4</v>
      </c>
      <c r="D5270" s="41" t="n">
        <v>70</v>
      </c>
      <c r="E5270" s="41" t="n">
        <v>0</v>
      </c>
      <c r="F5270" s="41" t="n">
        <v>0</v>
      </c>
      <c r="G5270" s="41" t="n">
        <v>0</v>
      </c>
      <c r="H5270" s="41" t="n">
        <v>0</v>
      </c>
      <c r="I5270" s="42" t="n">
        <v>30</v>
      </c>
      <c r="J5270" s="42" t="n">
        <v>90</v>
      </c>
      <c r="K5270" s="42" t="n">
        <v>0</v>
      </c>
      <c r="L5270" s="42" t="n">
        <v>0</v>
      </c>
      <c r="M5270" s="42" t="n">
        <v>0</v>
      </c>
      <c r="N5270" s="43" t="n">
        <f aca="false">D5270*$D$3</f>
        <v>98</v>
      </c>
      <c r="O5270" s="43" t="n">
        <f aca="false">E5270*$E$3</f>
        <v>0</v>
      </c>
      <c r="P5270" s="43" t="n">
        <f aca="false">F5270*$F$3</f>
        <v>0</v>
      </c>
      <c r="Q5270" s="43" t="n">
        <f aca="false">G5270*$G$3</f>
        <v>0</v>
      </c>
      <c r="R5270" s="43" t="n">
        <f aca="false">H5270*$H$3</f>
        <v>0</v>
      </c>
      <c r="S5270" s="43" t="n">
        <f aca="false">(N5270/100)*(I5270*$I$3)+(N5270/100)*(J5270*$J$3)</f>
        <v>235.2</v>
      </c>
      <c r="T5270" s="43" t="n">
        <f aca="false">(O5270/100)*(K5270*$K$3)</f>
        <v>0</v>
      </c>
      <c r="U5270" s="43" t="n">
        <f aca="false">(P5270/100)*(K5270*$K$3)+(P5270/100)*(L5270*$L$3)</f>
        <v>0</v>
      </c>
      <c r="V5270" s="43" t="n">
        <f aca="false">(Q5270/100)*(L5270*$L$3)</f>
        <v>0</v>
      </c>
      <c r="W5270" s="43" t="n">
        <f aca="false">(R5270/100)*(K5270*$K$3)+(R5270/100)*(L5270*$L$3)</f>
        <v>0</v>
      </c>
      <c r="X5270" s="43" t="n">
        <f aca="false">N5270+S5270</f>
        <v>333.2</v>
      </c>
      <c r="Y5270" s="43" t="n">
        <f aca="false">O5270+T5270</f>
        <v>0</v>
      </c>
      <c r="Z5270" s="43" t="n">
        <f aca="false">P5270+U5270</f>
        <v>0</v>
      </c>
      <c r="AA5270" s="43" t="n">
        <f aca="false">Q5270+V5270</f>
        <v>0</v>
      </c>
      <c r="AB5270" s="43" t="n">
        <f aca="false">R5270+W5270</f>
        <v>0</v>
      </c>
      <c r="AC5270" s="44" t="n">
        <f aca="false">ROUND(X5270+Y5270+Z5270+AA5270+AB5270,1)</f>
        <v>333.2</v>
      </c>
      <c r="AD5270" s="73"/>
    </row>
    <row r="5271" customFormat="false" ht="15" hidden="false" customHeight="false" outlineLevel="0" collapsed="false">
      <c r="A5271" s="48" t="s">
        <v>29</v>
      </c>
      <c r="B5271" s="49" t="n">
        <v>10</v>
      </c>
      <c r="C5271" s="50"/>
      <c r="D5271" s="51"/>
      <c r="E5271" s="51"/>
      <c r="F5271" s="51"/>
      <c r="G5271" s="51"/>
      <c r="H5271" s="51"/>
      <c r="I5271" s="52"/>
      <c r="J5271" s="52"/>
      <c r="K5271" s="52"/>
      <c r="L5271" s="52"/>
      <c r="M5271" s="52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  <c r="Z5271" s="53"/>
      <c r="AA5271" s="53"/>
      <c r="AB5271" s="53"/>
      <c r="AC5271" s="54"/>
      <c r="AD5271" s="55"/>
    </row>
    <row r="5272" customFormat="false" ht="15" hidden="false" customHeight="false" outlineLevel="0" collapsed="false">
      <c r="A5272" s="48" t="s">
        <v>30</v>
      </c>
      <c r="B5272" s="49" t="n">
        <v>14</v>
      </c>
      <c r="C5272" s="50"/>
      <c r="D5272" s="51"/>
      <c r="E5272" s="51"/>
      <c r="F5272" s="51"/>
      <c r="G5272" s="51"/>
      <c r="H5272" s="51"/>
      <c r="I5272" s="52"/>
      <c r="J5272" s="52"/>
      <c r="K5272" s="52"/>
      <c r="L5272" s="52"/>
      <c r="M5272" s="52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  <c r="Z5272" s="53"/>
      <c r="AA5272" s="53"/>
      <c r="AB5272" s="53"/>
      <c r="AC5272" s="54"/>
      <c r="AD5272" s="55"/>
    </row>
    <row r="5273" customFormat="false" ht="15" hidden="false" customHeight="false" outlineLevel="0" collapsed="false">
      <c r="A5273" s="48" t="s">
        <v>31</v>
      </c>
      <c r="B5273" s="49" t="n">
        <v>0</v>
      </c>
      <c r="C5273" s="50"/>
      <c r="D5273" s="51"/>
      <c r="E5273" s="51"/>
      <c r="F5273" s="51"/>
      <c r="G5273" s="51"/>
      <c r="H5273" s="51"/>
      <c r="I5273" s="52"/>
      <c r="J5273" s="52"/>
      <c r="K5273" s="52"/>
      <c r="L5273" s="52"/>
      <c r="M5273" s="52"/>
      <c r="N5273" s="53"/>
      <c r="O5273" s="53"/>
      <c r="P5273" s="53"/>
      <c r="Q5273" s="53"/>
      <c r="R5273" s="53"/>
      <c r="S5273" s="53"/>
      <c r="T5273" s="53"/>
      <c r="U5273" s="53"/>
      <c r="V5273" s="53"/>
      <c r="W5273" s="53"/>
      <c r="X5273" s="53"/>
      <c r="Y5273" s="53"/>
      <c r="Z5273" s="53"/>
      <c r="AA5273" s="53"/>
      <c r="AB5273" s="53"/>
      <c r="AC5273" s="54"/>
      <c r="AD5273" s="55"/>
    </row>
    <row r="5274" customFormat="false" ht="15" hidden="false" customHeight="false" outlineLevel="0" collapsed="false">
      <c r="A5274" s="48" t="s">
        <v>32</v>
      </c>
      <c r="B5274" s="49" t="n">
        <v>0</v>
      </c>
      <c r="C5274" s="50"/>
      <c r="D5274" s="51"/>
      <c r="E5274" s="51"/>
      <c r="F5274" s="51"/>
      <c r="G5274" s="51"/>
      <c r="H5274" s="51"/>
      <c r="I5274" s="52"/>
      <c r="J5274" s="52"/>
      <c r="K5274" s="52"/>
      <c r="L5274" s="52"/>
      <c r="M5274" s="52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  <c r="Z5274" s="53"/>
      <c r="AA5274" s="53"/>
      <c r="AB5274" s="53"/>
      <c r="AC5274" s="54"/>
      <c r="AD5274" s="55"/>
    </row>
    <row r="5275" customFormat="false" ht="15" hidden="false" customHeight="false" outlineLevel="0" collapsed="false">
      <c r="A5275" s="48" t="s">
        <v>33</v>
      </c>
      <c r="B5275" s="49"/>
      <c r="C5275" s="50"/>
      <c r="D5275" s="51"/>
      <c r="E5275" s="51"/>
      <c r="F5275" s="51"/>
      <c r="G5275" s="51"/>
      <c r="H5275" s="51"/>
      <c r="I5275" s="52"/>
      <c r="J5275" s="52"/>
      <c r="K5275" s="52"/>
      <c r="L5275" s="52"/>
      <c r="M5275" s="52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  <c r="Z5275" s="53"/>
      <c r="AA5275" s="53"/>
      <c r="AB5275" s="53"/>
      <c r="AC5275" s="54"/>
      <c r="AD5275" s="55" t="s">
        <v>424</v>
      </c>
    </row>
    <row r="5276" customFormat="false" ht="15" hidden="false" customHeight="false" outlineLevel="0" collapsed="false">
      <c r="A5276" s="56" t="s">
        <v>19</v>
      </c>
      <c r="B5276" s="72" t="s">
        <v>426</v>
      </c>
      <c r="C5276" s="40" t="s">
        <v>4</v>
      </c>
      <c r="D5276" s="41" t="n">
        <v>80</v>
      </c>
      <c r="E5276" s="41" t="n">
        <v>0</v>
      </c>
      <c r="F5276" s="41" t="n">
        <v>0</v>
      </c>
      <c r="G5276" s="41" t="n">
        <v>0</v>
      </c>
      <c r="H5276" s="41" t="n">
        <v>0</v>
      </c>
      <c r="I5276" s="42" t="n">
        <v>30</v>
      </c>
      <c r="J5276" s="42" t="n">
        <v>80</v>
      </c>
      <c r="K5276" s="42" t="n">
        <v>0</v>
      </c>
      <c r="L5276" s="42" t="n">
        <v>0</v>
      </c>
      <c r="M5276" s="42" t="n">
        <v>0</v>
      </c>
      <c r="N5276" s="43" t="n">
        <f aca="false">D5276*$D$3</f>
        <v>112</v>
      </c>
      <c r="O5276" s="43" t="n">
        <f aca="false">E5276*$E$3</f>
        <v>0</v>
      </c>
      <c r="P5276" s="43" t="n">
        <f aca="false">F5276*$F$3</f>
        <v>0</v>
      </c>
      <c r="Q5276" s="43" t="n">
        <f aca="false">G5276*$G$3</f>
        <v>0</v>
      </c>
      <c r="R5276" s="43" t="n">
        <f aca="false">H5276*$H$3</f>
        <v>0</v>
      </c>
      <c r="S5276" s="43" t="n">
        <f aca="false">(N5276/100)*(I5276*$I$3)+(N5276/100)*(J5276*$J$3)</f>
        <v>246.4</v>
      </c>
      <c r="T5276" s="43" t="n">
        <f aca="false">(O5276/100)*(K5276*$K$3)</f>
        <v>0</v>
      </c>
      <c r="U5276" s="43" t="n">
        <f aca="false">(P5276/100)*(K5276*$K$3)+(P5276/100)*(L5276*$L$3)</f>
        <v>0</v>
      </c>
      <c r="V5276" s="43" t="n">
        <f aca="false">(Q5276/100)*(L5276*$L$3)</f>
        <v>0</v>
      </c>
      <c r="W5276" s="43" t="n">
        <f aca="false">(R5276/100)*(K5276*$K$3)+(R5276/100)*(L5276*$L$3)</f>
        <v>0</v>
      </c>
      <c r="X5276" s="43" t="n">
        <f aca="false">N5276+S5276</f>
        <v>358.4</v>
      </c>
      <c r="Y5276" s="43" t="n">
        <f aca="false">O5276+T5276</f>
        <v>0</v>
      </c>
      <c r="Z5276" s="43" t="n">
        <f aca="false">P5276+U5276</f>
        <v>0</v>
      </c>
      <c r="AA5276" s="43" t="n">
        <f aca="false">Q5276+V5276</f>
        <v>0</v>
      </c>
      <c r="AB5276" s="43" t="n">
        <f aca="false">R5276+W5276</f>
        <v>0</v>
      </c>
      <c r="AC5276" s="44" t="n">
        <f aca="false">ROUND(X5276+Y5276+Z5276+AA5276+AB5276,1)</f>
        <v>358.4</v>
      </c>
      <c r="AD5276" s="73"/>
    </row>
    <row r="5277" customFormat="false" ht="15" hidden="false" customHeight="false" outlineLevel="0" collapsed="false">
      <c r="A5277" s="48" t="s">
        <v>29</v>
      </c>
      <c r="B5277" s="49" t="n">
        <v>12</v>
      </c>
      <c r="C5277" s="50"/>
      <c r="D5277" s="51"/>
      <c r="E5277" s="51"/>
      <c r="F5277" s="51"/>
      <c r="G5277" s="51"/>
      <c r="H5277" s="51"/>
      <c r="I5277" s="52"/>
      <c r="J5277" s="52"/>
      <c r="K5277" s="52"/>
      <c r="L5277" s="52"/>
      <c r="M5277" s="52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  <c r="Z5277" s="53"/>
      <c r="AA5277" s="53"/>
      <c r="AB5277" s="53"/>
      <c r="AC5277" s="54"/>
      <c r="AD5277" s="55"/>
    </row>
    <row r="5278" customFormat="false" ht="15" hidden="false" customHeight="false" outlineLevel="0" collapsed="false">
      <c r="A5278" s="48" t="s">
        <v>30</v>
      </c>
      <c r="B5278" s="49" t="n">
        <v>18</v>
      </c>
      <c r="C5278" s="50"/>
      <c r="D5278" s="51"/>
      <c r="E5278" s="51"/>
      <c r="F5278" s="51"/>
      <c r="G5278" s="51"/>
      <c r="H5278" s="51"/>
      <c r="I5278" s="52"/>
      <c r="J5278" s="52"/>
      <c r="K5278" s="52"/>
      <c r="L5278" s="52"/>
      <c r="M5278" s="52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  <c r="Z5278" s="53"/>
      <c r="AA5278" s="53"/>
      <c r="AB5278" s="53"/>
      <c r="AC5278" s="54"/>
      <c r="AD5278" s="55"/>
    </row>
    <row r="5279" customFormat="false" ht="15" hidden="false" customHeight="false" outlineLevel="0" collapsed="false">
      <c r="A5279" s="48" t="s">
        <v>31</v>
      </c>
      <c r="B5279" s="49" t="n">
        <v>0</v>
      </c>
      <c r="C5279" s="50"/>
      <c r="D5279" s="51"/>
      <c r="E5279" s="51"/>
      <c r="F5279" s="51"/>
      <c r="G5279" s="51"/>
      <c r="H5279" s="51"/>
      <c r="I5279" s="52"/>
      <c r="J5279" s="52"/>
      <c r="K5279" s="52"/>
      <c r="L5279" s="52"/>
      <c r="M5279" s="52"/>
      <c r="N5279" s="53"/>
      <c r="O5279" s="53"/>
      <c r="P5279" s="53"/>
      <c r="Q5279" s="53"/>
      <c r="R5279" s="53"/>
      <c r="S5279" s="53"/>
      <c r="T5279" s="53"/>
      <c r="U5279" s="53"/>
      <c r="V5279" s="53"/>
      <c r="W5279" s="53"/>
      <c r="X5279" s="53"/>
      <c r="Y5279" s="53"/>
      <c r="Z5279" s="53"/>
      <c r="AA5279" s="53"/>
      <c r="AB5279" s="53"/>
      <c r="AC5279" s="54"/>
      <c r="AD5279" s="55"/>
    </row>
    <row r="5280" customFormat="false" ht="15" hidden="false" customHeight="false" outlineLevel="0" collapsed="false">
      <c r="A5280" s="48" t="s">
        <v>32</v>
      </c>
      <c r="B5280" s="49" t="n">
        <v>0</v>
      </c>
      <c r="C5280" s="50"/>
      <c r="D5280" s="51"/>
      <c r="E5280" s="51"/>
      <c r="F5280" s="51"/>
      <c r="G5280" s="51"/>
      <c r="H5280" s="51"/>
      <c r="I5280" s="52"/>
      <c r="J5280" s="52"/>
      <c r="K5280" s="52"/>
      <c r="L5280" s="52"/>
      <c r="M5280" s="52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  <c r="AA5280" s="53"/>
      <c r="AB5280" s="53"/>
      <c r="AC5280" s="54"/>
      <c r="AD5280" s="55"/>
    </row>
    <row r="5281" customFormat="false" ht="15" hidden="false" customHeight="false" outlineLevel="0" collapsed="false">
      <c r="A5281" s="48" t="s">
        <v>33</v>
      </c>
      <c r="B5281" s="49"/>
      <c r="C5281" s="50"/>
      <c r="D5281" s="51"/>
      <c r="E5281" s="51"/>
      <c r="F5281" s="51"/>
      <c r="G5281" s="51"/>
      <c r="H5281" s="51"/>
      <c r="I5281" s="52"/>
      <c r="J5281" s="52"/>
      <c r="K5281" s="52"/>
      <c r="L5281" s="52"/>
      <c r="M5281" s="52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  <c r="AA5281" s="53"/>
      <c r="AB5281" s="53"/>
      <c r="AC5281" s="54"/>
      <c r="AD5281" s="55" t="s">
        <v>427</v>
      </c>
    </row>
    <row r="5282" customFormat="false" ht="15" hidden="false" customHeight="false" outlineLevel="0" collapsed="false">
      <c r="A5282" s="56" t="s">
        <v>19</v>
      </c>
      <c r="B5282" s="72" t="s">
        <v>428</v>
      </c>
      <c r="C5282" s="40" t="s">
        <v>4</v>
      </c>
      <c r="D5282" s="41" t="n">
        <v>85</v>
      </c>
      <c r="E5282" s="41" t="n">
        <v>0</v>
      </c>
      <c r="F5282" s="41" t="n">
        <v>0</v>
      </c>
      <c r="G5282" s="41" t="n">
        <v>0</v>
      </c>
      <c r="H5282" s="41" t="n">
        <v>0</v>
      </c>
      <c r="I5282" s="42" t="n">
        <v>80</v>
      </c>
      <c r="J5282" s="42" t="n">
        <v>30</v>
      </c>
      <c r="K5282" s="42" t="n">
        <v>0</v>
      </c>
      <c r="L5282" s="42" t="n">
        <v>0</v>
      </c>
      <c r="M5282" s="42" t="n">
        <v>0</v>
      </c>
      <c r="N5282" s="43" t="n">
        <f aca="false">D5282*$D$3</f>
        <v>119</v>
      </c>
      <c r="O5282" s="43" t="n">
        <f aca="false">E5282*$E$3</f>
        <v>0</v>
      </c>
      <c r="P5282" s="43" t="n">
        <f aca="false">F5282*$F$3</f>
        <v>0</v>
      </c>
      <c r="Q5282" s="43" t="n">
        <f aca="false">G5282*$G$3</f>
        <v>0</v>
      </c>
      <c r="R5282" s="43" t="n">
        <f aca="false">H5282*$H$3</f>
        <v>0</v>
      </c>
      <c r="S5282" s="43" t="n">
        <f aca="false">(N5282/100)*(I5282*$I$3)+(N5282/100)*(J5282*$J$3)</f>
        <v>261.8</v>
      </c>
      <c r="T5282" s="43" t="n">
        <f aca="false">(O5282/100)*(K5282*$K$3)</f>
        <v>0</v>
      </c>
      <c r="U5282" s="43" t="n">
        <f aca="false">(P5282/100)*(K5282*$K$3)+(P5282/100)*(L5282*$L$3)</f>
        <v>0</v>
      </c>
      <c r="V5282" s="43" t="n">
        <f aca="false">(Q5282/100)*(L5282*$L$3)</f>
        <v>0</v>
      </c>
      <c r="W5282" s="43" t="n">
        <f aca="false">(R5282/100)*(K5282*$K$3)+(R5282/100)*(L5282*$L$3)</f>
        <v>0</v>
      </c>
      <c r="X5282" s="43" t="n">
        <f aca="false">N5282+S5282</f>
        <v>380.8</v>
      </c>
      <c r="Y5282" s="43" t="n">
        <f aca="false">O5282+T5282</f>
        <v>0</v>
      </c>
      <c r="Z5282" s="43" t="n">
        <f aca="false">P5282+U5282</f>
        <v>0</v>
      </c>
      <c r="AA5282" s="43" t="n">
        <f aca="false">Q5282+V5282</f>
        <v>0</v>
      </c>
      <c r="AB5282" s="43" t="n">
        <f aca="false">R5282+W5282</f>
        <v>0</v>
      </c>
      <c r="AC5282" s="44" t="n">
        <f aca="false">ROUND(X5282+Y5282+Z5282+AA5282+AB5282,1)</f>
        <v>380.8</v>
      </c>
      <c r="AD5282" s="73"/>
    </row>
    <row r="5283" customFormat="false" ht="15" hidden="false" customHeight="false" outlineLevel="0" collapsed="false">
      <c r="A5283" s="48" t="s">
        <v>29</v>
      </c>
      <c r="B5283" s="49" t="n">
        <v>20</v>
      </c>
      <c r="C5283" s="50"/>
      <c r="D5283" s="51"/>
      <c r="E5283" s="51"/>
      <c r="F5283" s="51"/>
      <c r="G5283" s="51"/>
      <c r="H5283" s="51"/>
      <c r="I5283" s="52"/>
      <c r="J5283" s="52"/>
      <c r="K5283" s="52"/>
      <c r="L5283" s="52"/>
      <c r="M5283" s="52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  <c r="AA5283" s="53"/>
      <c r="AB5283" s="53"/>
      <c r="AC5283" s="54"/>
      <c r="AD5283" s="55"/>
    </row>
    <row r="5284" customFormat="false" ht="15" hidden="false" customHeight="false" outlineLevel="0" collapsed="false">
      <c r="A5284" s="48" t="s">
        <v>30</v>
      </c>
      <c r="B5284" s="49" t="n">
        <v>12</v>
      </c>
      <c r="C5284" s="50"/>
      <c r="D5284" s="51"/>
      <c r="E5284" s="51"/>
      <c r="F5284" s="51"/>
      <c r="G5284" s="51"/>
      <c r="H5284" s="51"/>
      <c r="I5284" s="52"/>
      <c r="J5284" s="52"/>
      <c r="K5284" s="52"/>
      <c r="L5284" s="52"/>
      <c r="M5284" s="52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  <c r="AA5284" s="53"/>
      <c r="AB5284" s="53"/>
      <c r="AC5284" s="54"/>
      <c r="AD5284" s="55"/>
    </row>
    <row r="5285" customFormat="false" ht="15" hidden="false" customHeight="false" outlineLevel="0" collapsed="false">
      <c r="A5285" s="48" t="s">
        <v>31</v>
      </c>
      <c r="B5285" s="49" t="n">
        <v>0</v>
      </c>
      <c r="C5285" s="50"/>
      <c r="D5285" s="51"/>
      <c r="E5285" s="51"/>
      <c r="F5285" s="51"/>
      <c r="G5285" s="51"/>
      <c r="H5285" s="51"/>
      <c r="I5285" s="52"/>
      <c r="J5285" s="52"/>
      <c r="K5285" s="52"/>
      <c r="L5285" s="52"/>
      <c r="M5285" s="52"/>
      <c r="N5285" s="53"/>
      <c r="O5285" s="53"/>
      <c r="P5285" s="53"/>
      <c r="Q5285" s="53"/>
      <c r="R5285" s="53"/>
      <c r="S5285" s="53"/>
      <c r="T5285" s="53"/>
      <c r="U5285" s="53"/>
      <c r="V5285" s="53"/>
      <c r="W5285" s="53"/>
      <c r="X5285" s="53"/>
      <c r="Y5285" s="53"/>
      <c r="Z5285" s="53"/>
      <c r="AA5285" s="53"/>
      <c r="AB5285" s="53"/>
      <c r="AC5285" s="54"/>
      <c r="AD5285" s="55"/>
    </row>
    <row r="5286" customFormat="false" ht="15" hidden="false" customHeight="false" outlineLevel="0" collapsed="false">
      <c r="A5286" s="48" t="s">
        <v>32</v>
      </c>
      <c r="B5286" s="49" t="n">
        <v>0</v>
      </c>
      <c r="C5286" s="50"/>
      <c r="D5286" s="51"/>
      <c r="E5286" s="51"/>
      <c r="F5286" s="51"/>
      <c r="G5286" s="51"/>
      <c r="H5286" s="51"/>
      <c r="I5286" s="52"/>
      <c r="J5286" s="52"/>
      <c r="K5286" s="52"/>
      <c r="L5286" s="52"/>
      <c r="M5286" s="52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  <c r="AA5286" s="53"/>
      <c r="AB5286" s="53"/>
      <c r="AC5286" s="54"/>
      <c r="AD5286" s="55"/>
    </row>
    <row r="5287" customFormat="false" ht="15" hidden="false" customHeight="false" outlineLevel="0" collapsed="false">
      <c r="A5287" s="48" t="s">
        <v>33</v>
      </c>
      <c r="B5287" s="49"/>
      <c r="C5287" s="50"/>
      <c r="D5287" s="51"/>
      <c r="E5287" s="51"/>
      <c r="F5287" s="51"/>
      <c r="G5287" s="51"/>
      <c r="H5287" s="51"/>
      <c r="I5287" s="52"/>
      <c r="J5287" s="52"/>
      <c r="K5287" s="52"/>
      <c r="L5287" s="52"/>
      <c r="M5287" s="52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  <c r="AA5287" s="53"/>
      <c r="AB5287" s="53"/>
      <c r="AC5287" s="54"/>
      <c r="AD5287" s="55" t="s">
        <v>427</v>
      </c>
    </row>
    <row r="5288" customFormat="false" ht="15" hidden="false" customHeight="false" outlineLevel="0" collapsed="false">
      <c r="A5288" s="38" t="s">
        <v>19</v>
      </c>
      <c r="B5288" s="76" t="s">
        <v>429</v>
      </c>
      <c r="C5288" s="40" t="s">
        <v>50</v>
      </c>
      <c r="D5288" s="41" t="n">
        <v>85</v>
      </c>
      <c r="E5288" s="41" t="n">
        <v>0</v>
      </c>
      <c r="F5288" s="41" t="n">
        <v>0</v>
      </c>
      <c r="G5288" s="41" t="n">
        <v>0</v>
      </c>
      <c r="H5288" s="41" t="n">
        <v>0</v>
      </c>
      <c r="I5288" s="42" t="n">
        <v>10</v>
      </c>
      <c r="J5288" s="42" t="n">
        <v>100</v>
      </c>
      <c r="K5288" s="42" t="n">
        <v>0</v>
      </c>
      <c r="L5288" s="42" t="n">
        <v>0</v>
      </c>
      <c r="M5288" s="42" t="n">
        <v>0</v>
      </c>
      <c r="N5288" s="43" t="n">
        <f aca="false">D5288*$D$3</f>
        <v>119</v>
      </c>
      <c r="O5288" s="43" t="n">
        <f aca="false">E5288*$E$3</f>
        <v>0</v>
      </c>
      <c r="P5288" s="43" t="n">
        <f aca="false">F5288*$F$3</f>
        <v>0</v>
      </c>
      <c r="Q5288" s="43" t="n">
        <f aca="false">G5288*$G$3</f>
        <v>0</v>
      </c>
      <c r="R5288" s="43" t="n">
        <f aca="false">H5288*$H$3</f>
        <v>0</v>
      </c>
      <c r="S5288" s="43" t="n">
        <f aca="false">(N5288/100)*(I5288*$I$3)+(N5288/100)*(J5288*$J$3)</f>
        <v>261.8</v>
      </c>
      <c r="T5288" s="43" t="n">
        <f aca="false">(O5288/100)*(K5288*$K$3)</f>
        <v>0</v>
      </c>
      <c r="U5288" s="43" t="n">
        <f aca="false">(P5288/100)*(K5288*$K$3)+(P5288/100)*(L5288*$L$3)</f>
        <v>0</v>
      </c>
      <c r="V5288" s="43" t="n">
        <f aca="false">(Q5288/100)*(L5288*$L$3)</f>
        <v>0</v>
      </c>
      <c r="W5288" s="43" t="n">
        <f aca="false">(R5288/100)*(K5288*$K$3)+(R5288/100)*(L5288*$L$3)</f>
        <v>0</v>
      </c>
      <c r="X5288" s="43" t="n">
        <f aca="false">N5288+S5288</f>
        <v>380.8</v>
      </c>
      <c r="Y5288" s="43" t="n">
        <f aca="false">O5288+T5288</f>
        <v>0</v>
      </c>
      <c r="Z5288" s="43" t="n">
        <f aca="false">P5288+U5288</f>
        <v>0</v>
      </c>
      <c r="AA5288" s="43" t="n">
        <f aca="false">Q5288+V5288</f>
        <v>0</v>
      </c>
      <c r="AB5288" s="43" t="n">
        <f aca="false">R5288+W5288</f>
        <v>0</v>
      </c>
      <c r="AC5288" s="44" t="n">
        <f aca="false">ROUND(X5288+Y5288+Z5288+AA5288+AB5288,1)</f>
        <v>380.8</v>
      </c>
      <c r="AD5288" s="73"/>
    </row>
    <row r="5289" customFormat="false" ht="15" hidden="false" customHeight="false" outlineLevel="0" collapsed="false">
      <c r="A5289" s="48" t="s">
        <v>29</v>
      </c>
      <c r="B5289" s="61" t="n">
        <v>10</v>
      </c>
      <c r="C5289" s="50"/>
      <c r="D5289" s="51"/>
      <c r="E5289" s="51"/>
      <c r="F5289" s="51"/>
      <c r="G5289" s="51"/>
      <c r="H5289" s="51"/>
      <c r="I5289" s="52"/>
      <c r="J5289" s="52"/>
      <c r="K5289" s="52"/>
      <c r="L5289" s="52"/>
      <c r="M5289" s="52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  <c r="AA5289" s="53"/>
      <c r="AB5289" s="53"/>
      <c r="AC5289" s="54"/>
      <c r="AD5289" s="55"/>
    </row>
    <row r="5290" customFormat="false" ht="15" hidden="false" customHeight="false" outlineLevel="0" collapsed="false">
      <c r="A5290" s="48" t="s">
        <v>30</v>
      </c>
      <c r="B5290" s="61" t="n">
        <v>40</v>
      </c>
      <c r="C5290" s="50"/>
      <c r="D5290" s="51"/>
      <c r="E5290" s="51"/>
      <c r="F5290" s="51"/>
      <c r="G5290" s="51"/>
      <c r="H5290" s="51"/>
      <c r="I5290" s="52"/>
      <c r="J5290" s="52"/>
      <c r="K5290" s="52"/>
      <c r="L5290" s="52"/>
      <c r="M5290" s="52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  <c r="AA5290" s="53"/>
      <c r="AB5290" s="53"/>
      <c r="AC5290" s="54"/>
      <c r="AD5290" s="55"/>
    </row>
    <row r="5291" customFormat="false" ht="15" hidden="false" customHeight="false" outlineLevel="0" collapsed="false">
      <c r="A5291" s="48" t="s">
        <v>31</v>
      </c>
      <c r="B5291" s="61" t="n">
        <v>0</v>
      </c>
      <c r="C5291" s="50"/>
      <c r="D5291" s="51"/>
      <c r="E5291" s="51"/>
      <c r="F5291" s="51"/>
      <c r="G5291" s="51"/>
      <c r="H5291" s="51"/>
      <c r="I5291" s="52"/>
      <c r="J5291" s="52"/>
      <c r="K5291" s="52"/>
      <c r="L5291" s="52"/>
      <c r="M5291" s="52"/>
      <c r="N5291" s="53"/>
      <c r="O5291" s="53"/>
      <c r="P5291" s="53"/>
      <c r="Q5291" s="53"/>
      <c r="R5291" s="53"/>
      <c r="S5291" s="53"/>
      <c r="T5291" s="53"/>
      <c r="U5291" s="53"/>
      <c r="V5291" s="53"/>
      <c r="W5291" s="53"/>
      <c r="X5291" s="53"/>
      <c r="Y5291" s="53"/>
      <c r="Z5291" s="53"/>
      <c r="AA5291" s="53"/>
      <c r="AB5291" s="53"/>
      <c r="AC5291" s="54"/>
      <c r="AD5291" s="55"/>
    </row>
    <row r="5292" customFormat="false" ht="15" hidden="false" customHeight="false" outlineLevel="0" collapsed="false">
      <c r="A5292" s="48" t="s">
        <v>32</v>
      </c>
      <c r="B5292" s="61" t="n">
        <v>0</v>
      </c>
      <c r="C5292" s="50"/>
      <c r="D5292" s="51"/>
      <c r="E5292" s="51"/>
      <c r="F5292" s="51"/>
      <c r="G5292" s="51"/>
      <c r="H5292" s="51"/>
      <c r="I5292" s="52"/>
      <c r="J5292" s="52"/>
      <c r="K5292" s="52"/>
      <c r="L5292" s="52"/>
      <c r="M5292" s="52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  <c r="AA5292" s="53"/>
      <c r="AB5292" s="53"/>
      <c r="AC5292" s="54"/>
      <c r="AD5292" s="55"/>
    </row>
    <row r="5293" customFormat="false" ht="15" hidden="false" customHeight="false" outlineLevel="0" collapsed="false">
      <c r="A5293" s="48" t="s">
        <v>33</v>
      </c>
      <c r="B5293" s="61"/>
      <c r="C5293" s="50"/>
      <c r="D5293" s="51"/>
      <c r="E5293" s="51"/>
      <c r="F5293" s="51"/>
      <c r="G5293" s="51"/>
      <c r="H5293" s="51"/>
      <c r="I5293" s="52"/>
      <c r="J5293" s="52"/>
      <c r="K5293" s="52"/>
      <c r="L5293" s="52"/>
      <c r="M5293" s="52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  <c r="AA5293" s="53"/>
      <c r="AB5293" s="53"/>
      <c r="AC5293" s="54"/>
      <c r="AD5293" s="55" t="s">
        <v>424</v>
      </c>
    </row>
    <row r="5294" customFormat="false" ht="15" hidden="false" customHeight="false" outlineLevel="0" collapsed="false">
      <c r="A5294" s="56" t="s">
        <v>19</v>
      </c>
      <c r="B5294" s="62" t="s">
        <v>430</v>
      </c>
      <c r="C5294" s="40" t="s">
        <v>50</v>
      </c>
      <c r="D5294" s="41" t="n">
        <v>70</v>
      </c>
      <c r="E5294" s="41" t="n">
        <v>0</v>
      </c>
      <c r="F5294" s="41" t="n">
        <v>0</v>
      </c>
      <c r="G5294" s="41" t="n">
        <v>0</v>
      </c>
      <c r="H5294" s="41" t="n">
        <v>0</v>
      </c>
      <c r="I5294" s="42" t="n">
        <v>20</v>
      </c>
      <c r="J5294" s="42" t="n">
        <v>60</v>
      </c>
      <c r="K5294" s="42" t="n">
        <v>0</v>
      </c>
      <c r="L5294" s="42" t="n">
        <v>80</v>
      </c>
      <c r="M5294" s="42" t="n">
        <v>0</v>
      </c>
      <c r="N5294" s="43" t="n">
        <f aca="false">D5294*$D$3</f>
        <v>98</v>
      </c>
      <c r="O5294" s="43" t="n">
        <f aca="false">E5294*$E$3</f>
        <v>0</v>
      </c>
      <c r="P5294" s="43" t="n">
        <f aca="false">F5294*$F$3</f>
        <v>0</v>
      </c>
      <c r="Q5294" s="43" t="n">
        <f aca="false">G5294*$G$3</f>
        <v>0</v>
      </c>
      <c r="R5294" s="43" t="n">
        <f aca="false">H5294*$H$3</f>
        <v>0</v>
      </c>
      <c r="S5294" s="43" t="n">
        <f aca="false">(N5294/100)*(I5294*$I$3)+(N5294/100)*(J5294*$J$3)+(N5294/100)*(L5294*$L$3)</f>
        <v>313.6</v>
      </c>
      <c r="T5294" s="43" t="n">
        <f aca="false">(O5294/100)*(K5294*$K$3)</f>
        <v>0</v>
      </c>
      <c r="U5294" s="43" t="n">
        <f aca="false">(P5294/100)*(K5294*$K$3)+(P5294/100)*(L5294*$L$3)</f>
        <v>0</v>
      </c>
      <c r="V5294" s="43" t="n">
        <f aca="false">(Q5294/100)*(L5294*$L$3)</f>
        <v>0</v>
      </c>
      <c r="W5294" s="43" t="n">
        <f aca="false">(R5294/100)*(K5294*$K$3)+(R5294/100)*(L5294*$L$3)</f>
        <v>0</v>
      </c>
      <c r="X5294" s="43" t="n">
        <f aca="false">N5294+S5294</f>
        <v>411.6</v>
      </c>
      <c r="Y5294" s="43" t="n">
        <f aca="false">O5294+T5294</f>
        <v>0</v>
      </c>
      <c r="Z5294" s="43" t="n">
        <f aca="false">P5294+U5294</f>
        <v>0</v>
      </c>
      <c r="AA5294" s="43" t="n">
        <f aca="false">Q5294+V5294</f>
        <v>0</v>
      </c>
      <c r="AB5294" s="43" t="n">
        <f aca="false">R5294+W5294</f>
        <v>0</v>
      </c>
      <c r="AC5294" s="44" t="n">
        <f aca="false">ROUND(X5294+Y5294+Z5294+AA5294+AB5294,1)</f>
        <v>411.6</v>
      </c>
      <c r="AD5294" s="73"/>
    </row>
    <row r="5295" customFormat="false" ht="15" hidden="false" customHeight="false" outlineLevel="0" collapsed="false">
      <c r="A5295" s="48" t="s">
        <v>29</v>
      </c>
      <c r="B5295" s="63" t="n">
        <v>10</v>
      </c>
      <c r="C5295" s="50"/>
      <c r="D5295" s="51"/>
      <c r="E5295" s="51"/>
      <c r="F5295" s="51"/>
      <c r="G5295" s="51"/>
      <c r="H5295" s="51"/>
      <c r="I5295" s="52"/>
      <c r="J5295" s="52"/>
      <c r="K5295" s="52"/>
      <c r="L5295" s="52"/>
      <c r="M5295" s="52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  <c r="AA5295" s="53"/>
      <c r="AB5295" s="53"/>
      <c r="AC5295" s="54"/>
      <c r="AD5295" s="55"/>
    </row>
    <row r="5296" customFormat="false" ht="15" hidden="false" customHeight="false" outlineLevel="0" collapsed="false">
      <c r="A5296" s="48" t="s">
        <v>30</v>
      </c>
      <c r="B5296" s="63" t="n">
        <v>18</v>
      </c>
      <c r="C5296" s="50"/>
      <c r="D5296" s="51"/>
      <c r="E5296" s="51"/>
      <c r="F5296" s="51"/>
      <c r="G5296" s="51"/>
      <c r="H5296" s="51"/>
      <c r="I5296" s="52"/>
      <c r="J5296" s="52"/>
      <c r="K5296" s="52"/>
      <c r="L5296" s="52"/>
      <c r="M5296" s="52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  <c r="AA5296" s="53"/>
      <c r="AB5296" s="53"/>
      <c r="AC5296" s="54"/>
      <c r="AD5296" s="55"/>
    </row>
    <row r="5297" customFormat="false" ht="15" hidden="false" customHeight="false" outlineLevel="0" collapsed="false">
      <c r="A5297" s="48" t="s">
        <v>31</v>
      </c>
      <c r="B5297" s="63" t="n">
        <v>0</v>
      </c>
      <c r="C5297" s="50"/>
      <c r="D5297" s="51"/>
      <c r="E5297" s="51"/>
      <c r="F5297" s="51"/>
      <c r="G5297" s="51"/>
      <c r="H5297" s="51"/>
      <c r="I5297" s="52"/>
      <c r="J5297" s="52"/>
      <c r="K5297" s="52"/>
      <c r="L5297" s="52"/>
      <c r="M5297" s="52"/>
      <c r="N5297" s="53"/>
      <c r="O5297" s="53"/>
      <c r="P5297" s="53"/>
      <c r="Q5297" s="53"/>
      <c r="R5297" s="53"/>
      <c r="S5297" s="53"/>
      <c r="T5297" s="53"/>
      <c r="U5297" s="53"/>
      <c r="V5297" s="53"/>
      <c r="W5297" s="53"/>
      <c r="X5297" s="53"/>
      <c r="Y5297" s="53"/>
      <c r="Z5297" s="53"/>
      <c r="AA5297" s="53"/>
      <c r="AB5297" s="53"/>
      <c r="AC5297" s="54"/>
      <c r="AD5297" s="55"/>
    </row>
    <row r="5298" customFormat="false" ht="15" hidden="false" customHeight="false" outlineLevel="0" collapsed="false">
      <c r="A5298" s="48" t="s">
        <v>32</v>
      </c>
      <c r="B5298" s="63" t="n">
        <v>32</v>
      </c>
      <c r="C5298" s="50"/>
      <c r="D5298" s="51"/>
      <c r="E5298" s="51"/>
      <c r="F5298" s="51"/>
      <c r="G5298" s="51"/>
      <c r="H5298" s="51"/>
      <c r="I5298" s="52"/>
      <c r="J5298" s="52"/>
      <c r="K5298" s="52"/>
      <c r="L5298" s="52"/>
      <c r="M5298" s="52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  <c r="AA5298" s="53"/>
      <c r="AB5298" s="53"/>
      <c r="AC5298" s="54"/>
      <c r="AD5298" s="55"/>
    </row>
    <row r="5299" customFormat="false" ht="15" hidden="false" customHeight="false" outlineLevel="0" collapsed="false">
      <c r="A5299" s="48" t="s">
        <v>33</v>
      </c>
      <c r="B5299" s="63"/>
      <c r="C5299" s="50"/>
      <c r="D5299" s="51"/>
      <c r="E5299" s="51"/>
      <c r="F5299" s="51"/>
      <c r="G5299" s="51"/>
      <c r="H5299" s="51"/>
      <c r="I5299" s="52"/>
      <c r="J5299" s="52"/>
      <c r="K5299" s="52"/>
      <c r="L5299" s="52"/>
      <c r="M5299" s="52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  <c r="AA5299" s="53"/>
      <c r="AB5299" s="53"/>
      <c r="AC5299" s="54"/>
      <c r="AD5299" s="55" t="s">
        <v>427</v>
      </c>
    </row>
    <row r="5300" customFormat="false" ht="15" hidden="false" customHeight="false" outlineLevel="0" collapsed="false">
      <c r="A5300" s="56" t="s">
        <v>19</v>
      </c>
      <c r="B5300" s="76" t="s">
        <v>431</v>
      </c>
      <c r="C5300" s="40" t="s">
        <v>50</v>
      </c>
      <c r="D5300" s="41" t="n">
        <v>75</v>
      </c>
      <c r="E5300" s="41" t="n">
        <v>0</v>
      </c>
      <c r="F5300" s="41" t="n">
        <v>0</v>
      </c>
      <c r="G5300" s="41" t="n">
        <v>0</v>
      </c>
      <c r="H5300" s="41" t="n">
        <v>0</v>
      </c>
      <c r="I5300" s="42" t="n">
        <v>0</v>
      </c>
      <c r="J5300" s="42" t="n">
        <v>0</v>
      </c>
      <c r="K5300" s="42" t="n">
        <v>0</v>
      </c>
      <c r="L5300" s="42" t="n">
        <v>0</v>
      </c>
      <c r="M5300" s="42" t="n">
        <v>130</v>
      </c>
      <c r="N5300" s="43" t="n">
        <f aca="false">D5300*$D$3</f>
        <v>105</v>
      </c>
      <c r="O5300" s="43" t="n">
        <f aca="false">E5300*$E$3</f>
        <v>0</v>
      </c>
      <c r="P5300" s="43" t="n">
        <f aca="false">F5300*$F$3</f>
        <v>0</v>
      </c>
      <c r="Q5300" s="43" t="n">
        <f aca="false">G5300*$G$3</f>
        <v>0</v>
      </c>
      <c r="R5300" s="43" t="n">
        <f aca="false">H5300*$H$3</f>
        <v>0</v>
      </c>
      <c r="S5300" s="43" t="n">
        <f aca="false">(N5300/100)*(I5300*$I$3)+(N5300/100)*(J5300*$J$3)+(N5300/100)*(M5300*$M$3)</f>
        <v>273</v>
      </c>
      <c r="T5300" s="43" t="n">
        <f aca="false">(O5300/100)*(K5300*$K$3)+(O5300/100)*(M5300*$M$3)</f>
        <v>0</v>
      </c>
      <c r="U5300" s="43" t="n">
        <f aca="false">(P5300/100)*(K5300*$K$3)+(P5300/100)*(L5300*$L$3)+(P5300/100)*(M5300*$M$3)</f>
        <v>0</v>
      </c>
      <c r="V5300" s="43" t="n">
        <f aca="false">(Q5300/100)*(L5300*$L$3)+(Q5300/100)*(M5300*$M$3)</f>
        <v>0</v>
      </c>
      <c r="W5300" s="43" t="n">
        <f aca="false">(R5300/100)*(K5300*$K$3)+(R5300/100)*(L5300*$L$3)+(R5300/100)*(M5300*$M$3)</f>
        <v>0</v>
      </c>
      <c r="X5300" s="43" t="n">
        <f aca="false">N5300+S5300</f>
        <v>378</v>
      </c>
      <c r="Y5300" s="43" t="n">
        <f aca="false">O5300+T5300</f>
        <v>0</v>
      </c>
      <c r="Z5300" s="43" t="n">
        <f aca="false">P5300+U5300</f>
        <v>0</v>
      </c>
      <c r="AA5300" s="43" t="n">
        <f aca="false">Q5300+V5300</f>
        <v>0</v>
      </c>
      <c r="AB5300" s="43" t="n">
        <f aca="false">R5300+W5300</f>
        <v>0</v>
      </c>
      <c r="AC5300" s="44" t="n">
        <f aca="false">ROUND(X5300+Y5300+Z5300+AA5300+AB5300,1)</f>
        <v>378</v>
      </c>
      <c r="AD5300" s="73" t="s">
        <v>14</v>
      </c>
    </row>
    <row r="5301" customFormat="false" ht="15" hidden="false" customHeight="false" outlineLevel="0" collapsed="false">
      <c r="A5301" s="48" t="s">
        <v>29</v>
      </c>
      <c r="B5301" s="61" t="n">
        <v>10</v>
      </c>
      <c r="C5301" s="50"/>
      <c r="D5301" s="51"/>
      <c r="E5301" s="51"/>
      <c r="F5301" s="51"/>
      <c r="G5301" s="51"/>
      <c r="H5301" s="51"/>
      <c r="I5301" s="52"/>
      <c r="J5301" s="52"/>
      <c r="K5301" s="52"/>
      <c r="L5301" s="52"/>
      <c r="M5301" s="52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  <c r="AA5301" s="53"/>
      <c r="AB5301" s="53"/>
      <c r="AC5301" s="54"/>
      <c r="AD5301" s="55"/>
    </row>
    <row r="5302" customFormat="false" ht="15" hidden="false" customHeight="false" outlineLevel="0" collapsed="false">
      <c r="A5302" s="48" t="s">
        <v>30</v>
      </c>
      <c r="B5302" s="61" t="n">
        <v>30</v>
      </c>
      <c r="C5302" s="50"/>
      <c r="D5302" s="51"/>
      <c r="E5302" s="51"/>
      <c r="F5302" s="51"/>
      <c r="G5302" s="51"/>
      <c r="H5302" s="51"/>
      <c r="I5302" s="52"/>
      <c r="J5302" s="52"/>
      <c r="K5302" s="52"/>
      <c r="L5302" s="52"/>
      <c r="M5302" s="52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  <c r="AA5302" s="53"/>
      <c r="AB5302" s="53"/>
      <c r="AC5302" s="54"/>
      <c r="AD5302" s="55"/>
    </row>
    <row r="5303" customFormat="false" ht="15" hidden="false" customHeight="false" outlineLevel="0" collapsed="false">
      <c r="A5303" s="48" t="s">
        <v>31</v>
      </c>
      <c r="B5303" s="61" t="n">
        <v>0</v>
      </c>
      <c r="C5303" s="50"/>
      <c r="D5303" s="51"/>
      <c r="E5303" s="51"/>
      <c r="F5303" s="51"/>
      <c r="G5303" s="51"/>
      <c r="H5303" s="51"/>
      <c r="I5303" s="52"/>
      <c r="J5303" s="52"/>
      <c r="K5303" s="52"/>
      <c r="L5303" s="52"/>
      <c r="M5303" s="52"/>
      <c r="N5303" s="53"/>
      <c r="O5303" s="53"/>
      <c r="P5303" s="53"/>
      <c r="Q5303" s="53"/>
      <c r="R5303" s="53"/>
      <c r="S5303" s="53"/>
      <c r="T5303" s="53"/>
      <c r="U5303" s="53"/>
      <c r="V5303" s="53"/>
      <c r="W5303" s="53"/>
      <c r="X5303" s="53"/>
      <c r="Y5303" s="53"/>
      <c r="Z5303" s="53"/>
      <c r="AA5303" s="53"/>
      <c r="AB5303" s="53"/>
      <c r="AC5303" s="54"/>
      <c r="AD5303" s="55"/>
    </row>
    <row r="5304" customFormat="false" ht="15" hidden="false" customHeight="false" outlineLevel="0" collapsed="false">
      <c r="A5304" s="48" t="s">
        <v>32</v>
      </c>
      <c r="B5304" s="61" t="n">
        <v>0</v>
      </c>
      <c r="C5304" s="50"/>
      <c r="D5304" s="51"/>
      <c r="E5304" s="51"/>
      <c r="F5304" s="51"/>
      <c r="G5304" s="51"/>
      <c r="H5304" s="51"/>
      <c r="I5304" s="52"/>
      <c r="J5304" s="52"/>
      <c r="K5304" s="52"/>
      <c r="L5304" s="52"/>
      <c r="M5304" s="52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  <c r="Z5304" s="53"/>
      <c r="AA5304" s="53"/>
      <c r="AB5304" s="53"/>
      <c r="AC5304" s="54"/>
      <c r="AD5304" s="55"/>
    </row>
    <row r="5305" customFormat="false" ht="15" hidden="false" customHeight="false" outlineLevel="0" collapsed="false">
      <c r="A5305" s="48" t="s">
        <v>33</v>
      </c>
      <c r="B5305" s="61"/>
      <c r="C5305" s="50"/>
      <c r="D5305" s="51"/>
      <c r="E5305" s="51"/>
      <c r="F5305" s="51"/>
      <c r="G5305" s="51"/>
      <c r="H5305" s="51"/>
      <c r="I5305" s="52"/>
      <c r="J5305" s="52"/>
      <c r="K5305" s="52"/>
      <c r="L5305" s="52"/>
      <c r="M5305" s="52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  <c r="AA5305" s="53"/>
      <c r="AB5305" s="53"/>
      <c r="AC5305" s="54"/>
      <c r="AD5305" s="55" t="s">
        <v>424</v>
      </c>
    </row>
    <row r="5306" customFormat="false" ht="15" hidden="false" customHeight="false" outlineLevel="0" collapsed="false">
      <c r="A5306" s="56" t="s">
        <v>19</v>
      </c>
      <c r="B5306" s="62" t="s">
        <v>432</v>
      </c>
      <c r="C5306" s="40" t="s">
        <v>53</v>
      </c>
      <c r="D5306" s="41" t="n">
        <v>80</v>
      </c>
      <c r="E5306" s="41" t="n">
        <v>0</v>
      </c>
      <c r="F5306" s="41" t="n">
        <v>0</v>
      </c>
      <c r="G5306" s="41" t="n">
        <v>0</v>
      </c>
      <c r="H5306" s="41" t="n">
        <v>0</v>
      </c>
      <c r="I5306" s="42" t="n">
        <v>10</v>
      </c>
      <c r="J5306" s="42" t="n">
        <v>40</v>
      </c>
      <c r="K5306" s="42" t="n">
        <v>80</v>
      </c>
      <c r="L5306" s="42" t="n">
        <v>0</v>
      </c>
      <c r="M5306" s="42" t="n">
        <v>0</v>
      </c>
      <c r="N5306" s="43" t="n">
        <f aca="false">D5306*$D$3</f>
        <v>112</v>
      </c>
      <c r="O5306" s="43" t="n">
        <f aca="false">E5306*$E$3</f>
        <v>0</v>
      </c>
      <c r="P5306" s="43" t="n">
        <f aca="false">F5306*$F$3</f>
        <v>0</v>
      </c>
      <c r="Q5306" s="43" t="n">
        <f aca="false">G5306*$G$3</f>
        <v>0</v>
      </c>
      <c r="R5306" s="43" t="n">
        <f aca="false">H5306*$H$3</f>
        <v>0</v>
      </c>
      <c r="S5306" s="43" t="n">
        <f aca="false">(N5306/100)*(I5306*$I$3)+(N5306/100)*(J5306*$J$3)+(N5306/100)*(K5306*$L$3)</f>
        <v>291.2</v>
      </c>
      <c r="T5306" s="43" t="n">
        <f aca="false">(O5306/100)*(K5306*$K$3)</f>
        <v>0</v>
      </c>
      <c r="U5306" s="43" t="n">
        <f aca="false">(P5306/100)*(K5306*$K$3)+(P5306/100)*(L5306*$L$3)</f>
        <v>0</v>
      </c>
      <c r="V5306" s="43" t="n">
        <f aca="false">(Q5306/100)*(L5306*$L$3)</f>
        <v>0</v>
      </c>
      <c r="W5306" s="43" t="n">
        <f aca="false">(R5306/100)*(K5306*$K$3)+(R5306/100)*(L5306*$L$3)</f>
        <v>0</v>
      </c>
      <c r="X5306" s="43" t="n">
        <f aca="false">N5306+S5306</f>
        <v>403.2</v>
      </c>
      <c r="Y5306" s="43" t="n">
        <f aca="false">O5306+T5306</f>
        <v>0</v>
      </c>
      <c r="Z5306" s="43" t="n">
        <f aca="false">P5306+U5306</f>
        <v>0</v>
      </c>
      <c r="AA5306" s="43" t="n">
        <f aca="false">Q5306+V5306</f>
        <v>0</v>
      </c>
      <c r="AB5306" s="43" t="n">
        <f aca="false">R5306+W5306</f>
        <v>0</v>
      </c>
      <c r="AC5306" s="44" t="n">
        <f aca="false">ROUND(X5306+Y5306+Z5306+AA5306+AB5306,1)</f>
        <v>403.2</v>
      </c>
      <c r="AD5306" s="73" t="s">
        <v>15</v>
      </c>
    </row>
    <row r="5307" customFormat="false" ht="15" hidden="false" customHeight="false" outlineLevel="0" collapsed="false">
      <c r="A5307" s="48" t="s">
        <v>29</v>
      </c>
      <c r="B5307" s="63" t="n">
        <v>10</v>
      </c>
      <c r="C5307" s="50"/>
      <c r="D5307" s="51"/>
      <c r="E5307" s="51"/>
      <c r="F5307" s="51"/>
      <c r="G5307" s="51"/>
      <c r="H5307" s="51"/>
      <c r="I5307" s="52"/>
      <c r="J5307" s="52"/>
      <c r="K5307" s="52"/>
      <c r="L5307" s="52"/>
      <c r="M5307" s="52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  <c r="AA5307" s="53"/>
      <c r="AB5307" s="53"/>
      <c r="AC5307" s="54"/>
      <c r="AD5307" s="55"/>
    </row>
    <row r="5308" customFormat="false" ht="15" hidden="false" customHeight="false" outlineLevel="0" collapsed="false">
      <c r="A5308" s="48" t="s">
        <v>30</v>
      </c>
      <c r="B5308" s="63" t="n">
        <v>18</v>
      </c>
      <c r="C5308" s="50"/>
      <c r="D5308" s="51"/>
      <c r="E5308" s="51"/>
      <c r="F5308" s="51"/>
      <c r="G5308" s="51"/>
      <c r="H5308" s="51"/>
      <c r="I5308" s="52"/>
      <c r="J5308" s="52"/>
      <c r="K5308" s="52"/>
      <c r="L5308" s="52"/>
      <c r="M5308" s="52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  <c r="AA5308" s="53"/>
      <c r="AB5308" s="53"/>
      <c r="AC5308" s="54"/>
      <c r="AD5308" s="55"/>
    </row>
    <row r="5309" customFormat="false" ht="15" hidden="false" customHeight="false" outlineLevel="0" collapsed="false">
      <c r="A5309" s="48" t="s">
        <v>31</v>
      </c>
      <c r="B5309" s="63" t="n">
        <v>32</v>
      </c>
      <c r="C5309" s="50"/>
      <c r="D5309" s="51"/>
      <c r="E5309" s="51"/>
      <c r="F5309" s="51"/>
      <c r="G5309" s="51"/>
      <c r="H5309" s="51"/>
      <c r="I5309" s="52"/>
      <c r="J5309" s="52"/>
      <c r="K5309" s="52"/>
      <c r="L5309" s="52"/>
      <c r="M5309" s="52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  <c r="Z5309" s="53"/>
      <c r="AA5309" s="53"/>
      <c r="AB5309" s="53"/>
      <c r="AC5309" s="54"/>
      <c r="AD5309" s="55"/>
    </row>
    <row r="5310" customFormat="false" ht="15" hidden="false" customHeight="false" outlineLevel="0" collapsed="false">
      <c r="A5310" s="48" t="s">
        <v>32</v>
      </c>
      <c r="B5310" s="63" t="n">
        <v>0</v>
      </c>
      <c r="C5310" s="50"/>
      <c r="D5310" s="51"/>
      <c r="E5310" s="51"/>
      <c r="F5310" s="51"/>
      <c r="G5310" s="51"/>
      <c r="H5310" s="51"/>
      <c r="I5310" s="52"/>
      <c r="J5310" s="52"/>
      <c r="K5310" s="52"/>
      <c r="L5310" s="52"/>
      <c r="M5310" s="52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  <c r="Z5310" s="53"/>
      <c r="AA5310" s="53"/>
      <c r="AB5310" s="53"/>
      <c r="AC5310" s="54"/>
      <c r="AD5310" s="55"/>
    </row>
    <row r="5311" customFormat="false" ht="15" hidden="false" customHeight="false" outlineLevel="0" collapsed="false">
      <c r="A5311" s="48" t="s">
        <v>33</v>
      </c>
      <c r="B5311" s="63"/>
      <c r="C5311" s="50"/>
      <c r="D5311" s="51"/>
      <c r="E5311" s="51"/>
      <c r="F5311" s="51"/>
      <c r="G5311" s="51"/>
      <c r="H5311" s="51"/>
      <c r="I5311" s="52"/>
      <c r="J5311" s="52"/>
      <c r="K5311" s="52"/>
      <c r="L5311" s="52"/>
      <c r="M5311" s="52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  <c r="AA5311" s="53"/>
      <c r="AB5311" s="53"/>
      <c r="AC5311" s="54"/>
      <c r="AD5311" s="55" t="s">
        <v>427</v>
      </c>
    </row>
    <row r="5312" customFormat="false" ht="15" hidden="false" customHeight="false" outlineLevel="0" collapsed="false">
      <c r="A5312" s="56" t="s">
        <v>19</v>
      </c>
      <c r="B5312" s="76" t="s">
        <v>433</v>
      </c>
      <c r="C5312" s="40" t="s">
        <v>53</v>
      </c>
      <c r="D5312" s="41" t="n">
        <v>75</v>
      </c>
      <c r="E5312" s="41" t="n">
        <v>0</v>
      </c>
      <c r="F5312" s="41" t="n">
        <v>0</v>
      </c>
      <c r="G5312" s="41" t="n">
        <v>0</v>
      </c>
      <c r="H5312" s="41" t="n">
        <v>0</v>
      </c>
      <c r="I5312" s="42" t="n">
        <v>20</v>
      </c>
      <c r="J5312" s="42" t="n">
        <v>50</v>
      </c>
      <c r="K5312" s="42" t="n">
        <v>60</v>
      </c>
      <c r="L5312" s="42" t="n">
        <v>0</v>
      </c>
      <c r="M5312" s="42" t="n">
        <v>0</v>
      </c>
      <c r="N5312" s="43" t="n">
        <f aca="false">D5312*$D$3</f>
        <v>105</v>
      </c>
      <c r="O5312" s="43" t="n">
        <f aca="false">E5312*$E$3</f>
        <v>0</v>
      </c>
      <c r="P5312" s="43" t="n">
        <f aca="false">F5312*$F$3</f>
        <v>0</v>
      </c>
      <c r="Q5312" s="43" t="n">
        <f aca="false">G5312*$G$3</f>
        <v>0</v>
      </c>
      <c r="R5312" s="43" t="n">
        <f aca="false">H5312*$H$3</f>
        <v>0</v>
      </c>
      <c r="S5312" s="43" t="n">
        <f aca="false">(N5312/100)*(I5312*$I$3)+(N5312/100)*(J5312*$J$3)+(N5312/100)*(K5312*$L$3)</f>
        <v>273</v>
      </c>
      <c r="T5312" s="43" t="n">
        <f aca="false">(O5312/100)*(K5312*$K$3)</f>
        <v>0</v>
      </c>
      <c r="U5312" s="43" t="n">
        <f aca="false">(P5312/100)*(K5312*$K$3)+(P5312/100)*(L5312*$L$3)</f>
        <v>0</v>
      </c>
      <c r="V5312" s="43" t="n">
        <f aca="false">(Q5312/100)*(L5312*$L$3)</f>
        <v>0</v>
      </c>
      <c r="W5312" s="43" t="n">
        <f aca="false">(R5312/100)*(K5312*$K$3)+(R5312/100)*(L5312*$L$3)</f>
        <v>0</v>
      </c>
      <c r="X5312" s="43" t="n">
        <f aca="false">N5312+S5312</f>
        <v>378</v>
      </c>
      <c r="Y5312" s="43" t="n">
        <f aca="false">O5312+T5312</f>
        <v>0</v>
      </c>
      <c r="Z5312" s="43" t="n">
        <f aca="false">P5312+U5312</f>
        <v>0</v>
      </c>
      <c r="AA5312" s="43" t="n">
        <f aca="false">Q5312+V5312</f>
        <v>0</v>
      </c>
      <c r="AB5312" s="43" t="n">
        <f aca="false">R5312+W5312</f>
        <v>0</v>
      </c>
      <c r="AC5312" s="44" t="n">
        <f aca="false">ROUND(X5312+Y5312+Z5312+AA5312+AB5312,1)</f>
        <v>378</v>
      </c>
      <c r="AD5312" s="73" t="s">
        <v>15</v>
      </c>
    </row>
    <row r="5313" customFormat="false" ht="15" hidden="false" customHeight="false" outlineLevel="0" collapsed="false">
      <c r="A5313" s="48" t="s">
        <v>29</v>
      </c>
      <c r="B5313" s="61" t="n">
        <v>10</v>
      </c>
      <c r="C5313" s="50"/>
      <c r="D5313" s="51"/>
      <c r="E5313" s="51"/>
      <c r="F5313" s="51"/>
      <c r="G5313" s="51"/>
      <c r="H5313" s="51"/>
      <c r="I5313" s="52"/>
      <c r="J5313" s="52"/>
      <c r="K5313" s="52"/>
      <c r="L5313" s="52"/>
      <c r="M5313" s="52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  <c r="AA5313" s="53"/>
      <c r="AB5313" s="53"/>
      <c r="AC5313" s="54"/>
      <c r="AD5313" s="55"/>
    </row>
    <row r="5314" customFormat="false" ht="15" hidden="false" customHeight="false" outlineLevel="0" collapsed="false">
      <c r="A5314" s="48" t="s">
        <v>30</v>
      </c>
      <c r="B5314" s="61" t="n">
        <v>15</v>
      </c>
      <c r="C5314" s="50"/>
      <c r="D5314" s="51"/>
      <c r="E5314" s="51"/>
      <c r="F5314" s="51"/>
      <c r="G5314" s="51"/>
      <c r="H5314" s="51"/>
      <c r="I5314" s="52"/>
      <c r="J5314" s="52"/>
      <c r="K5314" s="52"/>
      <c r="L5314" s="52"/>
      <c r="M5314" s="52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  <c r="AA5314" s="53"/>
      <c r="AB5314" s="53"/>
      <c r="AC5314" s="54"/>
      <c r="AD5314" s="55"/>
    </row>
    <row r="5315" customFormat="false" ht="15" hidden="false" customHeight="false" outlineLevel="0" collapsed="false">
      <c r="A5315" s="48" t="s">
        <v>31</v>
      </c>
      <c r="B5315" s="61" t="n">
        <v>25</v>
      </c>
      <c r="C5315" s="50"/>
      <c r="D5315" s="51"/>
      <c r="E5315" s="51"/>
      <c r="F5315" s="51"/>
      <c r="G5315" s="51"/>
      <c r="H5315" s="51"/>
      <c r="I5315" s="52"/>
      <c r="J5315" s="52"/>
      <c r="K5315" s="52"/>
      <c r="L5315" s="52"/>
      <c r="M5315" s="52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  <c r="Z5315" s="53"/>
      <c r="AA5315" s="53"/>
      <c r="AB5315" s="53"/>
      <c r="AC5315" s="54"/>
      <c r="AD5315" s="55"/>
    </row>
    <row r="5316" customFormat="false" ht="15" hidden="false" customHeight="false" outlineLevel="0" collapsed="false">
      <c r="A5316" s="48" t="s">
        <v>32</v>
      </c>
      <c r="B5316" s="61" t="n">
        <v>0</v>
      </c>
      <c r="C5316" s="50"/>
      <c r="D5316" s="51"/>
      <c r="E5316" s="51"/>
      <c r="F5316" s="51"/>
      <c r="G5316" s="51"/>
      <c r="H5316" s="51"/>
      <c r="I5316" s="52"/>
      <c r="J5316" s="52"/>
      <c r="K5316" s="52"/>
      <c r="L5316" s="52"/>
      <c r="M5316" s="52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  <c r="Z5316" s="53"/>
      <c r="AA5316" s="53"/>
      <c r="AB5316" s="53"/>
      <c r="AC5316" s="54"/>
      <c r="AD5316" s="55"/>
    </row>
    <row r="5317" customFormat="false" ht="15" hidden="false" customHeight="false" outlineLevel="0" collapsed="false">
      <c r="A5317" s="48" t="s">
        <v>33</v>
      </c>
      <c r="B5317" s="61"/>
      <c r="C5317" s="50"/>
      <c r="D5317" s="51"/>
      <c r="E5317" s="51"/>
      <c r="F5317" s="51"/>
      <c r="G5317" s="51"/>
      <c r="H5317" s="51"/>
      <c r="I5317" s="52"/>
      <c r="J5317" s="52"/>
      <c r="K5317" s="52"/>
      <c r="L5317" s="52"/>
      <c r="M5317" s="52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  <c r="AA5317" s="53"/>
      <c r="AB5317" s="53"/>
      <c r="AC5317" s="54"/>
      <c r="AD5317" s="55" t="s">
        <v>424</v>
      </c>
    </row>
    <row r="5318" customFormat="false" ht="15" hidden="false" customHeight="false" outlineLevel="0" collapsed="false">
      <c r="A5318" s="64"/>
      <c r="B5318" s="65" t="s">
        <v>434</v>
      </c>
      <c r="C5318" s="65"/>
      <c r="D5318" s="65"/>
      <c r="E5318" s="65"/>
      <c r="F5318" s="65"/>
      <c r="G5318" s="65"/>
      <c r="H5318" s="65"/>
      <c r="I5318" s="65"/>
      <c r="J5318" s="65"/>
      <c r="K5318" s="65"/>
      <c r="L5318" s="65"/>
      <c r="M5318" s="65"/>
      <c r="N5318" s="65"/>
      <c r="O5318" s="65"/>
      <c r="P5318" s="65"/>
      <c r="Q5318" s="65"/>
      <c r="R5318" s="65"/>
      <c r="S5318" s="65"/>
      <c r="T5318" s="65"/>
      <c r="U5318" s="65"/>
      <c r="V5318" s="65"/>
      <c r="W5318" s="65"/>
      <c r="X5318" s="65"/>
      <c r="Y5318" s="65"/>
      <c r="Z5318" s="65"/>
      <c r="AA5318" s="65"/>
      <c r="AB5318" s="65"/>
      <c r="AC5318" s="12" t="n">
        <v>600</v>
      </c>
      <c r="AD5318" s="12"/>
    </row>
    <row r="5319" customFormat="false" ht="15" hidden="false" customHeight="false" outlineLevel="0" collapsed="false">
      <c r="A5319" s="38" t="s">
        <v>19</v>
      </c>
      <c r="B5319" s="76" t="s">
        <v>435</v>
      </c>
      <c r="C5319" s="50" t="s">
        <v>50</v>
      </c>
      <c r="D5319" s="51" t="n">
        <v>150</v>
      </c>
      <c r="E5319" s="51" t="n">
        <v>0</v>
      </c>
      <c r="F5319" s="51" t="n">
        <v>0</v>
      </c>
      <c r="G5319" s="51" t="n">
        <v>0</v>
      </c>
      <c r="H5319" s="51" t="n">
        <v>0</v>
      </c>
      <c r="I5319" s="52" t="n">
        <v>60</v>
      </c>
      <c r="J5319" s="52" t="n">
        <v>40</v>
      </c>
      <c r="K5319" s="52" t="n">
        <v>0</v>
      </c>
      <c r="L5319" s="52" t="n">
        <v>0</v>
      </c>
      <c r="M5319" s="52" t="n">
        <v>0</v>
      </c>
      <c r="N5319" s="53" t="n">
        <f aca="false">D5319*$D$3</f>
        <v>210</v>
      </c>
      <c r="O5319" s="53" t="n">
        <f aca="false">E5319*$E$3</f>
        <v>0</v>
      </c>
      <c r="P5319" s="53" t="n">
        <f aca="false">F5319*$F$3</f>
        <v>0</v>
      </c>
      <c r="Q5319" s="53" t="n">
        <f aca="false">G5319*$G$3</f>
        <v>0</v>
      </c>
      <c r="R5319" s="53" t="n">
        <f aca="false">H5319*$H$3</f>
        <v>0</v>
      </c>
      <c r="S5319" s="53" t="n">
        <f aca="false">(N5319/100)*(I5319*$I$3)+(N5319/100)*(J5319*$J$3)</f>
        <v>420</v>
      </c>
      <c r="T5319" s="53" t="n">
        <f aca="false">(O5319/100)*(K5319*$K$3)</f>
        <v>0</v>
      </c>
      <c r="U5319" s="53" t="n">
        <f aca="false">(P5319/100)*(K5319*$K$3)+(P5319/100)*(L5319*$L$3)</f>
        <v>0</v>
      </c>
      <c r="V5319" s="53" t="n">
        <f aca="false">(Q5319/100)*(L5319*$L$3)</f>
        <v>0</v>
      </c>
      <c r="W5319" s="53" t="n">
        <f aca="false">(R5319/100)*(K5319*$K$3)+(R5319/100)*(L5319*$L$3)</f>
        <v>0</v>
      </c>
      <c r="X5319" s="53" t="n">
        <f aca="false">N5319+S5319</f>
        <v>630</v>
      </c>
      <c r="Y5319" s="53" t="n">
        <f aca="false">O5319+T5319</f>
        <v>0</v>
      </c>
      <c r="Z5319" s="53" t="n">
        <f aca="false">P5319+U5319</f>
        <v>0</v>
      </c>
      <c r="AA5319" s="53" t="n">
        <f aca="false">Q5319+V5319</f>
        <v>0</v>
      </c>
      <c r="AB5319" s="53" t="n">
        <f aca="false">R5319+W5319</f>
        <v>0</v>
      </c>
      <c r="AC5319" s="54" t="n">
        <f aca="false">ROUND(X5319+Y5319+Z5319+AA5319+AB5319,1)</f>
        <v>630</v>
      </c>
      <c r="AD5319" s="55"/>
    </row>
    <row r="5320" customFormat="false" ht="15" hidden="false" customHeight="false" outlineLevel="0" collapsed="false">
      <c r="A5320" s="48" t="s">
        <v>29</v>
      </c>
      <c r="B5320" s="61" t="n">
        <v>32</v>
      </c>
      <c r="C5320" s="50"/>
      <c r="D5320" s="51"/>
      <c r="E5320" s="51"/>
      <c r="F5320" s="51"/>
      <c r="G5320" s="51"/>
      <c r="H5320" s="51"/>
      <c r="I5320" s="52"/>
      <c r="J5320" s="52"/>
      <c r="K5320" s="52"/>
      <c r="L5320" s="52"/>
      <c r="M5320" s="52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  <c r="AA5320" s="53"/>
      <c r="AB5320" s="53"/>
      <c r="AC5320" s="54"/>
      <c r="AD5320" s="55"/>
    </row>
    <row r="5321" customFormat="false" ht="15" hidden="false" customHeight="false" outlineLevel="0" collapsed="false">
      <c r="A5321" s="48" t="s">
        <v>30</v>
      </c>
      <c r="B5321" s="61" t="n">
        <v>20</v>
      </c>
      <c r="C5321" s="50"/>
      <c r="D5321" s="51"/>
      <c r="E5321" s="51"/>
      <c r="F5321" s="51"/>
      <c r="G5321" s="51"/>
      <c r="H5321" s="51"/>
      <c r="I5321" s="52"/>
      <c r="J5321" s="52"/>
      <c r="K5321" s="52"/>
      <c r="L5321" s="52"/>
      <c r="M5321" s="52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  <c r="Z5321" s="53"/>
      <c r="AA5321" s="53"/>
      <c r="AB5321" s="53"/>
      <c r="AC5321" s="54"/>
      <c r="AD5321" s="55"/>
    </row>
    <row r="5322" customFormat="false" ht="15" hidden="false" customHeight="false" outlineLevel="0" collapsed="false">
      <c r="A5322" s="48" t="s">
        <v>31</v>
      </c>
      <c r="B5322" s="61" t="n">
        <v>0</v>
      </c>
      <c r="C5322" s="50"/>
      <c r="D5322" s="51"/>
      <c r="E5322" s="51"/>
      <c r="F5322" s="51"/>
      <c r="G5322" s="51"/>
      <c r="H5322" s="51"/>
      <c r="I5322" s="52"/>
      <c r="J5322" s="52"/>
      <c r="K5322" s="52"/>
      <c r="L5322" s="52"/>
      <c r="M5322" s="52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  <c r="Z5322" s="53"/>
      <c r="AA5322" s="53"/>
      <c r="AB5322" s="53"/>
      <c r="AC5322" s="54"/>
      <c r="AD5322" s="55"/>
    </row>
    <row r="5323" customFormat="false" ht="15" hidden="false" customHeight="false" outlineLevel="0" collapsed="false">
      <c r="A5323" s="48" t="s">
        <v>32</v>
      </c>
      <c r="B5323" s="61" t="n">
        <v>0</v>
      </c>
      <c r="C5323" s="50"/>
      <c r="D5323" s="51"/>
      <c r="E5323" s="51"/>
      <c r="F5323" s="51"/>
      <c r="G5323" s="51"/>
      <c r="H5323" s="51"/>
      <c r="I5323" s="52"/>
      <c r="J5323" s="52"/>
      <c r="K5323" s="52"/>
      <c r="L5323" s="52"/>
      <c r="M5323" s="52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  <c r="Z5323" s="53"/>
      <c r="AA5323" s="53"/>
      <c r="AB5323" s="53"/>
      <c r="AC5323" s="54"/>
      <c r="AD5323" s="55"/>
    </row>
    <row r="5324" customFormat="false" ht="15" hidden="false" customHeight="false" outlineLevel="0" collapsed="false">
      <c r="A5324" s="48" t="s">
        <v>33</v>
      </c>
      <c r="B5324" s="61"/>
      <c r="C5324" s="50"/>
      <c r="D5324" s="51"/>
      <c r="E5324" s="51"/>
      <c r="F5324" s="51"/>
      <c r="G5324" s="51"/>
      <c r="H5324" s="51"/>
      <c r="I5324" s="52"/>
      <c r="J5324" s="52"/>
      <c r="K5324" s="52"/>
      <c r="L5324" s="52"/>
      <c r="M5324" s="52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  <c r="AA5324" s="53"/>
      <c r="AB5324" s="53"/>
      <c r="AC5324" s="54"/>
      <c r="AD5324" s="55"/>
    </row>
    <row r="5325" customFormat="false" ht="15" hidden="false" customHeight="false" outlineLevel="0" collapsed="false">
      <c r="A5325" s="56" t="s">
        <v>19</v>
      </c>
      <c r="B5325" s="62" t="s">
        <v>436</v>
      </c>
      <c r="C5325" s="40" t="s">
        <v>50</v>
      </c>
      <c r="D5325" s="41" t="n">
        <v>140</v>
      </c>
      <c r="E5325" s="41" t="n">
        <v>0</v>
      </c>
      <c r="F5325" s="41" t="n">
        <v>0</v>
      </c>
      <c r="G5325" s="41" t="n">
        <v>0</v>
      </c>
      <c r="H5325" s="41" t="n">
        <v>0</v>
      </c>
      <c r="I5325" s="42" t="n">
        <v>40</v>
      </c>
      <c r="J5325" s="42" t="n">
        <v>70</v>
      </c>
      <c r="K5325" s="42" t="n">
        <v>0</v>
      </c>
      <c r="L5325" s="42" t="n">
        <v>0</v>
      </c>
      <c r="M5325" s="42" t="n">
        <v>0</v>
      </c>
      <c r="N5325" s="43" t="n">
        <f aca="false">D5325*$D$3</f>
        <v>196</v>
      </c>
      <c r="O5325" s="43" t="n">
        <f aca="false">E5325*$E$3</f>
        <v>0</v>
      </c>
      <c r="P5325" s="43" t="n">
        <f aca="false">F5325*$F$3</f>
        <v>0</v>
      </c>
      <c r="Q5325" s="43" t="n">
        <f aca="false">G5325*$G$3</f>
        <v>0</v>
      </c>
      <c r="R5325" s="43" t="n">
        <f aca="false">H5325*$H$3</f>
        <v>0</v>
      </c>
      <c r="S5325" s="43" t="n">
        <f aca="false">(N5325/100)*(I5325*$I$3)+(N5325/100)*(J5325*$J$3)</f>
        <v>431.2</v>
      </c>
      <c r="T5325" s="43" t="n">
        <f aca="false">(O5325/100)*(K5325*$K$3)</f>
        <v>0</v>
      </c>
      <c r="U5325" s="43" t="n">
        <f aca="false">(P5325/100)*(K5325*$K$3)+(P5325/100)*(L5325*$L$3)</f>
        <v>0</v>
      </c>
      <c r="V5325" s="43" t="n">
        <f aca="false">(Q5325/100)*(L5325*$L$3)</f>
        <v>0</v>
      </c>
      <c r="W5325" s="43" t="n">
        <f aca="false">(R5325/100)*(K5325*$K$3)+(R5325/100)*(L5325*$L$3)</f>
        <v>0</v>
      </c>
      <c r="X5325" s="43" t="n">
        <f aca="false">N5325+S5325</f>
        <v>627.2</v>
      </c>
      <c r="Y5325" s="43" t="n">
        <f aca="false">O5325+T5325</f>
        <v>0</v>
      </c>
      <c r="Z5325" s="43" t="n">
        <f aca="false">P5325+U5325</f>
        <v>0</v>
      </c>
      <c r="AA5325" s="43" t="n">
        <f aca="false">Q5325+V5325</f>
        <v>0</v>
      </c>
      <c r="AB5325" s="43" t="n">
        <f aca="false">R5325+W5325</f>
        <v>0</v>
      </c>
      <c r="AC5325" s="44" t="n">
        <f aca="false">ROUND(X5325+Y5325+Z5325+AA5325+AB5325,1)</f>
        <v>627.2</v>
      </c>
      <c r="AD5325" s="73"/>
    </row>
    <row r="5326" customFormat="false" ht="15" hidden="false" customHeight="false" outlineLevel="0" collapsed="false">
      <c r="A5326" s="48" t="s">
        <v>29</v>
      </c>
      <c r="B5326" s="63" t="n">
        <v>20</v>
      </c>
      <c r="C5326" s="50"/>
      <c r="D5326" s="51"/>
      <c r="E5326" s="51"/>
      <c r="F5326" s="51"/>
      <c r="G5326" s="51"/>
      <c r="H5326" s="51"/>
      <c r="I5326" s="52"/>
      <c r="J5326" s="52"/>
      <c r="K5326" s="52"/>
      <c r="L5326" s="52"/>
      <c r="M5326" s="52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  <c r="AA5326" s="53"/>
      <c r="AB5326" s="53"/>
      <c r="AC5326" s="54"/>
      <c r="AD5326" s="55"/>
    </row>
    <row r="5327" customFormat="false" ht="15" hidden="false" customHeight="false" outlineLevel="0" collapsed="false">
      <c r="A5327" s="48" t="s">
        <v>30</v>
      </c>
      <c r="B5327" s="63" t="n">
        <v>20</v>
      </c>
      <c r="C5327" s="50"/>
      <c r="D5327" s="51"/>
      <c r="E5327" s="51"/>
      <c r="F5327" s="51"/>
      <c r="G5327" s="51"/>
      <c r="H5327" s="51"/>
      <c r="I5327" s="52"/>
      <c r="J5327" s="52"/>
      <c r="K5327" s="52"/>
      <c r="L5327" s="52"/>
      <c r="M5327" s="52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  <c r="Z5327" s="53"/>
      <c r="AA5327" s="53"/>
      <c r="AB5327" s="53"/>
      <c r="AC5327" s="54"/>
      <c r="AD5327" s="55"/>
    </row>
    <row r="5328" customFormat="false" ht="15" hidden="false" customHeight="false" outlineLevel="0" collapsed="false">
      <c r="A5328" s="48" t="s">
        <v>31</v>
      </c>
      <c r="B5328" s="63" t="n">
        <v>0</v>
      </c>
      <c r="C5328" s="50"/>
      <c r="D5328" s="51"/>
      <c r="E5328" s="51"/>
      <c r="F5328" s="51"/>
      <c r="G5328" s="51"/>
      <c r="H5328" s="51"/>
      <c r="I5328" s="52"/>
      <c r="J5328" s="52"/>
      <c r="K5328" s="52"/>
      <c r="L5328" s="52"/>
      <c r="M5328" s="52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  <c r="AA5328" s="53"/>
      <c r="AB5328" s="53"/>
      <c r="AC5328" s="54"/>
      <c r="AD5328" s="55"/>
    </row>
    <row r="5329" customFormat="false" ht="15" hidden="false" customHeight="false" outlineLevel="0" collapsed="false">
      <c r="A5329" s="48" t="s">
        <v>32</v>
      </c>
      <c r="B5329" s="63" t="n">
        <v>0</v>
      </c>
      <c r="C5329" s="50"/>
      <c r="D5329" s="51"/>
      <c r="E5329" s="51"/>
      <c r="F5329" s="51"/>
      <c r="G5329" s="51"/>
      <c r="H5329" s="51"/>
      <c r="I5329" s="52"/>
      <c r="J5329" s="52"/>
      <c r="K5329" s="52"/>
      <c r="L5329" s="52"/>
      <c r="M5329" s="52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  <c r="Z5329" s="53"/>
      <c r="AA5329" s="53"/>
      <c r="AB5329" s="53"/>
      <c r="AC5329" s="54"/>
      <c r="AD5329" s="55"/>
    </row>
    <row r="5330" customFormat="false" ht="15" hidden="false" customHeight="false" outlineLevel="0" collapsed="false">
      <c r="A5330" s="48" t="s">
        <v>33</v>
      </c>
      <c r="B5330" s="63"/>
      <c r="C5330" s="50"/>
      <c r="D5330" s="51"/>
      <c r="E5330" s="51"/>
      <c r="F5330" s="51"/>
      <c r="G5330" s="51"/>
      <c r="H5330" s="51"/>
      <c r="I5330" s="52"/>
      <c r="J5330" s="52"/>
      <c r="K5330" s="52"/>
      <c r="L5330" s="52"/>
      <c r="M5330" s="52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  <c r="AA5330" s="53"/>
      <c r="AB5330" s="53"/>
      <c r="AC5330" s="54"/>
      <c r="AD5330" s="55"/>
    </row>
    <row r="5331" customFormat="false" ht="15" hidden="false" customHeight="false" outlineLevel="0" collapsed="false">
      <c r="A5331" s="56" t="s">
        <v>19</v>
      </c>
      <c r="B5331" s="76" t="s">
        <v>437</v>
      </c>
      <c r="C5331" s="40" t="s">
        <v>50</v>
      </c>
      <c r="D5331" s="41" t="n">
        <v>160</v>
      </c>
      <c r="E5331" s="41" t="n">
        <v>0</v>
      </c>
      <c r="F5331" s="41" t="n">
        <v>0</v>
      </c>
      <c r="G5331" s="41" t="n">
        <v>0</v>
      </c>
      <c r="H5331" s="41" t="n">
        <v>0</v>
      </c>
      <c r="I5331" s="42" t="n">
        <v>80</v>
      </c>
      <c r="J5331" s="42" t="n">
        <v>10</v>
      </c>
      <c r="K5331" s="42" t="n">
        <v>0</v>
      </c>
      <c r="L5331" s="42" t="n">
        <v>0</v>
      </c>
      <c r="M5331" s="42" t="n">
        <v>0</v>
      </c>
      <c r="N5331" s="43" t="n">
        <f aca="false">D5331*$D$3</f>
        <v>224</v>
      </c>
      <c r="O5331" s="43" t="n">
        <f aca="false">E5331*$E$3</f>
        <v>0</v>
      </c>
      <c r="P5331" s="43" t="n">
        <f aca="false">F5331*$F$3</f>
        <v>0</v>
      </c>
      <c r="Q5331" s="43" t="n">
        <f aca="false">G5331*$G$3</f>
        <v>0</v>
      </c>
      <c r="R5331" s="43" t="n">
        <f aca="false">H5331*$H$3</f>
        <v>0</v>
      </c>
      <c r="S5331" s="43" t="n">
        <f aca="false">(N5331/100)*(I5331*$I$3)+(N5331/100)*(J5331*$J$3)</f>
        <v>403.2</v>
      </c>
      <c r="T5331" s="43" t="n">
        <f aca="false">(O5331/100)*(K5331*$K$3)</f>
        <v>0</v>
      </c>
      <c r="U5331" s="43" t="n">
        <f aca="false">(P5331/100)*(K5331*$K$3)+(P5331/100)*(L5331*$L$3)</f>
        <v>0</v>
      </c>
      <c r="V5331" s="43" t="n">
        <f aca="false">(Q5331/100)*(L5331*$L$3)</f>
        <v>0</v>
      </c>
      <c r="W5331" s="43" t="n">
        <f aca="false">(R5331/100)*(K5331*$K$3)+(R5331/100)*(L5331*$L$3)</f>
        <v>0</v>
      </c>
      <c r="X5331" s="43" t="n">
        <f aca="false">N5331+S5331</f>
        <v>627.2</v>
      </c>
      <c r="Y5331" s="43" t="n">
        <f aca="false">O5331+T5331</f>
        <v>0</v>
      </c>
      <c r="Z5331" s="43" t="n">
        <f aca="false">P5331+U5331</f>
        <v>0</v>
      </c>
      <c r="AA5331" s="43" t="n">
        <f aca="false">Q5331+V5331</f>
        <v>0</v>
      </c>
      <c r="AB5331" s="43" t="n">
        <f aca="false">R5331+W5331</f>
        <v>0</v>
      </c>
      <c r="AC5331" s="44" t="n">
        <f aca="false">ROUND(X5331+Y5331+Z5331+AA5331+AB5331,1)</f>
        <v>627.2</v>
      </c>
      <c r="AD5331" s="73"/>
    </row>
    <row r="5332" customFormat="false" ht="15" hidden="false" customHeight="false" outlineLevel="0" collapsed="false">
      <c r="A5332" s="48" t="s">
        <v>29</v>
      </c>
      <c r="B5332" s="61" t="n">
        <v>50</v>
      </c>
      <c r="C5332" s="50"/>
      <c r="D5332" s="51"/>
      <c r="E5332" s="51"/>
      <c r="F5332" s="51"/>
      <c r="G5332" s="51"/>
      <c r="H5332" s="51"/>
      <c r="I5332" s="52"/>
      <c r="J5332" s="52"/>
      <c r="K5332" s="52"/>
      <c r="L5332" s="52"/>
      <c r="M5332" s="52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  <c r="AA5332" s="53"/>
      <c r="AB5332" s="53"/>
      <c r="AC5332" s="54"/>
      <c r="AD5332" s="55"/>
    </row>
    <row r="5333" customFormat="false" ht="15" hidden="false" customHeight="false" outlineLevel="0" collapsed="false">
      <c r="A5333" s="48" t="s">
        <v>30</v>
      </c>
      <c r="B5333" s="61" t="n">
        <v>20</v>
      </c>
      <c r="C5333" s="50"/>
      <c r="D5333" s="51"/>
      <c r="E5333" s="51"/>
      <c r="F5333" s="51"/>
      <c r="G5333" s="51"/>
      <c r="H5333" s="51"/>
      <c r="I5333" s="52"/>
      <c r="J5333" s="52"/>
      <c r="K5333" s="52"/>
      <c r="L5333" s="52"/>
      <c r="M5333" s="52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  <c r="Z5333" s="53"/>
      <c r="AA5333" s="53"/>
      <c r="AB5333" s="53"/>
      <c r="AC5333" s="54"/>
      <c r="AD5333" s="55"/>
    </row>
    <row r="5334" customFormat="false" ht="15" hidden="false" customHeight="false" outlineLevel="0" collapsed="false">
      <c r="A5334" s="48" t="s">
        <v>31</v>
      </c>
      <c r="B5334" s="61" t="n">
        <v>0</v>
      </c>
      <c r="C5334" s="50"/>
      <c r="D5334" s="51"/>
      <c r="E5334" s="51"/>
      <c r="F5334" s="51"/>
      <c r="G5334" s="51"/>
      <c r="H5334" s="51"/>
      <c r="I5334" s="52"/>
      <c r="J5334" s="52"/>
      <c r="K5334" s="52"/>
      <c r="L5334" s="52"/>
      <c r="M5334" s="52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  <c r="Z5334" s="53"/>
      <c r="AA5334" s="53"/>
      <c r="AB5334" s="53"/>
      <c r="AC5334" s="54"/>
      <c r="AD5334" s="55"/>
    </row>
    <row r="5335" customFormat="false" ht="15" hidden="false" customHeight="false" outlineLevel="0" collapsed="false">
      <c r="A5335" s="48" t="s">
        <v>32</v>
      </c>
      <c r="B5335" s="61" t="n">
        <v>0</v>
      </c>
      <c r="C5335" s="50"/>
      <c r="D5335" s="51"/>
      <c r="E5335" s="51"/>
      <c r="F5335" s="51"/>
      <c r="G5335" s="51"/>
      <c r="H5335" s="51"/>
      <c r="I5335" s="52"/>
      <c r="J5335" s="52"/>
      <c r="K5335" s="52"/>
      <c r="L5335" s="52"/>
      <c r="M5335" s="52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  <c r="Z5335" s="53"/>
      <c r="AA5335" s="53"/>
      <c r="AB5335" s="53"/>
      <c r="AC5335" s="54"/>
      <c r="AD5335" s="55"/>
    </row>
    <row r="5336" customFormat="false" ht="15" hidden="false" customHeight="false" outlineLevel="0" collapsed="false">
      <c r="A5336" s="48" t="s">
        <v>33</v>
      </c>
      <c r="B5336" s="61"/>
      <c r="C5336" s="50"/>
      <c r="D5336" s="51"/>
      <c r="E5336" s="51"/>
      <c r="F5336" s="51"/>
      <c r="G5336" s="51"/>
      <c r="H5336" s="51"/>
      <c r="I5336" s="52"/>
      <c r="J5336" s="52"/>
      <c r="K5336" s="52"/>
      <c r="L5336" s="52"/>
      <c r="M5336" s="52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  <c r="AA5336" s="53"/>
      <c r="AB5336" s="53"/>
      <c r="AC5336" s="54"/>
      <c r="AD5336" s="55"/>
    </row>
    <row r="5337" customFormat="false" ht="15" hidden="false" customHeight="false" outlineLevel="0" collapsed="false">
      <c r="A5337" s="64"/>
      <c r="B5337" s="65" t="s">
        <v>438</v>
      </c>
      <c r="C5337" s="65"/>
      <c r="D5337" s="65"/>
      <c r="E5337" s="65"/>
      <c r="F5337" s="65"/>
      <c r="G5337" s="65"/>
      <c r="H5337" s="65"/>
      <c r="I5337" s="65"/>
      <c r="J5337" s="65"/>
      <c r="K5337" s="65"/>
      <c r="L5337" s="65"/>
      <c r="M5337" s="65"/>
      <c r="N5337" s="65"/>
      <c r="O5337" s="65"/>
      <c r="P5337" s="65"/>
      <c r="Q5337" s="65"/>
      <c r="R5337" s="65"/>
      <c r="S5337" s="65"/>
      <c r="T5337" s="65"/>
      <c r="U5337" s="65"/>
      <c r="V5337" s="65"/>
      <c r="W5337" s="65"/>
      <c r="X5337" s="65"/>
      <c r="Y5337" s="65"/>
      <c r="Z5337" s="65"/>
      <c r="AA5337" s="65"/>
      <c r="AB5337" s="65"/>
      <c r="AC5337" s="12" t="n">
        <v>600</v>
      </c>
      <c r="AD5337" s="12"/>
    </row>
    <row r="5338" customFormat="false" ht="15" hidden="false" customHeight="false" outlineLevel="0" collapsed="false">
      <c r="A5338" s="56" t="s">
        <v>19</v>
      </c>
      <c r="B5338" s="49" t="s">
        <v>439</v>
      </c>
      <c r="C5338" s="50" t="s">
        <v>4</v>
      </c>
      <c r="D5338" s="51" t="n">
        <v>94</v>
      </c>
      <c r="E5338" s="51" t="n">
        <v>0</v>
      </c>
      <c r="F5338" s="51" t="n">
        <v>0</v>
      </c>
      <c r="G5338" s="51" t="n">
        <v>0</v>
      </c>
      <c r="H5338" s="51" t="n">
        <v>0</v>
      </c>
      <c r="I5338" s="52" t="n">
        <v>60</v>
      </c>
      <c r="J5338" s="52" t="n">
        <v>35</v>
      </c>
      <c r="K5338" s="52" t="n">
        <v>0</v>
      </c>
      <c r="L5338" s="52" t="n">
        <v>0</v>
      </c>
      <c r="M5338" s="52" t="n">
        <v>0</v>
      </c>
      <c r="N5338" s="53" t="n">
        <f aca="false">D5338*$D$3</f>
        <v>131.6</v>
      </c>
      <c r="O5338" s="53" t="n">
        <f aca="false">E5338*$E$3</f>
        <v>0</v>
      </c>
      <c r="P5338" s="53" t="n">
        <f aca="false">F5338*$F$3</f>
        <v>0</v>
      </c>
      <c r="Q5338" s="53" t="n">
        <f aca="false">G5338*$G$3</f>
        <v>0</v>
      </c>
      <c r="R5338" s="53" t="n">
        <f aca="false">H5338*$H$3</f>
        <v>0</v>
      </c>
      <c r="S5338" s="53" t="n">
        <f aca="false">(N5338/100)*(I5338*$I$3)+(N5338/100)*(J5338*$J$3)</f>
        <v>250.04</v>
      </c>
      <c r="T5338" s="53" t="n">
        <f aca="false">(O5338/100)*(K5338*$K$3)</f>
        <v>0</v>
      </c>
      <c r="U5338" s="53" t="n">
        <f aca="false">(P5338/100)*(K5338*$K$3)+(P5338/100)*(L5338*$L$3)</f>
        <v>0</v>
      </c>
      <c r="V5338" s="53" t="n">
        <f aca="false">(Q5338/100)*(L5338*$L$3)</f>
        <v>0</v>
      </c>
      <c r="W5338" s="53" t="n">
        <f aca="false">(R5338/100)*(K5338*$K$3)+(R5338/100)*(L5338*$L$3)</f>
        <v>0</v>
      </c>
      <c r="X5338" s="53" t="n">
        <f aca="false">N5338+S5338</f>
        <v>381.64</v>
      </c>
      <c r="Y5338" s="53" t="n">
        <f aca="false">O5338+T5338</f>
        <v>0</v>
      </c>
      <c r="Z5338" s="53" t="n">
        <f aca="false">P5338+U5338</f>
        <v>0</v>
      </c>
      <c r="AA5338" s="53" t="n">
        <f aca="false">Q5338+V5338</f>
        <v>0</v>
      </c>
      <c r="AB5338" s="53" t="n">
        <f aca="false">R5338+W5338</f>
        <v>0</v>
      </c>
      <c r="AC5338" s="54" t="n">
        <f aca="false">ROUND(X5338+Y5338+Z5338+AA5338+AB5338,1)</f>
        <v>381.6</v>
      </c>
      <c r="AD5338" s="55"/>
    </row>
    <row r="5339" customFormat="false" ht="15" hidden="false" customHeight="false" outlineLevel="0" collapsed="false">
      <c r="A5339" s="48" t="s">
        <v>29</v>
      </c>
      <c r="B5339" s="49" t="n">
        <v>10</v>
      </c>
      <c r="C5339" s="50"/>
      <c r="D5339" s="51"/>
      <c r="E5339" s="51"/>
      <c r="F5339" s="51"/>
      <c r="G5339" s="51"/>
      <c r="H5339" s="51"/>
      <c r="I5339" s="52"/>
      <c r="J5339" s="52"/>
      <c r="K5339" s="52"/>
      <c r="L5339" s="52"/>
      <c r="M5339" s="52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  <c r="AA5339" s="53"/>
      <c r="AB5339" s="53"/>
      <c r="AC5339" s="54"/>
      <c r="AD5339" s="55"/>
    </row>
    <row r="5340" customFormat="false" ht="15" hidden="false" customHeight="false" outlineLevel="0" collapsed="false">
      <c r="A5340" s="48" t="s">
        <v>30</v>
      </c>
      <c r="B5340" s="49" t="n">
        <v>8</v>
      </c>
      <c r="C5340" s="50"/>
      <c r="D5340" s="51"/>
      <c r="E5340" s="51"/>
      <c r="F5340" s="51"/>
      <c r="G5340" s="51"/>
      <c r="H5340" s="51"/>
      <c r="I5340" s="52"/>
      <c r="J5340" s="52"/>
      <c r="K5340" s="52"/>
      <c r="L5340" s="52"/>
      <c r="M5340" s="52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  <c r="Z5340" s="53"/>
      <c r="AA5340" s="53"/>
      <c r="AB5340" s="53"/>
      <c r="AC5340" s="54"/>
      <c r="AD5340" s="55"/>
    </row>
    <row r="5341" customFormat="false" ht="15" hidden="false" customHeight="false" outlineLevel="0" collapsed="false">
      <c r="A5341" s="48" t="s">
        <v>31</v>
      </c>
      <c r="B5341" s="49" t="n">
        <v>0</v>
      </c>
      <c r="C5341" s="50"/>
      <c r="D5341" s="51"/>
      <c r="E5341" s="51"/>
      <c r="F5341" s="51"/>
      <c r="G5341" s="51"/>
      <c r="H5341" s="51"/>
      <c r="I5341" s="52"/>
      <c r="J5341" s="52"/>
      <c r="K5341" s="52"/>
      <c r="L5341" s="52"/>
      <c r="M5341" s="52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  <c r="Z5341" s="53"/>
      <c r="AA5341" s="53"/>
      <c r="AB5341" s="53"/>
      <c r="AC5341" s="54"/>
      <c r="AD5341" s="55"/>
    </row>
    <row r="5342" customFormat="false" ht="15" hidden="false" customHeight="false" outlineLevel="0" collapsed="false">
      <c r="A5342" s="48" t="s">
        <v>32</v>
      </c>
      <c r="B5342" s="49" t="n">
        <v>0</v>
      </c>
      <c r="C5342" s="50"/>
      <c r="D5342" s="51"/>
      <c r="E5342" s="51"/>
      <c r="F5342" s="51"/>
      <c r="G5342" s="51"/>
      <c r="H5342" s="51"/>
      <c r="I5342" s="52"/>
      <c r="J5342" s="52"/>
      <c r="K5342" s="52"/>
      <c r="L5342" s="52"/>
      <c r="M5342" s="52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  <c r="AA5342" s="53"/>
      <c r="AB5342" s="53"/>
      <c r="AC5342" s="54"/>
      <c r="AD5342" s="55"/>
    </row>
    <row r="5343" customFormat="false" ht="15" hidden="false" customHeight="false" outlineLevel="0" collapsed="false">
      <c r="A5343" s="48" t="s">
        <v>33</v>
      </c>
      <c r="B5343" s="49"/>
      <c r="C5343" s="50"/>
      <c r="D5343" s="51"/>
      <c r="E5343" s="51"/>
      <c r="F5343" s="51"/>
      <c r="G5343" s="51"/>
      <c r="H5343" s="51"/>
      <c r="I5343" s="52"/>
      <c r="J5343" s="52"/>
      <c r="K5343" s="52"/>
      <c r="L5343" s="52"/>
      <c r="M5343" s="52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  <c r="AA5343" s="53"/>
      <c r="AB5343" s="53"/>
      <c r="AC5343" s="54"/>
      <c r="AD5343" s="55"/>
    </row>
    <row r="5344" customFormat="false" ht="15" hidden="false" customHeight="false" outlineLevel="0" collapsed="false">
      <c r="A5344" s="56" t="s">
        <v>19</v>
      </c>
      <c r="B5344" s="72" t="s">
        <v>440</v>
      </c>
      <c r="C5344" s="40" t="s">
        <v>4</v>
      </c>
      <c r="D5344" s="41" t="n">
        <v>96</v>
      </c>
      <c r="E5344" s="41" t="n">
        <v>0</v>
      </c>
      <c r="F5344" s="41" t="n">
        <v>0</v>
      </c>
      <c r="G5344" s="41" t="n">
        <v>0</v>
      </c>
      <c r="H5344" s="41" t="n">
        <v>0</v>
      </c>
      <c r="I5344" s="42" t="n">
        <v>60</v>
      </c>
      <c r="J5344" s="42" t="n">
        <v>35</v>
      </c>
      <c r="K5344" s="42" t="n">
        <v>0</v>
      </c>
      <c r="L5344" s="42" t="n">
        <v>0</v>
      </c>
      <c r="M5344" s="42" t="n">
        <v>0</v>
      </c>
      <c r="N5344" s="43" t="n">
        <f aca="false">D5344*$D$3</f>
        <v>134.4</v>
      </c>
      <c r="O5344" s="43" t="n">
        <f aca="false">E5344*$E$3</f>
        <v>0</v>
      </c>
      <c r="P5344" s="43" t="n">
        <f aca="false">F5344*$F$3</f>
        <v>0</v>
      </c>
      <c r="Q5344" s="43" t="n">
        <f aca="false">G5344*$G$3</f>
        <v>0</v>
      </c>
      <c r="R5344" s="43" t="n">
        <f aca="false">H5344*$H$3</f>
        <v>0</v>
      </c>
      <c r="S5344" s="43" t="n">
        <f aca="false">(N5344/100)*(I5344*$I$3)+(N5344/100)*(J5344*$J$3)</f>
        <v>255.36</v>
      </c>
      <c r="T5344" s="43" t="n">
        <f aca="false">(O5344/100)*(K5344*$K$3)</f>
        <v>0</v>
      </c>
      <c r="U5344" s="43" t="n">
        <f aca="false">(P5344/100)*(K5344*$K$3)+(P5344/100)*(L5344*$L$3)</f>
        <v>0</v>
      </c>
      <c r="V5344" s="43" t="n">
        <f aca="false">(Q5344/100)*(L5344*$L$3)</f>
        <v>0</v>
      </c>
      <c r="W5344" s="43" t="n">
        <f aca="false">(R5344/100)*(K5344*$K$3)+(R5344/100)*(L5344*$L$3)</f>
        <v>0</v>
      </c>
      <c r="X5344" s="43" t="n">
        <f aca="false">N5344+S5344</f>
        <v>389.76</v>
      </c>
      <c r="Y5344" s="43" t="n">
        <f aca="false">O5344+T5344</f>
        <v>0</v>
      </c>
      <c r="Z5344" s="43" t="n">
        <f aca="false">P5344+U5344</f>
        <v>0</v>
      </c>
      <c r="AA5344" s="43" t="n">
        <f aca="false">Q5344+V5344</f>
        <v>0</v>
      </c>
      <c r="AB5344" s="43" t="n">
        <f aca="false">R5344+W5344</f>
        <v>0</v>
      </c>
      <c r="AC5344" s="44" t="n">
        <f aca="false">ROUND(X5344+Y5344+Z5344+AA5344+AB5344,1)</f>
        <v>389.8</v>
      </c>
      <c r="AD5344" s="73"/>
    </row>
    <row r="5345" customFormat="false" ht="15" hidden="false" customHeight="false" outlineLevel="0" collapsed="false">
      <c r="A5345" s="48" t="s">
        <v>29</v>
      </c>
      <c r="B5345" s="49" t="n">
        <v>16</v>
      </c>
      <c r="C5345" s="50"/>
      <c r="D5345" s="51"/>
      <c r="E5345" s="51"/>
      <c r="F5345" s="51"/>
      <c r="G5345" s="51"/>
      <c r="H5345" s="51"/>
      <c r="I5345" s="52"/>
      <c r="J5345" s="52"/>
      <c r="K5345" s="52"/>
      <c r="L5345" s="52"/>
      <c r="M5345" s="52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  <c r="AA5345" s="53"/>
      <c r="AB5345" s="53"/>
      <c r="AC5345" s="54"/>
      <c r="AD5345" s="55"/>
    </row>
    <row r="5346" customFormat="false" ht="15" hidden="false" customHeight="false" outlineLevel="0" collapsed="false">
      <c r="A5346" s="48" t="s">
        <v>30</v>
      </c>
      <c r="B5346" s="49" t="n">
        <v>10</v>
      </c>
      <c r="C5346" s="50"/>
      <c r="D5346" s="51"/>
      <c r="E5346" s="51"/>
      <c r="F5346" s="51"/>
      <c r="G5346" s="51"/>
      <c r="H5346" s="51"/>
      <c r="I5346" s="52"/>
      <c r="J5346" s="52"/>
      <c r="K5346" s="52"/>
      <c r="L5346" s="52"/>
      <c r="M5346" s="52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  <c r="Z5346" s="53"/>
      <c r="AA5346" s="53"/>
      <c r="AB5346" s="53"/>
      <c r="AC5346" s="54"/>
      <c r="AD5346" s="55"/>
    </row>
    <row r="5347" customFormat="false" ht="15" hidden="false" customHeight="false" outlineLevel="0" collapsed="false">
      <c r="A5347" s="48" t="s">
        <v>31</v>
      </c>
      <c r="B5347" s="49" t="n">
        <v>0</v>
      </c>
      <c r="C5347" s="50"/>
      <c r="D5347" s="51"/>
      <c r="E5347" s="51"/>
      <c r="F5347" s="51"/>
      <c r="G5347" s="51"/>
      <c r="H5347" s="51"/>
      <c r="I5347" s="52"/>
      <c r="J5347" s="52"/>
      <c r="K5347" s="52"/>
      <c r="L5347" s="52"/>
      <c r="M5347" s="52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  <c r="Z5347" s="53"/>
      <c r="AA5347" s="53"/>
      <c r="AB5347" s="53"/>
      <c r="AC5347" s="54"/>
      <c r="AD5347" s="55"/>
    </row>
    <row r="5348" customFormat="false" ht="15" hidden="false" customHeight="false" outlineLevel="0" collapsed="false">
      <c r="A5348" s="48" t="s">
        <v>32</v>
      </c>
      <c r="B5348" s="49" t="n">
        <v>0</v>
      </c>
      <c r="C5348" s="50"/>
      <c r="D5348" s="51"/>
      <c r="E5348" s="51"/>
      <c r="F5348" s="51"/>
      <c r="G5348" s="51"/>
      <c r="H5348" s="51"/>
      <c r="I5348" s="52"/>
      <c r="J5348" s="52"/>
      <c r="K5348" s="52"/>
      <c r="L5348" s="52"/>
      <c r="M5348" s="52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  <c r="AA5348" s="53"/>
      <c r="AB5348" s="53"/>
      <c r="AC5348" s="54"/>
      <c r="AD5348" s="55"/>
    </row>
    <row r="5349" customFormat="false" ht="15" hidden="false" customHeight="false" outlineLevel="0" collapsed="false">
      <c r="A5349" s="48" t="s">
        <v>33</v>
      </c>
      <c r="B5349" s="49"/>
      <c r="C5349" s="50"/>
      <c r="D5349" s="51"/>
      <c r="E5349" s="51"/>
      <c r="F5349" s="51"/>
      <c r="G5349" s="51"/>
      <c r="H5349" s="51"/>
      <c r="I5349" s="52"/>
      <c r="J5349" s="52"/>
      <c r="K5349" s="52"/>
      <c r="L5349" s="52"/>
      <c r="M5349" s="52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  <c r="AA5349" s="53"/>
      <c r="AB5349" s="53"/>
      <c r="AC5349" s="54"/>
      <c r="AD5349" s="55"/>
    </row>
    <row r="5350" customFormat="false" ht="15" hidden="false" customHeight="false" outlineLevel="0" collapsed="false">
      <c r="A5350" s="56" t="s">
        <v>19</v>
      </c>
      <c r="B5350" s="72" t="s">
        <v>441</v>
      </c>
      <c r="C5350" s="40" t="s">
        <v>4</v>
      </c>
      <c r="D5350" s="41" t="n">
        <v>93</v>
      </c>
      <c r="E5350" s="41" t="n">
        <v>0</v>
      </c>
      <c r="F5350" s="41" t="n">
        <v>0</v>
      </c>
      <c r="G5350" s="41" t="n">
        <v>0</v>
      </c>
      <c r="H5350" s="41" t="n">
        <v>0</v>
      </c>
      <c r="I5350" s="42" t="n">
        <v>60</v>
      </c>
      <c r="J5350" s="42" t="n">
        <v>40</v>
      </c>
      <c r="K5350" s="42" t="n">
        <v>0</v>
      </c>
      <c r="L5350" s="42" t="n">
        <v>0</v>
      </c>
      <c r="M5350" s="42" t="n">
        <v>0</v>
      </c>
      <c r="N5350" s="43" t="n">
        <f aca="false">D5350*$D$3</f>
        <v>130.2</v>
      </c>
      <c r="O5350" s="43" t="n">
        <f aca="false">E5350*$E$3</f>
        <v>0</v>
      </c>
      <c r="P5350" s="43" t="n">
        <f aca="false">F5350*$F$3</f>
        <v>0</v>
      </c>
      <c r="Q5350" s="43" t="n">
        <f aca="false">G5350*$G$3</f>
        <v>0</v>
      </c>
      <c r="R5350" s="43" t="n">
        <f aca="false">H5350*$H$3</f>
        <v>0</v>
      </c>
      <c r="S5350" s="43" t="n">
        <f aca="false">(N5350/100)*(I5350*$I$3)+(N5350/100)*(J5350*$J$3)</f>
        <v>260.4</v>
      </c>
      <c r="T5350" s="43" t="n">
        <f aca="false">(O5350/100)*(K5350*$K$3)</f>
        <v>0</v>
      </c>
      <c r="U5350" s="43" t="n">
        <f aca="false">(P5350/100)*(K5350*$K$3)+(P5350/100)*(L5350*$L$3)</f>
        <v>0</v>
      </c>
      <c r="V5350" s="43" t="n">
        <f aca="false">(Q5350/100)*(L5350*$L$3)</f>
        <v>0</v>
      </c>
      <c r="W5350" s="43" t="n">
        <f aca="false">(R5350/100)*(K5350*$K$3)+(R5350/100)*(L5350*$L$3)</f>
        <v>0</v>
      </c>
      <c r="X5350" s="43" t="n">
        <f aca="false">N5350+S5350</f>
        <v>390.6</v>
      </c>
      <c r="Y5350" s="43" t="n">
        <f aca="false">O5350+T5350</f>
        <v>0</v>
      </c>
      <c r="Z5350" s="43" t="n">
        <f aca="false">P5350+U5350</f>
        <v>0</v>
      </c>
      <c r="AA5350" s="43" t="n">
        <f aca="false">Q5350+V5350</f>
        <v>0</v>
      </c>
      <c r="AB5350" s="43" t="n">
        <f aca="false">R5350+W5350</f>
        <v>0</v>
      </c>
      <c r="AC5350" s="44" t="n">
        <f aca="false">ROUND(X5350+Y5350+Z5350+AA5350+AB5350,1)</f>
        <v>390.6</v>
      </c>
      <c r="AD5350" s="73"/>
    </row>
    <row r="5351" customFormat="false" ht="15" hidden="false" customHeight="false" outlineLevel="0" collapsed="false">
      <c r="A5351" s="48" t="s">
        <v>29</v>
      </c>
      <c r="B5351" s="49" t="n">
        <v>30</v>
      </c>
      <c r="C5351" s="50"/>
      <c r="D5351" s="51"/>
      <c r="E5351" s="51"/>
      <c r="F5351" s="51"/>
      <c r="G5351" s="51"/>
      <c r="H5351" s="51"/>
      <c r="I5351" s="52"/>
      <c r="J5351" s="52"/>
      <c r="K5351" s="52"/>
      <c r="L5351" s="52"/>
      <c r="M5351" s="52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  <c r="AA5351" s="53"/>
      <c r="AB5351" s="53"/>
      <c r="AC5351" s="54"/>
      <c r="AD5351" s="55"/>
    </row>
    <row r="5352" customFormat="false" ht="15" hidden="false" customHeight="false" outlineLevel="0" collapsed="false">
      <c r="A5352" s="48" t="s">
        <v>30</v>
      </c>
      <c r="B5352" s="49" t="n">
        <v>10</v>
      </c>
      <c r="C5352" s="50"/>
      <c r="D5352" s="51"/>
      <c r="E5352" s="51"/>
      <c r="F5352" s="51"/>
      <c r="G5352" s="51"/>
      <c r="H5352" s="51"/>
      <c r="I5352" s="52"/>
      <c r="J5352" s="52"/>
      <c r="K5352" s="52"/>
      <c r="L5352" s="52"/>
      <c r="M5352" s="52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  <c r="Z5352" s="53"/>
      <c r="AA5352" s="53"/>
      <c r="AB5352" s="53"/>
      <c r="AC5352" s="54"/>
      <c r="AD5352" s="55"/>
    </row>
    <row r="5353" customFormat="false" ht="15" hidden="false" customHeight="false" outlineLevel="0" collapsed="false">
      <c r="A5353" s="48" t="s">
        <v>31</v>
      </c>
      <c r="B5353" s="49" t="n">
        <v>0</v>
      </c>
      <c r="C5353" s="50"/>
      <c r="D5353" s="51"/>
      <c r="E5353" s="51"/>
      <c r="F5353" s="51"/>
      <c r="G5353" s="51"/>
      <c r="H5353" s="51"/>
      <c r="I5353" s="52"/>
      <c r="J5353" s="52"/>
      <c r="K5353" s="52"/>
      <c r="L5353" s="52"/>
      <c r="M5353" s="52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  <c r="Z5353" s="53"/>
      <c r="AA5353" s="53"/>
      <c r="AB5353" s="53"/>
      <c r="AC5353" s="54"/>
      <c r="AD5353" s="55"/>
    </row>
    <row r="5354" customFormat="false" ht="15" hidden="false" customHeight="false" outlineLevel="0" collapsed="false">
      <c r="A5354" s="48" t="s">
        <v>32</v>
      </c>
      <c r="B5354" s="49" t="n">
        <v>0</v>
      </c>
      <c r="C5354" s="50"/>
      <c r="D5354" s="51"/>
      <c r="E5354" s="51"/>
      <c r="F5354" s="51"/>
      <c r="G5354" s="51"/>
      <c r="H5354" s="51"/>
      <c r="I5354" s="52"/>
      <c r="J5354" s="52"/>
      <c r="K5354" s="52"/>
      <c r="L5354" s="52"/>
      <c r="M5354" s="52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  <c r="AA5354" s="53"/>
      <c r="AB5354" s="53"/>
      <c r="AC5354" s="54"/>
      <c r="AD5354" s="55"/>
    </row>
    <row r="5355" customFormat="false" ht="15" hidden="false" customHeight="false" outlineLevel="0" collapsed="false">
      <c r="A5355" s="48" t="s">
        <v>33</v>
      </c>
      <c r="B5355" s="49"/>
      <c r="C5355" s="50"/>
      <c r="D5355" s="51"/>
      <c r="E5355" s="51"/>
      <c r="F5355" s="51"/>
      <c r="G5355" s="51"/>
      <c r="H5355" s="51"/>
      <c r="I5355" s="52"/>
      <c r="J5355" s="52"/>
      <c r="K5355" s="52"/>
      <c r="L5355" s="52"/>
      <c r="M5355" s="52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  <c r="AA5355" s="53"/>
      <c r="AB5355" s="53"/>
      <c r="AC5355" s="54"/>
      <c r="AD5355" s="55"/>
    </row>
    <row r="5356" customFormat="false" ht="15" hidden="false" customHeight="false" outlineLevel="0" collapsed="false">
      <c r="A5356" s="56" t="s">
        <v>19</v>
      </c>
      <c r="B5356" s="76" t="s">
        <v>442</v>
      </c>
      <c r="C5356" s="40" t="s">
        <v>50</v>
      </c>
      <c r="D5356" s="41" t="n">
        <v>90</v>
      </c>
      <c r="E5356" s="41" t="n">
        <v>0</v>
      </c>
      <c r="F5356" s="41" t="n">
        <v>0</v>
      </c>
      <c r="G5356" s="41" t="n">
        <v>0</v>
      </c>
      <c r="H5356" s="41" t="n">
        <v>0</v>
      </c>
      <c r="I5356" s="42" t="n">
        <v>80</v>
      </c>
      <c r="J5356" s="42" t="n">
        <v>20</v>
      </c>
      <c r="K5356" s="42" t="n">
        <v>0</v>
      </c>
      <c r="L5356" s="42" t="n">
        <v>0</v>
      </c>
      <c r="M5356" s="42" t="n">
        <v>0</v>
      </c>
      <c r="N5356" s="43" t="n">
        <f aca="false">D5356*$D$3</f>
        <v>126</v>
      </c>
      <c r="O5356" s="43" t="n">
        <f aca="false">E5356*$E$3</f>
        <v>0</v>
      </c>
      <c r="P5356" s="43" t="n">
        <f aca="false">F5356*$F$3</f>
        <v>0</v>
      </c>
      <c r="Q5356" s="43" t="n">
        <f aca="false">G5356*$G$3</f>
        <v>0</v>
      </c>
      <c r="R5356" s="43" t="n">
        <f aca="false">H5356*$H$3</f>
        <v>0</v>
      </c>
      <c r="S5356" s="43" t="n">
        <f aca="false">(N5356/100)*(I5356*$I$3)+(N5356/100)*(J5356*$J$3)</f>
        <v>252</v>
      </c>
      <c r="T5356" s="43" t="n">
        <f aca="false">(O5356/100)*(K5356*$K$3)</f>
        <v>0</v>
      </c>
      <c r="U5356" s="43" t="n">
        <f aca="false">(P5356/100)*(K5356*$K$3)+(P5356/100)*(L5356*$L$3)</f>
        <v>0</v>
      </c>
      <c r="V5356" s="43" t="n">
        <f aca="false">(Q5356/100)*(L5356*$L$3)</f>
        <v>0</v>
      </c>
      <c r="W5356" s="43" t="n">
        <f aca="false">(R5356/100)*(K5356*$K$3)+(R5356/100)*(L5356*$L$3)</f>
        <v>0</v>
      </c>
      <c r="X5356" s="43" t="n">
        <f aca="false">N5356+S5356</f>
        <v>378</v>
      </c>
      <c r="Y5356" s="43" t="n">
        <f aca="false">O5356+T5356</f>
        <v>0</v>
      </c>
      <c r="Z5356" s="43" t="n">
        <f aca="false">P5356+U5356</f>
        <v>0</v>
      </c>
      <c r="AA5356" s="43" t="n">
        <f aca="false">Q5356+V5356</f>
        <v>0</v>
      </c>
      <c r="AB5356" s="43" t="n">
        <f aca="false">R5356+W5356</f>
        <v>0</v>
      </c>
      <c r="AC5356" s="44" t="n">
        <f aca="false">ROUND(X5356+Y5356+Z5356+AA5356+AB5356,1)</f>
        <v>378</v>
      </c>
      <c r="AD5356" s="73"/>
    </row>
    <row r="5357" customFormat="false" ht="15" hidden="false" customHeight="false" outlineLevel="0" collapsed="false">
      <c r="A5357" s="48" t="s">
        <v>29</v>
      </c>
      <c r="B5357" s="61" t="n">
        <v>32</v>
      </c>
      <c r="C5357" s="50"/>
      <c r="D5357" s="51"/>
      <c r="E5357" s="51"/>
      <c r="F5357" s="51"/>
      <c r="G5357" s="51"/>
      <c r="H5357" s="51"/>
      <c r="I5357" s="52"/>
      <c r="J5357" s="52"/>
      <c r="K5357" s="52"/>
      <c r="L5357" s="52"/>
      <c r="M5357" s="52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  <c r="AA5357" s="53"/>
      <c r="AB5357" s="53"/>
      <c r="AC5357" s="54"/>
      <c r="AD5357" s="55"/>
    </row>
    <row r="5358" customFormat="false" ht="15" hidden="false" customHeight="false" outlineLevel="0" collapsed="false">
      <c r="A5358" s="48" t="s">
        <v>30</v>
      </c>
      <c r="B5358" s="61" t="n">
        <v>10</v>
      </c>
      <c r="C5358" s="50"/>
      <c r="D5358" s="51"/>
      <c r="E5358" s="51"/>
      <c r="F5358" s="51"/>
      <c r="G5358" s="51"/>
      <c r="H5358" s="51"/>
      <c r="I5358" s="52"/>
      <c r="J5358" s="52"/>
      <c r="K5358" s="52"/>
      <c r="L5358" s="52"/>
      <c r="M5358" s="52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  <c r="Z5358" s="53"/>
      <c r="AA5358" s="53"/>
      <c r="AB5358" s="53"/>
      <c r="AC5358" s="54"/>
      <c r="AD5358" s="55"/>
    </row>
    <row r="5359" customFormat="false" ht="15" hidden="false" customHeight="false" outlineLevel="0" collapsed="false">
      <c r="A5359" s="48" t="s">
        <v>31</v>
      </c>
      <c r="B5359" s="61" t="n">
        <v>0</v>
      </c>
      <c r="C5359" s="50"/>
      <c r="D5359" s="51"/>
      <c r="E5359" s="51"/>
      <c r="F5359" s="51"/>
      <c r="G5359" s="51"/>
      <c r="H5359" s="51"/>
      <c r="I5359" s="52"/>
      <c r="J5359" s="52"/>
      <c r="K5359" s="52"/>
      <c r="L5359" s="52"/>
      <c r="M5359" s="52"/>
      <c r="N5359" s="53"/>
      <c r="O5359" s="53"/>
      <c r="P5359" s="53"/>
      <c r="Q5359" s="53"/>
      <c r="R5359" s="53"/>
      <c r="S5359" s="53"/>
      <c r="T5359" s="53"/>
      <c r="U5359" s="53"/>
      <c r="V5359" s="53"/>
      <c r="W5359" s="53"/>
      <c r="X5359" s="53"/>
      <c r="Y5359" s="53"/>
      <c r="Z5359" s="53"/>
      <c r="AA5359" s="53"/>
      <c r="AB5359" s="53"/>
      <c r="AC5359" s="54"/>
      <c r="AD5359" s="55"/>
    </row>
    <row r="5360" customFormat="false" ht="15" hidden="false" customHeight="false" outlineLevel="0" collapsed="false">
      <c r="A5360" s="48" t="s">
        <v>32</v>
      </c>
      <c r="B5360" s="61" t="n">
        <v>0</v>
      </c>
      <c r="C5360" s="50"/>
      <c r="D5360" s="51"/>
      <c r="E5360" s="51"/>
      <c r="F5360" s="51"/>
      <c r="G5360" s="51"/>
      <c r="H5360" s="51"/>
      <c r="I5360" s="52"/>
      <c r="J5360" s="52"/>
      <c r="K5360" s="52"/>
      <c r="L5360" s="52"/>
      <c r="M5360" s="52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  <c r="AA5360" s="53"/>
      <c r="AB5360" s="53"/>
      <c r="AC5360" s="54"/>
      <c r="AD5360" s="55"/>
    </row>
    <row r="5361" customFormat="false" ht="15" hidden="false" customHeight="false" outlineLevel="0" collapsed="false">
      <c r="A5361" s="48" t="s">
        <v>33</v>
      </c>
      <c r="B5361" s="61"/>
      <c r="C5361" s="50"/>
      <c r="D5361" s="51"/>
      <c r="E5361" s="51"/>
      <c r="F5361" s="51"/>
      <c r="G5361" s="51"/>
      <c r="H5361" s="51"/>
      <c r="I5361" s="52"/>
      <c r="J5361" s="52"/>
      <c r="K5361" s="52"/>
      <c r="L5361" s="52"/>
      <c r="M5361" s="52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  <c r="AA5361" s="53"/>
      <c r="AB5361" s="53"/>
      <c r="AC5361" s="54"/>
      <c r="AD5361" s="55"/>
    </row>
    <row r="5362" customFormat="false" ht="15" hidden="false" customHeight="false" outlineLevel="0" collapsed="false">
      <c r="A5362" s="56" t="s">
        <v>19</v>
      </c>
      <c r="B5362" s="62" t="s">
        <v>443</v>
      </c>
      <c r="C5362" s="40" t="s">
        <v>50</v>
      </c>
      <c r="D5362" s="41" t="n">
        <v>86</v>
      </c>
      <c r="E5362" s="41" t="n">
        <v>0</v>
      </c>
      <c r="F5362" s="41" t="n">
        <v>0</v>
      </c>
      <c r="G5362" s="41" t="n">
        <v>0</v>
      </c>
      <c r="H5362" s="41" t="n">
        <v>0</v>
      </c>
      <c r="I5362" s="42" t="n">
        <v>40</v>
      </c>
      <c r="J5362" s="42" t="n">
        <v>20</v>
      </c>
      <c r="K5362" s="42" t="n">
        <v>0</v>
      </c>
      <c r="L5362" s="42" t="n">
        <v>50</v>
      </c>
      <c r="M5362" s="42" t="n">
        <v>0</v>
      </c>
      <c r="N5362" s="43" t="n">
        <f aca="false">D5362*$D$3</f>
        <v>120.4</v>
      </c>
      <c r="O5362" s="43" t="n">
        <f aca="false">E5362*$E$3</f>
        <v>0</v>
      </c>
      <c r="P5362" s="43" t="n">
        <f aca="false">F5362*$F$3</f>
        <v>0</v>
      </c>
      <c r="Q5362" s="43" t="n">
        <f aca="false">G5362*$G$3</f>
        <v>0</v>
      </c>
      <c r="R5362" s="43" t="n">
        <f aca="false">H5362*$H$3</f>
        <v>0</v>
      </c>
      <c r="S5362" s="43" t="n">
        <f aca="false">(N5362/100)*(I5362*$I$3)+(N5362/100)*(J5362*$J$3)+(N5362/100)*(L5362*$L$3)</f>
        <v>264.88</v>
      </c>
      <c r="T5362" s="43" t="n">
        <f aca="false">(O5362/100)*(K5362*$K$3)</f>
        <v>0</v>
      </c>
      <c r="U5362" s="43" t="n">
        <f aca="false">(P5362/100)*(K5362*$K$3)+(P5362/100)*(L5362*$L$3)</f>
        <v>0</v>
      </c>
      <c r="V5362" s="43" t="n">
        <f aca="false">(Q5362/100)*(L5362*$L$3)</f>
        <v>0</v>
      </c>
      <c r="W5362" s="43" t="n">
        <f aca="false">(R5362/100)*(K5362*$K$3)+(R5362/100)*(L5362*$L$3)</f>
        <v>0</v>
      </c>
      <c r="X5362" s="43" t="n">
        <f aca="false">N5362+S5362</f>
        <v>385.28</v>
      </c>
      <c r="Y5362" s="43" t="n">
        <f aca="false">O5362+T5362</f>
        <v>0</v>
      </c>
      <c r="Z5362" s="43" t="n">
        <f aca="false">P5362+U5362</f>
        <v>0</v>
      </c>
      <c r="AA5362" s="43" t="n">
        <f aca="false">Q5362+V5362</f>
        <v>0</v>
      </c>
      <c r="AB5362" s="43" t="n">
        <f aca="false">R5362+W5362</f>
        <v>0</v>
      </c>
      <c r="AC5362" s="44" t="n">
        <f aca="false">ROUND(X5362+Y5362+Z5362+AA5362+AB5362,1)</f>
        <v>385.3</v>
      </c>
      <c r="AD5362" s="73" t="s">
        <v>16</v>
      </c>
    </row>
    <row r="5363" customFormat="false" ht="15" hidden="false" customHeight="false" outlineLevel="0" collapsed="false">
      <c r="A5363" s="48" t="s">
        <v>29</v>
      </c>
      <c r="B5363" s="63" t="n">
        <v>18</v>
      </c>
      <c r="C5363" s="50"/>
      <c r="D5363" s="51"/>
      <c r="E5363" s="51"/>
      <c r="F5363" s="51"/>
      <c r="G5363" s="51"/>
      <c r="H5363" s="51"/>
      <c r="I5363" s="52"/>
      <c r="J5363" s="52"/>
      <c r="K5363" s="52"/>
      <c r="L5363" s="52"/>
      <c r="M5363" s="52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  <c r="AA5363" s="53"/>
      <c r="AB5363" s="53"/>
      <c r="AC5363" s="54"/>
      <c r="AD5363" s="55"/>
    </row>
    <row r="5364" customFormat="false" ht="15" hidden="false" customHeight="false" outlineLevel="0" collapsed="false">
      <c r="A5364" s="48" t="s">
        <v>30</v>
      </c>
      <c r="B5364" s="63" t="n">
        <v>12</v>
      </c>
      <c r="C5364" s="50"/>
      <c r="D5364" s="51"/>
      <c r="E5364" s="51"/>
      <c r="F5364" s="51"/>
      <c r="G5364" s="51"/>
      <c r="H5364" s="51"/>
      <c r="I5364" s="52"/>
      <c r="J5364" s="52"/>
      <c r="K5364" s="52"/>
      <c r="L5364" s="52"/>
      <c r="M5364" s="52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  <c r="AA5364" s="53"/>
      <c r="AB5364" s="53"/>
      <c r="AC5364" s="54"/>
      <c r="AD5364" s="55"/>
    </row>
    <row r="5365" customFormat="false" ht="15" hidden="false" customHeight="false" outlineLevel="0" collapsed="false">
      <c r="A5365" s="48" t="s">
        <v>31</v>
      </c>
      <c r="B5365" s="63" t="n">
        <v>0</v>
      </c>
      <c r="C5365" s="50"/>
      <c r="D5365" s="51"/>
      <c r="E5365" s="51"/>
      <c r="F5365" s="51"/>
      <c r="G5365" s="51"/>
      <c r="H5365" s="51"/>
      <c r="I5365" s="52"/>
      <c r="J5365" s="52"/>
      <c r="K5365" s="52"/>
      <c r="L5365" s="52"/>
      <c r="M5365" s="52"/>
      <c r="N5365" s="53"/>
      <c r="O5365" s="53"/>
      <c r="P5365" s="53"/>
      <c r="Q5365" s="53"/>
      <c r="R5365" s="53"/>
      <c r="S5365" s="53"/>
      <c r="T5365" s="53"/>
      <c r="U5365" s="53"/>
      <c r="V5365" s="53"/>
      <c r="W5365" s="53"/>
      <c r="X5365" s="53"/>
      <c r="Y5365" s="53"/>
      <c r="Z5365" s="53"/>
      <c r="AA5365" s="53"/>
      <c r="AB5365" s="53"/>
      <c r="AC5365" s="54"/>
      <c r="AD5365" s="55"/>
    </row>
    <row r="5366" customFormat="false" ht="15" hidden="false" customHeight="false" outlineLevel="0" collapsed="false">
      <c r="A5366" s="48" t="s">
        <v>32</v>
      </c>
      <c r="B5366" s="63" t="n">
        <v>10</v>
      </c>
      <c r="C5366" s="50"/>
      <c r="D5366" s="51"/>
      <c r="E5366" s="51"/>
      <c r="F5366" s="51"/>
      <c r="G5366" s="51"/>
      <c r="H5366" s="51"/>
      <c r="I5366" s="52"/>
      <c r="J5366" s="52"/>
      <c r="K5366" s="52"/>
      <c r="L5366" s="52"/>
      <c r="M5366" s="52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  <c r="Z5366" s="53"/>
      <c r="AA5366" s="53"/>
      <c r="AB5366" s="53"/>
      <c r="AC5366" s="54"/>
      <c r="AD5366" s="55"/>
    </row>
    <row r="5367" customFormat="false" ht="15" hidden="false" customHeight="false" outlineLevel="0" collapsed="false">
      <c r="A5367" s="48" t="s">
        <v>33</v>
      </c>
      <c r="B5367" s="63"/>
      <c r="C5367" s="50"/>
      <c r="D5367" s="51"/>
      <c r="E5367" s="51"/>
      <c r="F5367" s="51"/>
      <c r="G5367" s="51"/>
      <c r="H5367" s="51"/>
      <c r="I5367" s="52"/>
      <c r="J5367" s="52"/>
      <c r="K5367" s="52"/>
      <c r="L5367" s="52"/>
      <c r="M5367" s="52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  <c r="Z5367" s="53"/>
      <c r="AA5367" s="53"/>
      <c r="AB5367" s="53"/>
      <c r="AC5367" s="54"/>
      <c r="AD5367" s="55"/>
    </row>
    <row r="5368" customFormat="false" ht="15" hidden="false" customHeight="false" outlineLevel="0" collapsed="false">
      <c r="A5368" s="56" t="s">
        <v>19</v>
      </c>
      <c r="B5368" s="76" t="s">
        <v>444</v>
      </c>
      <c r="C5368" s="40" t="s">
        <v>50</v>
      </c>
      <c r="D5368" s="41" t="n">
        <v>85</v>
      </c>
      <c r="E5368" s="41" t="n">
        <v>0</v>
      </c>
      <c r="F5368" s="41" t="n">
        <v>0</v>
      </c>
      <c r="G5368" s="41" t="n">
        <v>0</v>
      </c>
      <c r="H5368" s="41" t="n">
        <v>0</v>
      </c>
      <c r="I5368" s="42" t="n">
        <v>15</v>
      </c>
      <c r="J5368" s="42" t="n">
        <v>15</v>
      </c>
      <c r="K5368" s="42" t="n">
        <v>0</v>
      </c>
      <c r="L5368" s="42" t="n">
        <v>0</v>
      </c>
      <c r="M5368" s="42" t="n">
        <v>0</v>
      </c>
      <c r="N5368" s="43" t="n">
        <f aca="false">D5368*$D$3</f>
        <v>119</v>
      </c>
      <c r="O5368" s="43" t="n">
        <f aca="false">E5368*$E$3</f>
        <v>0</v>
      </c>
      <c r="P5368" s="43" t="n">
        <f aca="false">F5368*$F$3</f>
        <v>0</v>
      </c>
      <c r="Q5368" s="43" t="n">
        <f aca="false">G5368*$G$3</f>
        <v>0</v>
      </c>
      <c r="R5368" s="43" t="n">
        <f aca="false">H5368*$H$3</f>
        <v>0</v>
      </c>
      <c r="S5368" s="43" t="n">
        <f aca="false">(N5368/100)*(I5368*$I$3)+(N5368/100)*(J5368*$J$3)</f>
        <v>71.4</v>
      </c>
      <c r="T5368" s="43" t="n">
        <f aca="false">(O5368/100)*(K5368*$K$3)</f>
        <v>0</v>
      </c>
      <c r="U5368" s="43" t="n">
        <f aca="false">(P5368/100)*(K5368*$K$3)+(P5368/100)*(L5368*$L$3)</f>
        <v>0</v>
      </c>
      <c r="V5368" s="43" t="n">
        <f aca="false">(Q5368/100)*(L5368*$L$3)</f>
        <v>0</v>
      </c>
      <c r="W5368" s="43" t="n">
        <f aca="false">(R5368/100)*(K5368*$K$3)+(R5368/100)*(L5368*$L$3)</f>
        <v>0</v>
      </c>
      <c r="X5368" s="43" t="n">
        <f aca="false">N5368+S5368</f>
        <v>190.4</v>
      </c>
      <c r="Y5368" s="43" t="n">
        <f aca="false">O5368+T5368</f>
        <v>0</v>
      </c>
      <c r="Z5368" s="43" t="n">
        <f aca="false">P5368+U5368</f>
        <v>0</v>
      </c>
      <c r="AA5368" s="43" t="n">
        <f aca="false">Q5368+V5368</f>
        <v>0</v>
      </c>
      <c r="AB5368" s="43" t="n">
        <f aca="false">R5368+W5368</f>
        <v>0</v>
      </c>
      <c r="AC5368" s="44" t="n">
        <f aca="false">ROUND(X5368+Y5368+Z5368+AA5368+AB5368,1)</f>
        <v>190.4</v>
      </c>
      <c r="AD5368" s="73" t="s">
        <v>445</v>
      </c>
    </row>
    <row r="5369" customFormat="false" ht="15" hidden="false" customHeight="false" outlineLevel="0" collapsed="false">
      <c r="A5369" s="48" t="s">
        <v>29</v>
      </c>
      <c r="B5369" s="61" t="n">
        <v>25</v>
      </c>
      <c r="C5369" s="50"/>
      <c r="D5369" s="51"/>
      <c r="E5369" s="51"/>
      <c r="F5369" s="51"/>
      <c r="G5369" s="51"/>
      <c r="H5369" s="51"/>
      <c r="I5369" s="52"/>
      <c r="J5369" s="52"/>
      <c r="K5369" s="52"/>
      <c r="L5369" s="52"/>
      <c r="M5369" s="52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  <c r="Z5369" s="53"/>
      <c r="AA5369" s="53"/>
      <c r="AB5369" s="53"/>
      <c r="AC5369" s="54"/>
      <c r="AD5369" s="55"/>
    </row>
    <row r="5370" customFormat="false" ht="15" hidden="false" customHeight="false" outlineLevel="0" collapsed="false">
      <c r="A5370" s="48" t="s">
        <v>30</v>
      </c>
      <c r="B5370" s="61" t="n">
        <v>15</v>
      </c>
      <c r="C5370" s="50"/>
      <c r="D5370" s="51"/>
      <c r="E5370" s="51"/>
      <c r="F5370" s="51"/>
      <c r="G5370" s="51"/>
      <c r="H5370" s="51"/>
      <c r="I5370" s="52"/>
      <c r="J5370" s="52"/>
      <c r="K5370" s="52"/>
      <c r="L5370" s="52"/>
      <c r="M5370" s="52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  <c r="Z5370" s="53"/>
      <c r="AA5370" s="53"/>
      <c r="AB5370" s="53"/>
      <c r="AC5370" s="54"/>
      <c r="AD5370" s="55"/>
    </row>
    <row r="5371" customFormat="false" ht="15" hidden="false" customHeight="false" outlineLevel="0" collapsed="false">
      <c r="A5371" s="48" t="s">
        <v>31</v>
      </c>
      <c r="B5371" s="61" t="n">
        <v>0</v>
      </c>
      <c r="C5371" s="50"/>
      <c r="D5371" s="51"/>
      <c r="E5371" s="51"/>
      <c r="F5371" s="51"/>
      <c r="G5371" s="51"/>
      <c r="H5371" s="51"/>
      <c r="I5371" s="52"/>
      <c r="J5371" s="52"/>
      <c r="K5371" s="52"/>
      <c r="L5371" s="52"/>
      <c r="M5371" s="52"/>
      <c r="N5371" s="53"/>
      <c r="O5371" s="53"/>
      <c r="P5371" s="53"/>
      <c r="Q5371" s="53"/>
      <c r="R5371" s="53"/>
      <c r="S5371" s="53"/>
      <c r="T5371" s="53"/>
      <c r="U5371" s="53"/>
      <c r="V5371" s="53"/>
      <c r="W5371" s="53"/>
      <c r="X5371" s="53"/>
      <c r="Y5371" s="53"/>
      <c r="Z5371" s="53"/>
      <c r="AA5371" s="53"/>
      <c r="AB5371" s="53"/>
      <c r="AC5371" s="54"/>
      <c r="AD5371" s="55"/>
    </row>
    <row r="5372" customFormat="false" ht="15" hidden="false" customHeight="false" outlineLevel="0" collapsed="false">
      <c r="A5372" s="48" t="s">
        <v>32</v>
      </c>
      <c r="B5372" s="61" t="n">
        <v>0</v>
      </c>
      <c r="C5372" s="50"/>
      <c r="D5372" s="51"/>
      <c r="E5372" s="51"/>
      <c r="F5372" s="51"/>
      <c r="G5372" s="51"/>
      <c r="H5372" s="51"/>
      <c r="I5372" s="52"/>
      <c r="J5372" s="52"/>
      <c r="K5372" s="52"/>
      <c r="L5372" s="52"/>
      <c r="M5372" s="52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  <c r="Z5372" s="53"/>
      <c r="AA5372" s="53"/>
      <c r="AB5372" s="53"/>
      <c r="AC5372" s="54"/>
      <c r="AD5372" s="55"/>
    </row>
    <row r="5373" customFormat="false" ht="15" hidden="false" customHeight="false" outlineLevel="0" collapsed="false">
      <c r="A5373" s="48" t="s">
        <v>33</v>
      </c>
      <c r="B5373" s="61"/>
      <c r="C5373" s="50"/>
      <c r="D5373" s="51"/>
      <c r="E5373" s="51"/>
      <c r="F5373" s="51"/>
      <c r="G5373" s="51"/>
      <c r="H5373" s="51"/>
      <c r="I5373" s="52"/>
      <c r="J5373" s="52"/>
      <c r="K5373" s="52"/>
      <c r="L5373" s="52"/>
      <c r="M5373" s="52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  <c r="Z5373" s="53"/>
      <c r="AA5373" s="53"/>
      <c r="AB5373" s="53"/>
      <c r="AC5373" s="54"/>
      <c r="AD5373" s="55"/>
    </row>
    <row r="5374" customFormat="false" ht="15" hidden="false" customHeight="false" outlineLevel="0" collapsed="false">
      <c r="A5374" s="56" t="s">
        <v>19</v>
      </c>
      <c r="B5374" s="62" t="s">
        <v>446</v>
      </c>
      <c r="C5374" s="40" t="s">
        <v>53</v>
      </c>
      <c r="D5374" s="41" t="n">
        <v>120</v>
      </c>
      <c r="E5374" s="41" t="n">
        <v>0</v>
      </c>
      <c r="F5374" s="41" t="n">
        <v>0</v>
      </c>
      <c r="G5374" s="41" t="n">
        <v>0</v>
      </c>
      <c r="H5374" s="41" t="n">
        <v>0</v>
      </c>
      <c r="I5374" s="42" t="n">
        <v>30</v>
      </c>
      <c r="J5374" s="42" t="n">
        <v>30</v>
      </c>
      <c r="K5374" s="42" t="n">
        <v>0</v>
      </c>
      <c r="L5374" s="42" t="n">
        <v>0</v>
      </c>
      <c r="M5374" s="42" t="n">
        <v>0</v>
      </c>
      <c r="N5374" s="43" t="n">
        <f aca="false">D5374*$D$3</f>
        <v>168</v>
      </c>
      <c r="O5374" s="43" t="n">
        <f aca="false">E5374*$E$3</f>
        <v>0</v>
      </c>
      <c r="P5374" s="43" t="n">
        <f aca="false">F5374*$F$3</f>
        <v>0</v>
      </c>
      <c r="Q5374" s="43" t="n">
        <f aca="false">G5374*$G$3</f>
        <v>0</v>
      </c>
      <c r="R5374" s="43" t="n">
        <f aca="false">H5374*$H$3</f>
        <v>0</v>
      </c>
      <c r="S5374" s="43" t="n">
        <f aca="false">(N5374/100)*(I5374*$I$3)+(N5374/100)*(J5374*$J$3)</f>
        <v>201.6</v>
      </c>
      <c r="T5374" s="43" t="n">
        <f aca="false">(O5374/100)*(K5374*$K$3)</f>
        <v>0</v>
      </c>
      <c r="U5374" s="43" t="n">
        <f aca="false">(P5374/100)*(K5374*$K$3)+(P5374/100)*(L5374*$L$3)</f>
        <v>0</v>
      </c>
      <c r="V5374" s="43" t="n">
        <f aca="false">(Q5374/100)*(L5374*$L$3)</f>
        <v>0</v>
      </c>
      <c r="W5374" s="43" t="n">
        <f aca="false">(R5374/100)*(K5374*$K$3)+(R5374/100)*(L5374*$L$3)</f>
        <v>0</v>
      </c>
      <c r="X5374" s="43" t="n">
        <f aca="false">N5374+S5374</f>
        <v>369.6</v>
      </c>
      <c r="Y5374" s="43" t="n">
        <f aca="false">O5374+T5374</f>
        <v>0</v>
      </c>
      <c r="Z5374" s="43" t="n">
        <f aca="false">P5374+U5374</f>
        <v>0</v>
      </c>
      <c r="AA5374" s="43" t="n">
        <f aca="false">Q5374+V5374</f>
        <v>0</v>
      </c>
      <c r="AB5374" s="43" t="n">
        <f aca="false">R5374+W5374</f>
        <v>0</v>
      </c>
      <c r="AC5374" s="44" t="n">
        <f aca="false">ROUND(X5374+Y5374+Z5374+AA5374+AB5374,1)</f>
        <v>369.6</v>
      </c>
      <c r="AD5374" s="73"/>
    </row>
    <row r="5375" customFormat="false" ht="15" hidden="false" customHeight="false" outlineLevel="0" collapsed="false">
      <c r="A5375" s="48" t="s">
        <v>29</v>
      </c>
      <c r="B5375" s="63" t="n">
        <v>35</v>
      </c>
      <c r="C5375" s="50"/>
      <c r="D5375" s="51"/>
      <c r="E5375" s="51"/>
      <c r="F5375" s="51"/>
      <c r="G5375" s="51"/>
      <c r="H5375" s="51"/>
      <c r="I5375" s="52"/>
      <c r="J5375" s="52"/>
      <c r="K5375" s="52"/>
      <c r="L5375" s="52"/>
      <c r="M5375" s="52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  <c r="Z5375" s="53"/>
      <c r="AA5375" s="53"/>
      <c r="AB5375" s="53"/>
      <c r="AC5375" s="54"/>
      <c r="AD5375" s="55"/>
    </row>
    <row r="5376" customFormat="false" ht="15" hidden="false" customHeight="false" outlineLevel="0" collapsed="false">
      <c r="A5376" s="48" t="s">
        <v>30</v>
      </c>
      <c r="B5376" s="63" t="n">
        <v>20</v>
      </c>
      <c r="C5376" s="50"/>
      <c r="D5376" s="51"/>
      <c r="E5376" s="51"/>
      <c r="F5376" s="51"/>
      <c r="G5376" s="51"/>
      <c r="H5376" s="51"/>
      <c r="I5376" s="52"/>
      <c r="J5376" s="52"/>
      <c r="K5376" s="52"/>
      <c r="L5376" s="52"/>
      <c r="M5376" s="52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  <c r="Z5376" s="53"/>
      <c r="AA5376" s="53"/>
      <c r="AB5376" s="53"/>
      <c r="AC5376" s="54"/>
      <c r="AD5376" s="55"/>
    </row>
    <row r="5377" customFormat="false" ht="15" hidden="false" customHeight="false" outlineLevel="0" collapsed="false">
      <c r="A5377" s="48" t="s">
        <v>31</v>
      </c>
      <c r="B5377" s="63" t="n">
        <v>0</v>
      </c>
      <c r="C5377" s="50"/>
      <c r="D5377" s="51"/>
      <c r="E5377" s="51"/>
      <c r="F5377" s="51"/>
      <c r="G5377" s="51"/>
      <c r="H5377" s="51"/>
      <c r="I5377" s="52"/>
      <c r="J5377" s="52"/>
      <c r="K5377" s="52"/>
      <c r="L5377" s="52"/>
      <c r="M5377" s="52"/>
      <c r="N5377" s="53"/>
      <c r="O5377" s="53"/>
      <c r="P5377" s="53"/>
      <c r="Q5377" s="53"/>
      <c r="R5377" s="53"/>
      <c r="S5377" s="53"/>
      <c r="T5377" s="53"/>
      <c r="U5377" s="53"/>
      <c r="V5377" s="53"/>
      <c r="W5377" s="53"/>
      <c r="X5377" s="53"/>
      <c r="Y5377" s="53"/>
      <c r="Z5377" s="53"/>
      <c r="AA5377" s="53"/>
      <c r="AB5377" s="53"/>
      <c r="AC5377" s="54"/>
      <c r="AD5377" s="55"/>
    </row>
    <row r="5378" customFormat="false" ht="15" hidden="false" customHeight="false" outlineLevel="0" collapsed="false">
      <c r="A5378" s="48" t="s">
        <v>32</v>
      </c>
      <c r="B5378" s="63" t="n">
        <v>0</v>
      </c>
      <c r="C5378" s="50"/>
      <c r="D5378" s="51"/>
      <c r="E5378" s="51"/>
      <c r="F5378" s="51"/>
      <c r="G5378" s="51"/>
      <c r="H5378" s="51"/>
      <c r="I5378" s="52"/>
      <c r="J5378" s="52"/>
      <c r="K5378" s="52"/>
      <c r="L5378" s="52"/>
      <c r="M5378" s="52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  <c r="Z5378" s="53"/>
      <c r="AA5378" s="53"/>
      <c r="AB5378" s="53"/>
      <c r="AC5378" s="54"/>
      <c r="AD5378" s="55"/>
    </row>
    <row r="5379" customFormat="false" ht="15" hidden="false" customHeight="false" outlineLevel="0" collapsed="false">
      <c r="A5379" s="48" t="s">
        <v>33</v>
      </c>
      <c r="B5379" s="63"/>
      <c r="C5379" s="50"/>
      <c r="D5379" s="51"/>
      <c r="E5379" s="51"/>
      <c r="F5379" s="51"/>
      <c r="G5379" s="51"/>
      <c r="H5379" s="51"/>
      <c r="I5379" s="52"/>
      <c r="J5379" s="52"/>
      <c r="K5379" s="52"/>
      <c r="L5379" s="52"/>
      <c r="M5379" s="52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  <c r="Z5379" s="53"/>
      <c r="AA5379" s="53"/>
      <c r="AB5379" s="53"/>
      <c r="AC5379" s="54"/>
      <c r="AD5379" s="55"/>
    </row>
    <row r="5380" customFormat="false" ht="15" hidden="false" customHeight="false" outlineLevel="0" collapsed="false">
      <c r="A5380" s="78"/>
      <c r="B5380" s="65" t="s">
        <v>447</v>
      </c>
      <c r="C5380" s="65"/>
      <c r="D5380" s="65"/>
      <c r="E5380" s="65"/>
      <c r="F5380" s="65"/>
      <c r="G5380" s="65"/>
      <c r="H5380" s="65"/>
      <c r="I5380" s="65"/>
      <c r="J5380" s="65"/>
      <c r="K5380" s="65"/>
      <c r="L5380" s="65"/>
      <c r="M5380" s="65"/>
      <c r="N5380" s="65"/>
      <c r="O5380" s="65"/>
      <c r="P5380" s="65"/>
      <c r="Q5380" s="65"/>
      <c r="R5380" s="65"/>
      <c r="S5380" s="65"/>
      <c r="T5380" s="65"/>
      <c r="U5380" s="65"/>
      <c r="V5380" s="65"/>
      <c r="W5380" s="65"/>
      <c r="X5380" s="65"/>
      <c r="Y5380" s="65"/>
      <c r="Z5380" s="65"/>
      <c r="AA5380" s="65"/>
      <c r="AB5380" s="65"/>
      <c r="AC5380" s="12" t="n">
        <v>400</v>
      </c>
      <c r="AD5380" s="12"/>
    </row>
    <row r="5381" customFormat="false" ht="15" hidden="false" customHeight="false" outlineLevel="0" collapsed="false">
      <c r="A5381" s="48"/>
      <c r="B5381" s="61" t="s">
        <v>379</v>
      </c>
      <c r="C5381" s="50" t="s">
        <v>4</v>
      </c>
      <c r="D5381" s="51" t="n">
        <v>20</v>
      </c>
      <c r="E5381" s="51" t="n">
        <v>0</v>
      </c>
      <c r="F5381" s="51" t="n">
        <v>0</v>
      </c>
      <c r="G5381" s="51" t="n">
        <v>0</v>
      </c>
      <c r="H5381" s="51" t="n">
        <v>0</v>
      </c>
      <c r="I5381" s="52" t="n">
        <v>500</v>
      </c>
      <c r="J5381" s="52" t="n">
        <v>500</v>
      </c>
      <c r="K5381" s="52" t="n">
        <v>0</v>
      </c>
      <c r="L5381" s="52" t="n">
        <v>0</v>
      </c>
      <c r="M5381" s="52" t="n">
        <v>0</v>
      </c>
      <c r="N5381" s="53" t="n">
        <f aca="false">D5381</f>
        <v>20</v>
      </c>
      <c r="O5381" s="53" t="n">
        <f aca="false">E5381</f>
        <v>0</v>
      </c>
      <c r="P5381" s="53" t="n">
        <f aca="false">F5381</f>
        <v>0</v>
      </c>
      <c r="Q5381" s="53" t="n">
        <f aca="false">G5381</f>
        <v>0</v>
      </c>
      <c r="R5381" s="53" t="n">
        <f aca="false">H5381</f>
        <v>0</v>
      </c>
      <c r="S5381" s="53" t="n">
        <f aca="false">(N5381/100)*(I5381)+(N5381/100)*(J5381)</f>
        <v>200</v>
      </c>
      <c r="T5381" s="53" t="n">
        <f aca="false">(O5381/100)*(K5381)</f>
        <v>0</v>
      </c>
      <c r="U5381" s="53" t="n">
        <f aca="false">(P5381/100)*(K5381)+(P5381/100)*(L5381)</f>
        <v>0</v>
      </c>
      <c r="V5381" s="53" t="n">
        <f aca="false">(Q5381/100)*(L5381)</f>
        <v>0</v>
      </c>
      <c r="W5381" s="53" t="n">
        <f aca="false">(R5381/100)*(K5381)+(R5381/100)*(L5381)</f>
        <v>0</v>
      </c>
      <c r="X5381" s="53" t="n">
        <f aca="false">N5381+S5381</f>
        <v>220</v>
      </c>
      <c r="Y5381" s="53" t="n">
        <f aca="false">O5381+T5381</f>
        <v>0</v>
      </c>
      <c r="Z5381" s="53" t="n">
        <f aca="false">P5381+U5381</f>
        <v>0</v>
      </c>
      <c r="AA5381" s="53" t="n">
        <f aca="false">Q5381+V5381</f>
        <v>0</v>
      </c>
      <c r="AB5381" s="53" t="n">
        <f aca="false">R5381+W5381</f>
        <v>0</v>
      </c>
      <c r="AC5381" s="54" t="n">
        <f aca="false">ROUND(X5381+Y5381+Z5381+AA5381+AB5381,1)</f>
        <v>220</v>
      </c>
      <c r="AD5381" s="55" t="n">
        <v>0</v>
      </c>
    </row>
    <row r="5382" customFormat="false" ht="15" hidden="false" customHeight="false" outlineLevel="0" collapsed="false">
      <c r="A5382" s="64"/>
      <c r="B5382" s="65" t="s">
        <v>448</v>
      </c>
      <c r="C5382" s="65"/>
      <c r="D5382" s="65"/>
      <c r="E5382" s="65"/>
      <c r="F5382" s="65"/>
      <c r="G5382" s="65"/>
      <c r="H5382" s="65"/>
      <c r="I5382" s="65"/>
      <c r="J5382" s="65"/>
      <c r="K5382" s="65"/>
      <c r="L5382" s="65"/>
      <c r="M5382" s="65"/>
      <c r="N5382" s="65"/>
      <c r="O5382" s="65"/>
      <c r="P5382" s="65"/>
      <c r="Q5382" s="65"/>
      <c r="R5382" s="65"/>
      <c r="S5382" s="65"/>
      <c r="T5382" s="65"/>
      <c r="U5382" s="65"/>
      <c r="V5382" s="65"/>
      <c r="W5382" s="65"/>
      <c r="X5382" s="65"/>
      <c r="Y5382" s="65"/>
      <c r="Z5382" s="65"/>
      <c r="AA5382" s="65"/>
      <c r="AB5382" s="65"/>
      <c r="AC5382" s="12" t="n">
        <v>0</v>
      </c>
      <c r="AD5382" s="12"/>
    </row>
    <row r="5383" customFormat="false" ht="15" hidden="false" customHeight="false" outlineLevel="0" collapsed="false">
      <c r="A5383" s="48"/>
      <c r="B5383" s="49" t="s">
        <v>449</v>
      </c>
      <c r="C5383" s="50" t="s">
        <v>4</v>
      </c>
      <c r="D5383" s="51" t="n">
        <v>67</v>
      </c>
      <c r="E5383" s="51" t="n">
        <v>0</v>
      </c>
      <c r="F5383" s="51" t="n">
        <v>0</v>
      </c>
      <c r="G5383" s="51" t="n">
        <v>0</v>
      </c>
      <c r="H5383" s="51" t="n">
        <v>0</v>
      </c>
      <c r="I5383" s="52" t="n">
        <v>19</v>
      </c>
      <c r="J5383" s="52" t="n">
        <v>0</v>
      </c>
      <c r="K5383" s="52" t="n">
        <v>0</v>
      </c>
      <c r="L5383" s="52" t="n">
        <v>0</v>
      </c>
      <c r="M5383" s="52" t="n">
        <v>0</v>
      </c>
      <c r="N5383" s="53" t="n">
        <f aca="false">D5383*$D$3</f>
        <v>93.8</v>
      </c>
      <c r="O5383" s="53" t="n">
        <f aca="false">E5383*$E$3</f>
        <v>0</v>
      </c>
      <c r="P5383" s="53" t="n">
        <f aca="false">F5383*$F$3</f>
        <v>0</v>
      </c>
      <c r="Q5383" s="53" t="n">
        <f aca="false">G5383*$G$3</f>
        <v>0</v>
      </c>
      <c r="R5383" s="53" t="n">
        <f aca="false">H5383*$H$3</f>
        <v>0</v>
      </c>
      <c r="S5383" s="53" t="n">
        <f aca="false">(N5383/100)*(I5383*$I$3)+(N5383/100)*(J5383*$J$3)</f>
        <v>35.644</v>
      </c>
      <c r="T5383" s="53" t="n">
        <f aca="false">(O5383/100)*(K5383*$K$3)</f>
        <v>0</v>
      </c>
      <c r="U5383" s="53" t="n">
        <f aca="false">(P5383/100)*(K5383*$K$3)+(P5383/100)*(L5383*$L$3)</f>
        <v>0</v>
      </c>
      <c r="V5383" s="53" t="n">
        <f aca="false">(Q5383/100)*(L5383*$L$3)</f>
        <v>0</v>
      </c>
      <c r="W5383" s="53" t="n">
        <f aca="false">(R5383/100)*(K5383*$K$3)+(R5383/100)*(L5383*$L$3)</f>
        <v>0</v>
      </c>
      <c r="X5383" s="53" t="n">
        <f aca="false">N5383+S5383</f>
        <v>129.444</v>
      </c>
      <c r="Y5383" s="53" t="n">
        <f aca="false">O5383+T5383</f>
        <v>0</v>
      </c>
      <c r="Z5383" s="53" t="n">
        <f aca="false">P5383+U5383</f>
        <v>0</v>
      </c>
      <c r="AA5383" s="53" t="n">
        <f aca="false">Q5383+V5383</f>
        <v>0</v>
      </c>
      <c r="AB5383" s="53" t="n">
        <f aca="false">R5383+W5383</f>
        <v>0</v>
      </c>
      <c r="AC5383" s="54" t="n">
        <f aca="false">ROUND(X5383+Y5383+Z5383+AA5383+AB5383,1)</f>
        <v>129.4</v>
      </c>
      <c r="AD5383" s="55"/>
    </row>
    <row r="5384" customFormat="false" ht="15" hidden="false" customHeight="false" outlineLevel="0" collapsed="false">
      <c r="A5384" s="48"/>
      <c r="B5384" s="49" t="s">
        <v>450</v>
      </c>
      <c r="C5384" s="50" t="s">
        <v>4</v>
      </c>
      <c r="D5384" s="51" t="n">
        <v>70</v>
      </c>
      <c r="E5384" s="51" t="n">
        <v>0</v>
      </c>
      <c r="F5384" s="51" t="n">
        <v>0</v>
      </c>
      <c r="G5384" s="51" t="n">
        <v>0</v>
      </c>
      <c r="H5384" s="51" t="n">
        <v>0</v>
      </c>
      <c r="I5384" s="52" t="n">
        <v>20</v>
      </c>
      <c r="J5384" s="52" t="n">
        <v>0</v>
      </c>
      <c r="K5384" s="52" t="n">
        <v>0</v>
      </c>
      <c r="L5384" s="52" t="n">
        <v>0</v>
      </c>
      <c r="M5384" s="52" t="n">
        <v>0</v>
      </c>
      <c r="N5384" s="53" t="n">
        <f aca="false">D5384*$D$3</f>
        <v>98</v>
      </c>
      <c r="O5384" s="53" t="n">
        <f aca="false">E5384*$E$3</f>
        <v>0</v>
      </c>
      <c r="P5384" s="53" t="n">
        <f aca="false">F5384*$F$3</f>
        <v>0</v>
      </c>
      <c r="Q5384" s="53" t="n">
        <f aca="false">G5384*$G$3</f>
        <v>0</v>
      </c>
      <c r="R5384" s="53" t="n">
        <f aca="false">H5384*$H$3</f>
        <v>0</v>
      </c>
      <c r="S5384" s="53" t="n">
        <f aca="false">(N5384/100)*(I5384*$I$3)+(N5384/100)*(J5384*$J$3)</f>
        <v>39.2</v>
      </c>
      <c r="T5384" s="53" t="n">
        <f aca="false">(O5384/100)*(K5384*$K$3)</f>
        <v>0</v>
      </c>
      <c r="U5384" s="53" t="n">
        <f aca="false">(P5384/100)*(K5384*$K$3)+(P5384/100)*(L5384*$L$3)</f>
        <v>0</v>
      </c>
      <c r="V5384" s="53" t="n">
        <f aca="false">(Q5384/100)*(L5384*$L$3)</f>
        <v>0</v>
      </c>
      <c r="W5384" s="53" t="n">
        <f aca="false">(R5384/100)*(K5384*$K$3)+(R5384/100)*(L5384*$L$3)</f>
        <v>0</v>
      </c>
      <c r="X5384" s="53" t="n">
        <f aca="false">N5384+S5384</f>
        <v>137.2</v>
      </c>
      <c r="Y5384" s="53" t="n">
        <f aca="false">O5384+T5384</f>
        <v>0</v>
      </c>
      <c r="Z5384" s="53" t="n">
        <f aca="false">P5384+U5384</f>
        <v>0</v>
      </c>
      <c r="AA5384" s="53" t="n">
        <f aca="false">Q5384+V5384</f>
        <v>0</v>
      </c>
      <c r="AB5384" s="53" t="n">
        <f aca="false">R5384+W5384</f>
        <v>0</v>
      </c>
      <c r="AC5384" s="54" t="n">
        <f aca="false">ROUND(X5384+Y5384+Z5384+AA5384+AB5384,1)</f>
        <v>137.2</v>
      </c>
      <c r="AD5384" s="55"/>
    </row>
    <row r="5385" customFormat="false" ht="15" hidden="false" customHeight="false" outlineLevel="0" collapsed="false">
      <c r="A5385" s="48"/>
      <c r="B5385" s="49" t="s">
        <v>451</v>
      </c>
      <c r="C5385" s="50" t="s">
        <v>4</v>
      </c>
      <c r="D5385" s="51" t="n">
        <v>79</v>
      </c>
      <c r="E5385" s="51" t="n">
        <v>0</v>
      </c>
      <c r="F5385" s="51" t="n">
        <v>0</v>
      </c>
      <c r="G5385" s="51" t="n">
        <v>0</v>
      </c>
      <c r="H5385" s="51" t="n">
        <v>0</v>
      </c>
      <c r="I5385" s="52" t="n">
        <v>30</v>
      </c>
      <c r="J5385" s="52" t="n">
        <v>0</v>
      </c>
      <c r="K5385" s="52" t="n">
        <v>0</v>
      </c>
      <c r="L5385" s="52" t="n">
        <v>0</v>
      </c>
      <c r="M5385" s="52" t="n">
        <v>0</v>
      </c>
      <c r="N5385" s="53" t="n">
        <f aca="false">D5385*$D$3</f>
        <v>110.6</v>
      </c>
      <c r="O5385" s="53" t="n">
        <f aca="false">E5385*$E$3</f>
        <v>0</v>
      </c>
      <c r="P5385" s="53" t="n">
        <f aca="false">F5385*$F$3</f>
        <v>0</v>
      </c>
      <c r="Q5385" s="53" t="n">
        <f aca="false">G5385*$G$3</f>
        <v>0</v>
      </c>
      <c r="R5385" s="53" t="n">
        <f aca="false">H5385*$H$3</f>
        <v>0</v>
      </c>
      <c r="S5385" s="53" t="n">
        <f aca="false">(N5385/100)*(I5385*$I$3)+(N5385/100)*(J5385*$J$3)</f>
        <v>66.36</v>
      </c>
      <c r="T5385" s="53" t="n">
        <f aca="false">(O5385/100)*(K5385*$K$3)</f>
        <v>0</v>
      </c>
      <c r="U5385" s="53" t="n">
        <f aca="false">(P5385/100)*(K5385*$K$3)+(P5385/100)*(L5385*$L$3)</f>
        <v>0</v>
      </c>
      <c r="V5385" s="53" t="n">
        <f aca="false">(Q5385/100)*(L5385*$L$3)</f>
        <v>0</v>
      </c>
      <c r="W5385" s="53" t="n">
        <f aca="false">(R5385/100)*(K5385*$K$3)+(R5385/100)*(L5385*$L$3)</f>
        <v>0</v>
      </c>
      <c r="X5385" s="53" t="n">
        <f aca="false">N5385+S5385</f>
        <v>176.96</v>
      </c>
      <c r="Y5385" s="53" t="n">
        <f aca="false">O5385+T5385</f>
        <v>0</v>
      </c>
      <c r="Z5385" s="53" t="n">
        <f aca="false">P5385+U5385</f>
        <v>0</v>
      </c>
      <c r="AA5385" s="53" t="n">
        <f aca="false">Q5385+V5385</f>
        <v>0</v>
      </c>
      <c r="AB5385" s="53" t="n">
        <f aca="false">R5385+W5385</f>
        <v>0</v>
      </c>
      <c r="AC5385" s="54" t="n">
        <f aca="false">ROUND(X5385+Y5385+Z5385+AA5385+AB5385,1)</f>
        <v>177</v>
      </c>
      <c r="AD5385" s="55"/>
    </row>
    <row r="5386" customFormat="false" ht="15" hidden="false" customHeight="false" outlineLevel="0" collapsed="false">
      <c r="A5386" s="48"/>
      <c r="B5386" s="49" t="s">
        <v>452</v>
      </c>
      <c r="C5386" s="50" t="s">
        <v>4</v>
      </c>
      <c r="D5386" s="51" t="n">
        <v>78</v>
      </c>
      <c r="E5386" s="51" t="n">
        <v>0</v>
      </c>
      <c r="F5386" s="51" t="n">
        <v>0</v>
      </c>
      <c r="G5386" s="51" t="n">
        <v>0</v>
      </c>
      <c r="H5386" s="51" t="n">
        <v>0</v>
      </c>
      <c r="I5386" s="52" t="n">
        <v>30</v>
      </c>
      <c r="J5386" s="52" t="n">
        <v>0</v>
      </c>
      <c r="K5386" s="52" t="n">
        <v>0</v>
      </c>
      <c r="L5386" s="52" t="n">
        <v>0</v>
      </c>
      <c r="M5386" s="52" t="n">
        <v>0</v>
      </c>
      <c r="N5386" s="53" t="n">
        <f aca="false">D5386*$D$3</f>
        <v>109.2</v>
      </c>
      <c r="O5386" s="53" t="n">
        <f aca="false">E5386*$E$3</f>
        <v>0</v>
      </c>
      <c r="P5386" s="53" t="n">
        <f aca="false">F5386*$F$3</f>
        <v>0</v>
      </c>
      <c r="Q5386" s="53" t="n">
        <f aca="false">G5386*$G$3</f>
        <v>0</v>
      </c>
      <c r="R5386" s="53" t="n">
        <f aca="false">H5386*$H$3</f>
        <v>0</v>
      </c>
      <c r="S5386" s="53" t="n">
        <f aca="false">(N5386/100)*(I5386*$I$3)+(N5386/100)*(J5386*$J$3)</f>
        <v>65.52</v>
      </c>
      <c r="T5386" s="53" t="n">
        <f aca="false">(O5386/100)*(K5386*$K$3)</f>
        <v>0</v>
      </c>
      <c r="U5386" s="53" t="n">
        <f aca="false">(P5386/100)*(K5386*$K$3)+(P5386/100)*(L5386*$L$3)</f>
        <v>0</v>
      </c>
      <c r="V5386" s="53" t="n">
        <f aca="false">(Q5386/100)*(L5386*$L$3)</f>
        <v>0</v>
      </c>
      <c r="W5386" s="53" t="n">
        <f aca="false">(R5386/100)*(K5386*$K$3)+(R5386/100)*(L5386*$L$3)</f>
        <v>0</v>
      </c>
      <c r="X5386" s="53" t="n">
        <f aca="false">N5386+S5386</f>
        <v>174.72</v>
      </c>
      <c r="Y5386" s="53" t="n">
        <f aca="false">O5386+T5386</f>
        <v>0</v>
      </c>
      <c r="Z5386" s="53" t="n">
        <f aca="false">P5386+U5386</f>
        <v>0</v>
      </c>
      <c r="AA5386" s="53" t="n">
        <f aca="false">Q5386+V5386</f>
        <v>0</v>
      </c>
      <c r="AB5386" s="53" t="n">
        <f aca="false">R5386+W5386</f>
        <v>0</v>
      </c>
      <c r="AC5386" s="54" t="n">
        <f aca="false">ROUND(X5386+Y5386+Z5386+AA5386+AB5386,1)</f>
        <v>174.7</v>
      </c>
      <c r="AD5386" s="55"/>
    </row>
    <row r="5387" customFormat="false" ht="15" hidden="false" customHeight="false" outlineLevel="0" collapsed="false">
      <c r="A5387" s="48"/>
      <c r="B5387" s="49" t="s">
        <v>453</v>
      </c>
      <c r="C5387" s="50" t="s">
        <v>4</v>
      </c>
      <c r="D5387" s="51" t="n">
        <v>72</v>
      </c>
      <c r="E5387" s="51" t="n">
        <v>0</v>
      </c>
      <c r="F5387" s="51" t="n">
        <v>0</v>
      </c>
      <c r="G5387" s="51" t="n">
        <v>0</v>
      </c>
      <c r="H5387" s="51" t="n">
        <v>0</v>
      </c>
      <c r="I5387" s="52" t="n">
        <v>20</v>
      </c>
      <c r="J5387" s="52" t="n">
        <v>0</v>
      </c>
      <c r="K5387" s="52" t="n">
        <v>0</v>
      </c>
      <c r="L5387" s="52" t="n">
        <v>0</v>
      </c>
      <c r="M5387" s="52" t="n">
        <v>0</v>
      </c>
      <c r="N5387" s="53" t="n">
        <f aca="false">D5387*$D$3</f>
        <v>100.8</v>
      </c>
      <c r="O5387" s="53" t="n">
        <f aca="false">E5387*$E$3</f>
        <v>0</v>
      </c>
      <c r="P5387" s="53" t="n">
        <f aca="false">F5387*$F$3</f>
        <v>0</v>
      </c>
      <c r="Q5387" s="53" t="n">
        <f aca="false">G5387*$G$3</f>
        <v>0</v>
      </c>
      <c r="R5387" s="53" t="n">
        <f aca="false">H5387*$H$3</f>
        <v>0</v>
      </c>
      <c r="S5387" s="53" t="n">
        <f aca="false">(N5387/100)*(I5387*$I$3)+(N5387/100)*(J5387*$J$3)</f>
        <v>40.32</v>
      </c>
      <c r="T5387" s="53" t="n">
        <f aca="false">(O5387/100)*(K5387*$K$3)</f>
        <v>0</v>
      </c>
      <c r="U5387" s="53" t="n">
        <f aca="false">(P5387/100)*(K5387*$K$3)+(P5387/100)*(L5387*$L$3)</f>
        <v>0</v>
      </c>
      <c r="V5387" s="53" t="n">
        <f aca="false">(Q5387/100)*(L5387*$L$3)</f>
        <v>0</v>
      </c>
      <c r="W5387" s="53" t="n">
        <f aca="false">(R5387/100)*(K5387*$K$3)+(R5387/100)*(L5387*$L$3)</f>
        <v>0</v>
      </c>
      <c r="X5387" s="53" t="n">
        <f aca="false">N5387+S5387</f>
        <v>141.12</v>
      </c>
      <c r="Y5387" s="53" t="n">
        <f aca="false">O5387+T5387</f>
        <v>0</v>
      </c>
      <c r="Z5387" s="53" t="n">
        <f aca="false">P5387+U5387</f>
        <v>0</v>
      </c>
      <c r="AA5387" s="53" t="n">
        <f aca="false">Q5387+V5387</f>
        <v>0</v>
      </c>
      <c r="AB5387" s="53" t="n">
        <f aca="false">R5387+W5387</f>
        <v>0</v>
      </c>
      <c r="AC5387" s="54" t="n">
        <f aca="false">ROUND(X5387+Y5387+Z5387+AA5387+AB5387,1)</f>
        <v>141.1</v>
      </c>
      <c r="AD5387" s="55"/>
    </row>
    <row r="5388" customFormat="false" ht="15" hidden="false" customHeight="false" outlineLevel="0" collapsed="false">
      <c r="A5388" s="48"/>
      <c r="B5388" s="49" t="s">
        <v>454</v>
      </c>
      <c r="C5388" s="50" t="s">
        <v>4</v>
      </c>
      <c r="D5388" s="51" t="n">
        <v>71</v>
      </c>
      <c r="E5388" s="51" t="n">
        <v>0</v>
      </c>
      <c r="F5388" s="51" t="n">
        <v>0</v>
      </c>
      <c r="G5388" s="51" t="n">
        <v>0</v>
      </c>
      <c r="H5388" s="51" t="n">
        <v>0</v>
      </c>
      <c r="I5388" s="52" t="n">
        <v>20</v>
      </c>
      <c r="J5388" s="52" t="n">
        <v>0</v>
      </c>
      <c r="K5388" s="52" t="n">
        <v>0</v>
      </c>
      <c r="L5388" s="52" t="n">
        <v>0</v>
      </c>
      <c r="M5388" s="52" t="n">
        <v>0</v>
      </c>
      <c r="N5388" s="53" t="n">
        <f aca="false">D5388*$D$3</f>
        <v>99.4</v>
      </c>
      <c r="O5388" s="53" t="n">
        <f aca="false">E5388*$E$3</f>
        <v>0</v>
      </c>
      <c r="P5388" s="53" t="n">
        <f aca="false">F5388*$F$3</f>
        <v>0</v>
      </c>
      <c r="Q5388" s="53" t="n">
        <f aca="false">G5388*$G$3</f>
        <v>0</v>
      </c>
      <c r="R5388" s="53" t="n">
        <f aca="false">H5388*$H$3</f>
        <v>0</v>
      </c>
      <c r="S5388" s="53" t="n">
        <f aca="false">(N5388/100)*(I5388*$I$3)+(N5388/100)*(J5388*$J$3)</f>
        <v>39.76</v>
      </c>
      <c r="T5388" s="53" t="n">
        <f aca="false">(O5388/100)*(K5388*$K$3)</f>
        <v>0</v>
      </c>
      <c r="U5388" s="53" t="n">
        <f aca="false">(P5388/100)*(K5388*$K$3)+(P5388/100)*(L5388*$L$3)</f>
        <v>0</v>
      </c>
      <c r="V5388" s="53" t="n">
        <f aca="false">(Q5388/100)*(L5388*$L$3)</f>
        <v>0</v>
      </c>
      <c r="W5388" s="53" t="n">
        <f aca="false">(R5388/100)*(K5388*$K$3)+(R5388/100)*(L5388*$L$3)</f>
        <v>0</v>
      </c>
      <c r="X5388" s="53" t="n">
        <f aca="false">N5388+S5388</f>
        <v>139.16</v>
      </c>
      <c r="Y5388" s="53" t="n">
        <f aca="false">O5388+T5388</f>
        <v>0</v>
      </c>
      <c r="Z5388" s="53" t="n">
        <f aca="false">P5388+U5388</f>
        <v>0</v>
      </c>
      <c r="AA5388" s="53" t="n">
        <f aca="false">Q5388+V5388</f>
        <v>0</v>
      </c>
      <c r="AB5388" s="53" t="n">
        <f aca="false">R5388+W5388</f>
        <v>0</v>
      </c>
      <c r="AC5388" s="54" t="n">
        <f aca="false">ROUND(X5388+Y5388+Z5388+AA5388+AB5388,1)</f>
        <v>139.2</v>
      </c>
      <c r="AD5388" s="55"/>
    </row>
    <row r="5389" customFormat="false" ht="15" hidden="false" customHeight="false" outlineLevel="0" collapsed="false">
      <c r="A5389" s="48"/>
      <c r="B5389" s="49" t="s">
        <v>455</v>
      </c>
      <c r="C5389" s="50" t="s">
        <v>4</v>
      </c>
      <c r="D5389" s="51" t="n">
        <v>78</v>
      </c>
      <c r="E5389" s="51" t="n">
        <v>0</v>
      </c>
      <c r="F5389" s="51" t="n">
        <v>0</v>
      </c>
      <c r="G5389" s="51" t="n">
        <v>0</v>
      </c>
      <c r="H5389" s="51" t="n">
        <v>0</v>
      </c>
      <c r="I5389" s="52" t="n">
        <v>30</v>
      </c>
      <c r="J5389" s="52" t="n">
        <v>0</v>
      </c>
      <c r="K5389" s="52" t="n">
        <v>0</v>
      </c>
      <c r="L5389" s="52" t="n">
        <v>0</v>
      </c>
      <c r="M5389" s="52" t="n">
        <v>0</v>
      </c>
      <c r="N5389" s="53" t="n">
        <f aca="false">D5389*$D$3</f>
        <v>109.2</v>
      </c>
      <c r="O5389" s="53" t="n">
        <f aca="false">E5389*$E$3</f>
        <v>0</v>
      </c>
      <c r="P5389" s="53" t="n">
        <f aca="false">F5389*$F$3</f>
        <v>0</v>
      </c>
      <c r="Q5389" s="53" t="n">
        <f aca="false">G5389*$G$3</f>
        <v>0</v>
      </c>
      <c r="R5389" s="53" t="n">
        <f aca="false">H5389*$H$3</f>
        <v>0</v>
      </c>
      <c r="S5389" s="53" t="n">
        <f aca="false">(N5389/100)*(I5389*$I$3)+(N5389/100)*(J5389*$J$3)</f>
        <v>65.52</v>
      </c>
      <c r="T5389" s="53" t="n">
        <f aca="false">(O5389/100)*(K5389*$K$3)</f>
        <v>0</v>
      </c>
      <c r="U5389" s="53" t="n">
        <f aca="false">(P5389/100)*(K5389*$K$3)+(P5389/100)*(L5389*$L$3)</f>
        <v>0</v>
      </c>
      <c r="V5389" s="53" t="n">
        <f aca="false">(Q5389/100)*(L5389*$L$3)</f>
        <v>0</v>
      </c>
      <c r="W5389" s="53" t="n">
        <f aca="false">(R5389/100)*(K5389*$K$3)+(R5389/100)*(L5389*$L$3)</f>
        <v>0</v>
      </c>
      <c r="X5389" s="53" t="n">
        <f aca="false">N5389+S5389</f>
        <v>174.72</v>
      </c>
      <c r="Y5389" s="53" t="n">
        <f aca="false">O5389+T5389</f>
        <v>0</v>
      </c>
      <c r="Z5389" s="53" t="n">
        <f aca="false">P5389+U5389</f>
        <v>0</v>
      </c>
      <c r="AA5389" s="53" t="n">
        <f aca="false">Q5389+V5389</f>
        <v>0</v>
      </c>
      <c r="AB5389" s="53" t="n">
        <f aca="false">R5389+W5389</f>
        <v>0</v>
      </c>
      <c r="AC5389" s="54" t="n">
        <f aca="false">ROUND(X5389+Y5389+Z5389+AA5389+AB5389,1)</f>
        <v>174.7</v>
      </c>
      <c r="AD5389" s="55"/>
    </row>
    <row r="5390" customFormat="false" ht="15" hidden="false" customHeight="false" outlineLevel="0" collapsed="false">
      <c r="A5390" s="48"/>
      <c r="B5390" s="49" t="s">
        <v>456</v>
      </c>
      <c r="C5390" s="50" t="s">
        <v>4</v>
      </c>
      <c r="D5390" s="51" t="n">
        <v>80</v>
      </c>
      <c r="E5390" s="51" t="n">
        <v>0</v>
      </c>
      <c r="F5390" s="51" t="n">
        <v>0</v>
      </c>
      <c r="G5390" s="51" t="n">
        <v>0</v>
      </c>
      <c r="H5390" s="51" t="n">
        <v>0</v>
      </c>
      <c r="I5390" s="52" t="n">
        <v>30</v>
      </c>
      <c r="J5390" s="52" t="n">
        <v>0</v>
      </c>
      <c r="K5390" s="52" t="n">
        <v>0</v>
      </c>
      <c r="L5390" s="52" t="n">
        <v>0</v>
      </c>
      <c r="M5390" s="52" t="n">
        <v>0</v>
      </c>
      <c r="N5390" s="53" t="n">
        <f aca="false">D5390*$D$3</f>
        <v>112</v>
      </c>
      <c r="O5390" s="53" t="n">
        <f aca="false">E5390*$E$3</f>
        <v>0</v>
      </c>
      <c r="P5390" s="53" t="n">
        <f aca="false">F5390*$F$3</f>
        <v>0</v>
      </c>
      <c r="Q5390" s="53" t="n">
        <f aca="false">G5390*$G$3</f>
        <v>0</v>
      </c>
      <c r="R5390" s="53" t="n">
        <f aca="false">H5390*$H$3</f>
        <v>0</v>
      </c>
      <c r="S5390" s="53" t="n">
        <f aca="false">(N5390/100)*(I5390*$I$3)+(N5390/100)*(J5390*$J$3)</f>
        <v>67.2</v>
      </c>
      <c r="T5390" s="53" t="n">
        <f aca="false">(O5390/100)*(K5390*$K$3)</f>
        <v>0</v>
      </c>
      <c r="U5390" s="53" t="n">
        <f aca="false">(P5390/100)*(K5390*$K$3)+(P5390/100)*(L5390*$L$3)</f>
        <v>0</v>
      </c>
      <c r="V5390" s="53" t="n">
        <f aca="false">(Q5390/100)*(L5390*$L$3)</f>
        <v>0</v>
      </c>
      <c r="W5390" s="53" t="n">
        <f aca="false">(R5390/100)*(K5390*$K$3)+(R5390/100)*(L5390*$L$3)</f>
        <v>0</v>
      </c>
      <c r="X5390" s="53" t="n">
        <f aca="false">N5390+S5390</f>
        <v>179.2</v>
      </c>
      <c r="Y5390" s="53" t="n">
        <f aca="false">O5390+T5390</f>
        <v>0</v>
      </c>
      <c r="Z5390" s="53" t="n">
        <f aca="false">P5390+U5390</f>
        <v>0</v>
      </c>
      <c r="AA5390" s="53" t="n">
        <f aca="false">Q5390+V5390</f>
        <v>0</v>
      </c>
      <c r="AB5390" s="53" t="n">
        <f aca="false">R5390+W5390</f>
        <v>0</v>
      </c>
      <c r="AC5390" s="54" t="n">
        <f aca="false">ROUND(X5390+Y5390+Z5390+AA5390+AB5390,1)</f>
        <v>179.2</v>
      </c>
      <c r="AD5390" s="55"/>
    </row>
    <row r="5391" customFormat="false" ht="15" hidden="false" customHeight="false" outlineLevel="0" collapsed="false">
      <c r="A5391" s="48"/>
      <c r="B5391" s="49" t="s">
        <v>457</v>
      </c>
      <c r="C5391" s="50" t="s">
        <v>4</v>
      </c>
      <c r="D5391" s="51" t="n">
        <v>100</v>
      </c>
      <c r="E5391" s="51" t="n">
        <v>0</v>
      </c>
      <c r="F5391" s="51" t="n">
        <v>0</v>
      </c>
      <c r="G5391" s="51" t="n">
        <v>0</v>
      </c>
      <c r="H5391" s="51" t="n">
        <v>0</v>
      </c>
      <c r="I5391" s="52" t="n">
        <v>50</v>
      </c>
      <c r="J5391" s="52" t="n">
        <v>0</v>
      </c>
      <c r="K5391" s="52" t="n">
        <v>0</v>
      </c>
      <c r="L5391" s="52" t="n">
        <v>0</v>
      </c>
      <c r="M5391" s="52" t="n">
        <v>0</v>
      </c>
      <c r="N5391" s="53" t="n">
        <f aca="false">D5391*$D$3</f>
        <v>140</v>
      </c>
      <c r="O5391" s="53" t="n">
        <f aca="false">E5391*$E$3</f>
        <v>0</v>
      </c>
      <c r="P5391" s="53" t="n">
        <f aca="false">F5391*$F$3</f>
        <v>0</v>
      </c>
      <c r="Q5391" s="53" t="n">
        <f aca="false">G5391*$G$3</f>
        <v>0</v>
      </c>
      <c r="R5391" s="53" t="n">
        <f aca="false">H5391*$H$3</f>
        <v>0</v>
      </c>
      <c r="S5391" s="53" t="n">
        <f aca="false">(N5391/100)*(I5391*$I$3)+(N5391/100)*(J5391*$J$3)</f>
        <v>140</v>
      </c>
      <c r="T5391" s="53" t="n">
        <f aca="false">(O5391/100)*(K5391*$K$3)</f>
        <v>0</v>
      </c>
      <c r="U5391" s="53" t="n">
        <f aca="false">(P5391/100)*(K5391*$K$3)+(P5391/100)*(L5391*$L$3)</f>
        <v>0</v>
      </c>
      <c r="V5391" s="53" t="n">
        <f aca="false">(Q5391/100)*(L5391*$L$3)</f>
        <v>0</v>
      </c>
      <c r="W5391" s="53" t="n">
        <f aca="false">(R5391/100)*(K5391*$K$3)+(R5391/100)*(L5391*$L$3)</f>
        <v>0</v>
      </c>
      <c r="X5391" s="53" t="n">
        <f aca="false">N5391+S5391</f>
        <v>280</v>
      </c>
      <c r="Y5391" s="53" t="n">
        <f aca="false">O5391+T5391</f>
        <v>0</v>
      </c>
      <c r="Z5391" s="53" t="n">
        <f aca="false">P5391+U5391</f>
        <v>0</v>
      </c>
      <c r="AA5391" s="53" t="n">
        <f aca="false">Q5391+V5391</f>
        <v>0</v>
      </c>
      <c r="AB5391" s="53" t="n">
        <f aca="false">R5391+W5391</f>
        <v>0</v>
      </c>
      <c r="AC5391" s="54" t="n">
        <f aca="false">ROUND(X5391+Y5391+Z5391+AA5391+AB5391,1)</f>
        <v>280</v>
      </c>
      <c r="AD5391" s="55"/>
    </row>
    <row r="5392" customFormat="false" ht="15" hidden="false" customHeight="false" outlineLevel="0" collapsed="false">
      <c r="A5392" s="48"/>
      <c r="B5392" s="49" t="s">
        <v>458</v>
      </c>
      <c r="C5392" s="50" t="s">
        <v>4</v>
      </c>
      <c r="D5392" s="51" t="n">
        <v>69</v>
      </c>
      <c r="E5392" s="51" t="n">
        <v>0</v>
      </c>
      <c r="F5392" s="51" t="n">
        <v>0</v>
      </c>
      <c r="G5392" s="51" t="n">
        <v>0</v>
      </c>
      <c r="H5392" s="51" t="n">
        <v>0</v>
      </c>
      <c r="I5392" s="52" t="n">
        <v>20</v>
      </c>
      <c r="J5392" s="52" t="n">
        <v>0</v>
      </c>
      <c r="K5392" s="52" t="n">
        <v>0</v>
      </c>
      <c r="L5392" s="52" t="n">
        <v>0</v>
      </c>
      <c r="M5392" s="52" t="n">
        <v>0</v>
      </c>
      <c r="N5392" s="53" t="n">
        <f aca="false">D5392*$D$3</f>
        <v>96.6</v>
      </c>
      <c r="O5392" s="53" t="n">
        <f aca="false">E5392*$E$3</f>
        <v>0</v>
      </c>
      <c r="P5392" s="53" t="n">
        <f aca="false">F5392*$F$3</f>
        <v>0</v>
      </c>
      <c r="Q5392" s="53" t="n">
        <f aca="false">G5392*$G$3</f>
        <v>0</v>
      </c>
      <c r="R5392" s="53" t="n">
        <f aca="false">H5392*$H$3</f>
        <v>0</v>
      </c>
      <c r="S5392" s="53" t="n">
        <f aca="false">(N5392/100)*(I5392*$I$3)+(N5392/100)*(J5392*$J$3)</f>
        <v>38.64</v>
      </c>
      <c r="T5392" s="53" t="n">
        <f aca="false">(O5392/100)*(K5392*$K$3)</f>
        <v>0</v>
      </c>
      <c r="U5392" s="53" t="n">
        <f aca="false">(P5392/100)*(K5392*$K$3)+(P5392/100)*(L5392*$L$3)</f>
        <v>0</v>
      </c>
      <c r="V5392" s="53" t="n">
        <f aca="false">(Q5392/100)*(L5392*$L$3)</f>
        <v>0</v>
      </c>
      <c r="W5392" s="53" t="n">
        <f aca="false">(R5392/100)*(K5392*$K$3)+(R5392/100)*(L5392*$L$3)</f>
        <v>0</v>
      </c>
      <c r="X5392" s="53" t="n">
        <f aca="false">N5392+S5392</f>
        <v>135.24</v>
      </c>
      <c r="Y5392" s="53" t="n">
        <f aca="false">O5392+T5392</f>
        <v>0</v>
      </c>
      <c r="Z5392" s="53" t="n">
        <f aca="false">P5392+U5392</f>
        <v>0</v>
      </c>
      <c r="AA5392" s="53" t="n">
        <f aca="false">Q5392+V5392</f>
        <v>0</v>
      </c>
      <c r="AB5392" s="53" t="n">
        <f aca="false">R5392+W5392</f>
        <v>0</v>
      </c>
      <c r="AC5392" s="54" t="n">
        <f aca="false">ROUND(X5392+Y5392+Z5392+AA5392+AB5392,1)</f>
        <v>135.2</v>
      </c>
      <c r="AD5392" s="55"/>
    </row>
    <row r="5393" customFormat="false" ht="15" hidden="false" customHeight="false" outlineLevel="0" collapsed="false">
      <c r="A5393" s="48"/>
      <c r="B5393" s="49" t="s">
        <v>459</v>
      </c>
      <c r="C5393" s="50" t="s">
        <v>4</v>
      </c>
      <c r="D5393" s="51" t="n">
        <v>69</v>
      </c>
      <c r="E5393" s="51" t="n">
        <v>0</v>
      </c>
      <c r="F5393" s="51" t="n">
        <v>0</v>
      </c>
      <c r="G5393" s="51" t="n">
        <v>0</v>
      </c>
      <c r="H5393" s="51" t="n">
        <v>0</v>
      </c>
      <c r="I5393" s="52" t="n">
        <v>20</v>
      </c>
      <c r="J5393" s="52" t="n">
        <v>0</v>
      </c>
      <c r="K5393" s="52" t="n">
        <v>0</v>
      </c>
      <c r="L5393" s="52" t="n">
        <v>0</v>
      </c>
      <c r="M5393" s="52" t="n">
        <v>0</v>
      </c>
      <c r="N5393" s="53" t="n">
        <f aca="false">D5393*$D$3</f>
        <v>96.6</v>
      </c>
      <c r="O5393" s="53" t="n">
        <f aca="false">E5393*$E$3</f>
        <v>0</v>
      </c>
      <c r="P5393" s="53" t="n">
        <f aca="false">F5393*$F$3</f>
        <v>0</v>
      </c>
      <c r="Q5393" s="53" t="n">
        <f aca="false">G5393*$G$3</f>
        <v>0</v>
      </c>
      <c r="R5393" s="53" t="n">
        <f aca="false">H5393*$H$3</f>
        <v>0</v>
      </c>
      <c r="S5393" s="53" t="n">
        <f aca="false">(N5393/100)*(I5393*$I$3)+(N5393/100)*(J5393*$J$3)</f>
        <v>38.64</v>
      </c>
      <c r="T5393" s="53" t="n">
        <f aca="false">(O5393/100)*(K5393*$K$3)</f>
        <v>0</v>
      </c>
      <c r="U5393" s="53" t="n">
        <f aca="false">(P5393/100)*(K5393*$K$3)+(P5393/100)*(L5393*$L$3)</f>
        <v>0</v>
      </c>
      <c r="V5393" s="53" t="n">
        <f aca="false">(Q5393/100)*(L5393*$L$3)</f>
        <v>0</v>
      </c>
      <c r="W5393" s="53" t="n">
        <f aca="false">(R5393/100)*(K5393*$K$3)+(R5393/100)*(L5393*$L$3)</f>
        <v>0</v>
      </c>
      <c r="X5393" s="53" t="n">
        <f aca="false">N5393+S5393</f>
        <v>135.24</v>
      </c>
      <c r="Y5393" s="53" t="n">
        <f aca="false">O5393+T5393</f>
        <v>0</v>
      </c>
      <c r="Z5393" s="53" t="n">
        <f aca="false">P5393+U5393</f>
        <v>0</v>
      </c>
      <c r="AA5393" s="53" t="n">
        <f aca="false">Q5393+V5393</f>
        <v>0</v>
      </c>
      <c r="AB5393" s="53" t="n">
        <f aca="false">R5393+W5393</f>
        <v>0</v>
      </c>
      <c r="AC5393" s="54" t="n">
        <f aca="false">ROUND(X5393+Y5393+Z5393+AA5393+AB5393,1)</f>
        <v>135.2</v>
      </c>
      <c r="AD5393" s="55"/>
    </row>
    <row r="5394" customFormat="false" ht="15" hidden="false" customHeight="false" outlineLevel="0" collapsed="false">
      <c r="A5394" s="48"/>
      <c r="B5394" s="49" t="s">
        <v>460</v>
      </c>
      <c r="C5394" s="50" t="s">
        <v>4</v>
      </c>
      <c r="D5394" s="51" t="n">
        <v>74</v>
      </c>
      <c r="E5394" s="51" t="n">
        <v>0</v>
      </c>
      <c r="F5394" s="51" t="n">
        <v>0</v>
      </c>
      <c r="G5394" s="51" t="n">
        <v>0</v>
      </c>
      <c r="H5394" s="51" t="n">
        <v>0</v>
      </c>
      <c r="I5394" s="52" t="n">
        <v>20</v>
      </c>
      <c r="J5394" s="52" t="n">
        <v>0</v>
      </c>
      <c r="K5394" s="52" t="n">
        <v>0</v>
      </c>
      <c r="L5394" s="52" t="n">
        <v>0</v>
      </c>
      <c r="M5394" s="52" t="n">
        <v>0</v>
      </c>
      <c r="N5394" s="53" t="n">
        <f aca="false">D5394*$D$3</f>
        <v>103.6</v>
      </c>
      <c r="O5394" s="53" t="n">
        <f aca="false">E5394*$E$3</f>
        <v>0</v>
      </c>
      <c r="P5394" s="53" t="n">
        <f aca="false">F5394*$F$3</f>
        <v>0</v>
      </c>
      <c r="Q5394" s="53" t="n">
        <f aca="false">G5394*$G$3</f>
        <v>0</v>
      </c>
      <c r="R5394" s="53" t="n">
        <f aca="false">H5394*$H$3</f>
        <v>0</v>
      </c>
      <c r="S5394" s="53" t="n">
        <f aca="false">(N5394/100)*(I5394*$I$3)+(N5394/100)*(J5394*$J$3)</f>
        <v>41.44</v>
      </c>
      <c r="T5394" s="53" t="n">
        <f aca="false">(O5394/100)*(K5394*$K$3)</f>
        <v>0</v>
      </c>
      <c r="U5394" s="53" t="n">
        <f aca="false">(P5394/100)*(K5394*$K$3)+(P5394/100)*(L5394*$L$3)</f>
        <v>0</v>
      </c>
      <c r="V5394" s="53" t="n">
        <f aca="false">(Q5394/100)*(L5394*$L$3)</f>
        <v>0</v>
      </c>
      <c r="W5394" s="53" t="n">
        <f aca="false">(R5394/100)*(K5394*$K$3)+(R5394/100)*(L5394*$L$3)</f>
        <v>0</v>
      </c>
      <c r="X5394" s="53" t="n">
        <f aca="false">N5394+S5394</f>
        <v>145.04</v>
      </c>
      <c r="Y5394" s="53" t="n">
        <f aca="false">O5394+T5394</f>
        <v>0</v>
      </c>
      <c r="Z5394" s="53" t="n">
        <f aca="false">P5394+U5394</f>
        <v>0</v>
      </c>
      <c r="AA5394" s="53" t="n">
        <f aca="false">Q5394+V5394</f>
        <v>0</v>
      </c>
      <c r="AB5394" s="53" t="n">
        <f aca="false">R5394+W5394</f>
        <v>0</v>
      </c>
      <c r="AC5394" s="54" t="n">
        <f aca="false">ROUND(X5394+Y5394+Z5394+AA5394+AB5394,1)</f>
        <v>145</v>
      </c>
      <c r="AD5394" s="55"/>
    </row>
    <row r="5395" customFormat="false" ht="15" hidden="false" customHeight="false" outlineLevel="0" collapsed="false">
      <c r="A5395" s="48"/>
      <c r="B5395" s="49" t="s">
        <v>461</v>
      </c>
      <c r="C5395" s="50" t="s">
        <v>4</v>
      </c>
      <c r="D5395" s="51" t="n">
        <v>69</v>
      </c>
      <c r="E5395" s="51" t="n">
        <v>0</v>
      </c>
      <c r="F5395" s="51" t="n">
        <v>0</v>
      </c>
      <c r="G5395" s="51" t="n">
        <v>0</v>
      </c>
      <c r="H5395" s="51" t="n">
        <v>0</v>
      </c>
      <c r="I5395" s="52" t="n">
        <v>20</v>
      </c>
      <c r="J5395" s="52" t="n">
        <v>0</v>
      </c>
      <c r="K5395" s="52" t="n">
        <v>0</v>
      </c>
      <c r="L5395" s="52" t="n">
        <v>0</v>
      </c>
      <c r="M5395" s="52" t="n">
        <v>0</v>
      </c>
      <c r="N5395" s="53" t="n">
        <f aca="false">D5395*$D$3</f>
        <v>96.6</v>
      </c>
      <c r="O5395" s="53" t="n">
        <f aca="false">E5395*$E$3</f>
        <v>0</v>
      </c>
      <c r="P5395" s="53" t="n">
        <f aca="false">F5395*$F$3</f>
        <v>0</v>
      </c>
      <c r="Q5395" s="53" t="n">
        <f aca="false">G5395*$G$3</f>
        <v>0</v>
      </c>
      <c r="R5395" s="53" t="n">
        <f aca="false">H5395*$H$3</f>
        <v>0</v>
      </c>
      <c r="S5395" s="53" t="n">
        <f aca="false">(N5395/100)*(I5395*$I$3)+(N5395/100)*(J5395*$J$3)</f>
        <v>38.64</v>
      </c>
      <c r="T5395" s="53" t="n">
        <f aca="false">(O5395/100)*(K5395*$K$3)</f>
        <v>0</v>
      </c>
      <c r="U5395" s="53" t="n">
        <f aca="false">(P5395/100)*(K5395*$K$3)+(P5395/100)*(L5395*$L$3)</f>
        <v>0</v>
      </c>
      <c r="V5395" s="53" t="n">
        <f aca="false">(Q5395/100)*(L5395*$L$3)</f>
        <v>0</v>
      </c>
      <c r="W5395" s="53" t="n">
        <f aca="false">(R5395/100)*(K5395*$K$3)+(R5395/100)*(L5395*$L$3)</f>
        <v>0</v>
      </c>
      <c r="X5395" s="53" t="n">
        <f aca="false">N5395+S5395</f>
        <v>135.24</v>
      </c>
      <c r="Y5395" s="53" t="n">
        <f aca="false">O5395+T5395</f>
        <v>0</v>
      </c>
      <c r="Z5395" s="53" t="n">
        <f aca="false">P5395+U5395</f>
        <v>0</v>
      </c>
      <c r="AA5395" s="53" t="n">
        <f aca="false">Q5395+V5395</f>
        <v>0</v>
      </c>
      <c r="AB5395" s="53" t="n">
        <f aca="false">R5395+W5395</f>
        <v>0</v>
      </c>
      <c r="AC5395" s="54" t="n">
        <f aca="false">ROUND(X5395+Y5395+Z5395+AA5395+AB5395,1)</f>
        <v>135.2</v>
      </c>
      <c r="AD5395" s="55"/>
    </row>
    <row r="5396" customFormat="false" ht="15" hidden="false" customHeight="false" outlineLevel="0" collapsed="false">
      <c r="A5396" s="48"/>
      <c r="B5396" s="49" t="s">
        <v>462</v>
      </c>
      <c r="C5396" s="50" t="s">
        <v>4</v>
      </c>
      <c r="D5396" s="51" t="n">
        <v>69</v>
      </c>
      <c r="E5396" s="51" t="n">
        <v>0</v>
      </c>
      <c r="F5396" s="51" t="n">
        <v>0</v>
      </c>
      <c r="G5396" s="51" t="n">
        <v>0</v>
      </c>
      <c r="H5396" s="51" t="n">
        <v>0</v>
      </c>
      <c r="I5396" s="52" t="n">
        <v>20</v>
      </c>
      <c r="J5396" s="52" t="n">
        <v>0</v>
      </c>
      <c r="K5396" s="52" t="n">
        <v>0</v>
      </c>
      <c r="L5396" s="52" t="n">
        <v>0</v>
      </c>
      <c r="M5396" s="52" t="n">
        <v>0</v>
      </c>
      <c r="N5396" s="53" t="n">
        <f aca="false">D5396*$D$3</f>
        <v>96.6</v>
      </c>
      <c r="O5396" s="53" t="n">
        <f aca="false">E5396*$E$3</f>
        <v>0</v>
      </c>
      <c r="P5396" s="53" t="n">
        <f aca="false">F5396*$F$3</f>
        <v>0</v>
      </c>
      <c r="Q5396" s="53" t="n">
        <f aca="false">G5396*$G$3</f>
        <v>0</v>
      </c>
      <c r="R5396" s="53" t="n">
        <f aca="false">H5396*$H$3</f>
        <v>0</v>
      </c>
      <c r="S5396" s="53" t="n">
        <f aca="false">(N5396/100)*(I5396*$I$3)+(N5396/100)*(J5396*$J$3)</f>
        <v>38.64</v>
      </c>
      <c r="T5396" s="53" t="n">
        <f aca="false">(O5396/100)*(K5396*$K$3)</f>
        <v>0</v>
      </c>
      <c r="U5396" s="53" t="n">
        <f aca="false">(P5396/100)*(K5396*$K$3)+(P5396/100)*(L5396*$L$3)</f>
        <v>0</v>
      </c>
      <c r="V5396" s="53" t="n">
        <f aca="false">(Q5396/100)*(L5396*$L$3)</f>
        <v>0</v>
      </c>
      <c r="W5396" s="53" t="n">
        <f aca="false">(R5396/100)*(K5396*$K$3)+(R5396/100)*(L5396*$L$3)</f>
        <v>0</v>
      </c>
      <c r="X5396" s="53" t="n">
        <f aca="false">N5396+S5396</f>
        <v>135.24</v>
      </c>
      <c r="Y5396" s="53" t="n">
        <f aca="false">O5396+T5396</f>
        <v>0</v>
      </c>
      <c r="Z5396" s="53" t="n">
        <f aca="false">P5396+U5396</f>
        <v>0</v>
      </c>
      <c r="AA5396" s="53" t="n">
        <f aca="false">Q5396+V5396</f>
        <v>0</v>
      </c>
      <c r="AB5396" s="53" t="n">
        <f aca="false">R5396+W5396</f>
        <v>0</v>
      </c>
      <c r="AC5396" s="54" t="n">
        <f aca="false">ROUND(X5396+Y5396+Z5396+AA5396+AB5396,1)</f>
        <v>135.2</v>
      </c>
      <c r="AD5396" s="55"/>
    </row>
    <row r="5397" customFormat="false" ht="15" hidden="false" customHeight="false" outlineLevel="0" collapsed="false">
      <c r="A5397" s="48"/>
      <c r="B5397" s="49" t="s">
        <v>463</v>
      </c>
      <c r="C5397" s="50" t="s">
        <v>4</v>
      </c>
      <c r="D5397" s="51" t="n">
        <v>90</v>
      </c>
      <c r="E5397" s="51" t="n">
        <v>0</v>
      </c>
      <c r="F5397" s="51" t="n">
        <v>0</v>
      </c>
      <c r="G5397" s="51" t="n">
        <v>0</v>
      </c>
      <c r="H5397" s="51" t="n">
        <v>0</v>
      </c>
      <c r="I5397" s="52" t="n">
        <v>50</v>
      </c>
      <c r="J5397" s="52" t="n">
        <v>0</v>
      </c>
      <c r="K5397" s="52" t="n">
        <v>0</v>
      </c>
      <c r="L5397" s="52" t="n">
        <v>0</v>
      </c>
      <c r="M5397" s="52" t="n">
        <v>0</v>
      </c>
      <c r="N5397" s="53" t="n">
        <f aca="false">D5397*$D$3</f>
        <v>126</v>
      </c>
      <c r="O5397" s="53" t="n">
        <f aca="false">E5397*$E$3</f>
        <v>0</v>
      </c>
      <c r="P5397" s="53" t="n">
        <f aca="false">F5397*$F$3</f>
        <v>0</v>
      </c>
      <c r="Q5397" s="53" t="n">
        <f aca="false">G5397*$G$3</f>
        <v>0</v>
      </c>
      <c r="R5397" s="53" t="n">
        <f aca="false">H5397*$H$3</f>
        <v>0</v>
      </c>
      <c r="S5397" s="53" t="n">
        <f aca="false">(N5397/100)*(I5397*$I$3)+(N5397/100)*(J5397*$J$3)</f>
        <v>126</v>
      </c>
      <c r="T5397" s="53" t="n">
        <f aca="false">(O5397/100)*(K5397*$K$3)</f>
        <v>0</v>
      </c>
      <c r="U5397" s="53" t="n">
        <f aca="false">(P5397/100)*(K5397*$K$3)+(P5397/100)*(L5397*$L$3)</f>
        <v>0</v>
      </c>
      <c r="V5397" s="53" t="n">
        <f aca="false">(Q5397/100)*(L5397*$L$3)</f>
        <v>0</v>
      </c>
      <c r="W5397" s="53" t="n">
        <f aca="false">(R5397/100)*(K5397*$K$3)+(R5397/100)*(L5397*$L$3)</f>
        <v>0</v>
      </c>
      <c r="X5397" s="53" t="n">
        <f aca="false">N5397+S5397</f>
        <v>252</v>
      </c>
      <c r="Y5397" s="53" t="n">
        <f aca="false">O5397+T5397</f>
        <v>0</v>
      </c>
      <c r="Z5397" s="53" t="n">
        <f aca="false">P5397+U5397</f>
        <v>0</v>
      </c>
      <c r="AA5397" s="53" t="n">
        <f aca="false">Q5397+V5397</f>
        <v>0</v>
      </c>
      <c r="AB5397" s="53" t="n">
        <f aca="false">R5397+W5397</f>
        <v>0</v>
      </c>
      <c r="AC5397" s="54" t="n">
        <f aca="false">ROUND(X5397+Y5397+Z5397+AA5397+AB5397,1)</f>
        <v>252</v>
      </c>
      <c r="AD5397" s="55"/>
    </row>
    <row r="5398" customFormat="false" ht="15" hidden="false" customHeight="false" outlineLevel="0" collapsed="false">
      <c r="A5398" s="48"/>
      <c r="B5398" s="49" t="s">
        <v>464</v>
      </c>
      <c r="C5398" s="50" t="s">
        <v>4</v>
      </c>
      <c r="D5398" s="51" t="n">
        <v>69</v>
      </c>
      <c r="E5398" s="51" t="n">
        <v>0</v>
      </c>
      <c r="F5398" s="51" t="n">
        <v>0</v>
      </c>
      <c r="G5398" s="51" t="n">
        <v>0</v>
      </c>
      <c r="H5398" s="51" t="n">
        <v>0</v>
      </c>
      <c r="I5398" s="52" t="n">
        <v>20</v>
      </c>
      <c r="J5398" s="52" t="n">
        <v>0</v>
      </c>
      <c r="K5398" s="52" t="n">
        <v>0</v>
      </c>
      <c r="L5398" s="52" t="n">
        <v>0</v>
      </c>
      <c r="M5398" s="52" t="n">
        <v>0</v>
      </c>
      <c r="N5398" s="53" t="n">
        <f aca="false">D5398*$D$3</f>
        <v>96.6</v>
      </c>
      <c r="O5398" s="53" t="n">
        <f aca="false">E5398*$E$3</f>
        <v>0</v>
      </c>
      <c r="P5398" s="53" t="n">
        <f aca="false">F5398*$F$3</f>
        <v>0</v>
      </c>
      <c r="Q5398" s="53" t="n">
        <f aca="false">G5398*$G$3</f>
        <v>0</v>
      </c>
      <c r="R5398" s="53" t="n">
        <f aca="false">H5398*$H$3</f>
        <v>0</v>
      </c>
      <c r="S5398" s="53" t="n">
        <f aca="false">(N5398/100)*(I5398*$I$3)+(N5398/100)*(J5398*$J$3)</f>
        <v>38.64</v>
      </c>
      <c r="T5398" s="53" t="n">
        <f aca="false">(O5398/100)*(K5398*$K$3)</f>
        <v>0</v>
      </c>
      <c r="U5398" s="53" t="n">
        <f aca="false">(P5398/100)*(K5398*$K$3)+(P5398/100)*(L5398*$L$3)</f>
        <v>0</v>
      </c>
      <c r="V5398" s="53" t="n">
        <f aca="false">(Q5398/100)*(L5398*$L$3)</f>
        <v>0</v>
      </c>
      <c r="W5398" s="53" t="n">
        <f aca="false">(R5398/100)*(K5398*$K$3)+(R5398/100)*(L5398*$L$3)</f>
        <v>0</v>
      </c>
      <c r="X5398" s="53" t="n">
        <f aca="false">N5398+S5398</f>
        <v>135.24</v>
      </c>
      <c r="Y5398" s="53" t="n">
        <f aca="false">O5398+T5398</f>
        <v>0</v>
      </c>
      <c r="Z5398" s="53" t="n">
        <f aca="false">P5398+U5398</f>
        <v>0</v>
      </c>
      <c r="AA5398" s="53" t="n">
        <f aca="false">Q5398+V5398</f>
        <v>0</v>
      </c>
      <c r="AB5398" s="53" t="n">
        <f aca="false">R5398+W5398</f>
        <v>0</v>
      </c>
      <c r="AC5398" s="54" t="n">
        <f aca="false">ROUND(X5398+Y5398+Z5398+AA5398+AB5398,1)</f>
        <v>135.2</v>
      </c>
      <c r="AD5398" s="55"/>
    </row>
    <row r="5399" customFormat="false" ht="15" hidden="false" customHeight="false" outlineLevel="0" collapsed="false">
      <c r="A5399" s="48"/>
      <c r="B5399" s="49" t="s">
        <v>465</v>
      </c>
      <c r="C5399" s="50" t="s">
        <v>4</v>
      </c>
      <c r="D5399" s="51" t="n">
        <v>69</v>
      </c>
      <c r="E5399" s="51" t="n">
        <v>0</v>
      </c>
      <c r="F5399" s="51" t="n">
        <v>0</v>
      </c>
      <c r="G5399" s="51" t="n">
        <v>0</v>
      </c>
      <c r="H5399" s="51" t="n">
        <v>0</v>
      </c>
      <c r="I5399" s="52" t="n">
        <v>20</v>
      </c>
      <c r="J5399" s="52" t="n">
        <v>0</v>
      </c>
      <c r="K5399" s="52" t="n">
        <v>0</v>
      </c>
      <c r="L5399" s="52" t="n">
        <v>0</v>
      </c>
      <c r="M5399" s="52" t="n">
        <v>0</v>
      </c>
      <c r="N5399" s="53" t="n">
        <f aca="false">D5399*$D$3</f>
        <v>96.6</v>
      </c>
      <c r="O5399" s="53" t="n">
        <f aca="false">E5399*$E$3</f>
        <v>0</v>
      </c>
      <c r="P5399" s="53" t="n">
        <f aca="false">F5399*$F$3</f>
        <v>0</v>
      </c>
      <c r="Q5399" s="53" t="n">
        <f aca="false">G5399*$G$3</f>
        <v>0</v>
      </c>
      <c r="R5399" s="53" t="n">
        <f aca="false">H5399*$H$3</f>
        <v>0</v>
      </c>
      <c r="S5399" s="53" t="n">
        <f aca="false">(N5399/100)*(I5399*$I$3)+(N5399/100)*(J5399*$J$3)</f>
        <v>38.64</v>
      </c>
      <c r="T5399" s="53" t="n">
        <f aca="false">(O5399/100)*(K5399*$K$3)</f>
        <v>0</v>
      </c>
      <c r="U5399" s="53" t="n">
        <f aca="false">(P5399/100)*(K5399*$K$3)+(P5399/100)*(L5399*$L$3)</f>
        <v>0</v>
      </c>
      <c r="V5399" s="53" t="n">
        <f aca="false">(Q5399/100)*(L5399*$L$3)</f>
        <v>0</v>
      </c>
      <c r="W5399" s="53" t="n">
        <f aca="false">(R5399/100)*(K5399*$K$3)+(R5399/100)*(L5399*$L$3)</f>
        <v>0</v>
      </c>
      <c r="X5399" s="53" t="n">
        <f aca="false">N5399+S5399</f>
        <v>135.24</v>
      </c>
      <c r="Y5399" s="53" t="n">
        <f aca="false">O5399+T5399</f>
        <v>0</v>
      </c>
      <c r="Z5399" s="53" t="n">
        <f aca="false">P5399+U5399</f>
        <v>0</v>
      </c>
      <c r="AA5399" s="53" t="n">
        <f aca="false">Q5399+V5399</f>
        <v>0</v>
      </c>
      <c r="AB5399" s="53" t="n">
        <f aca="false">R5399+W5399</f>
        <v>0</v>
      </c>
      <c r="AC5399" s="54" t="n">
        <f aca="false">ROUND(X5399+Y5399+Z5399+AA5399+AB5399,1)</f>
        <v>135.2</v>
      </c>
      <c r="AD5399" s="55"/>
    </row>
    <row r="5400" customFormat="false" ht="15" hidden="false" customHeight="false" outlineLevel="0" collapsed="false">
      <c r="A5400" s="48"/>
      <c r="B5400" s="49" t="s">
        <v>466</v>
      </c>
      <c r="C5400" s="50" t="s">
        <v>4</v>
      </c>
      <c r="D5400" s="51" t="n">
        <v>81</v>
      </c>
      <c r="E5400" s="51" t="n">
        <v>0</v>
      </c>
      <c r="F5400" s="51" t="n">
        <v>0</v>
      </c>
      <c r="G5400" s="51" t="n">
        <v>0</v>
      </c>
      <c r="H5400" s="51" t="n">
        <v>0</v>
      </c>
      <c r="I5400" s="52" t="n">
        <v>21</v>
      </c>
      <c r="J5400" s="52" t="n">
        <v>0</v>
      </c>
      <c r="K5400" s="52" t="n">
        <v>0</v>
      </c>
      <c r="L5400" s="52" t="n">
        <v>0</v>
      </c>
      <c r="M5400" s="52" t="n">
        <v>0</v>
      </c>
      <c r="N5400" s="53" t="n">
        <f aca="false">D5400*$D$3</f>
        <v>113.4</v>
      </c>
      <c r="O5400" s="53" t="n">
        <f aca="false">E5400*$E$3</f>
        <v>0</v>
      </c>
      <c r="P5400" s="53" t="n">
        <f aca="false">F5400*$F$3</f>
        <v>0</v>
      </c>
      <c r="Q5400" s="53" t="n">
        <f aca="false">G5400*$G$3</f>
        <v>0</v>
      </c>
      <c r="R5400" s="53" t="n">
        <f aca="false">H5400*$H$3</f>
        <v>0</v>
      </c>
      <c r="S5400" s="53" t="n">
        <f aca="false">(N5400/100)*(I5400*$I$3)+(N5400/100)*(J5400*$J$3)</f>
        <v>47.628</v>
      </c>
      <c r="T5400" s="53" t="n">
        <f aca="false">(O5400/100)*(K5400*$K$3)</f>
        <v>0</v>
      </c>
      <c r="U5400" s="53" t="n">
        <f aca="false">(P5400/100)*(K5400*$K$3)+(P5400/100)*(L5400*$L$3)</f>
        <v>0</v>
      </c>
      <c r="V5400" s="53" t="n">
        <f aca="false">(Q5400/100)*(L5400*$L$3)</f>
        <v>0</v>
      </c>
      <c r="W5400" s="53" t="n">
        <f aca="false">(R5400/100)*(K5400*$K$3)+(R5400/100)*(L5400*$L$3)</f>
        <v>0</v>
      </c>
      <c r="X5400" s="53" t="n">
        <f aca="false">N5400+S5400</f>
        <v>161.028</v>
      </c>
      <c r="Y5400" s="53" t="n">
        <f aca="false">O5400+T5400</f>
        <v>0</v>
      </c>
      <c r="Z5400" s="53" t="n">
        <f aca="false">P5400+U5400</f>
        <v>0</v>
      </c>
      <c r="AA5400" s="53" t="n">
        <f aca="false">Q5400+V5400</f>
        <v>0</v>
      </c>
      <c r="AB5400" s="53" t="n">
        <f aca="false">R5400+W5400</f>
        <v>0</v>
      </c>
      <c r="AC5400" s="54" t="n">
        <f aca="false">ROUND(X5400+Y5400+Z5400+AA5400+AB5400,1)</f>
        <v>161</v>
      </c>
      <c r="AD5400" s="55"/>
    </row>
    <row r="5401" customFormat="false" ht="15" hidden="false" customHeight="false" outlineLevel="0" collapsed="false">
      <c r="A5401" s="48"/>
      <c r="B5401" s="49" t="s">
        <v>467</v>
      </c>
      <c r="C5401" s="50" t="s">
        <v>4</v>
      </c>
      <c r="D5401" s="51" t="n">
        <v>76</v>
      </c>
      <c r="E5401" s="51" t="n">
        <v>0</v>
      </c>
      <c r="F5401" s="51" t="n">
        <v>0</v>
      </c>
      <c r="G5401" s="51" t="n">
        <v>0</v>
      </c>
      <c r="H5401" s="51" t="n">
        <v>0</v>
      </c>
      <c r="I5401" s="52" t="n">
        <v>21</v>
      </c>
      <c r="J5401" s="52" t="n">
        <v>0</v>
      </c>
      <c r="K5401" s="52" t="n">
        <v>0</v>
      </c>
      <c r="L5401" s="52" t="n">
        <v>0</v>
      </c>
      <c r="M5401" s="52" t="n">
        <v>0</v>
      </c>
      <c r="N5401" s="53" t="n">
        <f aca="false">D5401*$D$3</f>
        <v>106.4</v>
      </c>
      <c r="O5401" s="53" t="n">
        <f aca="false">E5401*$E$3</f>
        <v>0</v>
      </c>
      <c r="P5401" s="53" t="n">
        <f aca="false">F5401*$F$3</f>
        <v>0</v>
      </c>
      <c r="Q5401" s="53" t="n">
        <f aca="false">G5401*$G$3</f>
        <v>0</v>
      </c>
      <c r="R5401" s="53" t="n">
        <f aca="false">H5401*$H$3</f>
        <v>0</v>
      </c>
      <c r="S5401" s="53" t="n">
        <f aca="false">(N5401/100)*(I5401*$I$3)+(N5401/100)*(J5401*$J$3)</f>
        <v>44.688</v>
      </c>
      <c r="T5401" s="53" t="n">
        <f aca="false">(O5401/100)*(K5401*$K$3)</f>
        <v>0</v>
      </c>
      <c r="U5401" s="53" t="n">
        <f aca="false">(P5401/100)*(K5401*$K$3)+(P5401/100)*(L5401*$L$3)</f>
        <v>0</v>
      </c>
      <c r="V5401" s="53" t="n">
        <f aca="false">(Q5401/100)*(L5401*$L$3)</f>
        <v>0</v>
      </c>
      <c r="W5401" s="53" t="n">
        <f aca="false">(R5401/100)*(K5401*$K$3)+(R5401/100)*(L5401*$L$3)</f>
        <v>0</v>
      </c>
      <c r="X5401" s="53" t="n">
        <f aca="false">N5401+S5401</f>
        <v>151.088</v>
      </c>
      <c r="Y5401" s="53" t="n">
        <f aca="false">O5401+T5401</f>
        <v>0</v>
      </c>
      <c r="Z5401" s="53" t="n">
        <f aca="false">P5401+U5401</f>
        <v>0</v>
      </c>
      <c r="AA5401" s="53" t="n">
        <f aca="false">Q5401+V5401</f>
        <v>0</v>
      </c>
      <c r="AB5401" s="53" t="n">
        <f aca="false">R5401+W5401</f>
        <v>0</v>
      </c>
      <c r="AC5401" s="54" t="n">
        <f aca="false">ROUND(X5401+Y5401+Z5401+AA5401+AB5401,1)</f>
        <v>151.1</v>
      </c>
      <c r="AD5401" s="55"/>
    </row>
    <row r="5402" customFormat="false" ht="15" hidden="false" customHeight="false" outlineLevel="0" collapsed="false">
      <c r="A5402" s="48"/>
      <c r="B5402" s="49" t="s">
        <v>468</v>
      </c>
      <c r="C5402" s="50" t="s">
        <v>4</v>
      </c>
      <c r="D5402" s="51" t="n">
        <v>72</v>
      </c>
      <c r="E5402" s="51" t="n">
        <v>0</v>
      </c>
      <c r="F5402" s="51" t="n">
        <v>0</v>
      </c>
      <c r="G5402" s="51" t="n">
        <v>0</v>
      </c>
      <c r="H5402" s="51" t="n">
        <v>0</v>
      </c>
      <c r="I5402" s="52" t="n">
        <v>20</v>
      </c>
      <c r="J5402" s="52" t="n">
        <v>0</v>
      </c>
      <c r="K5402" s="52" t="n">
        <v>0</v>
      </c>
      <c r="L5402" s="52" t="n">
        <v>0</v>
      </c>
      <c r="M5402" s="52" t="n">
        <v>0</v>
      </c>
      <c r="N5402" s="53" t="n">
        <f aca="false">D5402*$D$3</f>
        <v>100.8</v>
      </c>
      <c r="O5402" s="53" t="n">
        <f aca="false">E5402*$E$3</f>
        <v>0</v>
      </c>
      <c r="P5402" s="53" t="n">
        <f aca="false">F5402*$F$3</f>
        <v>0</v>
      </c>
      <c r="Q5402" s="53" t="n">
        <f aca="false">G5402*$G$3</f>
        <v>0</v>
      </c>
      <c r="R5402" s="53" t="n">
        <f aca="false">H5402*$H$3</f>
        <v>0</v>
      </c>
      <c r="S5402" s="53" t="n">
        <f aca="false">(N5402/100)*(I5402*$I$3)+(N5402/100)*(J5402*$J$3)</f>
        <v>40.32</v>
      </c>
      <c r="T5402" s="53" t="n">
        <f aca="false">(O5402/100)*(K5402*$K$3)</f>
        <v>0</v>
      </c>
      <c r="U5402" s="53" t="n">
        <f aca="false">(P5402/100)*(K5402*$K$3)+(P5402/100)*(L5402*$L$3)</f>
        <v>0</v>
      </c>
      <c r="V5402" s="53" t="n">
        <f aca="false">(Q5402/100)*(L5402*$L$3)</f>
        <v>0</v>
      </c>
      <c r="W5402" s="53" t="n">
        <f aca="false">(R5402/100)*(K5402*$K$3)+(R5402/100)*(L5402*$L$3)</f>
        <v>0</v>
      </c>
      <c r="X5402" s="53" t="n">
        <f aca="false">N5402+S5402</f>
        <v>141.12</v>
      </c>
      <c r="Y5402" s="53" t="n">
        <f aca="false">O5402+T5402</f>
        <v>0</v>
      </c>
      <c r="Z5402" s="53" t="n">
        <f aca="false">P5402+U5402</f>
        <v>0</v>
      </c>
      <c r="AA5402" s="53" t="n">
        <f aca="false">Q5402+V5402</f>
        <v>0</v>
      </c>
      <c r="AB5402" s="53" t="n">
        <f aca="false">R5402+W5402</f>
        <v>0</v>
      </c>
      <c r="AC5402" s="54" t="n">
        <f aca="false">ROUND(X5402+Y5402+Z5402+AA5402+AB5402,1)</f>
        <v>141.1</v>
      </c>
      <c r="AD5402" s="55"/>
    </row>
    <row r="5403" customFormat="false" ht="15" hidden="false" customHeight="false" outlineLevel="0" collapsed="false">
      <c r="A5403" s="48"/>
      <c r="B5403" s="49" t="s">
        <v>469</v>
      </c>
      <c r="C5403" s="50" t="s">
        <v>4</v>
      </c>
      <c r="D5403" s="51" t="n">
        <v>74</v>
      </c>
      <c r="E5403" s="51" t="n">
        <v>0</v>
      </c>
      <c r="F5403" s="51" t="n">
        <v>0</v>
      </c>
      <c r="G5403" s="51" t="n">
        <v>0</v>
      </c>
      <c r="H5403" s="51" t="n">
        <v>0</v>
      </c>
      <c r="I5403" s="52" t="n">
        <v>21</v>
      </c>
      <c r="J5403" s="52" t="n">
        <v>0</v>
      </c>
      <c r="K5403" s="52" t="n">
        <v>0</v>
      </c>
      <c r="L5403" s="52" t="n">
        <v>0</v>
      </c>
      <c r="M5403" s="52" t="n">
        <v>0</v>
      </c>
      <c r="N5403" s="53" t="n">
        <f aca="false">D5403*$D$3</f>
        <v>103.6</v>
      </c>
      <c r="O5403" s="53" t="n">
        <f aca="false">E5403*$E$3</f>
        <v>0</v>
      </c>
      <c r="P5403" s="53" t="n">
        <f aca="false">F5403*$F$3</f>
        <v>0</v>
      </c>
      <c r="Q5403" s="53" t="n">
        <f aca="false">G5403*$G$3</f>
        <v>0</v>
      </c>
      <c r="R5403" s="53" t="n">
        <f aca="false">H5403*$H$3</f>
        <v>0</v>
      </c>
      <c r="S5403" s="53" t="n">
        <f aca="false">(N5403/100)*(I5403*$I$3)+(N5403/100)*(J5403*$J$3)</f>
        <v>43.512</v>
      </c>
      <c r="T5403" s="53" t="n">
        <f aca="false">(O5403/100)*(K5403*$K$3)</f>
        <v>0</v>
      </c>
      <c r="U5403" s="53" t="n">
        <f aca="false">(P5403/100)*(K5403*$K$3)+(P5403/100)*(L5403*$L$3)</f>
        <v>0</v>
      </c>
      <c r="V5403" s="53" t="n">
        <f aca="false">(Q5403/100)*(L5403*$L$3)</f>
        <v>0</v>
      </c>
      <c r="W5403" s="53" t="n">
        <f aca="false">(R5403/100)*(K5403*$K$3)+(R5403/100)*(L5403*$L$3)</f>
        <v>0</v>
      </c>
      <c r="X5403" s="53" t="n">
        <f aca="false">N5403+S5403</f>
        <v>147.112</v>
      </c>
      <c r="Y5403" s="53" t="n">
        <f aca="false">O5403+T5403</f>
        <v>0</v>
      </c>
      <c r="Z5403" s="53" t="n">
        <f aca="false">P5403+U5403</f>
        <v>0</v>
      </c>
      <c r="AA5403" s="53" t="n">
        <f aca="false">Q5403+V5403</f>
        <v>0</v>
      </c>
      <c r="AB5403" s="53" t="n">
        <f aca="false">R5403+W5403</f>
        <v>0</v>
      </c>
      <c r="AC5403" s="54" t="n">
        <f aca="false">ROUND(X5403+Y5403+Z5403+AA5403+AB5403,1)</f>
        <v>147.1</v>
      </c>
      <c r="AD5403" s="55"/>
    </row>
    <row r="5404" customFormat="false" ht="15" hidden="false" customHeight="false" outlineLevel="0" collapsed="false">
      <c r="A5404" s="48"/>
      <c r="B5404" s="49" t="s">
        <v>470</v>
      </c>
      <c r="C5404" s="50" t="s">
        <v>4</v>
      </c>
      <c r="D5404" s="51" t="n">
        <v>84</v>
      </c>
      <c r="E5404" s="51" t="n">
        <v>0</v>
      </c>
      <c r="F5404" s="51" t="n">
        <v>0</v>
      </c>
      <c r="G5404" s="51" t="n">
        <v>0</v>
      </c>
      <c r="H5404" s="51" t="n">
        <v>0</v>
      </c>
      <c r="I5404" s="52" t="n">
        <v>28</v>
      </c>
      <c r="J5404" s="52" t="n">
        <v>0</v>
      </c>
      <c r="K5404" s="52" t="n">
        <v>0</v>
      </c>
      <c r="L5404" s="52" t="n">
        <v>0</v>
      </c>
      <c r="M5404" s="52" t="n">
        <v>0</v>
      </c>
      <c r="N5404" s="53" t="n">
        <f aca="false">D5404*$D$3</f>
        <v>117.6</v>
      </c>
      <c r="O5404" s="53" t="n">
        <f aca="false">E5404*$E$3</f>
        <v>0</v>
      </c>
      <c r="P5404" s="53" t="n">
        <f aca="false">F5404*$F$3</f>
        <v>0</v>
      </c>
      <c r="Q5404" s="53" t="n">
        <f aca="false">G5404*$G$3</f>
        <v>0</v>
      </c>
      <c r="R5404" s="53" t="n">
        <f aca="false">H5404*$H$3</f>
        <v>0</v>
      </c>
      <c r="S5404" s="53" t="n">
        <f aca="false">(N5404/100)*(I5404*$I$3)+(N5404/100)*(J5404*$J$3)</f>
        <v>65.856</v>
      </c>
      <c r="T5404" s="53" t="n">
        <f aca="false">(O5404/100)*(K5404*$K$3)</f>
        <v>0</v>
      </c>
      <c r="U5404" s="53" t="n">
        <f aca="false">(P5404/100)*(K5404*$K$3)+(P5404/100)*(L5404*$L$3)</f>
        <v>0</v>
      </c>
      <c r="V5404" s="53" t="n">
        <f aca="false">(Q5404/100)*(L5404*$L$3)</f>
        <v>0</v>
      </c>
      <c r="W5404" s="53" t="n">
        <f aca="false">(R5404/100)*(K5404*$K$3)+(R5404/100)*(L5404*$L$3)</f>
        <v>0</v>
      </c>
      <c r="X5404" s="53" t="n">
        <f aca="false">N5404+S5404</f>
        <v>183.456</v>
      </c>
      <c r="Y5404" s="53" t="n">
        <f aca="false">O5404+T5404</f>
        <v>0</v>
      </c>
      <c r="Z5404" s="53" t="n">
        <f aca="false">P5404+U5404</f>
        <v>0</v>
      </c>
      <c r="AA5404" s="53" t="n">
        <f aca="false">Q5404+V5404</f>
        <v>0</v>
      </c>
      <c r="AB5404" s="53" t="n">
        <f aca="false">R5404+W5404</f>
        <v>0</v>
      </c>
      <c r="AC5404" s="54" t="n">
        <f aca="false">ROUND(X5404+Y5404+Z5404+AA5404+AB5404,1)</f>
        <v>183.5</v>
      </c>
      <c r="AD5404" s="55"/>
    </row>
    <row r="5405" customFormat="false" ht="15" hidden="false" customHeight="false" outlineLevel="0" collapsed="false">
      <c r="A5405" s="48"/>
      <c r="B5405" s="49" t="s">
        <v>471</v>
      </c>
      <c r="C5405" s="50" t="s">
        <v>4</v>
      </c>
      <c r="D5405" s="51" t="n">
        <v>83</v>
      </c>
      <c r="E5405" s="51" t="n">
        <v>0</v>
      </c>
      <c r="F5405" s="51" t="n">
        <v>0</v>
      </c>
      <c r="G5405" s="51" t="n">
        <v>0</v>
      </c>
      <c r="H5405" s="51" t="n">
        <v>0</v>
      </c>
      <c r="I5405" s="52" t="n">
        <v>30</v>
      </c>
      <c r="J5405" s="52" t="n">
        <v>0</v>
      </c>
      <c r="K5405" s="52" t="n">
        <v>0</v>
      </c>
      <c r="L5405" s="52" t="n">
        <v>0</v>
      </c>
      <c r="M5405" s="52" t="n">
        <v>0</v>
      </c>
      <c r="N5405" s="53" t="n">
        <f aca="false">D5405*$D$3</f>
        <v>116.2</v>
      </c>
      <c r="O5405" s="53" t="n">
        <f aca="false">E5405*$E$3</f>
        <v>0</v>
      </c>
      <c r="P5405" s="53" t="n">
        <f aca="false">F5405*$F$3</f>
        <v>0</v>
      </c>
      <c r="Q5405" s="53" t="n">
        <f aca="false">G5405*$G$3</f>
        <v>0</v>
      </c>
      <c r="R5405" s="53" t="n">
        <f aca="false">H5405*$H$3</f>
        <v>0</v>
      </c>
      <c r="S5405" s="53" t="n">
        <f aca="false">(N5405/100)*(I5405*$I$3)+(N5405/100)*(J5405*$J$3)</f>
        <v>69.72</v>
      </c>
      <c r="T5405" s="53" t="n">
        <f aca="false">(O5405/100)*(K5405*$K$3)</f>
        <v>0</v>
      </c>
      <c r="U5405" s="53" t="n">
        <f aca="false">(P5405/100)*(K5405*$K$3)+(P5405/100)*(L5405*$L$3)</f>
        <v>0</v>
      </c>
      <c r="V5405" s="53" t="n">
        <f aca="false">(Q5405/100)*(L5405*$L$3)</f>
        <v>0</v>
      </c>
      <c r="W5405" s="53" t="n">
        <f aca="false">(R5405/100)*(K5405*$K$3)+(R5405/100)*(L5405*$L$3)</f>
        <v>0</v>
      </c>
      <c r="X5405" s="53" t="n">
        <f aca="false">N5405+S5405</f>
        <v>185.92</v>
      </c>
      <c r="Y5405" s="53" t="n">
        <f aca="false">O5405+T5405</f>
        <v>0</v>
      </c>
      <c r="Z5405" s="53" t="n">
        <f aca="false">P5405+U5405</f>
        <v>0</v>
      </c>
      <c r="AA5405" s="53" t="n">
        <f aca="false">Q5405+V5405</f>
        <v>0</v>
      </c>
      <c r="AB5405" s="53" t="n">
        <f aca="false">R5405+W5405</f>
        <v>0</v>
      </c>
      <c r="AC5405" s="54" t="n">
        <f aca="false">ROUND(X5405+Y5405+Z5405+AA5405+AB5405,1)</f>
        <v>185.9</v>
      </c>
      <c r="AD5405" s="55"/>
    </row>
    <row r="5406" customFormat="false" ht="15" hidden="false" customHeight="false" outlineLevel="0" collapsed="false">
      <c r="A5406" s="48"/>
      <c r="B5406" s="49" t="s">
        <v>472</v>
      </c>
      <c r="C5406" s="50" t="s">
        <v>4</v>
      </c>
      <c r="D5406" s="51" t="n">
        <v>79</v>
      </c>
      <c r="E5406" s="51" t="n">
        <v>0</v>
      </c>
      <c r="F5406" s="51" t="n">
        <v>0</v>
      </c>
      <c r="G5406" s="51" t="n">
        <v>0</v>
      </c>
      <c r="H5406" s="51" t="n">
        <v>0</v>
      </c>
      <c r="I5406" s="52" t="n">
        <v>29</v>
      </c>
      <c r="J5406" s="52" t="n">
        <v>0</v>
      </c>
      <c r="K5406" s="52" t="n">
        <v>0</v>
      </c>
      <c r="L5406" s="52" t="n">
        <v>0</v>
      </c>
      <c r="M5406" s="52" t="n">
        <v>0</v>
      </c>
      <c r="N5406" s="53" t="n">
        <f aca="false">D5406*$D$3</f>
        <v>110.6</v>
      </c>
      <c r="O5406" s="53" t="n">
        <f aca="false">E5406*$E$3</f>
        <v>0</v>
      </c>
      <c r="P5406" s="53" t="n">
        <f aca="false">F5406*$F$3</f>
        <v>0</v>
      </c>
      <c r="Q5406" s="53" t="n">
        <f aca="false">G5406*$G$3</f>
        <v>0</v>
      </c>
      <c r="R5406" s="53" t="n">
        <f aca="false">H5406*$H$3</f>
        <v>0</v>
      </c>
      <c r="S5406" s="53" t="n">
        <f aca="false">(N5406/100)*(I5406*$I$3)+(N5406/100)*(J5406*$J$3)</f>
        <v>64.148</v>
      </c>
      <c r="T5406" s="53" t="n">
        <f aca="false">(O5406/100)*(K5406*$K$3)</f>
        <v>0</v>
      </c>
      <c r="U5406" s="53" t="n">
        <f aca="false">(P5406/100)*(K5406*$K$3)+(P5406/100)*(L5406*$L$3)</f>
        <v>0</v>
      </c>
      <c r="V5406" s="53" t="n">
        <f aca="false">(Q5406/100)*(L5406*$L$3)</f>
        <v>0</v>
      </c>
      <c r="W5406" s="53" t="n">
        <f aca="false">(R5406/100)*(K5406*$K$3)+(R5406/100)*(L5406*$L$3)</f>
        <v>0</v>
      </c>
      <c r="X5406" s="53" t="n">
        <f aca="false">N5406+S5406</f>
        <v>174.748</v>
      </c>
      <c r="Y5406" s="53" t="n">
        <f aca="false">O5406+T5406</f>
        <v>0</v>
      </c>
      <c r="Z5406" s="53" t="n">
        <f aca="false">P5406+U5406</f>
        <v>0</v>
      </c>
      <c r="AA5406" s="53" t="n">
        <f aca="false">Q5406+V5406</f>
        <v>0</v>
      </c>
      <c r="AB5406" s="53" t="n">
        <f aca="false">R5406+W5406</f>
        <v>0</v>
      </c>
      <c r="AC5406" s="54" t="n">
        <f aca="false">ROUND(X5406+Y5406+Z5406+AA5406+AB5406,1)</f>
        <v>174.7</v>
      </c>
      <c r="AD5406" s="55"/>
    </row>
    <row r="5407" customFormat="false" ht="15" hidden="false" customHeight="false" outlineLevel="0" collapsed="false">
      <c r="A5407" s="48"/>
      <c r="B5407" s="49" t="s">
        <v>473</v>
      </c>
      <c r="C5407" s="50" t="s">
        <v>4</v>
      </c>
      <c r="D5407" s="51" t="n">
        <v>56</v>
      </c>
      <c r="E5407" s="51" t="n">
        <v>0</v>
      </c>
      <c r="F5407" s="51" t="n">
        <v>0</v>
      </c>
      <c r="G5407" s="51" t="n">
        <v>0</v>
      </c>
      <c r="H5407" s="51" t="n">
        <v>0</v>
      </c>
      <c r="I5407" s="52" t="n">
        <v>30</v>
      </c>
      <c r="J5407" s="52" t="n">
        <v>0</v>
      </c>
      <c r="K5407" s="52" t="n">
        <v>0</v>
      </c>
      <c r="L5407" s="52" t="n">
        <v>0</v>
      </c>
      <c r="M5407" s="52" t="n">
        <v>0</v>
      </c>
      <c r="N5407" s="53" t="n">
        <f aca="false">D5407*$D$3</f>
        <v>78.4</v>
      </c>
      <c r="O5407" s="53" t="n">
        <f aca="false">E5407*$E$3</f>
        <v>0</v>
      </c>
      <c r="P5407" s="53" t="n">
        <f aca="false">F5407*$F$3</f>
        <v>0</v>
      </c>
      <c r="Q5407" s="53" t="n">
        <f aca="false">G5407*$G$3</f>
        <v>0</v>
      </c>
      <c r="R5407" s="53" t="n">
        <f aca="false">H5407*$H$3</f>
        <v>0</v>
      </c>
      <c r="S5407" s="53" t="n">
        <f aca="false">(N5407/100)*(I5407*$I$3)+(N5407/100)*(J5407*$J$3)</f>
        <v>47.04</v>
      </c>
      <c r="T5407" s="53" t="n">
        <f aca="false">(O5407/100)*(K5407*$K$3)</f>
        <v>0</v>
      </c>
      <c r="U5407" s="53" t="n">
        <f aca="false">(P5407/100)*(K5407*$K$3)+(P5407/100)*(L5407*$L$3)</f>
        <v>0</v>
      </c>
      <c r="V5407" s="53" t="n">
        <f aca="false">(Q5407/100)*(L5407*$L$3)</f>
        <v>0</v>
      </c>
      <c r="W5407" s="53" t="n">
        <f aca="false">(R5407/100)*(K5407*$K$3)+(R5407/100)*(L5407*$L$3)</f>
        <v>0</v>
      </c>
      <c r="X5407" s="53" t="n">
        <f aca="false">N5407+S5407</f>
        <v>125.44</v>
      </c>
      <c r="Y5407" s="53" t="n">
        <f aca="false">O5407+T5407</f>
        <v>0</v>
      </c>
      <c r="Z5407" s="53" t="n">
        <f aca="false">P5407+U5407</f>
        <v>0</v>
      </c>
      <c r="AA5407" s="53" t="n">
        <f aca="false">Q5407+V5407</f>
        <v>0</v>
      </c>
      <c r="AB5407" s="53" t="n">
        <f aca="false">R5407+W5407</f>
        <v>0</v>
      </c>
      <c r="AC5407" s="54" t="n">
        <f aca="false">ROUND(X5407+Y5407+Z5407+AA5407+AB5407,1)</f>
        <v>125.4</v>
      </c>
      <c r="AD5407" s="55"/>
    </row>
    <row r="5408" customFormat="false" ht="15" hidden="false" customHeight="false" outlineLevel="0" collapsed="false">
      <c r="A5408" s="48"/>
      <c r="B5408" s="49" t="s">
        <v>474</v>
      </c>
      <c r="C5408" s="50" t="s">
        <v>4</v>
      </c>
      <c r="D5408" s="51" t="n">
        <v>108</v>
      </c>
      <c r="E5408" s="51" t="n">
        <v>0</v>
      </c>
      <c r="F5408" s="51" t="n">
        <v>0</v>
      </c>
      <c r="G5408" s="51" t="n">
        <v>0</v>
      </c>
      <c r="H5408" s="51" t="n">
        <v>0</v>
      </c>
      <c r="I5408" s="52" t="n">
        <v>50</v>
      </c>
      <c r="J5408" s="52" t="n">
        <v>0</v>
      </c>
      <c r="K5408" s="52" t="n">
        <v>0</v>
      </c>
      <c r="L5408" s="52" t="n">
        <v>0</v>
      </c>
      <c r="M5408" s="52" t="n">
        <v>0</v>
      </c>
      <c r="N5408" s="53" t="n">
        <f aca="false">D5408*$D$3</f>
        <v>151.2</v>
      </c>
      <c r="O5408" s="53" t="n">
        <f aca="false">E5408*$E$3</f>
        <v>0</v>
      </c>
      <c r="P5408" s="53" t="n">
        <f aca="false">F5408*$F$3</f>
        <v>0</v>
      </c>
      <c r="Q5408" s="53" t="n">
        <f aca="false">G5408*$G$3</f>
        <v>0</v>
      </c>
      <c r="R5408" s="53" t="n">
        <f aca="false">H5408*$H$3</f>
        <v>0</v>
      </c>
      <c r="S5408" s="53" t="n">
        <f aca="false">(N5408/100)*(I5408*$I$3)+(N5408/100)*(J5408*$J$3)</f>
        <v>151.2</v>
      </c>
      <c r="T5408" s="53" t="n">
        <f aca="false">(O5408/100)*(K5408*$K$3)</f>
        <v>0</v>
      </c>
      <c r="U5408" s="53" t="n">
        <f aca="false">(P5408/100)*(K5408*$K$3)+(P5408/100)*(L5408*$L$3)</f>
        <v>0</v>
      </c>
      <c r="V5408" s="53" t="n">
        <f aca="false">(Q5408/100)*(L5408*$L$3)</f>
        <v>0</v>
      </c>
      <c r="W5408" s="53" t="n">
        <f aca="false">(R5408/100)*(K5408*$K$3)+(R5408/100)*(L5408*$L$3)</f>
        <v>0</v>
      </c>
      <c r="X5408" s="53" t="n">
        <f aca="false">N5408+S5408</f>
        <v>302.4</v>
      </c>
      <c r="Y5408" s="53" t="n">
        <f aca="false">O5408+T5408</f>
        <v>0</v>
      </c>
      <c r="Z5408" s="53" t="n">
        <f aca="false">P5408+U5408</f>
        <v>0</v>
      </c>
      <c r="AA5408" s="53" t="n">
        <f aca="false">Q5408+V5408</f>
        <v>0</v>
      </c>
      <c r="AB5408" s="53" t="n">
        <f aca="false">R5408+W5408</f>
        <v>0</v>
      </c>
      <c r="AC5408" s="54" t="n">
        <f aca="false">ROUND(X5408+Y5408+Z5408+AA5408+AB5408,1)</f>
        <v>302.4</v>
      </c>
      <c r="AD5408" s="55"/>
    </row>
    <row r="5409" customFormat="false" ht="15" hidden="false" customHeight="false" outlineLevel="0" collapsed="false">
      <c r="A5409" s="48"/>
      <c r="B5409" s="49" t="s">
        <v>475</v>
      </c>
      <c r="C5409" s="50" t="s">
        <v>4</v>
      </c>
      <c r="D5409" s="51" t="n">
        <v>110</v>
      </c>
      <c r="E5409" s="51" t="n">
        <v>0</v>
      </c>
      <c r="F5409" s="51" t="n">
        <v>0</v>
      </c>
      <c r="G5409" s="51" t="n">
        <v>0</v>
      </c>
      <c r="H5409" s="51" t="n">
        <v>0</v>
      </c>
      <c r="I5409" s="52" t="n">
        <v>50</v>
      </c>
      <c r="J5409" s="52" t="n">
        <v>0</v>
      </c>
      <c r="K5409" s="52" t="n">
        <v>0</v>
      </c>
      <c r="L5409" s="52" t="n">
        <v>0</v>
      </c>
      <c r="M5409" s="52" t="n">
        <v>0</v>
      </c>
      <c r="N5409" s="53" t="n">
        <f aca="false">D5409*$D$3</f>
        <v>154</v>
      </c>
      <c r="O5409" s="53" t="n">
        <f aca="false">E5409*$E$3</f>
        <v>0</v>
      </c>
      <c r="P5409" s="53" t="n">
        <f aca="false">F5409*$F$3</f>
        <v>0</v>
      </c>
      <c r="Q5409" s="53" t="n">
        <f aca="false">G5409*$G$3</f>
        <v>0</v>
      </c>
      <c r="R5409" s="53" t="n">
        <f aca="false">H5409*$H$3</f>
        <v>0</v>
      </c>
      <c r="S5409" s="53" t="n">
        <f aca="false">(N5409/100)*(I5409*$I$3)+(N5409/100)*(J5409*$J$3)</f>
        <v>154</v>
      </c>
      <c r="T5409" s="53" t="n">
        <f aca="false">(O5409/100)*(K5409*$K$3)</f>
        <v>0</v>
      </c>
      <c r="U5409" s="53" t="n">
        <f aca="false">(P5409/100)*(K5409*$K$3)+(P5409/100)*(L5409*$L$3)</f>
        <v>0</v>
      </c>
      <c r="V5409" s="53" t="n">
        <f aca="false">(Q5409/100)*(L5409*$L$3)</f>
        <v>0</v>
      </c>
      <c r="W5409" s="53" t="n">
        <f aca="false">(R5409/100)*(K5409*$K$3)+(R5409/100)*(L5409*$L$3)</f>
        <v>0</v>
      </c>
      <c r="X5409" s="53" t="n">
        <f aca="false">N5409+S5409</f>
        <v>308</v>
      </c>
      <c r="Y5409" s="53" t="n">
        <f aca="false">O5409+T5409</f>
        <v>0</v>
      </c>
      <c r="Z5409" s="53" t="n">
        <f aca="false">P5409+U5409</f>
        <v>0</v>
      </c>
      <c r="AA5409" s="53" t="n">
        <f aca="false">Q5409+V5409</f>
        <v>0</v>
      </c>
      <c r="AB5409" s="53" t="n">
        <f aca="false">R5409+W5409</f>
        <v>0</v>
      </c>
      <c r="AC5409" s="54" t="n">
        <f aca="false">ROUND(X5409+Y5409+Z5409+AA5409+AB5409,1)</f>
        <v>308</v>
      </c>
      <c r="AD5409" s="55"/>
    </row>
    <row r="5410" customFormat="false" ht="15" hidden="false" customHeight="false" outlineLevel="0" collapsed="false">
      <c r="A5410" s="48"/>
      <c r="B5410" s="49" t="s">
        <v>476</v>
      </c>
      <c r="C5410" s="50" t="s">
        <v>4</v>
      </c>
      <c r="D5410" s="51" t="n">
        <v>76</v>
      </c>
      <c r="E5410" s="51" t="n">
        <v>0</v>
      </c>
      <c r="F5410" s="51" t="n">
        <v>0</v>
      </c>
      <c r="G5410" s="51" t="n">
        <v>0</v>
      </c>
      <c r="H5410" s="51" t="n">
        <v>0</v>
      </c>
      <c r="I5410" s="52" t="n">
        <v>29</v>
      </c>
      <c r="J5410" s="52" t="n">
        <v>0</v>
      </c>
      <c r="K5410" s="52" t="n">
        <v>0</v>
      </c>
      <c r="L5410" s="52" t="n">
        <v>0</v>
      </c>
      <c r="M5410" s="52" t="n">
        <v>0</v>
      </c>
      <c r="N5410" s="53" t="n">
        <f aca="false">D5410*$D$3</f>
        <v>106.4</v>
      </c>
      <c r="O5410" s="53" t="n">
        <f aca="false">E5410*$E$3</f>
        <v>0</v>
      </c>
      <c r="P5410" s="53" t="n">
        <f aca="false">F5410*$F$3</f>
        <v>0</v>
      </c>
      <c r="Q5410" s="53" t="n">
        <f aca="false">G5410*$G$3</f>
        <v>0</v>
      </c>
      <c r="R5410" s="53" t="n">
        <f aca="false">H5410*$H$3</f>
        <v>0</v>
      </c>
      <c r="S5410" s="53" t="n">
        <f aca="false">(N5410/100)*(I5410*$I$3)+(N5410/100)*(J5410*$J$3)</f>
        <v>61.712</v>
      </c>
      <c r="T5410" s="53" t="n">
        <f aca="false">(O5410/100)*(K5410*$K$3)</f>
        <v>0</v>
      </c>
      <c r="U5410" s="53" t="n">
        <f aca="false">(P5410/100)*(K5410*$K$3)+(P5410/100)*(L5410*$L$3)</f>
        <v>0</v>
      </c>
      <c r="V5410" s="53" t="n">
        <f aca="false">(Q5410/100)*(L5410*$L$3)</f>
        <v>0</v>
      </c>
      <c r="W5410" s="53" t="n">
        <f aca="false">(R5410/100)*(K5410*$K$3)+(R5410/100)*(L5410*$L$3)</f>
        <v>0</v>
      </c>
      <c r="X5410" s="53" t="n">
        <f aca="false">N5410+S5410</f>
        <v>168.112</v>
      </c>
      <c r="Y5410" s="53" t="n">
        <f aca="false">O5410+T5410</f>
        <v>0</v>
      </c>
      <c r="Z5410" s="53" t="n">
        <f aca="false">P5410+U5410</f>
        <v>0</v>
      </c>
      <c r="AA5410" s="53" t="n">
        <f aca="false">Q5410+V5410</f>
        <v>0</v>
      </c>
      <c r="AB5410" s="53" t="n">
        <f aca="false">R5410+W5410</f>
        <v>0</v>
      </c>
      <c r="AC5410" s="54" t="n">
        <f aca="false">ROUND(X5410+Y5410+Z5410+AA5410+AB5410,1)</f>
        <v>168.1</v>
      </c>
      <c r="AD5410" s="55"/>
    </row>
    <row r="5411" customFormat="false" ht="15" hidden="false" customHeight="false" outlineLevel="0" collapsed="false">
      <c r="A5411" s="48"/>
      <c r="B5411" s="49" t="s">
        <v>477</v>
      </c>
      <c r="C5411" s="50" t="s">
        <v>4</v>
      </c>
      <c r="D5411" s="51" t="n">
        <v>82</v>
      </c>
      <c r="E5411" s="51" t="n">
        <v>0</v>
      </c>
      <c r="F5411" s="51" t="n">
        <v>0</v>
      </c>
      <c r="G5411" s="51" t="n">
        <v>0</v>
      </c>
      <c r="H5411" s="51" t="n">
        <v>0</v>
      </c>
      <c r="I5411" s="52" t="n">
        <v>30</v>
      </c>
      <c r="J5411" s="52" t="n">
        <v>0</v>
      </c>
      <c r="K5411" s="52" t="n">
        <v>0</v>
      </c>
      <c r="L5411" s="52" t="n">
        <v>0</v>
      </c>
      <c r="M5411" s="52" t="n">
        <v>0</v>
      </c>
      <c r="N5411" s="53" t="n">
        <f aca="false">D5411*$D$3</f>
        <v>114.8</v>
      </c>
      <c r="O5411" s="53" t="n">
        <f aca="false">E5411*$E$3</f>
        <v>0</v>
      </c>
      <c r="P5411" s="53" t="n">
        <f aca="false">F5411*$F$3</f>
        <v>0</v>
      </c>
      <c r="Q5411" s="53" t="n">
        <f aca="false">G5411*$G$3</f>
        <v>0</v>
      </c>
      <c r="R5411" s="53" t="n">
        <f aca="false">H5411*$H$3</f>
        <v>0</v>
      </c>
      <c r="S5411" s="53" t="n">
        <f aca="false">(N5411/100)*(I5411*$I$3)+(N5411/100)*(J5411*$J$3)</f>
        <v>68.88</v>
      </c>
      <c r="T5411" s="53" t="n">
        <f aca="false">(O5411/100)*(K5411*$K$3)</f>
        <v>0</v>
      </c>
      <c r="U5411" s="53" t="n">
        <f aca="false">(P5411/100)*(K5411*$K$3)+(P5411/100)*(L5411*$L$3)</f>
        <v>0</v>
      </c>
      <c r="V5411" s="53" t="n">
        <f aca="false">(Q5411/100)*(L5411*$L$3)</f>
        <v>0</v>
      </c>
      <c r="W5411" s="53" t="n">
        <f aca="false">(R5411/100)*(K5411*$K$3)+(R5411/100)*(L5411*$L$3)</f>
        <v>0</v>
      </c>
      <c r="X5411" s="53" t="n">
        <f aca="false">N5411+S5411</f>
        <v>183.68</v>
      </c>
      <c r="Y5411" s="53" t="n">
        <f aca="false">O5411+T5411</f>
        <v>0</v>
      </c>
      <c r="Z5411" s="53" t="n">
        <f aca="false">P5411+U5411</f>
        <v>0</v>
      </c>
      <c r="AA5411" s="53" t="n">
        <f aca="false">Q5411+V5411</f>
        <v>0</v>
      </c>
      <c r="AB5411" s="53" t="n">
        <f aca="false">R5411+W5411</f>
        <v>0</v>
      </c>
      <c r="AC5411" s="54" t="n">
        <f aca="false">ROUND(X5411+Y5411+Z5411+AA5411+AB5411,1)</f>
        <v>183.7</v>
      </c>
      <c r="AD5411" s="55"/>
    </row>
    <row r="5412" customFormat="false" ht="15" hidden="false" customHeight="false" outlineLevel="0" collapsed="false">
      <c r="A5412" s="48"/>
      <c r="B5412" s="49" t="s">
        <v>478</v>
      </c>
      <c r="C5412" s="50" t="s">
        <v>4</v>
      </c>
      <c r="D5412" s="51" t="n">
        <v>88</v>
      </c>
      <c r="E5412" s="51" t="n">
        <v>0</v>
      </c>
      <c r="F5412" s="51" t="n">
        <v>0</v>
      </c>
      <c r="G5412" s="51" t="n">
        <v>0</v>
      </c>
      <c r="H5412" s="51" t="n">
        <v>0</v>
      </c>
      <c r="I5412" s="52" t="n">
        <v>30</v>
      </c>
      <c r="J5412" s="52" t="n">
        <v>0</v>
      </c>
      <c r="K5412" s="52" t="n">
        <v>0</v>
      </c>
      <c r="L5412" s="52" t="n">
        <v>0</v>
      </c>
      <c r="M5412" s="52" t="n">
        <v>0</v>
      </c>
      <c r="N5412" s="53" t="n">
        <f aca="false">D5412*$D$3</f>
        <v>123.2</v>
      </c>
      <c r="O5412" s="53" t="n">
        <f aca="false">E5412*$E$3</f>
        <v>0</v>
      </c>
      <c r="P5412" s="53" t="n">
        <f aca="false">F5412*$F$3</f>
        <v>0</v>
      </c>
      <c r="Q5412" s="53" t="n">
        <f aca="false">G5412*$G$3</f>
        <v>0</v>
      </c>
      <c r="R5412" s="53" t="n">
        <f aca="false">H5412*$H$3</f>
        <v>0</v>
      </c>
      <c r="S5412" s="53" t="n">
        <f aca="false">(N5412/100)*(I5412*$I$3)+(N5412/100)*(J5412*$J$3)</f>
        <v>73.92</v>
      </c>
      <c r="T5412" s="53" t="n">
        <f aca="false">(O5412/100)*(K5412*$K$3)</f>
        <v>0</v>
      </c>
      <c r="U5412" s="53" t="n">
        <f aca="false">(P5412/100)*(K5412*$K$3)+(P5412/100)*(L5412*$L$3)</f>
        <v>0</v>
      </c>
      <c r="V5412" s="53" t="n">
        <f aca="false">(Q5412/100)*(L5412*$L$3)</f>
        <v>0</v>
      </c>
      <c r="W5412" s="53" t="n">
        <f aca="false">(R5412/100)*(K5412*$K$3)+(R5412/100)*(L5412*$L$3)</f>
        <v>0</v>
      </c>
      <c r="X5412" s="53" t="n">
        <f aca="false">N5412+S5412</f>
        <v>197.12</v>
      </c>
      <c r="Y5412" s="53" t="n">
        <f aca="false">O5412+T5412</f>
        <v>0</v>
      </c>
      <c r="Z5412" s="53" t="n">
        <f aca="false">P5412+U5412</f>
        <v>0</v>
      </c>
      <c r="AA5412" s="53" t="n">
        <f aca="false">Q5412+V5412</f>
        <v>0</v>
      </c>
      <c r="AB5412" s="53" t="n">
        <f aca="false">R5412+W5412</f>
        <v>0</v>
      </c>
      <c r="AC5412" s="54" t="n">
        <f aca="false">ROUND(X5412+Y5412+Z5412+AA5412+AB5412,1)</f>
        <v>197.1</v>
      </c>
      <c r="AD5412" s="55"/>
    </row>
    <row r="5413" customFormat="false" ht="15" hidden="false" customHeight="false" outlineLevel="0" collapsed="false">
      <c r="A5413" s="48"/>
      <c r="B5413" s="49" t="s">
        <v>479</v>
      </c>
      <c r="C5413" s="50" t="s">
        <v>4</v>
      </c>
      <c r="D5413" s="51" t="n">
        <v>82</v>
      </c>
      <c r="E5413" s="51" t="n">
        <v>0</v>
      </c>
      <c r="F5413" s="51" t="n">
        <v>0</v>
      </c>
      <c r="G5413" s="51" t="n">
        <v>0</v>
      </c>
      <c r="H5413" s="51" t="n">
        <v>0</v>
      </c>
      <c r="I5413" s="52" t="n">
        <v>30</v>
      </c>
      <c r="J5413" s="52" t="n">
        <v>0</v>
      </c>
      <c r="K5413" s="52" t="n">
        <v>0</v>
      </c>
      <c r="L5413" s="52" t="n">
        <v>0</v>
      </c>
      <c r="M5413" s="52" t="n">
        <v>0</v>
      </c>
      <c r="N5413" s="53" t="n">
        <f aca="false">D5413*$D$3</f>
        <v>114.8</v>
      </c>
      <c r="O5413" s="53" t="n">
        <f aca="false">E5413*$E$3</f>
        <v>0</v>
      </c>
      <c r="P5413" s="53" t="n">
        <f aca="false">F5413*$F$3</f>
        <v>0</v>
      </c>
      <c r="Q5413" s="53" t="n">
        <f aca="false">G5413*$G$3</f>
        <v>0</v>
      </c>
      <c r="R5413" s="53" t="n">
        <f aca="false">H5413*$H$3</f>
        <v>0</v>
      </c>
      <c r="S5413" s="53" t="n">
        <f aca="false">(N5413/100)*(I5413*$I$3)+(N5413/100)*(J5413*$J$3)</f>
        <v>68.88</v>
      </c>
      <c r="T5413" s="53" t="n">
        <f aca="false">(O5413/100)*(K5413*$K$3)</f>
        <v>0</v>
      </c>
      <c r="U5413" s="53" t="n">
        <f aca="false">(P5413/100)*(K5413*$K$3)+(P5413/100)*(L5413*$L$3)</f>
        <v>0</v>
      </c>
      <c r="V5413" s="53" t="n">
        <f aca="false">(Q5413/100)*(L5413*$L$3)</f>
        <v>0</v>
      </c>
      <c r="W5413" s="53" t="n">
        <f aca="false">(R5413/100)*(K5413*$K$3)+(R5413/100)*(L5413*$L$3)</f>
        <v>0</v>
      </c>
      <c r="X5413" s="53" t="n">
        <f aca="false">N5413+S5413</f>
        <v>183.68</v>
      </c>
      <c r="Y5413" s="53" t="n">
        <f aca="false">O5413+T5413</f>
        <v>0</v>
      </c>
      <c r="Z5413" s="53" t="n">
        <f aca="false">P5413+U5413</f>
        <v>0</v>
      </c>
      <c r="AA5413" s="53" t="n">
        <f aca="false">Q5413+V5413</f>
        <v>0</v>
      </c>
      <c r="AB5413" s="53" t="n">
        <f aca="false">R5413+W5413</f>
        <v>0</v>
      </c>
      <c r="AC5413" s="54" t="n">
        <f aca="false">ROUND(X5413+Y5413+Z5413+AA5413+AB5413,1)</f>
        <v>183.7</v>
      </c>
      <c r="AD5413" s="55"/>
    </row>
    <row r="5414" customFormat="false" ht="15" hidden="false" customHeight="false" outlineLevel="0" collapsed="false">
      <c r="A5414" s="48"/>
      <c r="B5414" s="49" t="s">
        <v>480</v>
      </c>
      <c r="C5414" s="50" t="s">
        <v>4</v>
      </c>
      <c r="D5414" s="51" t="n">
        <v>77</v>
      </c>
      <c r="E5414" s="51" t="n">
        <v>0</v>
      </c>
      <c r="F5414" s="51" t="n">
        <v>0</v>
      </c>
      <c r="G5414" s="51" t="n">
        <v>0</v>
      </c>
      <c r="H5414" s="51" t="n">
        <v>0</v>
      </c>
      <c r="I5414" s="52" t="n">
        <v>29</v>
      </c>
      <c r="J5414" s="52" t="n">
        <v>0</v>
      </c>
      <c r="K5414" s="52" t="n">
        <v>0</v>
      </c>
      <c r="L5414" s="52" t="n">
        <v>0</v>
      </c>
      <c r="M5414" s="52" t="n">
        <v>0</v>
      </c>
      <c r="N5414" s="53" t="n">
        <f aca="false">D5414*$D$3</f>
        <v>107.8</v>
      </c>
      <c r="O5414" s="53" t="n">
        <f aca="false">E5414*$E$3</f>
        <v>0</v>
      </c>
      <c r="P5414" s="53" t="n">
        <f aca="false">F5414*$F$3</f>
        <v>0</v>
      </c>
      <c r="Q5414" s="53" t="n">
        <f aca="false">G5414*$G$3</f>
        <v>0</v>
      </c>
      <c r="R5414" s="53" t="n">
        <f aca="false">H5414*$H$3</f>
        <v>0</v>
      </c>
      <c r="S5414" s="53" t="n">
        <f aca="false">(N5414/100)*(I5414*$I$3)+(N5414/100)*(J5414*$J$3)</f>
        <v>62.524</v>
      </c>
      <c r="T5414" s="53" t="n">
        <f aca="false">(O5414/100)*(K5414*$K$3)</f>
        <v>0</v>
      </c>
      <c r="U5414" s="53" t="n">
        <f aca="false">(P5414/100)*(K5414*$K$3)+(P5414/100)*(L5414*$L$3)</f>
        <v>0</v>
      </c>
      <c r="V5414" s="53" t="n">
        <f aca="false">(Q5414/100)*(L5414*$L$3)</f>
        <v>0</v>
      </c>
      <c r="W5414" s="53" t="n">
        <f aca="false">(R5414/100)*(K5414*$K$3)+(R5414/100)*(L5414*$L$3)</f>
        <v>0</v>
      </c>
      <c r="X5414" s="53" t="n">
        <f aca="false">N5414+S5414</f>
        <v>170.324</v>
      </c>
      <c r="Y5414" s="53" t="n">
        <f aca="false">O5414+T5414</f>
        <v>0</v>
      </c>
      <c r="Z5414" s="53" t="n">
        <f aca="false">P5414+U5414</f>
        <v>0</v>
      </c>
      <c r="AA5414" s="53" t="n">
        <f aca="false">Q5414+V5414</f>
        <v>0</v>
      </c>
      <c r="AB5414" s="53" t="n">
        <f aca="false">R5414+W5414</f>
        <v>0</v>
      </c>
      <c r="AC5414" s="54" t="n">
        <f aca="false">ROUND(X5414+Y5414+Z5414+AA5414+AB5414,1)</f>
        <v>170.3</v>
      </c>
      <c r="AD5414" s="55"/>
    </row>
    <row r="5415" customFormat="false" ht="15" hidden="false" customHeight="false" outlineLevel="0" collapsed="false">
      <c r="A5415" s="48"/>
      <c r="B5415" s="49" t="s">
        <v>481</v>
      </c>
      <c r="C5415" s="50" t="s">
        <v>4</v>
      </c>
      <c r="D5415" s="51" t="n">
        <v>88</v>
      </c>
      <c r="E5415" s="51" t="n">
        <v>0</v>
      </c>
      <c r="F5415" s="51" t="n">
        <v>0</v>
      </c>
      <c r="G5415" s="51" t="n">
        <v>0</v>
      </c>
      <c r="H5415" s="51" t="n">
        <v>0</v>
      </c>
      <c r="I5415" s="52" t="n">
        <v>29</v>
      </c>
      <c r="J5415" s="52" t="n">
        <v>0</v>
      </c>
      <c r="K5415" s="52" t="n">
        <v>0</v>
      </c>
      <c r="L5415" s="52" t="n">
        <v>0</v>
      </c>
      <c r="M5415" s="52" t="n">
        <v>0</v>
      </c>
      <c r="N5415" s="53" t="n">
        <f aca="false">D5415*$D$3</f>
        <v>123.2</v>
      </c>
      <c r="O5415" s="53" t="n">
        <f aca="false">E5415*$E$3</f>
        <v>0</v>
      </c>
      <c r="P5415" s="53" t="n">
        <f aca="false">F5415*$F$3</f>
        <v>0</v>
      </c>
      <c r="Q5415" s="53" t="n">
        <f aca="false">G5415*$G$3</f>
        <v>0</v>
      </c>
      <c r="R5415" s="53" t="n">
        <f aca="false">H5415*$H$3</f>
        <v>0</v>
      </c>
      <c r="S5415" s="53" t="n">
        <f aca="false">(N5415/100)*(I5415*$I$3)+(N5415/100)*(J5415*$J$3)</f>
        <v>71.456</v>
      </c>
      <c r="T5415" s="53" t="n">
        <f aca="false">(O5415/100)*(K5415*$K$3)</f>
        <v>0</v>
      </c>
      <c r="U5415" s="53" t="n">
        <f aca="false">(P5415/100)*(K5415*$K$3)+(P5415/100)*(L5415*$L$3)</f>
        <v>0</v>
      </c>
      <c r="V5415" s="53" t="n">
        <f aca="false">(Q5415/100)*(L5415*$L$3)</f>
        <v>0</v>
      </c>
      <c r="W5415" s="53" t="n">
        <f aca="false">(R5415/100)*(K5415*$K$3)+(R5415/100)*(L5415*$L$3)</f>
        <v>0</v>
      </c>
      <c r="X5415" s="53" t="n">
        <f aca="false">N5415+S5415</f>
        <v>194.656</v>
      </c>
      <c r="Y5415" s="53" t="n">
        <f aca="false">O5415+T5415</f>
        <v>0</v>
      </c>
      <c r="Z5415" s="53" t="n">
        <f aca="false">P5415+U5415</f>
        <v>0</v>
      </c>
      <c r="AA5415" s="53" t="n">
        <f aca="false">Q5415+V5415</f>
        <v>0</v>
      </c>
      <c r="AB5415" s="53" t="n">
        <f aca="false">R5415+W5415</f>
        <v>0</v>
      </c>
      <c r="AC5415" s="54" t="n">
        <f aca="false">ROUND(X5415+Y5415+Z5415+AA5415+AB5415,1)</f>
        <v>194.7</v>
      </c>
      <c r="AD5415" s="55"/>
    </row>
    <row r="5416" customFormat="false" ht="15" hidden="false" customHeight="false" outlineLevel="0" collapsed="false">
      <c r="A5416" s="48"/>
      <c r="B5416" s="49" t="s">
        <v>482</v>
      </c>
      <c r="C5416" s="50" t="s">
        <v>4</v>
      </c>
      <c r="D5416" s="51" t="n">
        <v>94</v>
      </c>
      <c r="E5416" s="51" t="n">
        <v>0</v>
      </c>
      <c r="F5416" s="51" t="n">
        <v>0</v>
      </c>
      <c r="G5416" s="51" t="n">
        <v>0</v>
      </c>
      <c r="H5416" s="51" t="n">
        <v>0</v>
      </c>
      <c r="I5416" s="52" t="n">
        <v>30</v>
      </c>
      <c r="J5416" s="52" t="n">
        <v>0</v>
      </c>
      <c r="K5416" s="52" t="n">
        <v>0</v>
      </c>
      <c r="L5416" s="52" t="n">
        <v>0</v>
      </c>
      <c r="M5416" s="52" t="n">
        <v>0</v>
      </c>
      <c r="N5416" s="53" t="n">
        <f aca="false">D5416*$D$3</f>
        <v>131.6</v>
      </c>
      <c r="O5416" s="53" t="n">
        <f aca="false">E5416*$E$3</f>
        <v>0</v>
      </c>
      <c r="P5416" s="53" t="n">
        <f aca="false">F5416*$F$3</f>
        <v>0</v>
      </c>
      <c r="Q5416" s="53" t="n">
        <f aca="false">G5416*$G$3</f>
        <v>0</v>
      </c>
      <c r="R5416" s="53" t="n">
        <f aca="false">H5416*$H$3</f>
        <v>0</v>
      </c>
      <c r="S5416" s="53" t="n">
        <f aca="false">(N5416/100)*(I5416*$I$3)+(N5416/100)*(J5416*$J$3)</f>
        <v>78.96</v>
      </c>
      <c r="T5416" s="53" t="n">
        <f aca="false">(O5416/100)*(K5416*$K$3)</f>
        <v>0</v>
      </c>
      <c r="U5416" s="53" t="n">
        <f aca="false">(P5416/100)*(K5416*$K$3)+(P5416/100)*(L5416*$L$3)</f>
        <v>0</v>
      </c>
      <c r="V5416" s="53" t="n">
        <f aca="false">(Q5416/100)*(L5416*$L$3)</f>
        <v>0</v>
      </c>
      <c r="W5416" s="53" t="n">
        <f aca="false">(R5416/100)*(K5416*$K$3)+(R5416/100)*(L5416*$L$3)</f>
        <v>0</v>
      </c>
      <c r="X5416" s="53" t="n">
        <f aca="false">N5416+S5416</f>
        <v>210.56</v>
      </c>
      <c r="Y5416" s="53" t="n">
        <f aca="false">O5416+T5416</f>
        <v>0</v>
      </c>
      <c r="Z5416" s="53" t="n">
        <f aca="false">P5416+U5416</f>
        <v>0</v>
      </c>
      <c r="AA5416" s="53" t="n">
        <f aca="false">Q5416+V5416</f>
        <v>0</v>
      </c>
      <c r="AB5416" s="53" t="n">
        <f aca="false">R5416+W5416</f>
        <v>0</v>
      </c>
      <c r="AC5416" s="54" t="n">
        <f aca="false">ROUND(X5416+Y5416+Z5416+AA5416+AB5416,1)</f>
        <v>210.6</v>
      </c>
      <c r="AD5416" s="55"/>
    </row>
    <row r="5417" customFormat="false" ht="15" hidden="false" customHeight="false" outlineLevel="0" collapsed="false">
      <c r="A5417" s="48"/>
      <c r="B5417" s="49" t="s">
        <v>483</v>
      </c>
      <c r="C5417" s="50" t="s">
        <v>4</v>
      </c>
      <c r="D5417" s="51" t="n">
        <v>102</v>
      </c>
      <c r="E5417" s="51" t="n">
        <v>0</v>
      </c>
      <c r="F5417" s="51" t="n">
        <v>0</v>
      </c>
      <c r="G5417" s="51" t="n">
        <v>0</v>
      </c>
      <c r="H5417" s="51" t="n">
        <v>0</v>
      </c>
      <c r="I5417" s="52" t="n">
        <v>50</v>
      </c>
      <c r="J5417" s="52" t="n">
        <v>0</v>
      </c>
      <c r="K5417" s="52" t="n">
        <v>0</v>
      </c>
      <c r="L5417" s="52" t="n">
        <v>0</v>
      </c>
      <c r="M5417" s="52" t="n">
        <v>0</v>
      </c>
      <c r="N5417" s="53" t="n">
        <f aca="false">D5417*$D$3</f>
        <v>142.8</v>
      </c>
      <c r="O5417" s="53" t="n">
        <f aca="false">E5417*$E$3</f>
        <v>0</v>
      </c>
      <c r="P5417" s="53" t="n">
        <f aca="false">F5417*$F$3</f>
        <v>0</v>
      </c>
      <c r="Q5417" s="53" t="n">
        <f aca="false">G5417*$G$3</f>
        <v>0</v>
      </c>
      <c r="R5417" s="53" t="n">
        <f aca="false">H5417*$H$3</f>
        <v>0</v>
      </c>
      <c r="S5417" s="53" t="n">
        <f aca="false">(N5417/100)*(I5417*$I$3)+(N5417/100)*(J5417*$J$3)</f>
        <v>142.8</v>
      </c>
      <c r="T5417" s="53" t="n">
        <f aca="false">(O5417/100)*(K5417*$K$3)</f>
        <v>0</v>
      </c>
      <c r="U5417" s="53" t="n">
        <f aca="false">(P5417/100)*(K5417*$K$3)+(P5417/100)*(L5417*$L$3)</f>
        <v>0</v>
      </c>
      <c r="V5417" s="53" t="n">
        <f aca="false">(Q5417/100)*(L5417*$L$3)</f>
        <v>0</v>
      </c>
      <c r="W5417" s="53" t="n">
        <f aca="false">(R5417/100)*(K5417*$K$3)+(R5417/100)*(L5417*$L$3)</f>
        <v>0</v>
      </c>
      <c r="X5417" s="53" t="n">
        <f aca="false">N5417+S5417</f>
        <v>285.6</v>
      </c>
      <c r="Y5417" s="53" t="n">
        <f aca="false">O5417+T5417</f>
        <v>0</v>
      </c>
      <c r="Z5417" s="53" t="n">
        <f aca="false">P5417+U5417</f>
        <v>0</v>
      </c>
      <c r="AA5417" s="53" t="n">
        <f aca="false">Q5417+V5417</f>
        <v>0</v>
      </c>
      <c r="AB5417" s="53" t="n">
        <f aca="false">R5417+W5417</f>
        <v>0</v>
      </c>
      <c r="AC5417" s="54" t="n">
        <f aca="false">ROUND(X5417+Y5417+Z5417+AA5417+AB5417,1)</f>
        <v>285.6</v>
      </c>
      <c r="AD5417" s="55"/>
    </row>
    <row r="5418" customFormat="false" ht="15" hidden="false" customHeight="false" outlineLevel="0" collapsed="false">
      <c r="A5418" s="48"/>
      <c r="B5418" s="49" t="s">
        <v>484</v>
      </c>
      <c r="C5418" s="50" t="s">
        <v>4</v>
      </c>
      <c r="D5418" s="51" t="n">
        <v>88</v>
      </c>
      <c r="E5418" s="51" t="n">
        <v>0</v>
      </c>
      <c r="F5418" s="51" t="n">
        <v>0</v>
      </c>
      <c r="G5418" s="51" t="n">
        <v>0</v>
      </c>
      <c r="H5418" s="51" t="n">
        <v>0</v>
      </c>
      <c r="I5418" s="52" t="n">
        <v>30</v>
      </c>
      <c r="J5418" s="52" t="n">
        <v>0</v>
      </c>
      <c r="K5418" s="52" t="n">
        <v>0</v>
      </c>
      <c r="L5418" s="52" t="n">
        <v>0</v>
      </c>
      <c r="M5418" s="52" t="n">
        <v>0</v>
      </c>
      <c r="N5418" s="53" t="n">
        <f aca="false">D5418*$D$3</f>
        <v>123.2</v>
      </c>
      <c r="O5418" s="53" t="n">
        <f aca="false">E5418*$E$3</f>
        <v>0</v>
      </c>
      <c r="P5418" s="53" t="n">
        <f aca="false">F5418*$F$3</f>
        <v>0</v>
      </c>
      <c r="Q5418" s="53" t="n">
        <f aca="false">G5418*$G$3</f>
        <v>0</v>
      </c>
      <c r="R5418" s="53" t="n">
        <f aca="false">H5418*$H$3</f>
        <v>0</v>
      </c>
      <c r="S5418" s="53" t="n">
        <f aca="false">(N5418/100)*(I5418*$I$3)+(N5418/100)*(J5418*$J$3)</f>
        <v>73.92</v>
      </c>
      <c r="T5418" s="53" t="n">
        <f aca="false">(O5418/100)*(K5418*$K$3)</f>
        <v>0</v>
      </c>
      <c r="U5418" s="53" t="n">
        <f aca="false">(P5418/100)*(K5418*$K$3)+(P5418/100)*(L5418*$L$3)</f>
        <v>0</v>
      </c>
      <c r="V5418" s="53" t="n">
        <f aca="false">(Q5418/100)*(L5418*$L$3)</f>
        <v>0</v>
      </c>
      <c r="W5418" s="53" t="n">
        <f aca="false">(R5418/100)*(K5418*$K$3)+(R5418/100)*(L5418*$L$3)</f>
        <v>0</v>
      </c>
      <c r="X5418" s="53" t="n">
        <f aca="false">N5418+S5418</f>
        <v>197.12</v>
      </c>
      <c r="Y5418" s="53" t="n">
        <f aca="false">O5418+T5418</f>
        <v>0</v>
      </c>
      <c r="Z5418" s="53" t="n">
        <f aca="false">P5418+U5418</f>
        <v>0</v>
      </c>
      <c r="AA5418" s="53" t="n">
        <f aca="false">Q5418+V5418</f>
        <v>0</v>
      </c>
      <c r="AB5418" s="53" t="n">
        <f aca="false">R5418+W5418</f>
        <v>0</v>
      </c>
      <c r="AC5418" s="54" t="n">
        <f aca="false">ROUND(X5418+Y5418+Z5418+AA5418+AB5418,1)</f>
        <v>197.1</v>
      </c>
      <c r="AD5418" s="55"/>
    </row>
    <row r="5419" customFormat="false" ht="15" hidden="false" customHeight="false" outlineLevel="0" collapsed="false">
      <c r="A5419" s="48"/>
      <c r="B5419" s="49" t="s">
        <v>485</v>
      </c>
      <c r="C5419" s="50" t="s">
        <v>4</v>
      </c>
      <c r="D5419" s="51" t="n">
        <v>120</v>
      </c>
      <c r="E5419" s="51" t="n">
        <v>0</v>
      </c>
      <c r="F5419" s="51" t="n">
        <v>0</v>
      </c>
      <c r="G5419" s="51" t="n">
        <v>0</v>
      </c>
      <c r="H5419" s="51" t="n">
        <v>0</v>
      </c>
      <c r="I5419" s="52" t="n">
        <v>50</v>
      </c>
      <c r="J5419" s="52" t="n">
        <v>0</v>
      </c>
      <c r="K5419" s="52" t="n">
        <v>0</v>
      </c>
      <c r="L5419" s="52" t="n">
        <v>0</v>
      </c>
      <c r="M5419" s="52" t="n">
        <v>0</v>
      </c>
      <c r="N5419" s="53" t="n">
        <f aca="false">D5419*$D$3</f>
        <v>168</v>
      </c>
      <c r="O5419" s="53" t="n">
        <f aca="false">E5419*$E$3</f>
        <v>0</v>
      </c>
      <c r="P5419" s="53" t="n">
        <f aca="false">F5419*$F$3</f>
        <v>0</v>
      </c>
      <c r="Q5419" s="53" t="n">
        <f aca="false">G5419*$G$3</f>
        <v>0</v>
      </c>
      <c r="R5419" s="53" t="n">
        <f aca="false">H5419*$H$3</f>
        <v>0</v>
      </c>
      <c r="S5419" s="53" t="n">
        <f aca="false">(N5419/100)*(I5419*$I$3)+(N5419/100)*(J5419*$J$3)</f>
        <v>168</v>
      </c>
      <c r="T5419" s="53" t="n">
        <f aca="false">(O5419/100)*(K5419*$K$3)</f>
        <v>0</v>
      </c>
      <c r="U5419" s="53" t="n">
        <f aca="false">(P5419/100)*(K5419*$K$3)+(P5419/100)*(L5419*$L$3)</f>
        <v>0</v>
      </c>
      <c r="V5419" s="53" t="n">
        <f aca="false">(Q5419/100)*(L5419*$L$3)</f>
        <v>0</v>
      </c>
      <c r="W5419" s="53" t="n">
        <f aca="false">(R5419/100)*(K5419*$K$3)+(R5419/100)*(L5419*$L$3)</f>
        <v>0</v>
      </c>
      <c r="X5419" s="53" t="n">
        <f aca="false">N5419+S5419</f>
        <v>336</v>
      </c>
      <c r="Y5419" s="53" t="n">
        <f aca="false">O5419+T5419</f>
        <v>0</v>
      </c>
      <c r="Z5419" s="53" t="n">
        <f aca="false">P5419+U5419</f>
        <v>0</v>
      </c>
      <c r="AA5419" s="53" t="n">
        <f aca="false">Q5419+V5419</f>
        <v>0</v>
      </c>
      <c r="AB5419" s="53" t="n">
        <f aca="false">R5419+W5419</f>
        <v>0</v>
      </c>
      <c r="AC5419" s="54" t="n">
        <f aca="false">ROUND(X5419+Y5419+Z5419+AA5419+AB5419,1)</f>
        <v>336</v>
      </c>
      <c r="AD5419" s="55"/>
    </row>
    <row r="5420" customFormat="false" ht="15" hidden="false" customHeight="false" outlineLevel="0" collapsed="false">
      <c r="A5420" s="48"/>
      <c r="B5420" s="49" t="s">
        <v>486</v>
      </c>
      <c r="C5420" s="50" t="s">
        <v>4</v>
      </c>
      <c r="D5420" s="51" t="n">
        <v>120</v>
      </c>
      <c r="E5420" s="51" t="n">
        <v>0</v>
      </c>
      <c r="F5420" s="51" t="n">
        <v>0</v>
      </c>
      <c r="G5420" s="51" t="n">
        <v>0</v>
      </c>
      <c r="H5420" s="51" t="n">
        <v>0</v>
      </c>
      <c r="I5420" s="52" t="n">
        <v>50</v>
      </c>
      <c r="J5420" s="52" t="n">
        <v>0</v>
      </c>
      <c r="K5420" s="52" t="n">
        <v>0</v>
      </c>
      <c r="L5420" s="52" t="n">
        <v>0</v>
      </c>
      <c r="M5420" s="52" t="n">
        <v>0</v>
      </c>
      <c r="N5420" s="53" t="n">
        <f aca="false">D5420*$D$3</f>
        <v>168</v>
      </c>
      <c r="O5420" s="53" t="n">
        <f aca="false">E5420*$E$3</f>
        <v>0</v>
      </c>
      <c r="P5420" s="53" t="n">
        <f aca="false">F5420*$F$3</f>
        <v>0</v>
      </c>
      <c r="Q5420" s="53" t="n">
        <f aca="false">G5420*$G$3</f>
        <v>0</v>
      </c>
      <c r="R5420" s="53" t="n">
        <f aca="false">H5420*$H$3</f>
        <v>0</v>
      </c>
      <c r="S5420" s="53" t="n">
        <f aca="false">(N5420/100)*(I5420*$I$3)+(N5420/100)*(J5420*$J$3)</f>
        <v>168</v>
      </c>
      <c r="T5420" s="53" t="n">
        <f aca="false">(O5420/100)*(K5420*$K$3)</f>
        <v>0</v>
      </c>
      <c r="U5420" s="53" t="n">
        <f aca="false">(P5420/100)*(K5420*$K$3)+(P5420/100)*(L5420*$L$3)</f>
        <v>0</v>
      </c>
      <c r="V5420" s="53" t="n">
        <f aca="false">(Q5420/100)*(L5420*$L$3)</f>
        <v>0</v>
      </c>
      <c r="W5420" s="53" t="n">
        <f aca="false">(R5420/100)*(K5420*$K$3)+(R5420/100)*(L5420*$L$3)</f>
        <v>0</v>
      </c>
      <c r="X5420" s="53" t="n">
        <f aca="false">N5420+S5420</f>
        <v>336</v>
      </c>
      <c r="Y5420" s="53" t="n">
        <f aca="false">O5420+T5420</f>
        <v>0</v>
      </c>
      <c r="Z5420" s="53" t="n">
        <f aca="false">P5420+U5420</f>
        <v>0</v>
      </c>
      <c r="AA5420" s="53" t="n">
        <f aca="false">Q5420+V5420</f>
        <v>0</v>
      </c>
      <c r="AB5420" s="53" t="n">
        <f aca="false">R5420+W5420</f>
        <v>0</v>
      </c>
      <c r="AC5420" s="54" t="n">
        <f aca="false">ROUND(X5420+Y5420+Z5420+AA5420+AB5420,1)</f>
        <v>336</v>
      </c>
      <c r="AD5420" s="55"/>
    </row>
    <row r="5421" customFormat="false" ht="15" hidden="false" customHeight="false" outlineLevel="0" collapsed="false">
      <c r="A5421" s="48"/>
      <c r="B5421" s="49" t="s">
        <v>487</v>
      </c>
      <c r="C5421" s="50" t="s">
        <v>4</v>
      </c>
      <c r="D5421" s="51" t="n">
        <v>122</v>
      </c>
      <c r="E5421" s="51" t="n">
        <v>0</v>
      </c>
      <c r="F5421" s="51" t="n">
        <v>0</v>
      </c>
      <c r="G5421" s="51" t="n">
        <v>0</v>
      </c>
      <c r="H5421" s="51" t="n">
        <v>0</v>
      </c>
      <c r="I5421" s="52" t="n">
        <v>60</v>
      </c>
      <c r="J5421" s="52" t="n">
        <v>0</v>
      </c>
      <c r="K5421" s="52" t="n">
        <v>0</v>
      </c>
      <c r="L5421" s="52" t="n">
        <v>0</v>
      </c>
      <c r="M5421" s="52" t="n">
        <v>0</v>
      </c>
      <c r="N5421" s="53" t="n">
        <f aca="false">D5421*$D$3</f>
        <v>170.8</v>
      </c>
      <c r="O5421" s="53" t="n">
        <f aca="false">E5421*$E$3</f>
        <v>0</v>
      </c>
      <c r="P5421" s="53" t="n">
        <f aca="false">F5421*$F$3</f>
        <v>0</v>
      </c>
      <c r="Q5421" s="53" t="n">
        <f aca="false">G5421*$G$3</f>
        <v>0</v>
      </c>
      <c r="R5421" s="53" t="n">
        <f aca="false">H5421*$H$3</f>
        <v>0</v>
      </c>
      <c r="S5421" s="53" t="n">
        <f aca="false">(N5421/100)*(I5421*$I$3)+(N5421/100)*(J5421*$J$3)</f>
        <v>204.96</v>
      </c>
      <c r="T5421" s="53" t="n">
        <f aca="false">(O5421/100)*(K5421*$K$3)</f>
        <v>0</v>
      </c>
      <c r="U5421" s="53" t="n">
        <f aca="false">(P5421/100)*(K5421*$K$3)+(P5421/100)*(L5421*$L$3)</f>
        <v>0</v>
      </c>
      <c r="V5421" s="53" t="n">
        <f aca="false">(Q5421/100)*(L5421*$L$3)</f>
        <v>0</v>
      </c>
      <c r="W5421" s="53" t="n">
        <f aca="false">(R5421/100)*(K5421*$K$3)+(R5421/100)*(L5421*$L$3)</f>
        <v>0</v>
      </c>
      <c r="X5421" s="53" t="n">
        <f aca="false">N5421+S5421</f>
        <v>375.76</v>
      </c>
      <c r="Y5421" s="53" t="n">
        <f aca="false">O5421+T5421</f>
        <v>0</v>
      </c>
      <c r="Z5421" s="53" t="n">
        <f aca="false">P5421+U5421</f>
        <v>0</v>
      </c>
      <c r="AA5421" s="53" t="n">
        <f aca="false">Q5421+V5421</f>
        <v>0</v>
      </c>
      <c r="AB5421" s="53" t="n">
        <f aca="false">R5421+W5421</f>
        <v>0</v>
      </c>
      <c r="AC5421" s="54" t="n">
        <f aca="false">ROUND(X5421+Y5421+Z5421+AA5421+AB5421,1)</f>
        <v>375.8</v>
      </c>
      <c r="AD5421" s="55"/>
    </row>
    <row r="5422" customFormat="false" ht="15" hidden="false" customHeight="false" outlineLevel="0" collapsed="false">
      <c r="A5422" s="48"/>
      <c r="B5422" s="49" t="s">
        <v>488</v>
      </c>
      <c r="C5422" s="50" t="s">
        <v>4</v>
      </c>
      <c r="D5422" s="51" t="n">
        <v>108</v>
      </c>
      <c r="E5422" s="51" t="n">
        <v>0</v>
      </c>
      <c r="F5422" s="51" t="n">
        <v>0</v>
      </c>
      <c r="G5422" s="51" t="n">
        <v>0</v>
      </c>
      <c r="H5422" s="51" t="n">
        <v>0</v>
      </c>
      <c r="I5422" s="52" t="n">
        <v>50</v>
      </c>
      <c r="J5422" s="52" t="n">
        <v>0</v>
      </c>
      <c r="K5422" s="52" t="n">
        <v>0</v>
      </c>
      <c r="L5422" s="52" t="n">
        <v>0</v>
      </c>
      <c r="M5422" s="52" t="n">
        <v>0</v>
      </c>
      <c r="N5422" s="53" t="n">
        <f aca="false">D5422*$D$3</f>
        <v>151.2</v>
      </c>
      <c r="O5422" s="53" t="n">
        <f aca="false">E5422*$E$3</f>
        <v>0</v>
      </c>
      <c r="P5422" s="53" t="n">
        <f aca="false">F5422*$F$3</f>
        <v>0</v>
      </c>
      <c r="Q5422" s="53" t="n">
        <f aca="false">G5422*$G$3</f>
        <v>0</v>
      </c>
      <c r="R5422" s="53" t="n">
        <f aca="false">H5422*$H$3</f>
        <v>0</v>
      </c>
      <c r="S5422" s="53" t="n">
        <f aca="false">(N5422/100)*(I5422*$I$3)+(N5422/100)*(J5422*$J$3)</f>
        <v>151.2</v>
      </c>
      <c r="T5422" s="53" t="n">
        <f aca="false">(O5422/100)*(K5422*$K$3)</f>
        <v>0</v>
      </c>
      <c r="U5422" s="53" t="n">
        <f aca="false">(P5422/100)*(K5422*$K$3)+(P5422/100)*(L5422*$L$3)</f>
        <v>0</v>
      </c>
      <c r="V5422" s="53" t="n">
        <f aca="false">(Q5422/100)*(L5422*$L$3)</f>
        <v>0</v>
      </c>
      <c r="W5422" s="53" t="n">
        <f aca="false">(R5422/100)*(K5422*$K$3)+(R5422/100)*(L5422*$L$3)</f>
        <v>0</v>
      </c>
      <c r="X5422" s="53" t="n">
        <f aca="false">N5422+S5422</f>
        <v>302.4</v>
      </c>
      <c r="Y5422" s="53" t="n">
        <f aca="false">O5422+T5422</f>
        <v>0</v>
      </c>
      <c r="Z5422" s="53" t="n">
        <f aca="false">P5422+U5422</f>
        <v>0</v>
      </c>
      <c r="AA5422" s="53" t="n">
        <f aca="false">Q5422+V5422</f>
        <v>0</v>
      </c>
      <c r="AB5422" s="53" t="n">
        <f aca="false">R5422+W5422</f>
        <v>0</v>
      </c>
      <c r="AC5422" s="54" t="n">
        <f aca="false">ROUND(X5422+Y5422+Z5422+AA5422+AB5422,1)</f>
        <v>302.4</v>
      </c>
      <c r="AD5422" s="55"/>
    </row>
    <row r="5423" customFormat="false" ht="15" hidden="false" customHeight="false" outlineLevel="0" collapsed="false">
      <c r="A5423" s="48"/>
      <c r="B5423" s="49" t="s">
        <v>489</v>
      </c>
      <c r="C5423" s="50" t="s">
        <v>4</v>
      </c>
      <c r="D5423" s="51" t="n">
        <v>112</v>
      </c>
      <c r="E5423" s="51" t="n">
        <v>0</v>
      </c>
      <c r="F5423" s="51" t="n">
        <v>0</v>
      </c>
      <c r="G5423" s="51" t="n">
        <v>0</v>
      </c>
      <c r="H5423" s="51" t="n">
        <v>0</v>
      </c>
      <c r="I5423" s="52" t="n">
        <v>80</v>
      </c>
      <c r="J5423" s="52" t="n">
        <v>0</v>
      </c>
      <c r="K5423" s="52" t="n">
        <v>0</v>
      </c>
      <c r="L5423" s="52" t="n">
        <v>0</v>
      </c>
      <c r="M5423" s="52" t="n">
        <v>0</v>
      </c>
      <c r="N5423" s="53" t="n">
        <f aca="false">D5423*$D$3</f>
        <v>156.8</v>
      </c>
      <c r="O5423" s="53" t="n">
        <f aca="false">E5423*$E$3</f>
        <v>0</v>
      </c>
      <c r="P5423" s="53" t="n">
        <f aca="false">F5423*$F$3</f>
        <v>0</v>
      </c>
      <c r="Q5423" s="53" t="n">
        <f aca="false">G5423*$G$3</f>
        <v>0</v>
      </c>
      <c r="R5423" s="53" t="n">
        <f aca="false">H5423*$H$3</f>
        <v>0</v>
      </c>
      <c r="S5423" s="53" t="n">
        <f aca="false">(N5423/100)*(I5423*$I$3)+(N5423/100)*(J5423*$J$3)</f>
        <v>250.88</v>
      </c>
      <c r="T5423" s="53" t="n">
        <f aca="false">(O5423/100)*(K5423*$K$3)</f>
        <v>0</v>
      </c>
      <c r="U5423" s="53" t="n">
        <f aca="false">(P5423/100)*(K5423*$K$3)+(P5423/100)*(L5423*$L$3)</f>
        <v>0</v>
      </c>
      <c r="V5423" s="53" t="n">
        <f aca="false">(Q5423/100)*(L5423*$L$3)</f>
        <v>0</v>
      </c>
      <c r="W5423" s="53" t="n">
        <f aca="false">(R5423/100)*(K5423*$K$3)+(R5423/100)*(L5423*$L$3)</f>
        <v>0</v>
      </c>
      <c r="X5423" s="53" t="n">
        <f aca="false">N5423+S5423</f>
        <v>407.68</v>
      </c>
      <c r="Y5423" s="53" t="n">
        <f aca="false">O5423+T5423</f>
        <v>0</v>
      </c>
      <c r="Z5423" s="53" t="n">
        <f aca="false">P5423+U5423</f>
        <v>0</v>
      </c>
      <c r="AA5423" s="53" t="n">
        <f aca="false">Q5423+V5423</f>
        <v>0</v>
      </c>
      <c r="AB5423" s="53" t="n">
        <f aca="false">R5423+W5423</f>
        <v>0</v>
      </c>
      <c r="AC5423" s="54" t="n">
        <f aca="false">ROUND(X5423+Y5423+Z5423+AA5423+AB5423,1)</f>
        <v>407.7</v>
      </c>
      <c r="AD5423" s="55"/>
    </row>
    <row r="5424" customFormat="false" ht="15" hidden="false" customHeight="false" outlineLevel="0" collapsed="false">
      <c r="A5424" s="48"/>
      <c r="B5424" s="49" t="s">
        <v>490</v>
      </c>
      <c r="C5424" s="50" t="s">
        <v>4</v>
      </c>
      <c r="D5424" s="51" t="n">
        <v>112</v>
      </c>
      <c r="E5424" s="51" t="n">
        <v>0</v>
      </c>
      <c r="F5424" s="51" t="n">
        <v>0</v>
      </c>
      <c r="G5424" s="51" t="n">
        <v>0</v>
      </c>
      <c r="H5424" s="51" t="n">
        <v>0</v>
      </c>
      <c r="I5424" s="52" t="n">
        <v>100</v>
      </c>
      <c r="J5424" s="52" t="n">
        <v>0</v>
      </c>
      <c r="K5424" s="52" t="n">
        <v>0</v>
      </c>
      <c r="L5424" s="52" t="n">
        <v>0</v>
      </c>
      <c r="M5424" s="52" t="n">
        <v>0</v>
      </c>
      <c r="N5424" s="53" t="n">
        <f aca="false">D5424*$D$3</f>
        <v>156.8</v>
      </c>
      <c r="O5424" s="53" t="n">
        <f aca="false">E5424*$E$3</f>
        <v>0</v>
      </c>
      <c r="P5424" s="53" t="n">
        <f aca="false">F5424*$F$3</f>
        <v>0</v>
      </c>
      <c r="Q5424" s="53" t="n">
        <f aca="false">G5424*$G$3</f>
        <v>0</v>
      </c>
      <c r="R5424" s="53" t="n">
        <f aca="false">H5424*$H$3</f>
        <v>0</v>
      </c>
      <c r="S5424" s="53" t="n">
        <f aca="false">(N5424/100)*(I5424*$I$3)+(N5424/100)*(J5424*$J$3)</f>
        <v>313.6</v>
      </c>
      <c r="T5424" s="53" t="n">
        <f aca="false">(O5424/100)*(K5424*$K$3)</f>
        <v>0</v>
      </c>
      <c r="U5424" s="53" t="n">
        <f aca="false">(P5424/100)*(K5424*$K$3)+(P5424/100)*(L5424*$L$3)</f>
        <v>0</v>
      </c>
      <c r="V5424" s="53" t="n">
        <f aca="false">(Q5424/100)*(L5424*$L$3)</f>
        <v>0</v>
      </c>
      <c r="W5424" s="53" t="n">
        <f aca="false">(R5424/100)*(K5424*$K$3)+(R5424/100)*(L5424*$L$3)</f>
        <v>0</v>
      </c>
      <c r="X5424" s="53" t="n">
        <f aca="false">N5424+S5424</f>
        <v>470.4</v>
      </c>
      <c r="Y5424" s="53" t="n">
        <f aca="false">O5424+T5424</f>
        <v>0</v>
      </c>
      <c r="Z5424" s="53" t="n">
        <f aca="false">P5424+U5424</f>
        <v>0</v>
      </c>
      <c r="AA5424" s="53" t="n">
        <f aca="false">Q5424+V5424</f>
        <v>0</v>
      </c>
      <c r="AB5424" s="53" t="n">
        <f aca="false">R5424+W5424</f>
        <v>0</v>
      </c>
      <c r="AC5424" s="54" t="n">
        <f aca="false">ROUND(X5424+Y5424+Z5424+AA5424+AB5424,1)</f>
        <v>470.4</v>
      </c>
      <c r="AD5424" s="55"/>
    </row>
    <row r="5425" customFormat="false" ht="15" hidden="false" customHeight="false" outlineLevel="0" collapsed="false">
      <c r="A5425" s="48"/>
      <c r="B5425" s="49" t="s">
        <v>491</v>
      </c>
      <c r="C5425" s="50" t="s">
        <v>4</v>
      </c>
      <c r="D5425" s="51" t="n">
        <v>108</v>
      </c>
      <c r="E5425" s="51" t="n">
        <v>0</v>
      </c>
      <c r="F5425" s="51" t="n">
        <v>0</v>
      </c>
      <c r="G5425" s="51" t="n">
        <v>0</v>
      </c>
      <c r="H5425" s="51" t="n">
        <v>0</v>
      </c>
      <c r="I5425" s="52" t="n">
        <v>60</v>
      </c>
      <c r="J5425" s="52" t="n">
        <v>0</v>
      </c>
      <c r="K5425" s="52" t="n">
        <v>0</v>
      </c>
      <c r="L5425" s="52" t="n">
        <v>0</v>
      </c>
      <c r="M5425" s="52" t="n">
        <v>0</v>
      </c>
      <c r="N5425" s="53" t="n">
        <f aca="false">D5425*$D$3</f>
        <v>151.2</v>
      </c>
      <c r="O5425" s="53" t="n">
        <f aca="false">E5425*$E$3</f>
        <v>0</v>
      </c>
      <c r="P5425" s="53" t="n">
        <f aca="false">F5425*$F$3</f>
        <v>0</v>
      </c>
      <c r="Q5425" s="53" t="n">
        <f aca="false">G5425*$G$3</f>
        <v>0</v>
      </c>
      <c r="R5425" s="53" t="n">
        <f aca="false">H5425*$H$3</f>
        <v>0</v>
      </c>
      <c r="S5425" s="53" t="n">
        <f aca="false">(N5425/100)*(I5425*$I$3)+(N5425/100)*(J5425*$J$3)</f>
        <v>181.44</v>
      </c>
      <c r="T5425" s="53" t="n">
        <f aca="false">(O5425/100)*(K5425*$K$3)</f>
        <v>0</v>
      </c>
      <c r="U5425" s="53" t="n">
        <f aca="false">(P5425/100)*(K5425*$K$3)+(P5425/100)*(L5425*$L$3)</f>
        <v>0</v>
      </c>
      <c r="V5425" s="53" t="n">
        <f aca="false">(Q5425/100)*(L5425*$L$3)</f>
        <v>0</v>
      </c>
      <c r="W5425" s="53" t="n">
        <f aca="false">(R5425/100)*(K5425*$K$3)+(R5425/100)*(L5425*$L$3)</f>
        <v>0</v>
      </c>
      <c r="X5425" s="53" t="n">
        <f aca="false">N5425+S5425</f>
        <v>332.64</v>
      </c>
      <c r="Y5425" s="53" t="n">
        <f aca="false">O5425+T5425</f>
        <v>0</v>
      </c>
      <c r="Z5425" s="53" t="n">
        <f aca="false">P5425+U5425</f>
        <v>0</v>
      </c>
      <c r="AA5425" s="53" t="n">
        <f aca="false">Q5425+V5425</f>
        <v>0</v>
      </c>
      <c r="AB5425" s="53" t="n">
        <f aca="false">R5425+W5425</f>
        <v>0</v>
      </c>
      <c r="AC5425" s="54" t="n">
        <f aca="false">ROUND(X5425+Y5425+Z5425+AA5425+AB5425,1)</f>
        <v>332.6</v>
      </c>
      <c r="AD5425" s="55"/>
    </row>
    <row r="5426" customFormat="false" ht="15" hidden="false" customHeight="false" outlineLevel="0" collapsed="false">
      <c r="A5426" s="48"/>
      <c r="B5426" s="49" t="s">
        <v>492</v>
      </c>
      <c r="C5426" s="50" t="s">
        <v>4</v>
      </c>
      <c r="D5426" s="51" t="n">
        <v>110</v>
      </c>
      <c r="E5426" s="51" t="n">
        <v>0</v>
      </c>
      <c r="F5426" s="51" t="n">
        <v>0</v>
      </c>
      <c r="G5426" s="51" t="n">
        <v>0</v>
      </c>
      <c r="H5426" s="51" t="n">
        <v>0</v>
      </c>
      <c r="I5426" s="52" t="n">
        <v>60</v>
      </c>
      <c r="J5426" s="52" t="n">
        <v>20</v>
      </c>
      <c r="K5426" s="52" t="n">
        <v>0</v>
      </c>
      <c r="L5426" s="52" t="n">
        <v>0</v>
      </c>
      <c r="M5426" s="52" t="n">
        <v>0</v>
      </c>
      <c r="N5426" s="53" t="n">
        <f aca="false">D5426*$D$3</f>
        <v>154</v>
      </c>
      <c r="O5426" s="53" t="n">
        <f aca="false">E5426*$E$3</f>
        <v>0</v>
      </c>
      <c r="P5426" s="53" t="n">
        <f aca="false">F5426*$F$3</f>
        <v>0</v>
      </c>
      <c r="Q5426" s="53" t="n">
        <f aca="false">G5426*$G$3</f>
        <v>0</v>
      </c>
      <c r="R5426" s="53" t="n">
        <f aca="false">H5426*$H$3</f>
        <v>0</v>
      </c>
      <c r="S5426" s="53" t="n">
        <f aca="false">(N5426/100)*(I5426*$I$3)+(N5426/100)*(J5426*$J$3)</f>
        <v>246.4</v>
      </c>
      <c r="T5426" s="53" t="n">
        <f aca="false">(O5426/100)*(K5426*$K$3)</f>
        <v>0</v>
      </c>
      <c r="U5426" s="53" t="n">
        <f aca="false">(P5426/100)*(K5426*$K$3)+(P5426/100)*(L5426*$L$3)</f>
        <v>0</v>
      </c>
      <c r="V5426" s="53" t="n">
        <f aca="false">(Q5426/100)*(L5426*$L$3)</f>
        <v>0</v>
      </c>
      <c r="W5426" s="53" t="n">
        <f aca="false">(R5426/100)*(K5426*$K$3)+(R5426/100)*(L5426*$L$3)</f>
        <v>0</v>
      </c>
      <c r="X5426" s="53" t="n">
        <f aca="false">N5426+S5426</f>
        <v>400.4</v>
      </c>
      <c r="Y5426" s="53" t="n">
        <f aca="false">O5426+T5426</f>
        <v>0</v>
      </c>
      <c r="Z5426" s="53" t="n">
        <f aca="false">P5426+U5426</f>
        <v>0</v>
      </c>
      <c r="AA5426" s="53" t="n">
        <f aca="false">Q5426+V5426</f>
        <v>0</v>
      </c>
      <c r="AB5426" s="53" t="n">
        <f aca="false">R5426+W5426</f>
        <v>0</v>
      </c>
      <c r="AC5426" s="54" t="n">
        <f aca="false">ROUND(X5426+Y5426+Z5426+AA5426+AB5426,1)</f>
        <v>400.4</v>
      </c>
      <c r="AD5426" s="55"/>
    </row>
    <row r="5427" customFormat="false" ht="15" hidden="false" customHeight="false" outlineLevel="0" collapsed="false">
      <c r="A5427" s="48"/>
      <c r="B5427" s="49" t="s">
        <v>493</v>
      </c>
      <c r="C5427" s="50" t="s">
        <v>4</v>
      </c>
      <c r="D5427" s="51" t="n">
        <v>60</v>
      </c>
      <c r="E5427" s="51" t="n">
        <v>0</v>
      </c>
      <c r="F5427" s="51" t="n">
        <v>80</v>
      </c>
      <c r="G5427" s="51" t="n">
        <v>0</v>
      </c>
      <c r="H5427" s="51" t="n">
        <v>0</v>
      </c>
      <c r="I5427" s="52" t="n">
        <v>10</v>
      </c>
      <c r="J5427" s="52" t="n">
        <v>10</v>
      </c>
      <c r="K5427" s="52" t="n">
        <v>20</v>
      </c>
      <c r="L5427" s="52" t="n">
        <v>20</v>
      </c>
      <c r="M5427" s="52" t="n">
        <v>0</v>
      </c>
      <c r="N5427" s="53" t="n">
        <f aca="false">D5427*$D$3</f>
        <v>84</v>
      </c>
      <c r="O5427" s="53" t="n">
        <f aca="false">E5427*$E$3</f>
        <v>0</v>
      </c>
      <c r="P5427" s="53" t="n">
        <f aca="false">F5427*$F$3</f>
        <v>112</v>
      </c>
      <c r="Q5427" s="53" t="n">
        <f aca="false">G5427*$G$3</f>
        <v>0</v>
      </c>
      <c r="R5427" s="53" t="n">
        <f aca="false">H5427*$H$3</f>
        <v>0</v>
      </c>
      <c r="S5427" s="53" t="n">
        <f aca="false">(N5427/100)*(I5427*$I$3)+(N5427/100)*(J5427*$J$3)</f>
        <v>33.6</v>
      </c>
      <c r="T5427" s="53" t="n">
        <f aca="false">(O5427/100)*(K5427*$K$3)</f>
        <v>0</v>
      </c>
      <c r="U5427" s="53" t="n">
        <f aca="false">(P5427/100)*(K5427*$K$3)+(P5427/100)*(L5427*$L$3)</f>
        <v>89.6</v>
      </c>
      <c r="V5427" s="53" t="n">
        <f aca="false">(Q5427/100)*(L5427*$L$3)</f>
        <v>0</v>
      </c>
      <c r="W5427" s="53" t="n">
        <f aca="false">(R5427/100)*(K5427*$K$3)+(R5427/100)*(L5427*$L$3)</f>
        <v>0</v>
      </c>
      <c r="X5427" s="53" t="n">
        <f aca="false">N5427+S5427</f>
        <v>117.6</v>
      </c>
      <c r="Y5427" s="53" t="n">
        <f aca="false">O5427+T5427</f>
        <v>0</v>
      </c>
      <c r="Z5427" s="53" t="n">
        <f aca="false">P5427+U5427</f>
        <v>201.6</v>
      </c>
      <c r="AA5427" s="53" t="n">
        <f aca="false">Q5427+V5427</f>
        <v>0</v>
      </c>
      <c r="AB5427" s="53" t="n">
        <f aca="false">R5427+W5427</f>
        <v>0</v>
      </c>
      <c r="AC5427" s="54" t="n">
        <f aca="false">ROUND(X5427+Y5427+Z5427+AA5427+AB5427,1)</f>
        <v>319.2</v>
      </c>
      <c r="AD5427" s="55"/>
    </row>
    <row r="5428" customFormat="false" ht="15" hidden="false" customHeight="false" outlineLevel="0" collapsed="false">
      <c r="A5428" s="48"/>
      <c r="B5428" s="79" t="s">
        <v>494</v>
      </c>
      <c r="C5428" s="50" t="s">
        <v>61</v>
      </c>
      <c r="D5428" s="51" t="n">
        <v>125</v>
      </c>
      <c r="E5428" s="51" t="n">
        <v>0</v>
      </c>
      <c r="F5428" s="51" t="n">
        <v>0</v>
      </c>
      <c r="G5428" s="51" t="n">
        <v>0</v>
      </c>
      <c r="H5428" s="51" t="n">
        <v>0</v>
      </c>
      <c r="I5428" s="52" t="n">
        <v>37</v>
      </c>
      <c r="J5428" s="52" t="n">
        <v>0</v>
      </c>
      <c r="K5428" s="52" t="n">
        <v>0</v>
      </c>
      <c r="L5428" s="52" t="n">
        <v>0</v>
      </c>
      <c r="M5428" s="52" t="n">
        <v>0</v>
      </c>
      <c r="N5428" s="53" t="n">
        <f aca="false">D5428*$D$3</f>
        <v>175</v>
      </c>
      <c r="O5428" s="53" t="n">
        <f aca="false">E5428*$E$3</f>
        <v>0</v>
      </c>
      <c r="P5428" s="53" t="n">
        <f aca="false">F5428*$F$3</f>
        <v>0</v>
      </c>
      <c r="Q5428" s="53" t="n">
        <f aca="false">G5428*$G$3</f>
        <v>0</v>
      </c>
      <c r="R5428" s="53" t="n">
        <f aca="false">H5428*$H$3</f>
        <v>0</v>
      </c>
      <c r="S5428" s="53" t="n">
        <f aca="false">(N5428/100)*(I5428*$I$3)+(N5428/100)*(J5428*$J$3)</f>
        <v>129.5</v>
      </c>
      <c r="T5428" s="53" t="n">
        <f aca="false">(O5428/100)*(K5428*$K$3)</f>
        <v>0</v>
      </c>
      <c r="U5428" s="53" t="n">
        <f aca="false">(P5428/100)*(K5428*$K$3)+(P5428/100)*(L5428*$L$3)</f>
        <v>0</v>
      </c>
      <c r="V5428" s="53" t="n">
        <f aca="false">(Q5428/100)*(L5428*$L$3)</f>
        <v>0</v>
      </c>
      <c r="W5428" s="53" t="n">
        <f aca="false">(R5428/100)*(K5428*$K$3)+(R5428/100)*(L5428*$L$3)</f>
        <v>0</v>
      </c>
      <c r="X5428" s="53" t="n">
        <f aca="false">N5428+S5428</f>
        <v>304.5</v>
      </c>
      <c r="Y5428" s="53" t="n">
        <f aca="false">O5428+T5428</f>
        <v>0</v>
      </c>
      <c r="Z5428" s="53" t="n">
        <f aca="false">P5428+U5428</f>
        <v>0</v>
      </c>
      <c r="AA5428" s="53" t="n">
        <f aca="false">Q5428+V5428</f>
        <v>0</v>
      </c>
      <c r="AB5428" s="53" t="n">
        <f aca="false">R5428+W5428</f>
        <v>0</v>
      </c>
      <c r="AC5428" s="54" t="n">
        <f aca="false">ROUND(X5428+Y5428+Z5428+AA5428+AB5428,1)</f>
        <v>304.5</v>
      </c>
      <c r="AD5428" s="55"/>
    </row>
    <row r="5429" customFormat="false" ht="15" hidden="false" customHeight="false" outlineLevel="0" collapsed="false">
      <c r="A5429" s="48"/>
      <c r="B5429" s="61" t="s">
        <v>495</v>
      </c>
      <c r="C5429" s="50" t="s">
        <v>50</v>
      </c>
      <c r="D5429" s="51" t="n">
        <v>72</v>
      </c>
      <c r="E5429" s="51" t="n">
        <v>0</v>
      </c>
      <c r="F5429" s="51" t="n">
        <v>0</v>
      </c>
      <c r="G5429" s="51" t="n">
        <v>0</v>
      </c>
      <c r="H5429" s="51" t="n">
        <v>0</v>
      </c>
      <c r="I5429" s="52" t="n">
        <v>21</v>
      </c>
      <c r="J5429" s="52" t="n">
        <v>0</v>
      </c>
      <c r="K5429" s="52" t="n">
        <v>0</v>
      </c>
      <c r="L5429" s="52" t="n">
        <v>0</v>
      </c>
      <c r="M5429" s="52" t="n">
        <v>0</v>
      </c>
      <c r="N5429" s="53" t="n">
        <f aca="false">D5429*$D$3</f>
        <v>100.8</v>
      </c>
      <c r="O5429" s="53" t="n">
        <f aca="false">E5429*$E$3</f>
        <v>0</v>
      </c>
      <c r="P5429" s="53" t="n">
        <f aca="false">F5429*$F$3</f>
        <v>0</v>
      </c>
      <c r="Q5429" s="53" t="n">
        <f aca="false">G5429*$G$3</f>
        <v>0</v>
      </c>
      <c r="R5429" s="53" t="n">
        <f aca="false">H5429*$H$3</f>
        <v>0</v>
      </c>
      <c r="S5429" s="53" t="n">
        <f aca="false">(N5429/100)*(I5429*$I$3)+(N5429/100)*(J5429*$J$3)</f>
        <v>42.336</v>
      </c>
      <c r="T5429" s="53" t="n">
        <f aca="false">(O5429/100)*(K5429*$K$3)</f>
        <v>0</v>
      </c>
      <c r="U5429" s="53" t="n">
        <f aca="false">(P5429/100)*(K5429*$K$3)+(P5429/100)*(L5429*$L$3)</f>
        <v>0</v>
      </c>
      <c r="V5429" s="53" t="n">
        <f aca="false">(Q5429/100)*(L5429*$L$3)</f>
        <v>0</v>
      </c>
      <c r="W5429" s="53" t="n">
        <f aca="false">(R5429/100)*(K5429*$K$3)+(R5429/100)*(L5429*$L$3)</f>
        <v>0</v>
      </c>
      <c r="X5429" s="53" t="n">
        <f aca="false">N5429+S5429</f>
        <v>143.136</v>
      </c>
      <c r="Y5429" s="53" t="n">
        <f aca="false">O5429+T5429</f>
        <v>0</v>
      </c>
      <c r="Z5429" s="53" t="n">
        <f aca="false">P5429+U5429</f>
        <v>0</v>
      </c>
      <c r="AA5429" s="53" t="n">
        <f aca="false">Q5429+V5429</f>
        <v>0</v>
      </c>
      <c r="AB5429" s="53" t="n">
        <f aca="false">R5429+W5429</f>
        <v>0</v>
      </c>
      <c r="AC5429" s="54" t="n">
        <f aca="false">ROUND(X5429+Y5429+Z5429+AA5429+AB5429,1)</f>
        <v>143.1</v>
      </c>
      <c r="AD5429" s="55"/>
    </row>
    <row r="5430" customFormat="false" ht="15" hidden="false" customHeight="false" outlineLevel="0" collapsed="false">
      <c r="A5430" s="48"/>
      <c r="B5430" s="79" t="s">
        <v>496</v>
      </c>
      <c r="C5430" s="50" t="s">
        <v>61</v>
      </c>
      <c r="D5430" s="51" t="n">
        <v>76</v>
      </c>
      <c r="E5430" s="51" t="n">
        <v>0</v>
      </c>
      <c r="F5430" s="51" t="n">
        <v>0</v>
      </c>
      <c r="G5430" s="51" t="n">
        <v>0</v>
      </c>
      <c r="H5430" s="51" t="n">
        <v>0</v>
      </c>
      <c r="I5430" s="52" t="n">
        <v>35</v>
      </c>
      <c r="J5430" s="52" t="n">
        <v>0</v>
      </c>
      <c r="K5430" s="52" t="n">
        <v>0</v>
      </c>
      <c r="L5430" s="52" t="n">
        <v>0</v>
      </c>
      <c r="M5430" s="52" t="n">
        <v>0</v>
      </c>
      <c r="N5430" s="53" t="n">
        <f aca="false">D5430*$D$3</f>
        <v>106.4</v>
      </c>
      <c r="O5430" s="53" t="n">
        <f aca="false">E5430*$E$3</f>
        <v>0</v>
      </c>
      <c r="P5430" s="53" t="n">
        <f aca="false">F5430*$F$3</f>
        <v>0</v>
      </c>
      <c r="Q5430" s="53" t="n">
        <f aca="false">G5430*$G$3</f>
        <v>0</v>
      </c>
      <c r="R5430" s="53" t="n">
        <f aca="false">H5430*$H$3</f>
        <v>0</v>
      </c>
      <c r="S5430" s="53" t="n">
        <f aca="false">(N5430/100)*(I5430*$I$3)+(N5430/100)*(J5430*$J$3)</f>
        <v>74.48</v>
      </c>
      <c r="T5430" s="53" t="n">
        <f aca="false">(O5430/100)*(K5430*$K$3)</f>
        <v>0</v>
      </c>
      <c r="U5430" s="53" t="n">
        <f aca="false">(P5430/100)*(K5430*$K$3)+(P5430/100)*(L5430*$L$3)</f>
        <v>0</v>
      </c>
      <c r="V5430" s="53" t="n">
        <f aca="false">(Q5430/100)*(L5430*$L$3)</f>
        <v>0</v>
      </c>
      <c r="W5430" s="53" t="n">
        <f aca="false">(R5430/100)*(K5430*$K$3)+(R5430/100)*(L5430*$L$3)</f>
        <v>0</v>
      </c>
      <c r="X5430" s="53" t="n">
        <f aca="false">N5430+S5430</f>
        <v>180.88</v>
      </c>
      <c r="Y5430" s="53" t="n">
        <f aca="false">O5430+T5430</f>
        <v>0</v>
      </c>
      <c r="Z5430" s="53" t="n">
        <f aca="false">P5430+U5430</f>
        <v>0</v>
      </c>
      <c r="AA5430" s="53" t="n">
        <f aca="false">Q5430+V5430</f>
        <v>0</v>
      </c>
      <c r="AB5430" s="53" t="n">
        <f aca="false">R5430+W5430</f>
        <v>0</v>
      </c>
      <c r="AC5430" s="54" t="n">
        <f aca="false">ROUND(X5430+Y5430+Z5430+AA5430+AB5430,1)</f>
        <v>180.9</v>
      </c>
      <c r="AD5430" s="55"/>
    </row>
    <row r="5431" customFormat="false" ht="15" hidden="false" customHeight="false" outlineLevel="0" collapsed="false">
      <c r="A5431" s="48"/>
      <c r="B5431" s="79" t="s">
        <v>497</v>
      </c>
      <c r="C5431" s="50" t="s">
        <v>61</v>
      </c>
      <c r="D5431" s="51" t="n">
        <v>106</v>
      </c>
      <c r="E5431" s="51" t="n">
        <v>0</v>
      </c>
      <c r="F5431" s="51" t="n">
        <v>11</v>
      </c>
      <c r="G5431" s="51" t="n">
        <v>0</v>
      </c>
      <c r="H5431" s="51" t="n">
        <v>0</v>
      </c>
      <c r="I5431" s="52" t="n">
        <v>21</v>
      </c>
      <c r="J5431" s="52" t="n">
        <v>0</v>
      </c>
      <c r="K5431" s="52" t="n">
        <v>6</v>
      </c>
      <c r="L5431" s="52" t="n">
        <v>16</v>
      </c>
      <c r="M5431" s="52" t="n">
        <v>0</v>
      </c>
      <c r="N5431" s="53" t="n">
        <f aca="false">D5431*$D$3</f>
        <v>148.4</v>
      </c>
      <c r="O5431" s="53" t="n">
        <f aca="false">E5431*$E$3</f>
        <v>0</v>
      </c>
      <c r="P5431" s="53" t="n">
        <f aca="false">F5431*$F$3</f>
        <v>15.4</v>
      </c>
      <c r="Q5431" s="53" t="n">
        <f aca="false">G5431*$G$3</f>
        <v>0</v>
      </c>
      <c r="R5431" s="53" t="n">
        <f aca="false">H5431*$H$3</f>
        <v>0</v>
      </c>
      <c r="S5431" s="53" t="n">
        <f aca="false">(N5431/100)*(I5431*$I$3)+(N5431/100)*(J5431*$J$3)</f>
        <v>62.328</v>
      </c>
      <c r="T5431" s="53" t="n">
        <f aca="false">(O5431/100)*(K5431*$K$3)</f>
        <v>0</v>
      </c>
      <c r="U5431" s="53" t="n">
        <f aca="false">(P5431/100)*(K5431*$K$3)+(P5431/100)*(L5431*$L$3)</f>
        <v>6.776</v>
      </c>
      <c r="V5431" s="53" t="n">
        <f aca="false">(Q5431/100)*(L5431*$L$3)</f>
        <v>0</v>
      </c>
      <c r="W5431" s="53" t="n">
        <f aca="false">(R5431/100)*(K5431*$K$3)+(R5431/100)*(L5431*$L$3)</f>
        <v>0</v>
      </c>
      <c r="X5431" s="53" t="n">
        <f aca="false">N5431+S5431</f>
        <v>210.728</v>
      </c>
      <c r="Y5431" s="53" t="n">
        <f aca="false">O5431+T5431</f>
        <v>0</v>
      </c>
      <c r="Z5431" s="53" t="n">
        <f aca="false">P5431+U5431</f>
        <v>22.176</v>
      </c>
      <c r="AA5431" s="53" t="n">
        <f aca="false">Q5431+V5431</f>
        <v>0</v>
      </c>
      <c r="AB5431" s="53" t="n">
        <f aca="false">R5431+W5431</f>
        <v>0</v>
      </c>
      <c r="AC5431" s="54" t="n">
        <f aca="false">ROUND(X5431+Y5431+Z5431+AA5431+AB5431,1)</f>
        <v>232.9</v>
      </c>
      <c r="AD5431" s="55"/>
    </row>
    <row r="5432" customFormat="false" ht="15" hidden="false" customHeight="false" outlineLevel="0" collapsed="false">
      <c r="A5432" s="48"/>
      <c r="B5432" s="61" t="s">
        <v>498</v>
      </c>
      <c r="C5432" s="50" t="s">
        <v>50</v>
      </c>
      <c r="D5432" s="51" t="n">
        <v>55</v>
      </c>
      <c r="E5432" s="51" t="n">
        <v>0</v>
      </c>
      <c r="F5432" s="51" t="n">
        <v>0</v>
      </c>
      <c r="G5432" s="51" t="n">
        <v>0</v>
      </c>
      <c r="H5432" s="51" t="n">
        <v>0</v>
      </c>
      <c r="I5432" s="52" t="n">
        <v>25</v>
      </c>
      <c r="J5432" s="52" t="n">
        <v>0</v>
      </c>
      <c r="K5432" s="52" t="n">
        <v>0</v>
      </c>
      <c r="L5432" s="52" t="n">
        <v>0</v>
      </c>
      <c r="M5432" s="52" t="n">
        <v>0</v>
      </c>
      <c r="N5432" s="53" t="n">
        <f aca="false">D5432*$D$3</f>
        <v>77</v>
      </c>
      <c r="O5432" s="53" t="n">
        <f aca="false">E5432*$E$3</f>
        <v>0</v>
      </c>
      <c r="P5432" s="53" t="n">
        <f aca="false">F5432*$F$3</f>
        <v>0</v>
      </c>
      <c r="Q5432" s="53" t="n">
        <f aca="false">G5432*$G$3</f>
        <v>0</v>
      </c>
      <c r="R5432" s="53" t="n">
        <f aca="false">H5432*$H$3</f>
        <v>0</v>
      </c>
      <c r="S5432" s="53" t="n">
        <f aca="false">(N5432/100)*(I5432*$I$3)+(N5432/100)*(J5432*$J$3)</f>
        <v>38.5</v>
      </c>
      <c r="T5432" s="53" t="n">
        <f aca="false">(O5432/100)*(K5432*$K$3)</f>
        <v>0</v>
      </c>
      <c r="U5432" s="53" t="n">
        <f aca="false">(P5432/100)*(K5432*$K$3)+(P5432/100)*(L5432*$L$3)</f>
        <v>0</v>
      </c>
      <c r="V5432" s="53" t="n">
        <f aca="false">(Q5432/100)*(L5432*$L$3)</f>
        <v>0</v>
      </c>
      <c r="W5432" s="53" t="n">
        <f aca="false">(R5432/100)*(K5432*$K$3)+(R5432/100)*(L5432*$L$3)</f>
        <v>0</v>
      </c>
      <c r="X5432" s="53" t="n">
        <f aca="false">N5432+S5432</f>
        <v>115.5</v>
      </c>
      <c r="Y5432" s="53" t="n">
        <f aca="false">O5432+T5432</f>
        <v>0</v>
      </c>
      <c r="Z5432" s="53" t="n">
        <f aca="false">P5432+U5432</f>
        <v>0</v>
      </c>
      <c r="AA5432" s="53" t="n">
        <f aca="false">Q5432+V5432</f>
        <v>0</v>
      </c>
      <c r="AB5432" s="53" t="n">
        <f aca="false">R5432+W5432</f>
        <v>0</v>
      </c>
      <c r="AC5432" s="54" t="n">
        <f aca="false">ROUND(X5432+Y5432+Z5432+AA5432+AB5432,1)</f>
        <v>115.5</v>
      </c>
      <c r="AD5432" s="55"/>
    </row>
    <row r="5433" customFormat="false" ht="15" hidden="false" customHeight="false" outlineLevel="0" collapsed="false">
      <c r="A5433" s="48"/>
      <c r="B5433" s="61" t="s">
        <v>499</v>
      </c>
      <c r="C5433" s="50" t="s">
        <v>50</v>
      </c>
      <c r="D5433" s="51" t="n">
        <v>99</v>
      </c>
      <c r="E5433" s="51" t="n">
        <v>0</v>
      </c>
      <c r="F5433" s="51" t="n">
        <v>0</v>
      </c>
      <c r="G5433" s="51" t="n">
        <v>0</v>
      </c>
      <c r="H5433" s="51" t="n">
        <v>0</v>
      </c>
      <c r="I5433" s="52" t="n">
        <v>31</v>
      </c>
      <c r="J5433" s="52" t="n">
        <v>0</v>
      </c>
      <c r="K5433" s="52" t="n">
        <v>0</v>
      </c>
      <c r="L5433" s="52" t="n">
        <v>0</v>
      </c>
      <c r="M5433" s="52" t="n">
        <v>0</v>
      </c>
      <c r="N5433" s="53" t="n">
        <f aca="false">D5433*$D$3</f>
        <v>138.6</v>
      </c>
      <c r="O5433" s="53" t="n">
        <f aca="false">E5433*$E$3</f>
        <v>0</v>
      </c>
      <c r="P5433" s="53" t="n">
        <f aca="false">F5433*$F$3</f>
        <v>0</v>
      </c>
      <c r="Q5433" s="53" t="n">
        <f aca="false">G5433*$G$3</f>
        <v>0</v>
      </c>
      <c r="R5433" s="53" t="n">
        <f aca="false">H5433*$H$3</f>
        <v>0</v>
      </c>
      <c r="S5433" s="53" t="n">
        <f aca="false">(N5433/100)*(I5433*$I$3)+(N5433/100)*(J5433*$J$3)</f>
        <v>85.932</v>
      </c>
      <c r="T5433" s="53" t="n">
        <f aca="false">(O5433/100)*(K5433*$K$3)</f>
        <v>0</v>
      </c>
      <c r="U5433" s="53" t="n">
        <f aca="false">(P5433/100)*(K5433*$K$3)+(P5433/100)*(L5433*$L$3)</f>
        <v>0</v>
      </c>
      <c r="V5433" s="53" t="n">
        <f aca="false">(Q5433/100)*(L5433*$L$3)</f>
        <v>0</v>
      </c>
      <c r="W5433" s="53" t="n">
        <f aca="false">(R5433/100)*(K5433*$K$3)+(R5433/100)*(L5433*$L$3)</f>
        <v>0</v>
      </c>
      <c r="X5433" s="53" t="n">
        <f aca="false">N5433+S5433</f>
        <v>224.532</v>
      </c>
      <c r="Y5433" s="53" t="n">
        <f aca="false">O5433+T5433</f>
        <v>0</v>
      </c>
      <c r="Z5433" s="53" t="n">
        <f aca="false">P5433+U5433</f>
        <v>0</v>
      </c>
      <c r="AA5433" s="53" t="n">
        <f aca="false">Q5433+V5433</f>
        <v>0</v>
      </c>
      <c r="AB5433" s="53" t="n">
        <f aca="false">R5433+W5433</f>
        <v>0</v>
      </c>
      <c r="AC5433" s="54" t="n">
        <f aca="false">ROUND(X5433+Y5433+Z5433+AA5433+AB5433,1)</f>
        <v>224.5</v>
      </c>
      <c r="AD5433" s="55"/>
    </row>
    <row r="5434" customFormat="false" ht="15" hidden="false" customHeight="false" outlineLevel="0" collapsed="false">
      <c r="A5434" s="48"/>
      <c r="B5434" s="61" t="s">
        <v>500</v>
      </c>
      <c r="C5434" s="50" t="s">
        <v>53</v>
      </c>
      <c r="D5434" s="51" t="n">
        <v>100</v>
      </c>
      <c r="E5434" s="51" t="n">
        <v>0</v>
      </c>
      <c r="F5434" s="51" t="n">
        <v>0</v>
      </c>
      <c r="G5434" s="51" t="n">
        <v>0</v>
      </c>
      <c r="H5434" s="51" t="n">
        <v>0</v>
      </c>
      <c r="I5434" s="52" t="n">
        <v>35</v>
      </c>
      <c r="J5434" s="52" t="n">
        <v>0</v>
      </c>
      <c r="K5434" s="52" t="n">
        <v>0</v>
      </c>
      <c r="L5434" s="52" t="n">
        <v>0</v>
      </c>
      <c r="M5434" s="52" t="n">
        <v>0</v>
      </c>
      <c r="N5434" s="53" t="n">
        <f aca="false">D5434*$D$3</f>
        <v>140</v>
      </c>
      <c r="O5434" s="53" t="n">
        <f aca="false">E5434*$E$3</f>
        <v>0</v>
      </c>
      <c r="P5434" s="53" t="n">
        <f aca="false">F5434*$F$3</f>
        <v>0</v>
      </c>
      <c r="Q5434" s="53" t="n">
        <f aca="false">G5434*$G$3</f>
        <v>0</v>
      </c>
      <c r="R5434" s="53" t="n">
        <f aca="false">H5434*$H$3</f>
        <v>0</v>
      </c>
      <c r="S5434" s="53" t="n">
        <f aca="false">(N5434/100)*(I5434*$I$3)+(N5434/100)*(J5434*$J$3)</f>
        <v>98</v>
      </c>
      <c r="T5434" s="53" t="n">
        <f aca="false">(O5434/100)*(K5434*$K$3)</f>
        <v>0</v>
      </c>
      <c r="U5434" s="53" t="n">
        <f aca="false">(P5434/100)*(K5434*$K$3)+(P5434/100)*(L5434*$L$3)</f>
        <v>0</v>
      </c>
      <c r="V5434" s="53" t="n">
        <f aca="false">(Q5434/100)*(L5434*$L$3)</f>
        <v>0</v>
      </c>
      <c r="W5434" s="53" t="n">
        <f aca="false">(R5434/100)*(K5434*$K$3)+(R5434/100)*(L5434*$L$3)</f>
        <v>0</v>
      </c>
      <c r="X5434" s="53" t="n">
        <f aca="false">N5434+S5434</f>
        <v>238</v>
      </c>
      <c r="Y5434" s="53" t="n">
        <f aca="false">O5434+T5434</f>
        <v>0</v>
      </c>
      <c r="Z5434" s="53" t="n">
        <f aca="false">P5434+U5434</f>
        <v>0</v>
      </c>
      <c r="AA5434" s="53" t="n">
        <f aca="false">Q5434+V5434</f>
        <v>0</v>
      </c>
      <c r="AB5434" s="53" t="n">
        <f aca="false">R5434+W5434</f>
        <v>0</v>
      </c>
      <c r="AC5434" s="54" t="n">
        <f aca="false">ROUND(X5434+Y5434+Z5434+AA5434+AB5434,1)</f>
        <v>238</v>
      </c>
      <c r="AD5434" s="55"/>
    </row>
    <row r="5435" customFormat="false" ht="15" hidden="false" customHeight="false" outlineLevel="0" collapsed="false">
      <c r="A5435" s="48"/>
      <c r="B5435" s="61" t="s">
        <v>501</v>
      </c>
      <c r="C5435" s="50" t="s">
        <v>50</v>
      </c>
      <c r="D5435" s="51" t="n">
        <v>86</v>
      </c>
      <c r="E5435" s="51" t="n">
        <v>0</v>
      </c>
      <c r="F5435" s="51" t="n">
        <v>0</v>
      </c>
      <c r="G5435" s="51" t="n">
        <v>0</v>
      </c>
      <c r="H5435" s="51" t="n">
        <v>0</v>
      </c>
      <c r="I5435" s="52" t="n">
        <v>31</v>
      </c>
      <c r="J5435" s="52" t="n">
        <v>0</v>
      </c>
      <c r="K5435" s="52" t="n">
        <v>0</v>
      </c>
      <c r="L5435" s="52" t="n">
        <v>0</v>
      </c>
      <c r="M5435" s="52" t="n">
        <v>0</v>
      </c>
      <c r="N5435" s="53" t="n">
        <f aca="false">D5435*$D$3</f>
        <v>120.4</v>
      </c>
      <c r="O5435" s="53" t="n">
        <f aca="false">E5435*$E$3</f>
        <v>0</v>
      </c>
      <c r="P5435" s="53" t="n">
        <f aca="false">F5435*$F$3</f>
        <v>0</v>
      </c>
      <c r="Q5435" s="53" t="n">
        <f aca="false">G5435*$G$3</f>
        <v>0</v>
      </c>
      <c r="R5435" s="53" t="n">
        <f aca="false">H5435*$H$3</f>
        <v>0</v>
      </c>
      <c r="S5435" s="53" t="n">
        <f aca="false">(N5435/100)*(I5435*$I$3)+(N5435/100)*(J5435*$J$3)</f>
        <v>74.648</v>
      </c>
      <c r="T5435" s="53" t="n">
        <f aca="false">(O5435/100)*(K5435*$K$3)</f>
        <v>0</v>
      </c>
      <c r="U5435" s="53" t="n">
        <f aca="false">(P5435/100)*(K5435*$K$3)+(P5435/100)*(L5435*$L$3)</f>
        <v>0</v>
      </c>
      <c r="V5435" s="53" t="n">
        <f aca="false">(Q5435/100)*(L5435*$L$3)</f>
        <v>0</v>
      </c>
      <c r="W5435" s="53" t="n">
        <f aca="false">(R5435/100)*(K5435*$K$3)+(R5435/100)*(L5435*$L$3)</f>
        <v>0</v>
      </c>
      <c r="X5435" s="53" t="n">
        <f aca="false">N5435+S5435</f>
        <v>195.048</v>
      </c>
      <c r="Y5435" s="53" t="n">
        <f aca="false">O5435+T5435</f>
        <v>0</v>
      </c>
      <c r="Z5435" s="53" t="n">
        <f aca="false">P5435+U5435</f>
        <v>0</v>
      </c>
      <c r="AA5435" s="53" t="n">
        <f aca="false">Q5435+V5435</f>
        <v>0</v>
      </c>
      <c r="AB5435" s="53" t="n">
        <f aca="false">R5435+W5435</f>
        <v>0</v>
      </c>
      <c r="AC5435" s="54" t="n">
        <f aca="false">ROUND(X5435+Y5435+Z5435+AA5435+AB5435,1)</f>
        <v>195</v>
      </c>
      <c r="AD5435" s="55"/>
    </row>
    <row r="5436" customFormat="false" ht="15" hidden="false" customHeight="false" outlineLevel="0" collapsed="false">
      <c r="A5436" s="48"/>
      <c r="B5436" s="61" t="s">
        <v>502</v>
      </c>
      <c r="C5436" s="50" t="s">
        <v>50</v>
      </c>
      <c r="D5436" s="51" t="n">
        <v>83</v>
      </c>
      <c r="E5436" s="51" t="n">
        <v>0</v>
      </c>
      <c r="F5436" s="51" t="n">
        <v>0</v>
      </c>
      <c r="G5436" s="51" t="n">
        <v>0</v>
      </c>
      <c r="H5436" s="51" t="n">
        <v>0</v>
      </c>
      <c r="I5436" s="52" t="n">
        <v>31</v>
      </c>
      <c r="J5436" s="52" t="n">
        <v>0</v>
      </c>
      <c r="K5436" s="52" t="n">
        <v>0</v>
      </c>
      <c r="L5436" s="52" t="n">
        <v>0</v>
      </c>
      <c r="M5436" s="52" t="n">
        <v>0</v>
      </c>
      <c r="N5436" s="53" t="n">
        <f aca="false">D5436*$D$3</f>
        <v>116.2</v>
      </c>
      <c r="O5436" s="53" t="n">
        <f aca="false">E5436*$E$3</f>
        <v>0</v>
      </c>
      <c r="P5436" s="53" t="n">
        <f aca="false">F5436*$F$3</f>
        <v>0</v>
      </c>
      <c r="Q5436" s="53" t="n">
        <f aca="false">G5436*$G$3</f>
        <v>0</v>
      </c>
      <c r="R5436" s="53" t="n">
        <f aca="false">H5436*$H$3</f>
        <v>0</v>
      </c>
      <c r="S5436" s="53" t="n">
        <f aca="false">(N5436/100)*(I5436*$I$3)+(N5436/100)*(J5436*$J$3)</f>
        <v>72.044</v>
      </c>
      <c r="T5436" s="53" t="n">
        <f aca="false">(O5436/100)*(K5436*$K$3)</f>
        <v>0</v>
      </c>
      <c r="U5436" s="53" t="n">
        <f aca="false">(P5436/100)*(K5436*$K$3)+(P5436/100)*(L5436*$L$3)</f>
        <v>0</v>
      </c>
      <c r="V5436" s="53" t="n">
        <f aca="false">(Q5436/100)*(L5436*$L$3)</f>
        <v>0</v>
      </c>
      <c r="W5436" s="53" t="n">
        <f aca="false">(R5436/100)*(K5436*$K$3)+(R5436/100)*(L5436*$L$3)</f>
        <v>0</v>
      </c>
      <c r="X5436" s="53" t="n">
        <f aca="false">N5436+S5436</f>
        <v>188.244</v>
      </c>
      <c r="Y5436" s="53" t="n">
        <f aca="false">O5436+T5436</f>
        <v>0</v>
      </c>
      <c r="Z5436" s="53" t="n">
        <f aca="false">P5436+U5436</f>
        <v>0</v>
      </c>
      <c r="AA5436" s="53" t="n">
        <f aca="false">Q5436+V5436</f>
        <v>0</v>
      </c>
      <c r="AB5436" s="53" t="n">
        <f aca="false">R5436+W5436</f>
        <v>0</v>
      </c>
      <c r="AC5436" s="54" t="n">
        <f aca="false">ROUND(X5436+Y5436+Z5436+AA5436+AB5436,1)</f>
        <v>188.2</v>
      </c>
      <c r="AD5436" s="55"/>
    </row>
    <row r="5437" customFormat="false" ht="15" hidden="false" customHeight="false" outlineLevel="0" collapsed="false">
      <c r="A5437" s="48"/>
      <c r="B5437" s="61" t="s">
        <v>503</v>
      </c>
      <c r="C5437" s="50" t="s">
        <v>50</v>
      </c>
      <c r="D5437" s="51" t="n">
        <v>83</v>
      </c>
      <c r="E5437" s="51" t="n">
        <v>0</v>
      </c>
      <c r="F5437" s="51" t="n">
        <v>0</v>
      </c>
      <c r="G5437" s="51" t="n">
        <v>0</v>
      </c>
      <c r="H5437" s="51" t="n">
        <v>0</v>
      </c>
      <c r="I5437" s="52" t="n">
        <v>31</v>
      </c>
      <c r="J5437" s="52" t="n">
        <v>0</v>
      </c>
      <c r="K5437" s="52" t="n">
        <v>0</v>
      </c>
      <c r="L5437" s="52" t="n">
        <v>0</v>
      </c>
      <c r="M5437" s="52" t="n">
        <v>0</v>
      </c>
      <c r="N5437" s="53" t="n">
        <f aca="false">D5437*$D$3</f>
        <v>116.2</v>
      </c>
      <c r="O5437" s="53" t="n">
        <f aca="false">E5437*$E$3</f>
        <v>0</v>
      </c>
      <c r="P5437" s="53" t="n">
        <f aca="false">F5437*$F$3</f>
        <v>0</v>
      </c>
      <c r="Q5437" s="53" t="n">
        <f aca="false">G5437*$G$3</f>
        <v>0</v>
      </c>
      <c r="R5437" s="53" t="n">
        <f aca="false">H5437*$H$3</f>
        <v>0</v>
      </c>
      <c r="S5437" s="53" t="n">
        <f aca="false">(N5437/100)*(I5437*$I$3)+(N5437/100)*(J5437*$J$3)</f>
        <v>72.044</v>
      </c>
      <c r="T5437" s="53" t="n">
        <f aca="false">(O5437/100)*(K5437*$K$3)</f>
        <v>0</v>
      </c>
      <c r="U5437" s="53" t="n">
        <f aca="false">(P5437/100)*(K5437*$K$3)+(P5437/100)*(L5437*$L$3)</f>
        <v>0</v>
      </c>
      <c r="V5437" s="53" t="n">
        <f aca="false">(Q5437/100)*(L5437*$L$3)</f>
        <v>0</v>
      </c>
      <c r="W5437" s="53" t="n">
        <f aca="false">(R5437/100)*(K5437*$K$3)+(R5437/100)*(L5437*$L$3)</f>
        <v>0</v>
      </c>
      <c r="X5437" s="53" t="n">
        <f aca="false">N5437+S5437</f>
        <v>188.244</v>
      </c>
      <c r="Y5437" s="53" t="n">
        <f aca="false">O5437+T5437</f>
        <v>0</v>
      </c>
      <c r="Z5437" s="53" t="n">
        <f aca="false">P5437+U5437</f>
        <v>0</v>
      </c>
      <c r="AA5437" s="53" t="n">
        <f aca="false">Q5437+V5437</f>
        <v>0</v>
      </c>
      <c r="AB5437" s="53" t="n">
        <f aca="false">R5437+W5437</f>
        <v>0</v>
      </c>
      <c r="AC5437" s="54" t="n">
        <f aca="false">ROUND(X5437+Y5437+Z5437+AA5437+AB5437,1)</f>
        <v>188.2</v>
      </c>
      <c r="AD5437" s="55"/>
    </row>
    <row r="5438" customFormat="false" ht="15" hidden="false" customHeight="false" outlineLevel="0" collapsed="false">
      <c r="A5438" s="48"/>
      <c r="B5438" s="61" t="s">
        <v>504</v>
      </c>
      <c r="C5438" s="50" t="s">
        <v>50</v>
      </c>
      <c r="D5438" s="51" t="n">
        <v>80</v>
      </c>
      <c r="E5438" s="51" t="n">
        <v>0</v>
      </c>
      <c r="F5438" s="51" t="n">
        <v>0</v>
      </c>
      <c r="G5438" s="51" t="n">
        <v>0</v>
      </c>
      <c r="H5438" s="51" t="n">
        <v>0</v>
      </c>
      <c r="I5438" s="52" t="n">
        <v>30</v>
      </c>
      <c r="J5438" s="52" t="n">
        <v>0</v>
      </c>
      <c r="K5438" s="52" t="n">
        <v>0</v>
      </c>
      <c r="L5438" s="52" t="n">
        <v>0</v>
      </c>
      <c r="M5438" s="52" t="n">
        <v>0</v>
      </c>
      <c r="N5438" s="53" t="n">
        <f aca="false">D5438*$D$3</f>
        <v>112</v>
      </c>
      <c r="O5438" s="53" t="n">
        <f aca="false">E5438*$E$3</f>
        <v>0</v>
      </c>
      <c r="P5438" s="53" t="n">
        <f aca="false">F5438*$F$3</f>
        <v>0</v>
      </c>
      <c r="Q5438" s="53" t="n">
        <f aca="false">G5438*$G$3</f>
        <v>0</v>
      </c>
      <c r="R5438" s="53" t="n">
        <f aca="false">H5438*$H$3</f>
        <v>0</v>
      </c>
      <c r="S5438" s="53" t="n">
        <f aca="false">(N5438/100)*(I5438*$I$3)+(N5438/100)*(J5438*$J$3)</f>
        <v>67.2</v>
      </c>
      <c r="T5438" s="53" t="n">
        <f aca="false">(O5438/100)*(K5438*$K$3)</f>
        <v>0</v>
      </c>
      <c r="U5438" s="53" t="n">
        <f aca="false">(P5438/100)*(K5438*$K$3)+(P5438/100)*(L5438*$L$3)</f>
        <v>0</v>
      </c>
      <c r="V5438" s="53" t="n">
        <f aca="false">(Q5438/100)*(L5438*$L$3)</f>
        <v>0</v>
      </c>
      <c r="W5438" s="53" t="n">
        <f aca="false">(R5438/100)*(K5438*$K$3)+(R5438/100)*(L5438*$L$3)</f>
        <v>0</v>
      </c>
      <c r="X5438" s="53" t="n">
        <f aca="false">N5438+S5438</f>
        <v>179.2</v>
      </c>
      <c r="Y5438" s="53" t="n">
        <f aca="false">O5438+T5438</f>
        <v>0</v>
      </c>
      <c r="Z5438" s="53" t="n">
        <f aca="false">P5438+U5438</f>
        <v>0</v>
      </c>
      <c r="AA5438" s="53" t="n">
        <f aca="false">Q5438+V5438</f>
        <v>0</v>
      </c>
      <c r="AB5438" s="53" t="n">
        <f aca="false">R5438+W5438</f>
        <v>0</v>
      </c>
      <c r="AC5438" s="54" t="n">
        <f aca="false">ROUND(X5438+Y5438+Z5438+AA5438+AB5438,1)</f>
        <v>179.2</v>
      </c>
      <c r="AD5438" s="55"/>
    </row>
    <row r="5439" customFormat="false" ht="15" hidden="false" customHeight="false" outlineLevel="0" collapsed="false">
      <c r="A5439" s="48"/>
      <c r="B5439" s="61" t="s">
        <v>505</v>
      </c>
      <c r="C5439" s="50" t="s">
        <v>50</v>
      </c>
      <c r="D5439" s="51" t="n">
        <v>89</v>
      </c>
      <c r="E5439" s="51" t="n">
        <v>0</v>
      </c>
      <c r="F5439" s="51" t="n">
        <v>0</v>
      </c>
      <c r="G5439" s="51" t="n">
        <v>0</v>
      </c>
      <c r="H5439" s="51" t="n">
        <v>0</v>
      </c>
      <c r="I5439" s="52" t="n">
        <v>31</v>
      </c>
      <c r="J5439" s="52" t="n">
        <v>0</v>
      </c>
      <c r="K5439" s="52" t="n">
        <v>0</v>
      </c>
      <c r="L5439" s="52" t="n">
        <v>0</v>
      </c>
      <c r="M5439" s="52" t="n">
        <v>0</v>
      </c>
      <c r="N5439" s="53" t="n">
        <f aca="false">D5439*$D$3</f>
        <v>124.6</v>
      </c>
      <c r="O5439" s="53" t="n">
        <f aca="false">E5439*$E$3</f>
        <v>0</v>
      </c>
      <c r="P5439" s="53" t="n">
        <f aca="false">F5439*$F$3</f>
        <v>0</v>
      </c>
      <c r="Q5439" s="53" t="n">
        <f aca="false">G5439*$G$3</f>
        <v>0</v>
      </c>
      <c r="R5439" s="53" t="n">
        <f aca="false">H5439*$H$3</f>
        <v>0</v>
      </c>
      <c r="S5439" s="53" t="n">
        <f aca="false">(N5439/100)*(I5439*$I$3)+(N5439/100)*(J5439*$J$3)</f>
        <v>77.252</v>
      </c>
      <c r="T5439" s="53" t="n">
        <f aca="false">(O5439/100)*(K5439*$K$3)</f>
        <v>0</v>
      </c>
      <c r="U5439" s="53" t="n">
        <f aca="false">(P5439/100)*(K5439*$K$3)+(P5439/100)*(L5439*$L$3)</f>
        <v>0</v>
      </c>
      <c r="V5439" s="53" t="n">
        <f aca="false">(Q5439/100)*(L5439*$L$3)</f>
        <v>0</v>
      </c>
      <c r="W5439" s="53" t="n">
        <f aca="false">(R5439/100)*(K5439*$K$3)+(R5439/100)*(L5439*$L$3)</f>
        <v>0</v>
      </c>
      <c r="X5439" s="53" t="n">
        <f aca="false">N5439+S5439</f>
        <v>201.852</v>
      </c>
      <c r="Y5439" s="53" t="n">
        <f aca="false">O5439+T5439</f>
        <v>0</v>
      </c>
      <c r="Z5439" s="53" t="n">
        <f aca="false">P5439+U5439</f>
        <v>0</v>
      </c>
      <c r="AA5439" s="53" t="n">
        <f aca="false">Q5439+V5439</f>
        <v>0</v>
      </c>
      <c r="AB5439" s="53" t="n">
        <f aca="false">R5439+W5439</f>
        <v>0</v>
      </c>
      <c r="AC5439" s="54" t="n">
        <f aca="false">ROUND(X5439+Y5439+Z5439+AA5439+AB5439,1)</f>
        <v>201.9</v>
      </c>
      <c r="AD5439" s="55"/>
    </row>
    <row r="5440" customFormat="false" ht="15" hidden="false" customHeight="false" outlineLevel="0" collapsed="false">
      <c r="A5440" s="48"/>
      <c r="B5440" s="61" t="s">
        <v>506</v>
      </c>
      <c r="C5440" s="50" t="s">
        <v>50</v>
      </c>
      <c r="D5440" s="51" t="n">
        <v>83</v>
      </c>
      <c r="E5440" s="51" t="n">
        <v>0</v>
      </c>
      <c r="F5440" s="51" t="n">
        <v>0</v>
      </c>
      <c r="G5440" s="51" t="n">
        <v>0</v>
      </c>
      <c r="H5440" s="51" t="n">
        <v>0</v>
      </c>
      <c r="I5440" s="52" t="n">
        <v>31</v>
      </c>
      <c r="J5440" s="52" t="n">
        <v>0</v>
      </c>
      <c r="K5440" s="52" t="n">
        <v>0</v>
      </c>
      <c r="L5440" s="52" t="n">
        <v>0</v>
      </c>
      <c r="M5440" s="52" t="n">
        <v>0</v>
      </c>
      <c r="N5440" s="53" t="n">
        <f aca="false">D5440*$D$3</f>
        <v>116.2</v>
      </c>
      <c r="O5440" s="53" t="n">
        <f aca="false">E5440*$E$3</f>
        <v>0</v>
      </c>
      <c r="P5440" s="53" t="n">
        <f aca="false">F5440*$F$3</f>
        <v>0</v>
      </c>
      <c r="Q5440" s="53" t="n">
        <f aca="false">G5440*$G$3</f>
        <v>0</v>
      </c>
      <c r="R5440" s="53" t="n">
        <f aca="false">H5440*$H$3</f>
        <v>0</v>
      </c>
      <c r="S5440" s="53" t="n">
        <f aca="false">(N5440/100)*(I5440*$I$3)+(N5440/100)*(J5440*$J$3)</f>
        <v>72.044</v>
      </c>
      <c r="T5440" s="53" t="n">
        <f aca="false">(O5440/100)*(K5440*$K$3)</f>
        <v>0</v>
      </c>
      <c r="U5440" s="53" t="n">
        <f aca="false">(P5440/100)*(K5440*$K$3)+(P5440/100)*(L5440*$L$3)</f>
        <v>0</v>
      </c>
      <c r="V5440" s="53" t="n">
        <f aca="false">(Q5440/100)*(L5440*$L$3)</f>
        <v>0</v>
      </c>
      <c r="W5440" s="53" t="n">
        <f aca="false">(R5440/100)*(K5440*$K$3)+(R5440/100)*(L5440*$L$3)</f>
        <v>0</v>
      </c>
      <c r="X5440" s="53" t="n">
        <f aca="false">N5440+S5440</f>
        <v>188.244</v>
      </c>
      <c r="Y5440" s="53" t="n">
        <f aca="false">O5440+T5440</f>
        <v>0</v>
      </c>
      <c r="Z5440" s="53" t="n">
        <f aca="false">P5440+U5440</f>
        <v>0</v>
      </c>
      <c r="AA5440" s="53" t="n">
        <f aca="false">Q5440+V5440</f>
        <v>0</v>
      </c>
      <c r="AB5440" s="53" t="n">
        <f aca="false">R5440+W5440</f>
        <v>0</v>
      </c>
      <c r="AC5440" s="54" t="n">
        <f aca="false">ROUND(X5440+Y5440+Z5440+AA5440+AB5440,1)</f>
        <v>188.2</v>
      </c>
      <c r="AD5440" s="55"/>
    </row>
    <row r="5441" customFormat="false" ht="15" hidden="false" customHeight="false" outlineLevel="0" collapsed="false">
      <c r="A5441" s="48"/>
      <c r="B5441" s="61" t="s">
        <v>507</v>
      </c>
      <c r="C5441" s="50" t="s">
        <v>53</v>
      </c>
      <c r="D5441" s="51" t="n">
        <v>95</v>
      </c>
      <c r="E5441" s="51" t="n">
        <v>0</v>
      </c>
      <c r="F5441" s="51" t="n">
        <v>0</v>
      </c>
      <c r="G5441" s="51" t="n">
        <v>0</v>
      </c>
      <c r="H5441" s="51" t="n">
        <v>0</v>
      </c>
      <c r="I5441" s="52" t="n">
        <v>31</v>
      </c>
      <c r="J5441" s="52" t="n">
        <v>0</v>
      </c>
      <c r="K5441" s="52" t="n">
        <v>0</v>
      </c>
      <c r="L5441" s="52" t="n">
        <v>0</v>
      </c>
      <c r="M5441" s="52" t="n">
        <v>0</v>
      </c>
      <c r="N5441" s="53" t="n">
        <f aca="false">D5441*$D$3</f>
        <v>133</v>
      </c>
      <c r="O5441" s="53" t="n">
        <f aca="false">E5441*$E$3</f>
        <v>0</v>
      </c>
      <c r="P5441" s="53" t="n">
        <f aca="false">F5441*$F$3</f>
        <v>0</v>
      </c>
      <c r="Q5441" s="53" t="n">
        <f aca="false">G5441*$G$3</f>
        <v>0</v>
      </c>
      <c r="R5441" s="53" t="n">
        <f aca="false">H5441*$H$3</f>
        <v>0</v>
      </c>
      <c r="S5441" s="53" t="n">
        <f aca="false">(N5441/100)*(I5441*$I$3)+(N5441/100)*(J5441*$J$3)</f>
        <v>82.46</v>
      </c>
      <c r="T5441" s="53" t="n">
        <f aca="false">(O5441/100)*(K5441*$K$3)</f>
        <v>0</v>
      </c>
      <c r="U5441" s="53" t="n">
        <f aca="false">(P5441/100)*(K5441*$K$3)+(P5441/100)*(L5441*$L$3)</f>
        <v>0</v>
      </c>
      <c r="V5441" s="53" t="n">
        <f aca="false">(Q5441/100)*(L5441*$L$3)</f>
        <v>0</v>
      </c>
      <c r="W5441" s="53" t="n">
        <f aca="false">(R5441/100)*(K5441*$K$3)+(R5441/100)*(L5441*$L$3)</f>
        <v>0</v>
      </c>
      <c r="X5441" s="53" t="n">
        <f aca="false">N5441+S5441</f>
        <v>215.46</v>
      </c>
      <c r="Y5441" s="53" t="n">
        <f aca="false">O5441+T5441</f>
        <v>0</v>
      </c>
      <c r="Z5441" s="53" t="n">
        <f aca="false">P5441+U5441</f>
        <v>0</v>
      </c>
      <c r="AA5441" s="53" t="n">
        <f aca="false">Q5441+V5441</f>
        <v>0</v>
      </c>
      <c r="AB5441" s="53" t="n">
        <f aca="false">R5441+W5441</f>
        <v>0</v>
      </c>
      <c r="AC5441" s="54" t="n">
        <f aca="false">ROUND(X5441+Y5441+Z5441+AA5441+AB5441,1)</f>
        <v>215.5</v>
      </c>
      <c r="AD5441" s="55"/>
    </row>
    <row r="5442" customFormat="false" ht="15" hidden="false" customHeight="false" outlineLevel="0" collapsed="false">
      <c r="A5442" s="48"/>
      <c r="B5442" s="61" t="s">
        <v>508</v>
      </c>
      <c r="C5442" s="50" t="s">
        <v>50</v>
      </c>
      <c r="D5442" s="51" t="n">
        <v>90</v>
      </c>
      <c r="E5442" s="51" t="n">
        <v>0</v>
      </c>
      <c r="F5442" s="51" t="n">
        <v>0</v>
      </c>
      <c r="G5442" s="51" t="n">
        <v>0</v>
      </c>
      <c r="H5442" s="51" t="n">
        <v>0</v>
      </c>
      <c r="I5442" s="52" t="n">
        <v>30</v>
      </c>
      <c r="J5442" s="52" t="n">
        <v>0</v>
      </c>
      <c r="K5442" s="52" t="n">
        <v>0</v>
      </c>
      <c r="L5442" s="52" t="n">
        <v>0</v>
      </c>
      <c r="M5442" s="52" t="n">
        <v>0</v>
      </c>
      <c r="N5442" s="53" t="n">
        <f aca="false">D5442*$D$3</f>
        <v>126</v>
      </c>
      <c r="O5442" s="53" t="n">
        <f aca="false">E5442*$E$3</f>
        <v>0</v>
      </c>
      <c r="P5442" s="53" t="n">
        <f aca="false">F5442*$F$3</f>
        <v>0</v>
      </c>
      <c r="Q5442" s="53" t="n">
        <f aca="false">G5442*$G$3</f>
        <v>0</v>
      </c>
      <c r="R5442" s="53" t="n">
        <f aca="false">H5442*$H$3</f>
        <v>0</v>
      </c>
      <c r="S5442" s="53" t="n">
        <f aca="false">(N5442/100)*(I5442*$I$3)+(N5442/100)*(J5442*$J$3)</f>
        <v>75.6</v>
      </c>
      <c r="T5442" s="53" t="n">
        <f aca="false">(O5442/100)*(K5442*$K$3)</f>
        <v>0</v>
      </c>
      <c r="U5442" s="53" t="n">
        <f aca="false">(P5442/100)*(K5442*$K$3)+(P5442/100)*(L5442*$L$3)</f>
        <v>0</v>
      </c>
      <c r="V5442" s="53" t="n">
        <f aca="false">(Q5442/100)*(L5442*$L$3)</f>
        <v>0</v>
      </c>
      <c r="W5442" s="53" t="n">
        <f aca="false">(R5442/100)*(K5442*$K$3)+(R5442/100)*(L5442*$L$3)</f>
        <v>0</v>
      </c>
      <c r="X5442" s="53" t="n">
        <f aca="false">N5442+S5442</f>
        <v>201.6</v>
      </c>
      <c r="Y5442" s="53" t="n">
        <f aca="false">O5442+T5442</f>
        <v>0</v>
      </c>
      <c r="Z5442" s="53" t="n">
        <f aca="false">P5442+U5442</f>
        <v>0</v>
      </c>
      <c r="AA5442" s="53" t="n">
        <f aca="false">Q5442+V5442</f>
        <v>0</v>
      </c>
      <c r="AB5442" s="53" t="n">
        <f aca="false">R5442+W5442</f>
        <v>0</v>
      </c>
      <c r="AC5442" s="54" t="n">
        <f aca="false">ROUND(X5442+Y5442+Z5442+AA5442+AB5442,1)</f>
        <v>201.6</v>
      </c>
      <c r="AD5442" s="55"/>
    </row>
    <row r="5443" customFormat="false" ht="15" hidden="false" customHeight="false" outlineLevel="0" collapsed="false">
      <c r="A5443" s="48"/>
      <c r="B5443" s="79" t="s">
        <v>509</v>
      </c>
      <c r="C5443" s="50" t="s">
        <v>61</v>
      </c>
      <c r="D5443" s="51" t="n">
        <v>132</v>
      </c>
      <c r="E5443" s="51" t="n">
        <v>0</v>
      </c>
      <c r="F5443" s="51" t="n">
        <v>0</v>
      </c>
      <c r="G5443" s="51" t="n">
        <v>0</v>
      </c>
      <c r="H5443" s="51" t="n">
        <v>0</v>
      </c>
      <c r="I5443" s="52" t="n">
        <v>35</v>
      </c>
      <c r="J5443" s="52" t="n">
        <v>0</v>
      </c>
      <c r="K5443" s="52" t="n">
        <v>0</v>
      </c>
      <c r="L5443" s="52" t="n">
        <v>10</v>
      </c>
      <c r="M5443" s="52" t="n">
        <v>0</v>
      </c>
      <c r="N5443" s="53" t="n">
        <f aca="false">D5443*$D$3</f>
        <v>184.8</v>
      </c>
      <c r="O5443" s="53" t="n">
        <f aca="false">E5443*$E$3</f>
        <v>0</v>
      </c>
      <c r="P5443" s="53" t="n">
        <f aca="false">F5443*$F$3</f>
        <v>0</v>
      </c>
      <c r="Q5443" s="53" t="n">
        <f aca="false">G5443*$G$3</f>
        <v>0</v>
      </c>
      <c r="R5443" s="53" t="n">
        <f aca="false">H5443*$H$3</f>
        <v>0</v>
      </c>
      <c r="S5443" s="53" t="n">
        <f aca="false">(N5443/100)*(I5443*$I$3)+(N5443/100)*(J5443*$J$3)</f>
        <v>129.36</v>
      </c>
      <c r="T5443" s="53" t="n">
        <f aca="false">(O5443/100)*(K5443*$K$3)</f>
        <v>0</v>
      </c>
      <c r="U5443" s="53" t="n">
        <f aca="false">(P5443/100)*(K5443*$K$3)+(P5443/100)*(L5443*$L$3)</f>
        <v>0</v>
      </c>
      <c r="V5443" s="53" t="n">
        <f aca="false">(Q5443/100)*(L5443*$L$3)</f>
        <v>0</v>
      </c>
      <c r="W5443" s="53" t="n">
        <f aca="false">(R5443/100)*(K5443*$K$3)+(R5443/100)*(L5443*$L$3)</f>
        <v>0</v>
      </c>
      <c r="X5443" s="53" t="n">
        <f aca="false">N5443+S5443</f>
        <v>314.16</v>
      </c>
      <c r="Y5443" s="53" t="n">
        <f aca="false">O5443+T5443</f>
        <v>0</v>
      </c>
      <c r="Z5443" s="53" t="n">
        <f aca="false">P5443+U5443</f>
        <v>0</v>
      </c>
      <c r="AA5443" s="53" t="n">
        <f aca="false">Q5443+V5443</f>
        <v>0</v>
      </c>
      <c r="AB5443" s="53" t="n">
        <f aca="false">R5443+W5443</f>
        <v>0</v>
      </c>
      <c r="AC5443" s="54" t="n">
        <f aca="false">ROUND(X5443+Y5443+Z5443+AA5443+AB5443,1)</f>
        <v>314.2</v>
      </c>
      <c r="AD5443" s="55"/>
    </row>
    <row r="5444" customFormat="false" ht="15" hidden="false" customHeight="false" outlineLevel="0" collapsed="false">
      <c r="A5444" s="48"/>
      <c r="B5444" s="61" t="s">
        <v>510</v>
      </c>
      <c r="C5444" s="50" t="s">
        <v>53</v>
      </c>
      <c r="D5444" s="51" t="n">
        <v>130</v>
      </c>
      <c r="E5444" s="51" t="n">
        <v>0</v>
      </c>
      <c r="F5444" s="51" t="n">
        <v>0</v>
      </c>
      <c r="G5444" s="51" t="n">
        <v>0</v>
      </c>
      <c r="H5444" s="51" t="n">
        <v>0</v>
      </c>
      <c r="I5444" s="52" t="n">
        <v>110</v>
      </c>
      <c r="J5444" s="52" t="n">
        <v>0</v>
      </c>
      <c r="K5444" s="52" t="n">
        <v>0</v>
      </c>
      <c r="L5444" s="52" t="n">
        <v>0</v>
      </c>
      <c r="M5444" s="52" t="n">
        <v>0</v>
      </c>
      <c r="N5444" s="53" t="n">
        <f aca="false">D5444*$D$3</f>
        <v>182</v>
      </c>
      <c r="O5444" s="53" t="n">
        <f aca="false">E5444*$E$3</f>
        <v>0</v>
      </c>
      <c r="P5444" s="53" t="n">
        <f aca="false">F5444*$F$3</f>
        <v>0</v>
      </c>
      <c r="Q5444" s="53" t="n">
        <f aca="false">G5444*$G$3</f>
        <v>0</v>
      </c>
      <c r="R5444" s="53" t="n">
        <f aca="false">H5444*$H$3</f>
        <v>0</v>
      </c>
      <c r="S5444" s="53" t="n">
        <f aca="false">(N5444/100)*(I5444*$I$3)+(N5444/100)*(J5444*$J$3)</f>
        <v>400.4</v>
      </c>
      <c r="T5444" s="53" t="n">
        <f aca="false">(O5444/100)*(K5444*$K$3)</f>
        <v>0</v>
      </c>
      <c r="U5444" s="53" t="n">
        <f aca="false">(P5444/100)*(K5444*$K$3)+(P5444/100)*(L5444*$L$3)</f>
        <v>0</v>
      </c>
      <c r="V5444" s="53" t="n">
        <f aca="false">(Q5444/100)*(L5444*$L$3)</f>
        <v>0</v>
      </c>
      <c r="W5444" s="53" t="n">
        <f aca="false">(R5444/100)*(K5444*$K$3)+(R5444/100)*(L5444*$L$3)</f>
        <v>0</v>
      </c>
      <c r="X5444" s="53" t="n">
        <f aca="false">N5444+S5444</f>
        <v>582.4</v>
      </c>
      <c r="Y5444" s="53" t="n">
        <f aca="false">O5444+T5444</f>
        <v>0</v>
      </c>
      <c r="Z5444" s="53" t="n">
        <f aca="false">P5444+U5444</f>
        <v>0</v>
      </c>
      <c r="AA5444" s="53" t="n">
        <f aca="false">Q5444+V5444</f>
        <v>0</v>
      </c>
      <c r="AB5444" s="53" t="n">
        <f aca="false">R5444+W5444</f>
        <v>0</v>
      </c>
      <c r="AC5444" s="54" t="n">
        <f aca="false">ROUND(X5444+Y5444+Z5444+AA5444+AB5444,1)</f>
        <v>582.4</v>
      </c>
      <c r="AD5444" s="55"/>
    </row>
    <row r="5445" customFormat="false" ht="15" hidden="false" customHeight="false" outlineLevel="0" collapsed="false">
      <c r="A5445" s="48"/>
      <c r="B5445" s="61" t="s">
        <v>511</v>
      </c>
      <c r="C5445" s="50" t="s">
        <v>50</v>
      </c>
      <c r="D5445" s="51" t="n">
        <v>119</v>
      </c>
      <c r="E5445" s="51" t="n">
        <v>0</v>
      </c>
      <c r="F5445" s="51" t="n">
        <v>0</v>
      </c>
      <c r="G5445" s="51" t="n">
        <v>0</v>
      </c>
      <c r="H5445" s="51" t="n">
        <v>0</v>
      </c>
      <c r="I5445" s="52" t="n">
        <v>37</v>
      </c>
      <c r="J5445" s="52" t="n">
        <v>0</v>
      </c>
      <c r="K5445" s="52" t="n">
        <v>0</v>
      </c>
      <c r="L5445" s="52" t="n">
        <v>0</v>
      </c>
      <c r="M5445" s="52" t="n">
        <v>0</v>
      </c>
      <c r="N5445" s="53" t="n">
        <f aca="false">D5445*$D$3</f>
        <v>166.6</v>
      </c>
      <c r="O5445" s="53" t="n">
        <f aca="false">E5445*$E$3</f>
        <v>0</v>
      </c>
      <c r="P5445" s="53" t="n">
        <f aca="false">F5445*$F$3</f>
        <v>0</v>
      </c>
      <c r="Q5445" s="53" t="n">
        <f aca="false">G5445*$G$3</f>
        <v>0</v>
      </c>
      <c r="R5445" s="53" t="n">
        <f aca="false">H5445*$H$3</f>
        <v>0</v>
      </c>
      <c r="S5445" s="53" t="n">
        <f aca="false">(N5445/100)*(I5445*$I$3)+(N5445/100)*(J5445*$J$3)</f>
        <v>123.284</v>
      </c>
      <c r="T5445" s="53" t="n">
        <f aca="false">(O5445/100)*(K5445*$K$3)</f>
        <v>0</v>
      </c>
      <c r="U5445" s="53" t="n">
        <f aca="false">(P5445/100)*(K5445*$K$3)+(P5445/100)*(L5445*$L$3)</f>
        <v>0</v>
      </c>
      <c r="V5445" s="53" t="n">
        <f aca="false">(Q5445/100)*(L5445*$L$3)</f>
        <v>0</v>
      </c>
      <c r="W5445" s="53" t="n">
        <f aca="false">(R5445/100)*(K5445*$K$3)+(R5445/100)*(L5445*$L$3)</f>
        <v>0</v>
      </c>
      <c r="X5445" s="53" t="n">
        <f aca="false">N5445+S5445</f>
        <v>289.884</v>
      </c>
      <c r="Y5445" s="53" t="n">
        <f aca="false">O5445+T5445</f>
        <v>0</v>
      </c>
      <c r="Z5445" s="53" t="n">
        <f aca="false">P5445+U5445</f>
        <v>0</v>
      </c>
      <c r="AA5445" s="53" t="n">
        <f aca="false">Q5445+V5445</f>
        <v>0</v>
      </c>
      <c r="AB5445" s="53" t="n">
        <f aca="false">R5445+W5445</f>
        <v>0</v>
      </c>
      <c r="AC5445" s="54" t="n">
        <f aca="false">ROUND(X5445+Y5445+Z5445+AA5445+AB5445,1)</f>
        <v>289.9</v>
      </c>
      <c r="AD5445" s="55"/>
    </row>
    <row r="5446" customFormat="false" ht="15" hidden="false" customHeight="false" outlineLevel="0" collapsed="false">
      <c r="A5446" s="48"/>
      <c r="B5446" s="79" t="s">
        <v>512</v>
      </c>
      <c r="C5446" s="50" t="s">
        <v>61</v>
      </c>
      <c r="D5446" s="51" t="n">
        <v>110</v>
      </c>
      <c r="E5446" s="51" t="n">
        <v>0</v>
      </c>
      <c r="F5446" s="51" t="n">
        <v>0</v>
      </c>
      <c r="G5446" s="51" t="n">
        <v>0</v>
      </c>
      <c r="H5446" s="51" t="n">
        <v>0</v>
      </c>
      <c r="I5446" s="52" t="n">
        <v>80</v>
      </c>
      <c r="J5446" s="52" t="n">
        <v>0</v>
      </c>
      <c r="K5446" s="52" t="n">
        <v>0</v>
      </c>
      <c r="L5446" s="52" t="n">
        <v>0</v>
      </c>
      <c r="M5446" s="52" t="n">
        <v>0</v>
      </c>
      <c r="N5446" s="53" t="n">
        <f aca="false">D5446*$D$3</f>
        <v>154</v>
      </c>
      <c r="O5446" s="53" t="n">
        <f aca="false">E5446*$E$3</f>
        <v>0</v>
      </c>
      <c r="P5446" s="53" t="n">
        <f aca="false">F5446*$F$3</f>
        <v>0</v>
      </c>
      <c r="Q5446" s="53" t="n">
        <f aca="false">G5446*$G$3</f>
        <v>0</v>
      </c>
      <c r="R5446" s="53" t="n">
        <f aca="false">H5446*$H$3</f>
        <v>0</v>
      </c>
      <c r="S5446" s="53" t="n">
        <f aca="false">(N5446/100)*(I5446*$I$3)+(N5446/100)*(J5446*$J$3)</f>
        <v>246.4</v>
      </c>
      <c r="T5446" s="53" t="n">
        <f aca="false">(O5446/100)*(K5446*$K$3)</f>
        <v>0</v>
      </c>
      <c r="U5446" s="53" t="n">
        <f aca="false">(P5446/100)*(K5446*$K$3)+(P5446/100)*(L5446*$L$3)</f>
        <v>0</v>
      </c>
      <c r="V5446" s="53" t="n">
        <f aca="false">(Q5446/100)*(L5446*$L$3)</f>
        <v>0</v>
      </c>
      <c r="W5446" s="53" t="n">
        <f aca="false">(R5446/100)*(K5446*$K$3)+(R5446/100)*(L5446*$L$3)</f>
        <v>0</v>
      </c>
      <c r="X5446" s="53" t="n">
        <f aca="false">N5446+S5446</f>
        <v>400.4</v>
      </c>
      <c r="Y5446" s="53" t="n">
        <f aca="false">O5446+T5446</f>
        <v>0</v>
      </c>
      <c r="Z5446" s="53" t="n">
        <f aca="false">P5446+U5446</f>
        <v>0</v>
      </c>
      <c r="AA5446" s="53" t="n">
        <f aca="false">Q5446+V5446</f>
        <v>0</v>
      </c>
      <c r="AB5446" s="53" t="n">
        <f aca="false">R5446+W5446</f>
        <v>0</v>
      </c>
      <c r="AC5446" s="54" t="n">
        <f aca="false">ROUND(X5446+Y5446+Z5446+AA5446+AB5446,1)</f>
        <v>400.4</v>
      </c>
      <c r="AD5446" s="55"/>
    </row>
    <row r="5447" customFormat="false" ht="15" hidden="false" customHeight="false" outlineLevel="0" collapsed="false">
      <c r="A5447" s="48"/>
      <c r="B5447" s="61" t="s">
        <v>513</v>
      </c>
      <c r="C5447" s="50" t="s">
        <v>53</v>
      </c>
      <c r="D5447" s="51" t="n">
        <v>130</v>
      </c>
      <c r="E5447" s="51" t="n">
        <v>0</v>
      </c>
      <c r="F5447" s="51" t="n">
        <v>0</v>
      </c>
      <c r="G5447" s="51" t="n">
        <v>0</v>
      </c>
      <c r="H5447" s="51" t="n">
        <v>0</v>
      </c>
      <c r="I5447" s="52" t="n">
        <v>100</v>
      </c>
      <c r="J5447" s="52" t="n">
        <v>0</v>
      </c>
      <c r="K5447" s="52" t="n">
        <v>0</v>
      </c>
      <c r="L5447" s="52" t="n">
        <v>0</v>
      </c>
      <c r="M5447" s="52" t="n">
        <v>0</v>
      </c>
      <c r="N5447" s="53" t="n">
        <f aca="false">D5447*$D$3</f>
        <v>182</v>
      </c>
      <c r="O5447" s="53" t="n">
        <f aca="false">E5447*$E$3</f>
        <v>0</v>
      </c>
      <c r="P5447" s="53" t="n">
        <f aca="false">F5447*$F$3</f>
        <v>0</v>
      </c>
      <c r="Q5447" s="53" t="n">
        <f aca="false">G5447*$G$3</f>
        <v>0</v>
      </c>
      <c r="R5447" s="53" t="n">
        <f aca="false">H5447*$H$3</f>
        <v>0</v>
      </c>
      <c r="S5447" s="53" t="n">
        <f aca="false">(N5447/100)*(I5447*$I$3)+(N5447/100)*(J5447*$J$3)</f>
        <v>364</v>
      </c>
      <c r="T5447" s="53" t="n">
        <f aca="false">(O5447/100)*(K5447*$K$3)</f>
        <v>0</v>
      </c>
      <c r="U5447" s="53" t="n">
        <f aca="false">(P5447/100)*(K5447*$K$3)+(P5447/100)*(L5447*$L$3)</f>
        <v>0</v>
      </c>
      <c r="V5447" s="53" t="n">
        <f aca="false">(Q5447/100)*(L5447*$L$3)</f>
        <v>0</v>
      </c>
      <c r="W5447" s="53" t="n">
        <f aca="false">(R5447/100)*(K5447*$K$3)+(R5447/100)*(L5447*$L$3)</f>
        <v>0</v>
      </c>
      <c r="X5447" s="53" t="n">
        <f aca="false">N5447+S5447</f>
        <v>546</v>
      </c>
      <c r="Y5447" s="53" t="n">
        <f aca="false">O5447+T5447</f>
        <v>0</v>
      </c>
      <c r="Z5447" s="53" t="n">
        <f aca="false">P5447+U5447</f>
        <v>0</v>
      </c>
      <c r="AA5447" s="53" t="n">
        <f aca="false">Q5447+V5447</f>
        <v>0</v>
      </c>
      <c r="AB5447" s="53" t="n">
        <f aca="false">R5447+W5447</f>
        <v>0</v>
      </c>
      <c r="AC5447" s="54" t="n">
        <f aca="false">ROUND(X5447+Y5447+Z5447+AA5447+AB5447,1)</f>
        <v>546</v>
      </c>
      <c r="AD5447" s="55"/>
    </row>
    <row r="5448" customFormat="false" ht="15" hidden="false" customHeight="false" outlineLevel="0" collapsed="false">
      <c r="A5448" s="48"/>
      <c r="B5448" s="61" t="s">
        <v>514</v>
      </c>
      <c r="C5448" s="50" t="s">
        <v>50</v>
      </c>
      <c r="D5448" s="51" t="n">
        <v>108</v>
      </c>
      <c r="E5448" s="51" t="n">
        <v>0</v>
      </c>
      <c r="F5448" s="51" t="n">
        <v>0</v>
      </c>
      <c r="G5448" s="51" t="n">
        <v>0</v>
      </c>
      <c r="H5448" s="51" t="n">
        <v>0</v>
      </c>
      <c r="I5448" s="52" t="n">
        <v>36</v>
      </c>
      <c r="J5448" s="52" t="n">
        <v>0</v>
      </c>
      <c r="K5448" s="52" t="n">
        <v>0</v>
      </c>
      <c r="L5448" s="52" t="n">
        <v>0</v>
      </c>
      <c r="M5448" s="52" t="n">
        <v>0</v>
      </c>
      <c r="N5448" s="53" t="n">
        <f aca="false">D5448*$D$3</f>
        <v>151.2</v>
      </c>
      <c r="O5448" s="53" t="n">
        <f aca="false">E5448*$E$3</f>
        <v>0</v>
      </c>
      <c r="P5448" s="53" t="n">
        <f aca="false">F5448*$F$3</f>
        <v>0</v>
      </c>
      <c r="Q5448" s="53" t="n">
        <f aca="false">G5448*$G$3</f>
        <v>0</v>
      </c>
      <c r="R5448" s="53" t="n">
        <f aca="false">H5448*$H$3</f>
        <v>0</v>
      </c>
      <c r="S5448" s="53" t="n">
        <f aca="false">(N5448/100)*(I5448*$I$3)+(N5448/100)*(J5448*$J$3)</f>
        <v>108.864</v>
      </c>
      <c r="T5448" s="53" t="n">
        <f aca="false">(O5448/100)*(K5448*$K$3)</f>
        <v>0</v>
      </c>
      <c r="U5448" s="53" t="n">
        <f aca="false">(P5448/100)*(K5448*$K$3)+(P5448/100)*(L5448*$L$3)</f>
        <v>0</v>
      </c>
      <c r="V5448" s="53" t="n">
        <f aca="false">(Q5448/100)*(L5448*$L$3)</f>
        <v>0</v>
      </c>
      <c r="W5448" s="53" t="n">
        <f aca="false">(R5448/100)*(K5448*$K$3)+(R5448/100)*(L5448*$L$3)</f>
        <v>0</v>
      </c>
      <c r="X5448" s="53" t="n">
        <f aca="false">N5448+S5448</f>
        <v>260.064</v>
      </c>
      <c r="Y5448" s="53" t="n">
        <f aca="false">O5448+T5448</f>
        <v>0</v>
      </c>
      <c r="Z5448" s="53" t="n">
        <f aca="false">P5448+U5448</f>
        <v>0</v>
      </c>
      <c r="AA5448" s="53" t="n">
        <f aca="false">Q5448+V5448</f>
        <v>0</v>
      </c>
      <c r="AB5448" s="53" t="n">
        <f aca="false">R5448+W5448</f>
        <v>0</v>
      </c>
      <c r="AC5448" s="54" t="n">
        <f aca="false">ROUND(X5448+Y5448+Z5448+AA5448+AB5448,1)</f>
        <v>260.1</v>
      </c>
      <c r="AD5448" s="55"/>
    </row>
    <row r="5449" customFormat="false" ht="15" hidden="false" customHeight="false" outlineLevel="0" collapsed="false">
      <c r="A5449" s="48"/>
      <c r="B5449" s="61" t="s">
        <v>515</v>
      </c>
      <c r="C5449" s="50" t="s">
        <v>50</v>
      </c>
      <c r="D5449" s="51" t="n">
        <v>125</v>
      </c>
      <c r="E5449" s="51" t="n">
        <v>0</v>
      </c>
      <c r="F5449" s="51" t="n">
        <v>0</v>
      </c>
      <c r="G5449" s="51" t="n">
        <v>0</v>
      </c>
      <c r="H5449" s="51" t="n">
        <v>0</v>
      </c>
      <c r="I5449" s="52" t="n">
        <v>100</v>
      </c>
      <c r="J5449" s="52" t="n">
        <v>0</v>
      </c>
      <c r="K5449" s="52" t="n">
        <v>0</v>
      </c>
      <c r="L5449" s="52" t="n">
        <v>0</v>
      </c>
      <c r="M5449" s="52" t="n">
        <v>0</v>
      </c>
      <c r="N5449" s="53" t="n">
        <f aca="false">D5449*$D$3</f>
        <v>175</v>
      </c>
      <c r="O5449" s="53" t="n">
        <f aca="false">E5449*$E$3</f>
        <v>0</v>
      </c>
      <c r="P5449" s="53" t="n">
        <f aca="false">F5449*$F$3</f>
        <v>0</v>
      </c>
      <c r="Q5449" s="53" t="n">
        <f aca="false">G5449*$G$3</f>
        <v>0</v>
      </c>
      <c r="R5449" s="53" t="n">
        <f aca="false">H5449*$H$3</f>
        <v>0</v>
      </c>
      <c r="S5449" s="53" t="n">
        <f aca="false">(N5449/100)*(I5449*$I$3)+(N5449/100)*(J5449*$J$3)</f>
        <v>350</v>
      </c>
      <c r="T5449" s="53" t="n">
        <f aca="false">(O5449/100)*(K5449*$K$3)</f>
        <v>0</v>
      </c>
      <c r="U5449" s="53" t="n">
        <f aca="false">(P5449/100)*(K5449*$K$3)+(P5449/100)*(L5449*$L$3)</f>
        <v>0</v>
      </c>
      <c r="V5449" s="53" t="n">
        <f aca="false">(Q5449/100)*(L5449*$L$3)</f>
        <v>0</v>
      </c>
      <c r="W5449" s="53" t="n">
        <f aca="false">(R5449/100)*(K5449*$K$3)+(R5449/100)*(L5449*$L$3)</f>
        <v>0</v>
      </c>
      <c r="X5449" s="53" t="n">
        <f aca="false">N5449+S5449</f>
        <v>525</v>
      </c>
      <c r="Y5449" s="53" t="n">
        <f aca="false">O5449+T5449</f>
        <v>0</v>
      </c>
      <c r="Z5449" s="53" t="n">
        <f aca="false">P5449+U5449</f>
        <v>0</v>
      </c>
      <c r="AA5449" s="53" t="n">
        <f aca="false">Q5449+V5449</f>
        <v>0</v>
      </c>
      <c r="AB5449" s="53" t="n">
        <f aca="false">R5449+W5449</f>
        <v>0</v>
      </c>
      <c r="AC5449" s="54" t="n">
        <f aca="false">ROUND(X5449+Y5449+Z5449+AA5449+AB5449,1)</f>
        <v>525</v>
      </c>
      <c r="AD5449" s="55"/>
    </row>
    <row r="5450" customFormat="false" ht="15" hidden="false" customHeight="false" outlineLevel="0" collapsed="false">
      <c r="A5450" s="48"/>
      <c r="B5450" s="61" t="s">
        <v>516</v>
      </c>
      <c r="C5450" s="50" t="s">
        <v>53</v>
      </c>
      <c r="D5450" s="51" t="n">
        <v>114</v>
      </c>
      <c r="E5450" s="51" t="n">
        <v>0</v>
      </c>
      <c r="F5450" s="51" t="n">
        <v>0</v>
      </c>
      <c r="G5450" s="51" t="n">
        <v>0</v>
      </c>
      <c r="H5450" s="51" t="n">
        <v>0</v>
      </c>
      <c r="I5450" s="52" t="n">
        <v>35</v>
      </c>
      <c r="J5450" s="52" t="n">
        <v>0</v>
      </c>
      <c r="K5450" s="52" t="n">
        <v>0</v>
      </c>
      <c r="L5450" s="52" t="n">
        <v>0</v>
      </c>
      <c r="M5450" s="52" t="n">
        <v>0</v>
      </c>
      <c r="N5450" s="53" t="n">
        <f aca="false">D5450*$D$3</f>
        <v>159.6</v>
      </c>
      <c r="O5450" s="53" t="n">
        <f aca="false">E5450*$E$3</f>
        <v>0</v>
      </c>
      <c r="P5450" s="53" t="n">
        <f aca="false">F5450*$F$3</f>
        <v>0</v>
      </c>
      <c r="Q5450" s="53" t="n">
        <f aca="false">G5450*$G$3</f>
        <v>0</v>
      </c>
      <c r="R5450" s="53" t="n">
        <f aca="false">H5450*$H$3</f>
        <v>0</v>
      </c>
      <c r="S5450" s="53" t="n">
        <f aca="false">(N5450/100)*(I5450*$I$3)+(N5450/100)*(J5450*$J$3)</f>
        <v>111.72</v>
      </c>
      <c r="T5450" s="53" t="n">
        <f aca="false">(O5450/100)*(K5450*$K$3)</f>
        <v>0</v>
      </c>
      <c r="U5450" s="53" t="n">
        <f aca="false">(P5450/100)*(K5450*$K$3)+(P5450/100)*(L5450*$L$3)</f>
        <v>0</v>
      </c>
      <c r="V5450" s="53" t="n">
        <f aca="false">(Q5450/100)*(L5450*$L$3)</f>
        <v>0</v>
      </c>
      <c r="W5450" s="53" t="n">
        <f aca="false">(R5450/100)*(K5450*$K$3)+(R5450/100)*(L5450*$L$3)</f>
        <v>0</v>
      </c>
      <c r="X5450" s="53" t="n">
        <f aca="false">N5450+S5450</f>
        <v>271.32</v>
      </c>
      <c r="Y5450" s="53" t="n">
        <f aca="false">O5450+T5450</f>
        <v>0</v>
      </c>
      <c r="Z5450" s="53" t="n">
        <f aca="false">P5450+U5450</f>
        <v>0</v>
      </c>
      <c r="AA5450" s="53" t="n">
        <f aca="false">Q5450+V5450</f>
        <v>0</v>
      </c>
      <c r="AB5450" s="53" t="n">
        <f aca="false">R5450+W5450</f>
        <v>0</v>
      </c>
      <c r="AC5450" s="54" t="n">
        <f aca="false">ROUND(X5450+Y5450+Z5450+AA5450+AB5450,1)</f>
        <v>271.3</v>
      </c>
      <c r="AD5450" s="55"/>
    </row>
    <row r="5451" customFormat="false" ht="15" hidden="false" customHeight="false" outlineLevel="0" collapsed="false">
      <c r="A5451" s="48"/>
      <c r="B5451" s="80" t="s">
        <v>517</v>
      </c>
      <c r="C5451" s="50" t="s">
        <v>50</v>
      </c>
      <c r="D5451" s="51" t="n">
        <v>79</v>
      </c>
      <c r="E5451" s="51" t="n">
        <v>0</v>
      </c>
      <c r="F5451" s="51" t="n">
        <v>0</v>
      </c>
      <c r="G5451" s="51" t="n">
        <v>0</v>
      </c>
      <c r="H5451" s="51" t="n">
        <v>0</v>
      </c>
      <c r="I5451" s="52" t="n">
        <v>50</v>
      </c>
      <c r="J5451" s="52" t="n">
        <v>0</v>
      </c>
      <c r="K5451" s="52" t="n">
        <v>0</v>
      </c>
      <c r="L5451" s="52" t="n">
        <v>0</v>
      </c>
      <c r="M5451" s="52" t="n">
        <v>0</v>
      </c>
      <c r="N5451" s="53" t="n">
        <f aca="false">D5451*$D$3</f>
        <v>110.6</v>
      </c>
      <c r="O5451" s="53" t="n">
        <f aca="false">E5451*$E$3</f>
        <v>0</v>
      </c>
      <c r="P5451" s="53" t="n">
        <f aca="false">F5451*$F$3</f>
        <v>0</v>
      </c>
      <c r="Q5451" s="53" t="n">
        <f aca="false">G5451*$G$3</f>
        <v>0</v>
      </c>
      <c r="R5451" s="53" t="n">
        <f aca="false">H5451*$H$3</f>
        <v>0</v>
      </c>
      <c r="S5451" s="53" t="n">
        <f aca="false">(N5451/100)*(I5451*$I$3)+(N5451/100)*(J5451*$J$3)</f>
        <v>110.6</v>
      </c>
      <c r="T5451" s="53" t="n">
        <f aca="false">(O5451/100)*(K5451*$K$3)</f>
        <v>0</v>
      </c>
      <c r="U5451" s="53" t="n">
        <f aca="false">(P5451/100)*(K5451*$K$3)+(P5451/100)*(L5451*$L$3)</f>
        <v>0</v>
      </c>
      <c r="V5451" s="53" t="n">
        <f aca="false">(Q5451/100)*(L5451*$L$3)</f>
        <v>0</v>
      </c>
      <c r="W5451" s="53" t="n">
        <f aca="false">(R5451/100)*(K5451*$K$3)+(R5451/100)*(L5451*$L$3)</f>
        <v>0</v>
      </c>
      <c r="X5451" s="53" t="n">
        <f aca="false">N5451+S5451</f>
        <v>221.2</v>
      </c>
      <c r="Y5451" s="53" t="n">
        <f aca="false">O5451+T5451</f>
        <v>0</v>
      </c>
      <c r="Z5451" s="53" t="n">
        <f aca="false">P5451+U5451</f>
        <v>0</v>
      </c>
      <c r="AA5451" s="53" t="n">
        <f aca="false">Q5451+V5451</f>
        <v>0</v>
      </c>
      <c r="AB5451" s="53" t="n">
        <f aca="false">R5451+W5451</f>
        <v>0</v>
      </c>
      <c r="AC5451" s="54" t="n">
        <f aca="false">ROUND(X5451+Y5451+Z5451+AA5451+AB5451,1)</f>
        <v>221.2</v>
      </c>
      <c r="AD5451" s="55"/>
    </row>
    <row r="5452" customFormat="false" ht="15" hidden="false" customHeight="false" outlineLevel="0" collapsed="false">
      <c r="A5452" s="48"/>
      <c r="B5452" s="80" t="s">
        <v>518</v>
      </c>
      <c r="C5452" s="50" t="s">
        <v>50</v>
      </c>
      <c r="D5452" s="51" t="n">
        <v>80</v>
      </c>
      <c r="E5452" s="51" t="n">
        <v>0</v>
      </c>
      <c r="F5452" s="51" t="n">
        <v>0</v>
      </c>
      <c r="G5452" s="51" t="n">
        <v>0</v>
      </c>
      <c r="H5452" s="51" t="n">
        <v>0</v>
      </c>
      <c r="I5452" s="52" t="n">
        <v>40</v>
      </c>
      <c r="J5452" s="52" t="n">
        <v>0</v>
      </c>
      <c r="K5452" s="52" t="n">
        <v>0</v>
      </c>
      <c r="L5452" s="52" t="n">
        <v>0</v>
      </c>
      <c r="M5452" s="52" t="n">
        <v>0</v>
      </c>
      <c r="N5452" s="53" t="n">
        <f aca="false">D5452*$D$3</f>
        <v>112</v>
      </c>
      <c r="O5452" s="53" t="n">
        <f aca="false">E5452*$E$3</f>
        <v>0</v>
      </c>
      <c r="P5452" s="53" t="n">
        <f aca="false">F5452*$F$3</f>
        <v>0</v>
      </c>
      <c r="Q5452" s="53" t="n">
        <f aca="false">G5452*$G$3</f>
        <v>0</v>
      </c>
      <c r="R5452" s="53" t="n">
        <f aca="false">H5452*$H$3</f>
        <v>0</v>
      </c>
      <c r="S5452" s="53" t="n">
        <f aca="false">(N5452/100)*(I5452*$I$3)+(N5452/100)*(J5452*$J$3)</f>
        <v>89.6</v>
      </c>
      <c r="T5452" s="53" t="n">
        <f aca="false">(O5452/100)*(K5452*$K$3)</f>
        <v>0</v>
      </c>
      <c r="U5452" s="53" t="n">
        <f aca="false">(P5452/100)*(K5452*$K$3)+(P5452/100)*(L5452*$L$3)</f>
        <v>0</v>
      </c>
      <c r="V5452" s="53" t="n">
        <f aca="false">(Q5452/100)*(L5452*$L$3)</f>
        <v>0</v>
      </c>
      <c r="W5452" s="53" t="n">
        <f aca="false">(R5452/100)*(K5452*$K$3)+(R5452/100)*(L5452*$L$3)</f>
        <v>0</v>
      </c>
      <c r="X5452" s="53" t="n">
        <f aca="false">N5452+S5452</f>
        <v>201.6</v>
      </c>
      <c r="Y5452" s="53" t="n">
        <f aca="false">O5452+T5452</f>
        <v>0</v>
      </c>
      <c r="Z5452" s="53" t="n">
        <f aca="false">P5452+U5452</f>
        <v>0</v>
      </c>
      <c r="AA5452" s="53" t="n">
        <f aca="false">Q5452+V5452</f>
        <v>0</v>
      </c>
      <c r="AB5452" s="53" t="n">
        <f aca="false">R5452+W5452</f>
        <v>0</v>
      </c>
      <c r="AC5452" s="54" t="n">
        <f aca="false">ROUND(X5452+Y5452+Z5452+AA5452+AB5452,1)</f>
        <v>201.6</v>
      </c>
      <c r="AD5452" s="55"/>
    </row>
    <row r="5453" customFormat="false" ht="15" hidden="false" customHeight="false" outlineLevel="0" collapsed="false">
      <c r="A5453" s="48"/>
      <c r="B5453" s="80" t="s">
        <v>519</v>
      </c>
      <c r="C5453" s="50" t="s">
        <v>50</v>
      </c>
      <c r="D5453" s="51" t="n">
        <v>90</v>
      </c>
      <c r="E5453" s="51" t="n">
        <v>0</v>
      </c>
      <c r="F5453" s="51" t="n">
        <v>0</v>
      </c>
      <c r="G5453" s="51" t="n">
        <v>0</v>
      </c>
      <c r="H5453" s="51" t="n">
        <v>0</v>
      </c>
      <c r="I5453" s="52" t="n">
        <v>80</v>
      </c>
      <c r="J5453" s="52" t="n">
        <v>0</v>
      </c>
      <c r="K5453" s="52" t="n">
        <v>0</v>
      </c>
      <c r="L5453" s="52" t="n">
        <v>0</v>
      </c>
      <c r="M5453" s="52" t="n">
        <v>0</v>
      </c>
      <c r="N5453" s="53" t="n">
        <f aca="false">D5453*$D$3</f>
        <v>126</v>
      </c>
      <c r="O5453" s="53" t="n">
        <f aca="false">E5453*$E$3</f>
        <v>0</v>
      </c>
      <c r="P5453" s="53" t="n">
        <f aca="false">F5453*$F$3</f>
        <v>0</v>
      </c>
      <c r="Q5453" s="53" t="n">
        <f aca="false">G5453*$G$3</f>
        <v>0</v>
      </c>
      <c r="R5453" s="53" t="n">
        <f aca="false">H5453*$H$3</f>
        <v>0</v>
      </c>
      <c r="S5453" s="53" t="n">
        <f aca="false">(N5453/100)*(I5453*$I$3)+(N5453/100)*(J5453*$J$3)</f>
        <v>201.6</v>
      </c>
      <c r="T5453" s="53" t="n">
        <f aca="false">(O5453/100)*(K5453*$K$3)</f>
        <v>0</v>
      </c>
      <c r="U5453" s="53" t="n">
        <f aca="false">(P5453/100)*(K5453*$K$3)+(P5453/100)*(L5453*$L$3)</f>
        <v>0</v>
      </c>
      <c r="V5453" s="53" t="n">
        <f aca="false">(Q5453/100)*(L5453*$L$3)</f>
        <v>0</v>
      </c>
      <c r="W5453" s="53" t="n">
        <f aca="false">(R5453/100)*(K5453*$K$3)+(R5453/100)*(L5453*$L$3)</f>
        <v>0</v>
      </c>
      <c r="X5453" s="53" t="n">
        <f aca="false">N5453+S5453</f>
        <v>327.6</v>
      </c>
      <c r="Y5453" s="53" t="n">
        <f aca="false">O5453+T5453</f>
        <v>0</v>
      </c>
      <c r="Z5453" s="53" t="n">
        <f aca="false">P5453+U5453</f>
        <v>0</v>
      </c>
      <c r="AA5453" s="53" t="n">
        <f aca="false">Q5453+V5453</f>
        <v>0</v>
      </c>
      <c r="AB5453" s="53" t="n">
        <f aca="false">R5453+W5453</f>
        <v>0</v>
      </c>
      <c r="AC5453" s="54" t="n">
        <f aca="false">ROUND(X5453+Y5453+Z5453+AA5453+AB5453,1)</f>
        <v>327.6</v>
      </c>
      <c r="AD5453" s="55"/>
    </row>
    <row r="5454" customFormat="false" ht="15" hidden="false" customHeight="false" outlineLevel="0" collapsed="false">
      <c r="A5454" s="48"/>
      <c r="B5454" s="80" t="s">
        <v>520</v>
      </c>
      <c r="C5454" s="50" t="s">
        <v>50</v>
      </c>
      <c r="D5454" s="51" t="n">
        <v>90</v>
      </c>
      <c r="E5454" s="51" t="n">
        <v>0</v>
      </c>
      <c r="F5454" s="51" t="n">
        <v>0</v>
      </c>
      <c r="G5454" s="51" t="n">
        <v>0</v>
      </c>
      <c r="H5454" s="51" t="n">
        <v>0</v>
      </c>
      <c r="I5454" s="52" t="n">
        <v>100</v>
      </c>
      <c r="J5454" s="52" t="n">
        <v>0</v>
      </c>
      <c r="K5454" s="52" t="n">
        <v>0</v>
      </c>
      <c r="L5454" s="52" t="n">
        <v>0</v>
      </c>
      <c r="M5454" s="52" t="n">
        <v>0</v>
      </c>
      <c r="N5454" s="53" t="n">
        <f aca="false">D5454*$D$3</f>
        <v>126</v>
      </c>
      <c r="O5454" s="53" t="n">
        <f aca="false">E5454*$E$3</f>
        <v>0</v>
      </c>
      <c r="P5454" s="53" t="n">
        <f aca="false">F5454*$F$3</f>
        <v>0</v>
      </c>
      <c r="Q5454" s="53" t="n">
        <f aca="false">G5454*$G$3</f>
        <v>0</v>
      </c>
      <c r="R5454" s="53" t="n">
        <f aca="false">H5454*$H$3</f>
        <v>0</v>
      </c>
      <c r="S5454" s="53" t="n">
        <f aca="false">(N5454/100)*(I5454*$I$3)+(N5454/100)*(J5454*$J$3)</f>
        <v>252</v>
      </c>
      <c r="T5454" s="53" t="n">
        <f aca="false">(O5454/100)*(K5454*$K$3)</f>
        <v>0</v>
      </c>
      <c r="U5454" s="53" t="n">
        <f aca="false">(P5454/100)*(K5454*$K$3)+(P5454/100)*(L5454*$L$3)</f>
        <v>0</v>
      </c>
      <c r="V5454" s="53" t="n">
        <f aca="false">(Q5454/100)*(L5454*$L$3)</f>
        <v>0</v>
      </c>
      <c r="W5454" s="53" t="n">
        <f aca="false">(R5454/100)*(K5454*$K$3)+(R5454/100)*(L5454*$L$3)</f>
        <v>0</v>
      </c>
      <c r="X5454" s="53" t="n">
        <f aca="false">N5454+S5454</f>
        <v>378</v>
      </c>
      <c r="Y5454" s="53" t="n">
        <f aca="false">O5454+T5454</f>
        <v>0</v>
      </c>
      <c r="Z5454" s="53" t="n">
        <f aca="false">P5454+U5454</f>
        <v>0</v>
      </c>
      <c r="AA5454" s="53" t="n">
        <f aca="false">Q5454+V5454</f>
        <v>0</v>
      </c>
      <c r="AB5454" s="53" t="n">
        <f aca="false">R5454+W5454</f>
        <v>0</v>
      </c>
      <c r="AC5454" s="54" t="n">
        <f aca="false">ROUND(X5454+Y5454+Z5454+AA5454+AB5454,1)</f>
        <v>378</v>
      </c>
      <c r="AD5454" s="55"/>
    </row>
    <row r="5455" customFormat="false" ht="15" hidden="false" customHeight="false" outlineLevel="0" collapsed="false">
      <c r="A5455" s="48"/>
      <c r="B5455" s="80" t="s">
        <v>521</v>
      </c>
      <c r="C5455" s="50" t="s">
        <v>53</v>
      </c>
      <c r="D5455" s="51" t="n">
        <v>110</v>
      </c>
      <c r="E5455" s="51" t="n">
        <v>0</v>
      </c>
      <c r="F5455" s="51" t="n">
        <v>0</v>
      </c>
      <c r="G5455" s="51" t="n">
        <v>0</v>
      </c>
      <c r="H5455" s="51" t="n">
        <v>0</v>
      </c>
      <c r="I5455" s="52" t="n">
        <v>50</v>
      </c>
      <c r="J5455" s="52" t="n">
        <v>0</v>
      </c>
      <c r="K5455" s="52" t="n">
        <v>0</v>
      </c>
      <c r="L5455" s="52" t="n">
        <v>0</v>
      </c>
      <c r="M5455" s="52" t="n">
        <v>0</v>
      </c>
      <c r="N5455" s="53" t="n">
        <f aca="false">D5455*$D$3</f>
        <v>154</v>
      </c>
      <c r="O5455" s="53" t="n">
        <f aca="false">E5455*$E$3</f>
        <v>0</v>
      </c>
      <c r="P5455" s="53" t="n">
        <f aca="false">F5455*$F$3</f>
        <v>0</v>
      </c>
      <c r="Q5455" s="53" t="n">
        <f aca="false">G5455*$G$3</f>
        <v>0</v>
      </c>
      <c r="R5455" s="53" t="n">
        <f aca="false">H5455*$H$3</f>
        <v>0</v>
      </c>
      <c r="S5455" s="53" t="n">
        <f aca="false">(N5455/100)*(I5455*$I$3)+(N5455/100)*(J5455*$J$3)</f>
        <v>154</v>
      </c>
      <c r="T5455" s="53" t="n">
        <f aca="false">(O5455/100)*(K5455*$K$3)</f>
        <v>0</v>
      </c>
      <c r="U5455" s="53" t="n">
        <f aca="false">(P5455/100)*(K5455*$K$3)+(P5455/100)*(L5455*$L$3)</f>
        <v>0</v>
      </c>
      <c r="V5455" s="53" t="n">
        <f aca="false">(Q5455/100)*(L5455*$L$3)</f>
        <v>0</v>
      </c>
      <c r="W5455" s="53" t="n">
        <f aca="false">(R5455/100)*(K5455*$K$3)+(R5455/100)*(L5455*$L$3)</f>
        <v>0</v>
      </c>
      <c r="X5455" s="53" t="n">
        <f aca="false">N5455+S5455</f>
        <v>308</v>
      </c>
      <c r="Y5455" s="53" t="n">
        <f aca="false">O5455+T5455</f>
        <v>0</v>
      </c>
      <c r="Z5455" s="53" t="n">
        <f aca="false">P5455+U5455</f>
        <v>0</v>
      </c>
      <c r="AA5455" s="53" t="n">
        <f aca="false">Q5455+V5455</f>
        <v>0</v>
      </c>
      <c r="AB5455" s="53" t="n">
        <f aca="false">R5455+W5455</f>
        <v>0</v>
      </c>
      <c r="AC5455" s="54" t="n">
        <f aca="false">ROUND(X5455+Y5455+Z5455+AA5455+AB5455,1)</f>
        <v>308</v>
      </c>
      <c r="AD5455" s="55"/>
    </row>
    <row r="5456" customFormat="false" ht="15" hidden="false" customHeight="false" outlineLevel="0" collapsed="false">
      <c r="A5456" s="48"/>
      <c r="B5456" s="80" t="s">
        <v>522</v>
      </c>
      <c r="C5456" s="50" t="s">
        <v>50</v>
      </c>
      <c r="D5456" s="51" t="n">
        <v>80</v>
      </c>
      <c r="E5456" s="51" t="n">
        <v>0</v>
      </c>
      <c r="F5456" s="51" t="n">
        <v>0</v>
      </c>
      <c r="G5456" s="51" t="n">
        <v>0</v>
      </c>
      <c r="H5456" s="51" t="n">
        <v>0</v>
      </c>
      <c r="I5456" s="52" t="n">
        <v>30</v>
      </c>
      <c r="J5456" s="52" t="n">
        <v>0</v>
      </c>
      <c r="K5456" s="52" t="n">
        <v>0</v>
      </c>
      <c r="L5456" s="52" t="n">
        <v>0</v>
      </c>
      <c r="M5456" s="52" t="n">
        <v>0</v>
      </c>
      <c r="N5456" s="53" t="n">
        <f aca="false">D5456*$D$3</f>
        <v>112</v>
      </c>
      <c r="O5456" s="53" t="n">
        <f aca="false">E5456*$E$3</f>
        <v>0</v>
      </c>
      <c r="P5456" s="53" t="n">
        <f aca="false">F5456*$F$3</f>
        <v>0</v>
      </c>
      <c r="Q5456" s="53" t="n">
        <f aca="false">G5456*$G$3</f>
        <v>0</v>
      </c>
      <c r="R5456" s="53" t="n">
        <f aca="false">H5456*$H$3</f>
        <v>0</v>
      </c>
      <c r="S5456" s="53" t="n">
        <f aca="false">(N5456/100)*(I5456*$I$3)+(N5456/100)*(J5456*$J$3)</f>
        <v>67.2</v>
      </c>
      <c r="T5456" s="53" t="n">
        <f aca="false">(O5456/100)*(K5456*$K$3)</f>
        <v>0</v>
      </c>
      <c r="U5456" s="53" t="n">
        <f aca="false">(P5456/100)*(K5456*$K$3)+(P5456/100)*(L5456*$L$3)</f>
        <v>0</v>
      </c>
      <c r="V5456" s="53" t="n">
        <f aca="false">(Q5456/100)*(L5456*$L$3)</f>
        <v>0</v>
      </c>
      <c r="W5456" s="53" t="n">
        <f aca="false">(R5456/100)*(K5456*$K$3)+(R5456/100)*(L5456*$L$3)</f>
        <v>0</v>
      </c>
      <c r="X5456" s="53" t="n">
        <f aca="false">N5456+S5456</f>
        <v>179.2</v>
      </c>
      <c r="Y5456" s="53" t="n">
        <f aca="false">O5456+T5456</f>
        <v>0</v>
      </c>
      <c r="Z5456" s="53" t="n">
        <f aca="false">P5456+U5456</f>
        <v>0</v>
      </c>
      <c r="AA5456" s="53" t="n">
        <f aca="false">Q5456+V5456</f>
        <v>0</v>
      </c>
      <c r="AB5456" s="53" t="n">
        <f aca="false">R5456+W5456</f>
        <v>0</v>
      </c>
      <c r="AC5456" s="54" t="n">
        <f aca="false">ROUND(X5456+Y5456+Z5456+AA5456+AB5456,1)</f>
        <v>179.2</v>
      </c>
      <c r="AD5456" s="55"/>
    </row>
    <row r="5457" customFormat="false" ht="15" hidden="false" customHeight="false" outlineLevel="0" collapsed="false">
      <c r="A5457" s="48"/>
      <c r="B5457" s="80" t="s">
        <v>523</v>
      </c>
      <c r="C5457" s="50" t="s">
        <v>50</v>
      </c>
      <c r="D5457" s="51" t="n">
        <v>88</v>
      </c>
      <c r="E5457" s="51" t="n">
        <v>0</v>
      </c>
      <c r="F5457" s="51" t="n">
        <v>0</v>
      </c>
      <c r="G5457" s="51" t="n">
        <v>0</v>
      </c>
      <c r="H5457" s="51" t="n">
        <v>0</v>
      </c>
      <c r="I5457" s="52" t="n">
        <v>30</v>
      </c>
      <c r="J5457" s="52" t="n">
        <v>0</v>
      </c>
      <c r="K5457" s="52" t="n">
        <v>0</v>
      </c>
      <c r="L5457" s="52" t="n">
        <v>0</v>
      </c>
      <c r="M5457" s="52" t="n">
        <v>0</v>
      </c>
      <c r="N5457" s="53" t="n">
        <f aca="false">D5457*$D$3</f>
        <v>123.2</v>
      </c>
      <c r="O5457" s="53" t="n">
        <f aca="false">E5457*$E$3</f>
        <v>0</v>
      </c>
      <c r="P5457" s="53" t="n">
        <f aca="false">F5457*$F$3</f>
        <v>0</v>
      </c>
      <c r="Q5457" s="53" t="n">
        <f aca="false">G5457*$G$3</f>
        <v>0</v>
      </c>
      <c r="R5457" s="53" t="n">
        <f aca="false">H5457*$H$3</f>
        <v>0</v>
      </c>
      <c r="S5457" s="53" t="n">
        <f aca="false">(N5457/100)*(I5457*$I$3)+(N5457/100)*(J5457*$J$3)</f>
        <v>73.92</v>
      </c>
      <c r="T5457" s="53" t="n">
        <f aca="false">(O5457/100)*(K5457*$K$3)</f>
        <v>0</v>
      </c>
      <c r="U5457" s="53" t="n">
        <f aca="false">(P5457/100)*(K5457*$K$3)+(P5457/100)*(L5457*$L$3)</f>
        <v>0</v>
      </c>
      <c r="V5457" s="53" t="n">
        <f aca="false">(Q5457/100)*(L5457*$L$3)</f>
        <v>0</v>
      </c>
      <c r="W5457" s="53" t="n">
        <f aca="false">(R5457/100)*(K5457*$K$3)+(R5457/100)*(L5457*$L$3)</f>
        <v>0</v>
      </c>
      <c r="X5457" s="53" t="n">
        <f aca="false">N5457+S5457</f>
        <v>197.12</v>
      </c>
      <c r="Y5457" s="53" t="n">
        <f aca="false">O5457+T5457</f>
        <v>0</v>
      </c>
      <c r="Z5457" s="53" t="n">
        <f aca="false">P5457+U5457</f>
        <v>0</v>
      </c>
      <c r="AA5457" s="53" t="n">
        <f aca="false">Q5457+V5457</f>
        <v>0</v>
      </c>
      <c r="AB5457" s="53" t="n">
        <f aca="false">R5457+W5457</f>
        <v>0</v>
      </c>
      <c r="AC5457" s="54" t="n">
        <f aca="false">ROUND(X5457+Y5457+Z5457+AA5457+AB5457,1)</f>
        <v>197.1</v>
      </c>
      <c r="AD5457" s="55"/>
    </row>
    <row r="5458" customFormat="false" ht="15" hidden="false" customHeight="false" outlineLevel="0" collapsed="false">
      <c r="A5458" s="48"/>
      <c r="B5458" s="80" t="s">
        <v>524</v>
      </c>
      <c r="C5458" s="50" t="s">
        <v>50</v>
      </c>
      <c r="D5458" s="51" t="n">
        <v>88</v>
      </c>
      <c r="E5458" s="51" t="n">
        <v>0</v>
      </c>
      <c r="F5458" s="51" t="n">
        <v>0</v>
      </c>
      <c r="G5458" s="51" t="n">
        <v>0</v>
      </c>
      <c r="H5458" s="51" t="n">
        <v>0</v>
      </c>
      <c r="I5458" s="52" t="n">
        <v>30</v>
      </c>
      <c r="J5458" s="52" t="n">
        <v>0</v>
      </c>
      <c r="K5458" s="52" t="n">
        <v>0</v>
      </c>
      <c r="L5458" s="52" t="n">
        <v>0</v>
      </c>
      <c r="M5458" s="52" t="n">
        <v>0</v>
      </c>
      <c r="N5458" s="53" t="n">
        <f aca="false">D5458*$D$3</f>
        <v>123.2</v>
      </c>
      <c r="O5458" s="53" t="n">
        <f aca="false">E5458*$E$3</f>
        <v>0</v>
      </c>
      <c r="P5458" s="53" t="n">
        <f aca="false">F5458*$F$3</f>
        <v>0</v>
      </c>
      <c r="Q5458" s="53" t="n">
        <f aca="false">G5458*$G$3</f>
        <v>0</v>
      </c>
      <c r="R5458" s="53" t="n">
        <f aca="false">H5458*$H$3</f>
        <v>0</v>
      </c>
      <c r="S5458" s="53" t="n">
        <f aca="false">(N5458/100)*(I5458*$I$3)+(N5458/100)*(J5458*$J$3)</f>
        <v>73.92</v>
      </c>
      <c r="T5458" s="53" t="n">
        <f aca="false">(O5458/100)*(K5458*$K$3)</f>
        <v>0</v>
      </c>
      <c r="U5458" s="53" t="n">
        <f aca="false">(P5458/100)*(K5458*$K$3)+(P5458/100)*(L5458*$L$3)</f>
        <v>0</v>
      </c>
      <c r="V5458" s="53" t="n">
        <f aca="false">(Q5458/100)*(L5458*$L$3)</f>
        <v>0</v>
      </c>
      <c r="W5458" s="53" t="n">
        <f aca="false">(R5458/100)*(K5458*$K$3)+(R5458/100)*(L5458*$L$3)</f>
        <v>0</v>
      </c>
      <c r="X5458" s="53" t="n">
        <f aca="false">N5458+S5458</f>
        <v>197.12</v>
      </c>
      <c r="Y5458" s="53" t="n">
        <f aca="false">O5458+T5458</f>
        <v>0</v>
      </c>
      <c r="Z5458" s="53" t="n">
        <f aca="false">P5458+U5458</f>
        <v>0</v>
      </c>
      <c r="AA5458" s="53" t="n">
        <f aca="false">Q5458+V5458</f>
        <v>0</v>
      </c>
      <c r="AB5458" s="53" t="n">
        <f aca="false">R5458+W5458</f>
        <v>0</v>
      </c>
      <c r="AC5458" s="54" t="n">
        <f aca="false">ROUND(X5458+Y5458+Z5458+AA5458+AB5458,1)</f>
        <v>197.1</v>
      </c>
      <c r="AD5458" s="55"/>
    </row>
    <row r="5459" customFormat="false" ht="15" hidden="false" customHeight="false" outlineLevel="0" collapsed="false">
      <c r="A5459" s="48"/>
      <c r="B5459" s="80" t="s">
        <v>525</v>
      </c>
      <c r="C5459" s="50" t="s">
        <v>50</v>
      </c>
      <c r="D5459" s="51" t="n">
        <v>100</v>
      </c>
      <c r="E5459" s="51" t="n">
        <v>0</v>
      </c>
      <c r="F5459" s="51" t="n">
        <v>0</v>
      </c>
      <c r="G5459" s="51" t="n">
        <v>0</v>
      </c>
      <c r="H5459" s="51" t="n">
        <v>0</v>
      </c>
      <c r="I5459" s="52" t="n">
        <v>50</v>
      </c>
      <c r="J5459" s="52" t="n">
        <v>0</v>
      </c>
      <c r="K5459" s="52" t="n">
        <v>0</v>
      </c>
      <c r="L5459" s="52" t="n">
        <v>0</v>
      </c>
      <c r="M5459" s="52" t="n">
        <v>0</v>
      </c>
      <c r="N5459" s="53" t="n">
        <f aca="false">D5459*$D$3</f>
        <v>140</v>
      </c>
      <c r="O5459" s="53" t="n">
        <f aca="false">E5459*$E$3</f>
        <v>0</v>
      </c>
      <c r="P5459" s="53" t="n">
        <f aca="false">F5459*$F$3</f>
        <v>0</v>
      </c>
      <c r="Q5459" s="53" t="n">
        <f aca="false">G5459*$G$3</f>
        <v>0</v>
      </c>
      <c r="R5459" s="53" t="n">
        <f aca="false">H5459*$H$3</f>
        <v>0</v>
      </c>
      <c r="S5459" s="53" t="n">
        <f aca="false">(N5459/100)*(I5459*$I$3)+(N5459/100)*(J5459*$J$3)</f>
        <v>140</v>
      </c>
      <c r="T5459" s="53" t="n">
        <f aca="false">(O5459/100)*(K5459*$K$3)</f>
        <v>0</v>
      </c>
      <c r="U5459" s="53" t="n">
        <f aca="false">(P5459/100)*(K5459*$K$3)+(P5459/100)*(L5459*$L$3)</f>
        <v>0</v>
      </c>
      <c r="V5459" s="53" t="n">
        <f aca="false">(Q5459/100)*(L5459*$L$3)</f>
        <v>0</v>
      </c>
      <c r="W5459" s="53" t="n">
        <f aca="false">(R5459/100)*(K5459*$K$3)+(R5459/100)*(L5459*$L$3)</f>
        <v>0</v>
      </c>
      <c r="X5459" s="53" t="n">
        <f aca="false">N5459+S5459</f>
        <v>280</v>
      </c>
      <c r="Y5459" s="53" t="n">
        <f aca="false">O5459+T5459</f>
        <v>0</v>
      </c>
      <c r="Z5459" s="53" t="n">
        <f aca="false">P5459+U5459</f>
        <v>0</v>
      </c>
      <c r="AA5459" s="53" t="n">
        <f aca="false">Q5459+V5459</f>
        <v>0</v>
      </c>
      <c r="AB5459" s="53" t="n">
        <f aca="false">R5459+W5459</f>
        <v>0</v>
      </c>
      <c r="AC5459" s="54" t="n">
        <f aca="false">ROUND(X5459+Y5459+Z5459+AA5459+AB5459,1)</f>
        <v>280</v>
      </c>
      <c r="AD5459" s="55"/>
    </row>
    <row r="5460" customFormat="false" ht="15" hidden="false" customHeight="false" outlineLevel="0" collapsed="false">
      <c r="A5460" s="48"/>
      <c r="B5460" s="79" t="s">
        <v>526</v>
      </c>
      <c r="C5460" s="50" t="s">
        <v>61</v>
      </c>
      <c r="D5460" s="51" t="n">
        <v>88</v>
      </c>
      <c r="E5460" s="51" t="n">
        <v>0</v>
      </c>
      <c r="F5460" s="51" t="n">
        <v>0</v>
      </c>
      <c r="G5460" s="51" t="n">
        <v>0</v>
      </c>
      <c r="H5460" s="51" t="n">
        <v>0</v>
      </c>
      <c r="I5460" s="52" t="n">
        <v>30</v>
      </c>
      <c r="J5460" s="52" t="n">
        <v>0</v>
      </c>
      <c r="K5460" s="52" t="n">
        <v>0</v>
      </c>
      <c r="L5460" s="52" t="n">
        <v>0</v>
      </c>
      <c r="M5460" s="52" t="n">
        <v>0</v>
      </c>
      <c r="N5460" s="53" t="n">
        <f aca="false">D5460*$D$3</f>
        <v>123.2</v>
      </c>
      <c r="O5460" s="53" t="n">
        <f aca="false">E5460*$E$3</f>
        <v>0</v>
      </c>
      <c r="P5460" s="53" t="n">
        <f aca="false">F5460*$F$3</f>
        <v>0</v>
      </c>
      <c r="Q5460" s="53" t="n">
        <f aca="false">G5460*$G$3</f>
        <v>0</v>
      </c>
      <c r="R5460" s="53" t="n">
        <f aca="false">H5460*$H$3</f>
        <v>0</v>
      </c>
      <c r="S5460" s="53" t="n">
        <f aca="false">(N5460/100)*(I5460*$I$3)+(N5460/100)*(J5460*$J$3)</f>
        <v>73.92</v>
      </c>
      <c r="T5460" s="53" t="n">
        <f aca="false">(O5460/100)*(K5460*$K$3)</f>
        <v>0</v>
      </c>
      <c r="U5460" s="53" t="n">
        <f aca="false">(P5460/100)*(K5460*$K$3)+(P5460/100)*(L5460*$L$3)</f>
        <v>0</v>
      </c>
      <c r="V5460" s="53" t="n">
        <f aca="false">(Q5460/100)*(L5460*$L$3)</f>
        <v>0</v>
      </c>
      <c r="W5460" s="53" t="n">
        <f aca="false">(R5460/100)*(K5460*$K$3)+(R5460/100)*(L5460*$L$3)</f>
        <v>0</v>
      </c>
      <c r="X5460" s="53" t="n">
        <f aca="false">N5460+S5460</f>
        <v>197.12</v>
      </c>
      <c r="Y5460" s="53" t="n">
        <f aca="false">O5460+T5460</f>
        <v>0</v>
      </c>
      <c r="Z5460" s="53" t="n">
        <f aca="false">P5460+U5460</f>
        <v>0</v>
      </c>
      <c r="AA5460" s="53" t="n">
        <f aca="false">Q5460+V5460</f>
        <v>0</v>
      </c>
      <c r="AB5460" s="53" t="n">
        <f aca="false">R5460+W5460</f>
        <v>0</v>
      </c>
      <c r="AC5460" s="54" t="n">
        <f aca="false">ROUND(X5460+Y5460+Z5460+AA5460+AB5460,1)</f>
        <v>197.1</v>
      </c>
      <c r="AD5460" s="55"/>
    </row>
    <row r="5461" customFormat="false" ht="15" hidden="false" customHeight="false" outlineLevel="0" collapsed="false">
      <c r="A5461" s="48"/>
      <c r="B5461" s="80" t="s">
        <v>527</v>
      </c>
      <c r="C5461" s="50" t="s">
        <v>53</v>
      </c>
      <c r="D5461" s="51" t="n">
        <v>100</v>
      </c>
      <c r="E5461" s="51" t="n">
        <v>0</v>
      </c>
      <c r="F5461" s="51" t="n">
        <v>0</v>
      </c>
      <c r="G5461" s="51" t="n">
        <v>0</v>
      </c>
      <c r="H5461" s="51" t="n">
        <v>0</v>
      </c>
      <c r="I5461" s="52" t="n">
        <v>80</v>
      </c>
      <c r="J5461" s="52" t="n">
        <v>0</v>
      </c>
      <c r="K5461" s="52" t="n">
        <v>0</v>
      </c>
      <c r="L5461" s="52" t="n">
        <v>0</v>
      </c>
      <c r="M5461" s="52" t="n">
        <v>0</v>
      </c>
      <c r="N5461" s="53" t="n">
        <f aca="false">D5461*$D$3</f>
        <v>140</v>
      </c>
      <c r="O5461" s="53" t="n">
        <f aca="false">E5461*$E$3</f>
        <v>0</v>
      </c>
      <c r="P5461" s="53" t="n">
        <f aca="false">F5461*$F$3</f>
        <v>0</v>
      </c>
      <c r="Q5461" s="53" t="n">
        <f aca="false">G5461*$G$3</f>
        <v>0</v>
      </c>
      <c r="R5461" s="53" t="n">
        <f aca="false">H5461*$H$3</f>
        <v>0</v>
      </c>
      <c r="S5461" s="53" t="n">
        <f aca="false">(N5461/100)*(I5461*$I$3)+(N5461/100)*(J5461*$J$3)</f>
        <v>224</v>
      </c>
      <c r="T5461" s="53" t="n">
        <f aca="false">(O5461/100)*(K5461*$K$3)</f>
        <v>0</v>
      </c>
      <c r="U5461" s="53" t="n">
        <f aca="false">(P5461/100)*(K5461*$K$3)+(P5461/100)*(L5461*$L$3)</f>
        <v>0</v>
      </c>
      <c r="V5461" s="53" t="n">
        <f aca="false">(Q5461/100)*(L5461*$L$3)</f>
        <v>0</v>
      </c>
      <c r="W5461" s="53" t="n">
        <f aca="false">(R5461/100)*(K5461*$K$3)+(R5461/100)*(L5461*$L$3)</f>
        <v>0</v>
      </c>
      <c r="X5461" s="53" t="n">
        <f aca="false">N5461+S5461</f>
        <v>364</v>
      </c>
      <c r="Y5461" s="53" t="n">
        <f aca="false">O5461+T5461</f>
        <v>0</v>
      </c>
      <c r="Z5461" s="53" t="n">
        <f aca="false">P5461+U5461</f>
        <v>0</v>
      </c>
      <c r="AA5461" s="53" t="n">
        <f aca="false">Q5461+V5461</f>
        <v>0</v>
      </c>
      <c r="AB5461" s="53" t="n">
        <f aca="false">R5461+W5461</f>
        <v>0</v>
      </c>
      <c r="AC5461" s="54" t="n">
        <f aca="false">ROUND(X5461+Y5461+Z5461+AA5461+AB5461,1)</f>
        <v>364</v>
      </c>
      <c r="AD5461" s="55"/>
    </row>
    <row r="5462" customFormat="false" ht="15" hidden="false" customHeight="false" outlineLevel="0" collapsed="false">
      <c r="A5462" s="48"/>
      <c r="B5462" s="80" t="s">
        <v>528</v>
      </c>
      <c r="C5462" s="50" t="s">
        <v>50</v>
      </c>
      <c r="D5462" s="51" t="n">
        <v>80</v>
      </c>
      <c r="E5462" s="51" t="n">
        <v>60</v>
      </c>
      <c r="F5462" s="51" t="n">
        <v>0</v>
      </c>
      <c r="G5462" s="51" t="n">
        <v>0</v>
      </c>
      <c r="H5462" s="51" t="n">
        <v>0</v>
      </c>
      <c r="I5462" s="52" t="n">
        <v>20</v>
      </c>
      <c r="J5462" s="52" t="n">
        <v>0</v>
      </c>
      <c r="K5462" s="52" t="n">
        <v>60</v>
      </c>
      <c r="L5462" s="52" t="n">
        <v>0</v>
      </c>
      <c r="M5462" s="52" t="n">
        <v>0</v>
      </c>
      <c r="N5462" s="53" t="n">
        <f aca="false">D5462*$D$3</f>
        <v>112</v>
      </c>
      <c r="O5462" s="53" t="n">
        <f aca="false">E5462*$E$3</f>
        <v>84</v>
      </c>
      <c r="P5462" s="53" t="n">
        <f aca="false">F5462*$F$3</f>
        <v>0</v>
      </c>
      <c r="Q5462" s="53" t="n">
        <f aca="false">G5462*$G$3</f>
        <v>0</v>
      </c>
      <c r="R5462" s="53" t="n">
        <f aca="false">H5462*$H$3</f>
        <v>0</v>
      </c>
      <c r="S5462" s="53" t="n">
        <f aca="false">(N5462/100)*(I5462*$I$3)+(N5462/100)*(J5462*$J$3)</f>
        <v>44.8</v>
      </c>
      <c r="T5462" s="53" t="n">
        <f aca="false">(O5462/100)*(K5462*$K$3)</f>
        <v>100.8</v>
      </c>
      <c r="U5462" s="53" t="n">
        <f aca="false">(P5462/100)*(K5462*$K$3)+(P5462/100)*(L5462*$L$3)</f>
        <v>0</v>
      </c>
      <c r="V5462" s="53" t="n">
        <f aca="false">(Q5462/100)*(L5462*$L$3)</f>
        <v>0</v>
      </c>
      <c r="W5462" s="53" t="n">
        <f aca="false">(R5462/100)*(K5462*$K$3)+(R5462/100)*(L5462*$L$3)</f>
        <v>0</v>
      </c>
      <c r="X5462" s="53" t="n">
        <f aca="false">N5462+S5462</f>
        <v>156.8</v>
      </c>
      <c r="Y5462" s="53" t="n">
        <f aca="false">O5462+T5462</f>
        <v>184.8</v>
      </c>
      <c r="Z5462" s="53" t="n">
        <f aca="false">P5462+U5462</f>
        <v>0</v>
      </c>
      <c r="AA5462" s="53" t="n">
        <f aca="false">Q5462+V5462</f>
        <v>0</v>
      </c>
      <c r="AB5462" s="53" t="n">
        <f aca="false">R5462+W5462</f>
        <v>0</v>
      </c>
      <c r="AC5462" s="54" t="n">
        <f aca="false">ROUND(X5462+Y5462+Z5462+AA5462+AB5462,1)</f>
        <v>341.6</v>
      </c>
      <c r="AD5462" s="55"/>
    </row>
    <row r="5463" customFormat="false" ht="15" hidden="false" customHeight="false" outlineLevel="0" collapsed="false">
      <c r="A5463" s="48"/>
      <c r="B5463" s="80" t="s">
        <v>529</v>
      </c>
      <c r="C5463" s="50" t="s">
        <v>50</v>
      </c>
      <c r="D5463" s="51" t="n">
        <v>90</v>
      </c>
      <c r="E5463" s="51" t="n">
        <v>0</v>
      </c>
      <c r="F5463" s="51" t="n">
        <v>0</v>
      </c>
      <c r="G5463" s="51" t="n">
        <v>0</v>
      </c>
      <c r="H5463" s="51" t="n">
        <v>0</v>
      </c>
      <c r="I5463" s="52" t="n">
        <v>40</v>
      </c>
      <c r="J5463" s="52" t="n">
        <v>20</v>
      </c>
      <c r="K5463" s="52" t="n">
        <v>0</v>
      </c>
      <c r="L5463" s="52" t="n">
        <v>0</v>
      </c>
      <c r="M5463" s="52" t="n">
        <v>0</v>
      </c>
      <c r="N5463" s="53" t="n">
        <f aca="false">D5463*$D$3</f>
        <v>126</v>
      </c>
      <c r="O5463" s="53" t="n">
        <f aca="false">E5463*$E$3</f>
        <v>0</v>
      </c>
      <c r="P5463" s="53" t="n">
        <f aca="false">F5463*$F$3</f>
        <v>0</v>
      </c>
      <c r="Q5463" s="53" t="n">
        <f aca="false">G5463*$G$3</f>
        <v>0</v>
      </c>
      <c r="R5463" s="53" t="n">
        <f aca="false">H5463*$H$3</f>
        <v>0</v>
      </c>
      <c r="S5463" s="53" t="n">
        <f aca="false">(N5463/100)*(I5463*$I$3)+(N5463/100)*(J5463*$J$3)</f>
        <v>151.2</v>
      </c>
      <c r="T5463" s="53" t="n">
        <f aca="false">(O5463/100)*(K5463*$K$3)</f>
        <v>0</v>
      </c>
      <c r="U5463" s="53" t="n">
        <f aca="false">(P5463/100)*(K5463*$K$3)+(P5463/100)*(L5463*$L$3)</f>
        <v>0</v>
      </c>
      <c r="V5463" s="53" t="n">
        <f aca="false">(Q5463/100)*(L5463*$L$3)</f>
        <v>0</v>
      </c>
      <c r="W5463" s="53" t="n">
        <f aca="false">(R5463/100)*(K5463*$K$3)+(R5463/100)*(L5463*$L$3)</f>
        <v>0</v>
      </c>
      <c r="X5463" s="53" t="n">
        <f aca="false">N5463+S5463</f>
        <v>277.2</v>
      </c>
      <c r="Y5463" s="53" t="n">
        <f aca="false">O5463+T5463</f>
        <v>0</v>
      </c>
      <c r="Z5463" s="53" t="n">
        <f aca="false">P5463+U5463</f>
        <v>0</v>
      </c>
      <c r="AA5463" s="53" t="n">
        <f aca="false">Q5463+V5463</f>
        <v>0</v>
      </c>
      <c r="AB5463" s="53" t="n">
        <f aca="false">R5463+W5463</f>
        <v>0</v>
      </c>
      <c r="AC5463" s="54" t="n">
        <f aca="false">ROUND(X5463+Y5463+Z5463+AA5463+AB5463,1)</f>
        <v>277.2</v>
      </c>
      <c r="AD5463" s="55"/>
    </row>
    <row r="5464" customFormat="false" ht="15" hidden="false" customHeight="false" outlineLevel="0" collapsed="false">
      <c r="A5464" s="64"/>
      <c r="B5464" s="65" t="s">
        <v>530</v>
      </c>
      <c r="C5464" s="65"/>
      <c r="D5464" s="65"/>
      <c r="E5464" s="65"/>
      <c r="F5464" s="65"/>
      <c r="G5464" s="65"/>
      <c r="H5464" s="65"/>
      <c r="I5464" s="65"/>
      <c r="J5464" s="65"/>
      <c r="K5464" s="65"/>
      <c r="L5464" s="65"/>
      <c r="M5464" s="65"/>
      <c r="N5464" s="65"/>
      <c r="O5464" s="65"/>
      <c r="P5464" s="65"/>
      <c r="Q5464" s="65"/>
      <c r="R5464" s="65"/>
      <c r="S5464" s="65"/>
      <c r="T5464" s="65"/>
      <c r="U5464" s="65"/>
      <c r="V5464" s="65"/>
      <c r="W5464" s="65"/>
      <c r="X5464" s="65"/>
      <c r="Y5464" s="65"/>
      <c r="Z5464" s="65"/>
      <c r="AA5464" s="65"/>
      <c r="AB5464" s="65"/>
      <c r="AC5464" s="12"/>
      <c r="AD5464" s="12"/>
    </row>
    <row r="5465" customFormat="false" ht="15" hidden="false" customHeight="false" outlineLevel="0" collapsed="false">
      <c r="A5465" s="48"/>
      <c r="B5465" s="49" t="s">
        <v>531</v>
      </c>
      <c r="C5465" s="50" t="s">
        <v>532</v>
      </c>
      <c r="D5465" s="51" t="n">
        <v>0</v>
      </c>
      <c r="E5465" s="51" t="n">
        <v>0</v>
      </c>
      <c r="F5465" s="51" t="n">
        <v>0</v>
      </c>
      <c r="G5465" s="51" t="n">
        <v>0</v>
      </c>
      <c r="H5465" s="51" t="n">
        <v>0</v>
      </c>
      <c r="I5465" s="52" t="n">
        <v>0</v>
      </c>
      <c r="J5465" s="52" t="n">
        <v>0</v>
      </c>
      <c r="K5465" s="52" t="n">
        <v>75</v>
      </c>
      <c r="L5465" s="52" t="n">
        <v>0</v>
      </c>
      <c r="M5465" s="52" t="n">
        <v>0</v>
      </c>
      <c r="N5465" s="53" t="s">
        <v>533</v>
      </c>
      <c r="O5465" s="53" t="s">
        <v>533</v>
      </c>
      <c r="P5465" s="53" t="s">
        <v>533</v>
      </c>
      <c r="Q5465" s="53" t="s">
        <v>533</v>
      </c>
      <c r="R5465" s="53" t="s">
        <v>533</v>
      </c>
      <c r="S5465" s="53" t="s">
        <v>533</v>
      </c>
      <c r="T5465" s="53" t="s">
        <v>533</v>
      </c>
      <c r="U5465" s="53" t="s">
        <v>533</v>
      </c>
      <c r="V5465" s="53" t="s">
        <v>533</v>
      </c>
      <c r="W5465" s="53" t="s">
        <v>533</v>
      </c>
      <c r="X5465" s="53" t="s">
        <v>533</v>
      </c>
      <c r="Y5465" s="53" t="s">
        <v>533</v>
      </c>
      <c r="Z5465" s="53" t="s">
        <v>533</v>
      </c>
      <c r="AA5465" s="53" t="s">
        <v>533</v>
      </c>
      <c r="AB5465" s="53" t="s">
        <v>533</v>
      </c>
      <c r="AC5465" s="54" t="n">
        <f aca="false">(I5465*$AC$5495)+(J5465*$AC$5495)+(L5465*$AC$5495)+(K5465*$AC$5495)+(M5465*$AC$5495)+100</f>
        <v>250</v>
      </c>
      <c r="AD5465" s="55"/>
    </row>
    <row r="5466" customFormat="false" ht="15.75" hidden="false" customHeight="true" outlineLevel="0" collapsed="false">
      <c r="A5466" s="48"/>
      <c r="B5466" s="49" t="s">
        <v>534</v>
      </c>
      <c r="C5466" s="50" t="s">
        <v>535</v>
      </c>
      <c r="D5466" s="51" t="n">
        <v>90</v>
      </c>
      <c r="E5466" s="51" t="n">
        <v>0</v>
      </c>
      <c r="F5466" s="51" t="n">
        <v>0</v>
      </c>
      <c r="G5466" s="51" t="n">
        <v>0</v>
      </c>
      <c r="H5466" s="51" t="n">
        <v>0</v>
      </c>
      <c r="I5466" s="52" t="n">
        <v>20</v>
      </c>
      <c r="J5466" s="52" t="n">
        <v>20</v>
      </c>
      <c r="K5466" s="52" t="n">
        <v>75</v>
      </c>
      <c r="L5466" s="52" t="n">
        <v>0</v>
      </c>
      <c r="M5466" s="52" t="n">
        <v>0</v>
      </c>
      <c r="N5466" s="53" t="n">
        <f aca="false">D5466*$D$3</f>
        <v>126</v>
      </c>
      <c r="O5466" s="53" t="n">
        <f aca="false">E5466*$E$3</f>
        <v>0</v>
      </c>
      <c r="P5466" s="53" t="n">
        <f aca="false">F5466*$F$3</f>
        <v>0</v>
      </c>
      <c r="Q5466" s="53" t="n">
        <f aca="false">G5466*$G$3</f>
        <v>0</v>
      </c>
      <c r="R5466" s="53" t="n">
        <f aca="false">H5466*$H$3</f>
        <v>0</v>
      </c>
      <c r="S5466" s="53" t="n">
        <f aca="false">(N5466/100)*(I5466*$I$3)+(N5466/100)*(J5466*$J$3)</f>
        <v>100.8</v>
      </c>
      <c r="T5466" s="53" t="n">
        <f aca="false">(O5466/100)*(K5466*$K$3)</f>
        <v>0</v>
      </c>
      <c r="U5466" s="53" t="n">
        <f aca="false">(P5466/100)*(K5466*$K$3)+(P5466/100)*(L5466*$L$3)</f>
        <v>0</v>
      </c>
      <c r="V5466" s="53" t="n">
        <f aca="false">(Q5466/100)*(L5466*$L$3)</f>
        <v>0</v>
      </c>
      <c r="W5466" s="53" t="n">
        <f aca="false">(R5466/100)*(K5466*$K$3)+(R5466/100)*(L5466*$L$3)</f>
        <v>0</v>
      </c>
      <c r="X5466" s="53" t="n">
        <f aca="false">N5466+S5466</f>
        <v>226.8</v>
      </c>
      <c r="Y5466" s="53" t="n">
        <f aca="false">O5466+T5466</f>
        <v>0</v>
      </c>
      <c r="Z5466" s="53" t="n">
        <f aca="false">P5466+U5466</f>
        <v>0</v>
      </c>
      <c r="AA5466" s="53" t="n">
        <f aca="false">Q5466+V5466</f>
        <v>0</v>
      </c>
      <c r="AB5466" s="53" t="n">
        <f aca="false">R5466+W5466</f>
        <v>0</v>
      </c>
      <c r="AC5466" s="54" t="n">
        <f aca="false">ROUND(X5466+Y5466+Z5466+AA5466+AB5466,1)</f>
        <v>226.8</v>
      </c>
      <c r="AD5466" s="55" t="s">
        <v>536</v>
      </c>
    </row>
    <row r="5467" customFormat="false" ht="15" hidden="false" customHeight="false" outlineLevel="0" collapsed="false">
      <c r="A5467" s="48"/>
      <c r="B5467" s="72" t="s">
        <v>537</v>
      </c>
      <c r="C5467" s="40" t="s">
        <v>533</v>
      </c>
      <c r="D5467" s="41" t="n">
        <v>0</v>
      </c>
      <c r="E5467" s="41" t="n">
        <v>0</v>
      </c>
      <c r="F5467" s="41" t="n">
        <v>0</v>
      </c>
      <c r="G5467" s="41" t="n">
        <v>0</v>
      </c>
      <c r="H5467" s="41" t="n">
        <v>0</v>
      </c>
      <c r="I5467" s="42" t="n">
        <v>0</v>
      </c>
      <c r="J5467" s="42" t="n">
        <v>0</v>
      </c>
      <c r="K5467" s="42" t="n">
        <v>100</v>
      </c>
      <c r="L5467" s="42" t="n">
        <v>0</v>
      </c>
      <c r="M5467" s="42" t="n">
        <v>0</v>
      </c>
      <c r="N5467" s="43" t="s">
        <v>533</v>
      </c>
      <c r="O5467" s="43" t="s">
        <v>533</v>
      </c>
      <c r="P5467" s="43" t="s">
        <v>533</v>
      </c>
      <c r="Q5467" s="43" t="s">
        <v>533</v>
      </c>
      <c r="R5467" s="43" t="s">
        <v>533</v>
      </c>
      <c r="S5467" s="43" t="s">
        <v>533</v>
      </c>
      <c r="T5467" s="43" t="s">
        <v>533</v>
      </c>
      <c r="U5467" s="43" t="s">
        <v>533</v>
      </c>
      <c r="V5467" s="43" t="s">
        <v>533</v>
      </c>
      <c r="W5467" s="43" t="s">
        <v>533</v>
      </c>
      <c r="X5467" s="43" t="s">
        <v>533</v>
      </c>
      <c r="Y5467" s="43" t="s">
        <v>533</v>
      </c>
      <c r="Z5467" s="43" t="s">
        <v>533</v>
      </c>
      <c r="AA5467" s="43" t="s">
        <v>533</v>
      </c>
      <c r="AB5467" s="43" t="s">
        <v>533</v>
      </c>
      <c r="AC5467" s="44" t="n">
        <f aca="false">(I5467*$AC$5495)+(J5467*$AC$5495)+(L5467*$AC$5495)+(K5467*$AC$5495)+(M5467*$AC$5495)+100</f>
        <v>300</v>
      </c>
      <c r="AD5467" s="73"/>
    </row>
    <row r="5468" customFormat="false" ht="15" hidden="false" customHeight="false" outlineLevel="0" collapsed="false">
      <c r="A5468" s="48"/>
      <c r="B5468" s="49" t="s">
        <v>538</v>
      </c>
      <c r="C5468" s="50" t="s">
        <v>535</v>
      </c>
      <c r="D5468" s="51" t="n">
        <v>95</v>
      </c>
      <c r="E5468" s="51" t="n">
        <v>0</v>
      </c>
      <c r="F5468" s="51" t="n">
        <v>0</v>
      </c>
      <c r="G5468" s="51" t="n">
        <v>0</v>
      </c>
      <c r="H5468" s="51" t="n">
        <v>0</v>
      </c>
      <c r="I5468" s="52" t="n">
        <v>30</v>
      </c>
      <c r="J5468" s="52" t="n">
        <v>10</v>
      </c>
      <c r="K5468" s="52" t="n">
        <v>100</v>
      </c>
      <c r="L5468" s="52" t="n">
        <v>0</v>
      </c>
      <c r="M5468" s="52" t="n">
        <v>0</v>
      </c>
      <c r="N5468" s="53" t="n">
        <f aca="false">D5468*$D$3</f>
        <v>133</v>
      </c>
      <c r="O5468" s="53" t="n">
        <f aca="false">E5468*$E$3</f>
        <v>0</v>
      </c>
      <c r="P5468" s="53" t="n">
        <f aca="false">F5468*$F$3</f>
        <v>0</v>
      </c>
      <c r="Q5468" s="53" t="n">
        <f aca="false">G5468*$G$3</f>
        <v>0</v>
      </c>
      <c r="R5468" s="53" t="n">
        <f aca="false">H5468*$H$3</f>
        <v>0</v>
      </c>
      <c r="S5468" s="53" t="n">
        <f aca="false">(N5468/100)*(I5468*$I$3)+(N5468/100)*(J5468*$J$3)</f>
        <v>106.4</v>
      </c>
      <c r="T5468" s="53" t="n">
        <f aca="false">(O5468/100)*(K5468*$K$3)</f>
        <v>0</v>
      </c>
      <c r="U5468" s="53" t="n">
        <f aca="false">(P5468/100)*(K5468*$K$3)+(P5468/100)*(L5468*$L$3)</f>
        <v>0</v>
      </c>
      <c r="V5468" s="53" t="n">
        <f aca="false">(Q5468/100)*(L5468*$L$3)</f>
        <v>0</v>
      </c>
      <c r="W5468" s="53" t="n">
        <f aca="false">(R5468/100)*(K5468*$K$3)+(R5468/100)*(L5468*$L$3)</f>
        <v>0</v>
      </c>
      <c r="X5468" s="53" t="n">
        <f aca="false">N5468+S5468</f>
        <v>239.4</v>
      </c>
      <c r="Y5468" s="53" t="n">
        <f aca="false">O5468+T5468</f>
        <v>0</v>
      </c>
      <c r="Z5468" s="53" t="n">
        <f aca="false">P5468+U5468</f>
        <v>0</v>
      </c>
      <c r="AA5468" s="53" t="n">
        <f aca="false">Q5468+V5468</f>
        <v>0</v>
      </c>
      <c r="AB5468" s="53" t="n">
        <f aca="false">R5468+W5468</f>
        <v>0</v>
      </c>
      <c r="AC5468" s="54" t="n">
        <f aca="false">ROUND(X5468+Y5468+Z5468+AA5468+AB5468,1)</f>
        <v>239.4</v>
      </c>
      <c r="AD5468" s="55" t="s">
        <v>539</v>
      </c>
    </row>
    <row r="5469" customFormat="false" ht="15" hidden="false" customHeight="false" outlineLevel="0" collapsed="false">
      <c r="A5469" s="48"/>
      <c r="B5469" s="72" t="s">
        <v>540</v>
      </c>
      <c r="C5469" s="40" t="s">
        <v>533</v>
      </c>
      <c r="D5469" s="41" t="n">
        <v>0</v>
      </c>
      <c r="E5469" s="41" t="n">
        <v>0</v>
      </c>
      <c r="F5469" s="41" t="n">
        <v>0</v>
      </c>
      <c r="G5469" s="41" t="n">
        <v>0</v>
      </c>
      <c r="H5469" s="41" t="n">
        <v>0</v>
      </c>
      <c r="I5469" s="42" t="n">
        <v>0</v>
      </c>
      <c r="J5469" s="42" t="n">
        <v>0</v>
      </c>
      <c r="K5469" s="42" t="n">
        <v>85</v>
      </c>
      <c r="L5469" s="42" t="n">
        <v>0</v>
      </c>
      <c r="M5469" s="42" t="n">
        <v>0</v>
      </c>
      <c r="N5469" s="43" t="s">
        <v>533</v>
      </c>
      <c r="O5469" s="43" t="s">
        <v>533</v>
      </c>
      <c r="P5469" s="43" t="s">
        <v>533</v>
      </c>
      <c r="Q5469" s="43" t="s">
        <v>533</v>
      </c>
      <c r="R5469" s="43" t="s">
        <v>533</v>
      </c>
      <c r="S5469" s="43" t="s">
        <v>533</v>
      </c>
      <c r="T5469" s="43" t="s">
        <v>533</v>
      </c>
      <c r="U5469" s="43" t="s">
        <v>533</v>
      </c>
      <c r="V5469" s="43" t="s">
        <v>533</v>
      </c>
      <c r="W5469" s="43" t="s">
        <v>533</v>
      </c>
      <c r="X5469" s="43" t="s">
        <v>533</v>
      </c>
      <c r="Y5469" s="43" t="s">
        <v>533</v>
      </c>
      <c r="Z5469" s="43" t="s">
        <v>533</v>
      </c>
      <c r="AA5469" s="43" t="s">
        <v>533</v>
      </c>
      <c r="AB5469" s="43" t="s">
        <v>533</v>
      </c>
      <c r="AC5469" s="44" t="n">
        <f aca="false">(I5469*$AC$5495)+(J5469*$AC$5495)+(L5469*$AC$5495)+(K5469*$AC$5495)+(M5469*$AC$5495)+100</f>
        <v>270</v>
      </c>
      <c r="AD5469" s="73" t="s">
        <v>541</v>
      </c>
    </row>
    <row r="5470" customFormat="false" ht="15" hidden="false" customHeight="false" outlineLevel="0" collapsed="false">
      <c r="A5470" s="48"/>
      <c r="B5470" s="49" t="s">
        <v>542</v>
      </c>
      <c r="C5470" s="50" t="s">
        <v>535</v>
      </c>
      <c r="D5470" s="51" t="n">
        <v>94</v>
      </c>
      <c r="E5470" s="51" t="n">
        <v>0</v>
      </c>
      <c r="F5470" s="51" t="n">
        <v>0</v>
      </c>
      <c r="G5470" s="51" t="n">
        <v>0</v>
      </c>
      <c r="H5470" s="51" t="n">
        <v>0</v>
      </c>
      <c r="I5470" s="52" t="n">
        <v>20</v>
      </c>
      <c r="J5470" s="52" t="n">
        <v>20</v>
      </c>
      <c r="K5470" s="52" t="n">
        <v>85</v>
      </c>
      <c r="L5470" s="52" t="n">
        <v>0</v>
      </c>
      <c r="M5470" s="52" t="n">
        <v>0</v>
      </c>
      <c r="N5470" s="53" t="n">
        <f aca="false">D5470*$D$3</f>
        <v>131.6</v>
      </c>
      <c r="O5470" s="53" t="n">
        <f aca="false">E5470*$E$3</f>
        <v>0</v>
      </c>
      <c r="P5470" s="53" t="n">
        <f aca="false">F5470*$F$3</f>
        <v>0</v>
      </c>
      <c r="Q5470" s="53" t="n">
        <f aca="false">G5470*$G$3</f>
        <v>0</v>
      </c>
      <c r="R5470" s="53" t="n">
        <f aca="false">H5470*$H$3</f>
        <v>0</v>
      </c>
      <c r="S5470" s="53" t="n">
        <f aca="false">(N5470/100)*(I5470*$I$3)+(N5470/100)*(J5470*$J$3)</f>
        <v>105.28</v>
      </c>
      <c r="T5470" s="53" t="n">
        <f aca="false">(O5470/100)*(K5470*$K$3)</f>
        <v>0</v>
      </c>
      <c r="U5470" s="53" t="n">
        <f aca="false">(P5470/100)*(K5470*$K$3)+(P5470/100)*(L5470*$L$3)</f>
        <v>0</v>
      </c>
      <c r="V5470" s="53" t="n">
        <f aca="false">(Q5470/100)*(L5470*$L$3)</f>
        <v>0</v>
      </c>
      <c r="W5470" s="53" t="n">
        <f aca="false">(R5470/100)*(K5470*$K$3)+(R5470/100)*(L5470*$L$3)</f>
        <v>0</v>
      </c>
      <c r="X5470" s="53" t="n">
        <f aca="false">N5470+S5470</f>
        <v>236.88</v>
      </c>
      <c r="Y5470" s="53" t="n">
        <f aca="false">O5470+T5470</f>
        <v>0</v>
      </c>
      <c r="Z5470" s="53" t="n">
        <f aca="false">P5470+U5470</f>
        <v>0</v>
      </c>
      <c r="AA5470" s="53" t="n">
        <f aca="false">Q5470+V5470</f>
        <v>0</v>
      </c>
      <c r="AB5470" s="53" t="n">
        <f aca="false">R5470+W5470</f>
        <v>0</v>
      </c>
      <c r="AC5470" s="54" t="n">
        <f aca="false">ROUND(X5470+Y5470+Z5470+AA5470+AB5470,1)</f>
        <v>236.9</v>
      </c>
      <c r="AD5470" s="55" t="s">
        <v>536</v>
      </c>
    </row>
    <row r="5471" customFormat="false" ht="15" hidden="false" customHeight="false" outlineLevel="0" collapsed="false">
      <c r="A5471" s="48"/>
      <c r="B5471" s="72" t="s">
        <v>543</v>
      </c>
      <c r="C5471" s="40" t="s">
        <v>533</v>
      </c>
      <c r="D5471" s="41" t="n">
        <v>0</v>
      </c>
      <c r="E5471" s="41" t="n">
        <v>0</v>
      </c>
      <c r="F5471" s="41" t="n">
        <v>0</v>
      </c>
      <c r="G5471" s="41" t="n">
        <v>0</v>
      </c>
      <c r="H5471" s="41" t="n">
        <v>0</v>
      </c>
      <c r="I5471" s="42" t="n">
        <v>0</v>
      </c>
      <c r="J5471" s="42" t="n">
        <v>0</v>
      </c>
      <c r="K5471" s="42" t="n">
        <v>75</v>
      </c>
      <c r="L5471" s="42" t="n">
        <v>0</v>
      </c>
      <c r="M5471" s="42" t="n">
        <v>0</v>
      </c>
      <c r="N5471" s="43" t="s">
        <v>533</v>
      </c>
      <c r="O5471" s="43" t="s">
        <v>533</v>
      </c>
      <c r="P5471" s="43" t="s">
        <v>533</v>
      </c>
      <c r="Q5471" s="43" t="s">
        <v>533</v>
      </c>
      <c r="R5471" s="43" t="s">
        <v>533</v>
      </c>
      <c r="S5471" s="43" t="s">
        <v>533</v>
      </c>
      <c r="T5471" s="43" t="s">
        <v>533</v>
      </c>
      <c r="U5471" s="43" t="s">
        <v>533</v>
      </c>
      <c r="V5471" s="43" t="s">
        <v>533</v>
      </c>
      <c r="W5471" s="43" t="s">
        <v>533</v>
      </c>
      <c r="X5471" s="43" t="s">
        <v>533</v>
      </c>
      <c r="Y5471" s="43" t="s">
        <v>533</v>
      </c>
      <c r="Z5471" s="43" t="s">
        <v>533</v>
      </c>
      <c r="AA5471" s="43" t="s">
        <v>533</v>
      </c>
      <c r="AB5471" s="43" t="s">
        <v>533</v>
      </c>
      <c r="AC5471" s="44" t="n">
        <f aca="false">(I5471*$AC$5495)+(J5471*$AC$5495)+(L5471*$AC$5495)+(K5471*$AC$5495)+(M5471*$AC$5495)+100</f>
        <v>250</v>
      </c>
      <c r="AD5471" s="73" t="s">
        <v>544</v>
      </c>
    </row>
    <row r="5472" customFormat="false" ht="15" hidden="false" customHeight="false" outlineLevel="0" collapsed="false">
      <c r="A5472" s="48"/>
      <c r="B5472" s="49" t="s">
        <v>545</v>
      </c>
      <c r="C5472" s="50" t="s">
        <v>535</v>
      </c>
      <c r="D5472" s="51" t="n">
        <v>92</v>
      </c>
      <c r="E5472" s="51" t="n">
        <v>0</v>
      </c>
      <c r="F5472" s="51" t="n">
        <v>0</v>
      </c>
      <c r="G5472" s="51" t="n">
        <v>0</v>
      </c>
      <c r="H5472" s="51" t="n">
        <v>0</v>
      </c>
      <c r="I5472" s="52" t="n">
        <v>15</v>
      </c>
      <c r="J5472" s="52" t="n">
        <v>25</v>
      </c>
      <c r="K5472" s="52" t="n">
        <v>75</v>
      </c>
      <c r="L5472" s="52" t="n">
        <v>0</v>
      </c>
      <c r="M5472" s="52" t="n">
        <v>0</v>
      </c>
      <c r="N5472" s="53" t="n">
        <f aca="false">D5472*$D$3</f>
        <v>128.8</v>
      </c>
      <c r="O5472" s="53" t="n">
        <f aca="false">E5472*$E$3</f>
        <v>0</v>
      </c>
      <c r="P5472" s="53" t="n">
        <f aca="false">F5472*$F$3</f>
        <v>0</v>
      </c>
      <c r="Q5472" s="53" t="n">
        <f aca="false">G5472*$G$3</f>
        <v>0</v>
      </c>
      <c r="R5472" s="53" t="n">
        <f aca="false">H5472*$H$3</f>
        <v>0</v>
      </c>
      <c r="S5472" s="53" t="n">
        <f aca="false">(N5472/100)*(I5472*$I$3)+(N5472/100)*(J5472*$J$3)</f>
        <v>103.04</v>
      </c>
      <c r="T5472" s="53" t="n">
        <f aca="false">(O5472/100)*(K5472*$K$3)</f>
        <v>0</v>
      </c>
      <c r="U5472" s="53" t="n">
        <f aca="false">(P5472/100)*(K5472*$K$3)+(P5472/100)*(L5472*$L$3)</f>
        <v>0</v>
      </c>
      <c r="V5472" s="53" t="n">
        <f aca="false">(Q5472/100)*(L5472*$L$3)</f>
        <v>0</v>
      </c>
      <c r="W5472" s="53" t="n">
        <f aca="false">(R5472/100)*(K5472*$K$3)+(R5472/100)*(L5472*$L$3)</f>
        <v>0</v>
      </c>
      <c r="X5472" s="53" t="n">
        <f aca="false">N5472+S5472</f>
        <v>231.84</v>
      </c>
      <c r="Y5472" s="53" t="n">
        <f aca="false">O5472+T5472</f>
        <v>0</v>
      </c>
      <c r="Z5472" s="53" t="n">
        <f aca="false">P5472+U5472</f>
        <v>0</v>
      </c>
      <c r="AA5472" s="53" t="n">
        <f aca="false">Q5472+V5472</f>
        <v>0</v>
      </c>
      <c r="AB5472" s="53" t="n">
        <f aca="false">R5472+W5472</f>
        <v>0</v>
      </c>
      <c r="AC5472" s="54" t="n">
        <f aca="false">ROUND(X5472+Y5472+Z5472+AA5472+AB5472,1)</f>
        <v>231.8</v>
      </c>
      <c r="AD5472" s="55" t="s">
        <v>546</v>
      </c>
    </row>
    <row r="5473" customFormat="false" ht="15" hidden="false" customHeight="false" outlineLevel="0" collapsed="false">
      <c r="A5473" s="48"/>
      <c r="B5473" s="72" t="s">
        <v>547</v>
      </c>
      <c r="C5473" s="40" t="s">
        <v>533</v>
      </c>
      <c r="D5473" s="41" t="n">
        <v>0</v>
      </c>
      <c r="E5473" s="41" t="n">
        <v>0</v>
      </c>
      <c r="F5473" s="41" t="n">
        <v>0</v>
      </c>
      <c r="G5473" s="41" t="n">
        <v>0</v>
      </c>
      <c r="H5473" s="41" t="n">
        <v>0</v>
      </c>
      <c r="I5473" s="42" t="n">
        <v>0</v>
      </c>
      <c r="J5473" s="42" t="n">
        <v>0</v>
      </c>
      <c r="K5473" s="42" t="n">
        <v>85</v>
      </c>
      <c r="L5473" s="42" t="n">
        <v>0</v>
      </c>
      <c r="M5473" s="42" t="n">
        <v>0</v>
      </c>
      <c r="N5473" s="43" t="s">
        <v>533</v>
      </c>
      <c r="O5473" s="43" t="s">
        <v>533</v>
      </c>
      <c r="P5473" s="43" t="s">
        <v>533</v>
      </c>
      <c r="Q5473" s="43" t="s">
        <v>533</v>
      </c>
      <c r="R5473" s="43" t="s">
        <v>533</v>
      </c>
      <c r="S5473" s="43" t="s">
        <v>533</v>
      </c>
      <c r="T5473" s="43" t="s">
        <v>533</v>
      </c>
      <c r="U5473" s="43" t="s">
        <v>533</v>
      </c>
      <c r="V5473" s="43" t="s">
        <v>533</v>
      </c>
      <c r="W5473" s="43" t="s">
        <v>533</v>
      </c>
      <c r="X5473" s="43" t="s">
        <v>533</v>
      </c>
      <c r="Y5473" s="43" t="s">
        <v>533</v>
      </c>
      <c r="Z5473" s="43" t="s">
        <v>533</v>
      </c>
      <c r="AA5473" s="43" t="s">
        <v>533</v>
      </c>
      <c r="AB5473" s="43" t="s">
        <v>533</v>
      </c>
      <c r="AC5473" s="44" t="n">
        <f aca="false">(I5473*$AC$5495)+(J5473*$AC$5495)+(L5473*$AC$5495)+(K5473*$AC$5495)+(M5473*$AC$5495)+100</f>
        <v>270</v>
      </c>
      <c r="AD5473" s="73"/>
    </row>
    <row r="5474" customFormat="false" ht="15" hidden="false" customHeight="false" outlineLevel="0" collapsed="false">
      <c r="A5474" s="48"/>
      <c r="B5474" s="49" t="s">
        <v>548</v>
      </c>
      <c r="C5474" s="50" t="s">
        <v>535</v>
      </c>
      <c r="D5474" s="51" t="n">
        <v>85</v>
      </c>
      <c r="E5474" s="51" t="n">
        <v>0</v>
      </c>
      <c r="F5474" s="51" t="n">
        <v>0</v>
      </c>
      <c r="G5474" s="51" t="n">
        <v>0</v>
      </c>
      <c r="H5474" s="51" t="n">
        <v>0</v>
      </c>
      <c r="I5474" s="52" t="n">
        <v>15</v>
      </c>
      <c r="J5474" s="52" t="n">
        <v>15</v>
      </c>
      <c r="K5474" s="52" t="n">
        <v>85</v>
      </c>
      <c r="L5474" s="52" t="n">
        <v>0</v>
      </c>
      <c r="M5474" s="52" t="n">
        <v>0</v>
      </c>
      <c r="N5474" s="53" t="n">
        <f aca="false">D5474*$D$3</f>
        <v>119</v>
      </c>
      <c r="O5474" s="53" t="n">
        <f aca="false">E5474*$E$3</f>
        <v>0</v>
      </c>
      <c r="P5474" s="53" t="n">
        <f aca="false">F5474*$F$3</f>
        <v>0</v>
      </c>
      <c r="Q5474" s="53" t="n">
        <f aca="false">G5474*$G$3</f>
        <v>0</v>
      </c>
      <c r="R5474" s="53" t="n">
        <f aca="false">H5474*$H$3</f>
        <v>0</v>
      </c>
      <c r="S5474" s="53" t="n">
        <f aca="false">(N5474/100)*(I5474*$I$3)+(N5474/100)*(J5474*$J$3)</f>
        <v>71.4</v>
      </c>
      <c r="T5474" s="53" t="n">
        <f aca="false">(O5474/100)*(K5474*$K$3)</f>
        <v>0</v>
      </c>
      <c r="U5474" s="53" t="n">
        <f aca="false">(P5474/100)*(K5474*$K$3)+(P5474/100)*(L5474*$L$3)</f>
        <v>0</v>
      </c>
      <c r="V5474" s="53" t="n">
        <f aca="false">(Q5474/100)*(L5474*$L$3)</f>
        <v>0</v>
      </c>
      <c r="W5474" s="53" t="n">
        <f aca="false">(R5474/100)*(K5474*$K$3)+(R5474/100)*(L5474*$L$3)</f>
        <v>0</v>
      </c>
      <c r="X5474" s="53" t="n">
        <f aca="false">N5474+S5474</f>
        <v>190.4</v>
      </c>
      <c r="Y5474" s="53" t="n">
        <f aca="false">O5474+T5474</f>
        <v>0</v>
      </c>
      <c r="Z5474" s="53" t="n">
        <f aca="false">P5474+U5474</f>
        <v>0</v>
      </c>
      <c r="AA5474" s="53" t="n">
        <f aca="false">Q5474+V5474</f>
        <v>0</v>
      </c>
      <c r="AB5474" s="53" t="n">
        <f aca="false">R5474+W5474</f>
        <v>0</v>
      </c>
      <c r="AC5474" s="54" t="n">
        <f aca="false">ROUND(X5474+Y5474+Z5474+AA5474+AB5474,1)</f>
        <v>190.4</v>
      </c>
      <c r="AD5474" s="55" t="s">
        <v>549</v>
      </c>
    </row>
    <row r="5475" customFormat="false" ht="15" hidden="false" customHeight="false" outlineLevel="0" collapsed="false">
      <c r="A5475" s="48"/>
      <c r="B5475" s="72" t="s">
        <v>550</v>
      </c>
      <c r="C5475" s="40" t="s">
        <v>533</v>
      </c>
      <c r="D5475" s="41" t="n">
        <v>0</v>
      </c>
      <c r="E5475" s="41" t="n">
        <v>0</v>
      </c>
      <c r="F5475" s="41" t="n">
        <v>0</v>
      </c>
      <c r="G5475" s="41" t="n">
        <v>0</v>
      </c>
      <c r="H5475" s="41" t="n">
        <v>0</v>
      </c>
      <c r="I5475" s="42" t="n">
        <v>0</v>
      </c>
      <c r="J5475" s="42" t="n">
        <v>0</v>
      </c>
      <c r="K5475" s="42" t="n">
        <v>85</v>
      </c>
      <c r="L5475" s="42" t="n">
        <v>0</v>
      </c>
      <c r="M5475" s="42" t="n">
        <v>0</v>
      </c>
      <c r="N5475" s="43" t="s">
        <v>533</v>
      </c>
      <c r="O5475" s="43" t="s">
        <v>533</v>
      </c>
      <c r="P5475" s="43" t="s">
        <v>533</v>
      </c>
      <c r="Q5475" s="43" t="s">
        <v>533</v>
      </c>
      <c r="R5475" s="43" t="s">
        <v>533</v>
      </c>
      <c r="S5475" s="43" t="s">
        <v>533</v>
      </c>
      <c r="T5475" s="43" t="s">
        <v>533</v>
      </c>
      <c r="U5475" s="43" t="s">
        <v>533</v>
      </c>
      <c r="V5475" s="43" t="s">
        <v>533</v>
      </c>
      <c r="W5475" s="43" t="s">
        <v>533</v>
      </c>
      <c r="X5475" s="43" t="s">
        <v>533</v>
      </c>
      <c r="Y5475" s="43" t="s">
        <v>533</v>
      </c>
      <c r="Z5475" s="43" t="s">
        <v>533</v>
      </c>
      <c r="AA5475" s="43" t="s">
        <v>533</v>
      </c>
      <c r="AB5475" s="43" t="s">
        <v>533</v>
      </c>
      <c r="AC5475" s="44" t="n">
        <f aca="false">(I5475*$AC$5495)+(J5475*$AC$5495)+(L5475*$AC$5495)+(K5475*$AC$5495)+(M5475*$AC$5495)+100</f>
        <v>270</v>
      </c>
      <c r="AD5475" s="73" t="s">
        <v>541</v>
      </c>
    </row>
    <row r="5476" customFormat="false" ht="15" hidden="false" customHeight="false" outlineLevel="0" collapsed="false">
      <c r="A5476" s="48"/>
      <c r="B5476" s="49" t="s">
        <v>548</v>
      </c>
      <c r="C5476" s="50" t="s">
        <v>535</v>
      </c>
      <c r="D5476" s="51" t="n">
        <v>80</v>
      </c>
      <c r="E5476" s="51" t="n">
        <v>0</v>
      </c>
      <c r="F5476" s="51" t="n">
        <v>0</v>
      </c>
      <c r="G5476" s="51" t="n">
        <v>0</v>
      </c>
      <c r="H5476" s="51" t="n">
        <v>0</v>
      </c>
      <c r="I5476" s="52" t="n">
        <v>15</v>
      </c>
      <c r="J5476" s="52" t="n">
        <v>15</v>
      </c>
      <c r="K5476" s="52" t="n">
        <v>85</v>
      </c>
      <c r="L5476" s="52" t="n">
        <v>0</v>
      </c>
      <c r="M5476" s="52" t="n">
        <v>0</v>
      </c>
      <c r="N5476" s="53" t="n">
        <f aca="false">D5476*$D$3</f>
        <v>112</v>
      </c>
      <c r="O5476" s="53" t="n">
        <f aca="false">E5476*$E$3</f>
        <v>0</v>
      </c>
      <c r="P5476" s="53" t="n">
        <f aca="false">F5476*$F$3</f>
        <v>0</v>
      </c>
      <c r="Q5476" s="53" t="n">
        <f aca="false">G5476*$G$3</f>
        <v>0</v>
      </c>
      <c r="R5476" s="53" t="n">
        <f aca="false">H5476*$H$3</f>
        <v>0</v>
      </c>
      <c r="S5476" s="53" t="n">
        <f aca="false">(N5476/100)*(I5476*$I$3)+(N5476/100)*(J5476*$J$3)</f>
        <v>67.2</v>
      </c>
      <c r="T5476" s="53" t="n">
        <f aca="false">(O5476/100)*(K5476*$K$3)</f>
        <v>0</v>
      </c>
      <c r="U5476" s="53" t="n">
        <f aca="false">(P5476/100)*(K5476*$K$3)+(P5476/100)*(L5476*$L$3)</f>
        <v>0</v>
      </c>
      <c r="V5476" s="53" t="n">
        <f aca="false">(Q5476/100)*(L5476*$L$3)</f>
        <v>0</v>
      </c>
      <c r="W5476" s="53" t="n">
        <f aca="false">(R5476/100)*(K5476*$K$3)+(R5476/100)*(L5476*$L$3)</f>
        <v>0</v>
      </c>
      <c r="X5476" s="53" t="n">
        <f aca="false">N5476+S5476</f>
        <v>179.2</v>
      </c>
      <c r="Y5476" s="53" t="n">
        <f aca="false">O5476+T5476</f>
        <v>0</v>
      </c>
      <c r="Z5476" s="53" t="n">
        <f aca="false">P5476+U5476</f>
        <v>0</v>
      </c>
      <c r="AA5476" s="53" t="n">
        <f aca="false">Q5476+V5476</f>
        <v>0</v>
      </c>
      <c r="AB5476" s="53" t="n">
        <f aca="false">R5476+W5476</f>
        <v>0</v>
      </c>
      <c r="AC5476" s="54" t="n">
        <f aca="false">ROUND(X5476+Y5476+Z5476+AA5476+AB5476,1)</f>
        <v>179.2</v>
      </c>
      <c r="AD5476" s="55" t="s">
        <v>546</v>
      </c>
    </row>
    <row r="5477" customFormat="false" ht="15" hidden="false" customHeight="false" outlineLevel="0" collapsed="false">
      <c r="A5477" s="48"/>
      <c r="B5477" s="72" t="s">
        <v>551</v>
      </c>
      <c r="C5477" s="40" t="s">
        <v>533</v>
      </c>
      <c r="D5477" s="41" t="n">
        <v>0</v>
      </c>
      <c r="E5477" s="41" t="n">
        <v>0</v>
      </c>
      <c r="F5477" s="41" t="n">
        <v>0</v>
      </c>
      <c r="G5477" s="41" t="n">
        <v>0</v>
      </c>
      <c r="H5477" s="41" t="n">
        <v>0</v>
      </c>
      <c r="I5477" s="42" t="n">
        <v>0</v>
      </c>
      <c r="J5477" s="42" t="n">
        <v>0</v>
      </c>
      <c r="K5477" s="42" t="n">
        <v>75</v>
      </c>
      <c r="L5477" s="42" t="n">
        <v>0</v>
      </c>
      <c r="M5477" s="42" t="n">
        <v>0</v>
      </c>
      <c r="N5477" s="43" t="s">
        <v>533</v>
      </c>
      <c r="O5477" s="43" t="s">
        <v>533</v>
      </c>
      <c r="P5477" s="43" t="s">
        <v>533</v>
      </c>
      <c r="Q5477" s="43" t="s">
        <v>533</v>
      </c>
      <c r="R5477" s="43" t="s">
        <v>533</v>
      </c>
      <c r="S5477" s="43" t="s">
        <v>533</v>
      </c>
      <c r="T5477" s="43" t="s">
        <v>533</v>
      </c>
      <c r="U5477" s="43" t="s">
        <v>533</v>
      </c>
      <c r="V5477" s="43" t="s">
        <v>533</v>
      </c>
      <c r="W5477" s="43" t="s">
        <v>533</v>
      </c>
      <c r="X5477" s="43" t="s">
        <v>533</v>
      </c>
      <c r="Y5477" s="43" t="s">
        <v>533</v>
      </c>
      <c r="Z5477" s="43" t="s">
        <v>533</v>
      </c>
      <c r="AA5477" s="43" t="s">
        <v>533</v>
      </c>
      <c r="AB5477" s="43" t="s">
        <v>533</v>
      </c>
      <c r="AC5477" s="44" t="n">
        <f aca="false">(I5477*$AC$5495)+(J5477*$AC$5495)+(L5477*$AC$5495)+(K5477*$AC$5495)+(M5477*$AC$5495)+100</f>
        <v>250</v>
      </c>
      <c r="AD5477" s="73" t="s">
        <v>552</v>
      </c>
    </row>
    <row r="5478" customFormat="false" ht="15" hidden="false" customHeight="false" outlineLevel="0" collapsed="false">
      <c r="A5478" s="48"/>
      <c r="B5478" s="49" t="s">
        <v>545</v>
      </c>
      <c r="C5478" s="50" t="s">
        <v>535</v>
      </c>
      <c r="D5478" s="51" t="n">
        <v>105</v>
      </c>
      <c r="E5478" s="51" t="n">
        <v>0</v>
      </c>
      <c r="F5478" s="51" t="n">
        <v>0</v>
      </c>
      <c r="G5478" s="51" t="n">
        <v>0</v>
      </c>
      <c r="H5478" s="51" t="n">
        <v>0</v>
      </c>
      <c r="I5478" s="52" t="n">
        <v>30</v>
      </c>
      <c r="J5478" s="52" t="n">
        <v>10</v>
      </c>
      <c r="K5478" s="52" t="n">
        <v>75</v>
      </c>
      <c r="L5478" s="52" t="n">
        <v>0</v>
      </c>
      <c r="M5478" s="52" t="n">
        <v>0</v>
      </c>
      <c r="N5478" s="53" t="n">
        <f aca="false">D5478*$D$3</f>
        <v>147</v>
      </c>
      <c r="O5478" s="53" t="n">
        <f aca="false">E5478*$E$3</f>
        <v>0</v>
      </c>
      <c r="P5478" s="53" t="n">
        <f aca="false">F5478*$F$3</f>
        <v>0</v>
      </c>
      <c r="Q5478" s="53" t="n">
        <f aca="false">G5478*$G$3</f>
        <v>0</v>
      </c>
      <c r="R5478" s="53" t="n">
        <f aca="false">H5478*$H$3</f>
        <v>0</v>
      </c>
      <c r="S5478" s="53" t="n">
        <f aca="false">(N5478/100)*(I5478*$I$3)+(N5478/100)*(J5478*$J$3)</f>
        <v>117.6</v>
      </c>
      <c r="T5478" s="53" t="n">
        <f aca="false">(O5478/100)*(K5478*$K$3)</f>
        <v>0</v>
      </c>
      <c r="U5478" s="53" t="n">
        <f aca="false">(P5478/100)*(K5478*$K$3)+(P5478/100)*(L5478*$L$3)</f>
        <v>0</v>
      </c>
      <c r="V5478" s="53" t="n">
        <f aca="false">(Q5478/100)*(L5478*$L$3)</f>
        <v>0</v>
      </c>
      <c r="W5478" s="53" t="n">
        <f aca="false">(R5478/100)*(K5478*$K$3)+(R5478/100)*(L5478*$L$3)</f>
        <v>0</v>
      </c>
      <c r="X5478" s="53" t="n">
        <f aca="false">N5478+S5478</f>
        <v>264.6</v>
      </c>
      <c r="Y5478" s="53" t="n">
        <f aca="false">O5478+T5478</f>
        <v>0</v>
      </c>
      <c r="Z5478" s="53" t="n">
        <f aca="false">P5478+U5478</f>
        <v>0</v>
      </c>
      <c r="AA5478" s="53" t="n">
        <f aca="false">Q5478+V5478</f>
        <v>0</v>
      </c>
      <c r="AB5478" s="53" t="n">
        <f aca="false">R5478+W5478</f>
        <v>0</v>
      </c>
      <c r="AC5478" s="54" t="n">
        <f aca="false">ROUND(X5478+Y5478+Z5478+AA5478+AB5478,1)</f>
        <v>264.6</v>
      </c>
      <c r="AD5478" s="55" t="s">
        <v>553</v>
      </c>
    </row>
    <row r="5479" customFormat="false" ht="15" hidden="false" customHeight="false" outlineLevel="0" collapsed="false">
      <c r="A5479" s="48"/>
      <c r="B5479" s="72" t="s">
        <v>554</v>
      </c>
      <c r="C5479" s="40" t="s">
        <v>533</v>
      </c>
      <c r="D5479" s="41" t="n">
        <v>0</v>
      </c>
      <c r="E5479" s="41" t="n">
        <v>0</v>
      </c>
      <c r="F5479" s="41" t="n">
        <v>0</v>
      </c>
      <c r="G5479" s="41" t="n">
        <v>0</v>
      </c>
      <c r="H5479" s="41" t="n">
        <v>0</v>
      </c>
      <c r="I5479" s="42" t="n">
        <v>0</v>
      </c>
      <c r="J5479" s="42" t="n">
        <v>0</v>
      </c>
      <c r="K5479" s="42" t="n">
        <v>85</v>
      </c>
      <c r="L5479" s="42" t="n">
        <v>0</v>
      </c>
      <c r="M5479" s="42" t="n">
        <v>0</v>
      </c>
      <c r="N5479" s="43" t="s">
        <v>533</v>
      </c>
      <c r="O5479" s="43" t="s">
        <v>533</v>
      </c>
      <c r="P5479" s="43" t="s">
        <v>533</v>
      </c>
      <c r="Q5479" s="43" t="s">
        <v>533</v>
      </c>
      <c r="R5479" s="43" t="s">
        <v>533</v>
      </c>
      <c r="S5479" s="43" t="s">
        <v>533</v>
      </c>
      <c r="T5479" s="43" t="s">
        <v>533</v>
      </c>
      <c r="U5479" s="43" t="s">
        <v>533</v>
      </c>
      <c r="V5479" s="43" t="s">
        <v>533</v>
      </c>
      <c r="W5479" s="43" t="s">
        <v>533</v>
      </c>
      <c r="X5479" s="43" t="s">
        <v>533</v>
      </c>
      <c r="Y5479" s="43" t="s">
        <v>533</v>
      </c>
      <c r="Z5479" s="43" t="s">
        <v>533</v>
      </c>
      <c r="AA5479" s="43" t="s">
        <v>533</v>
      </c>
      <c r="AB5479" s="43" t="s">
        <v>533</v>
      </c>
      <c r="AC5479" s="44" t="n">
        <f aca="false">(I5479*$AC$5495)+(J5479*$AC$5495)+(L5479*$AC$5495)+(K5479*$AC$5495)+(M5479*$AC$5495)+100</f>
        <v>270</v>
      </c>
      <c r="AD5479" s="73"/>
    </row>
    <row r="5480" customFormat="false" ht="15" hidden="false" customHeight="false" outlineLevel="0" collapsed="false">
      <c r="A5480" s="48"/>
      <c r="B5480" s="49" t="s">
        <v>548</v>
      </c>
      <c r="C5480" s="50" t="s">
        <v>535</v>
      </c>
      <c r="D5480" s="51" t="n">
        <v>80</v>
      </c>
      <c r="E5480" s="51" t="n">
        <v>0</v>
      </c>
      <c r="F5480" s="51" t="n">
        <v>40</v>
      </c>
      <c r="G5480" s="51" t="n">
        <v>0</v>
      </c>
      <c r="H5480" s="51" t="n">
        <v>0</v>
      </c>
      <c r="I5480" s="52" t="n">
        <v>20</v>
      </c>
      <c r="J5480" s="52" t="n">
        <v>20</v>
      </c>
      <c r="K5480" s="52" t="n">
        <v>85</v>
      </c>
      <c r="L5480" s="52" t="n">
        <v>0</v>
      </c>
      <c r="M5480" s="52" t="n">
        <v>0</v>
      </c>
      <c r="N5480" s="53" t="n">
        <f aca="false">D5480*$D$3</f>
        <v>112</v>
      </c>
      <c r="O5480" s="53" t="n">
        <f aca="false">E5480*$E$3</f>
        <v>0</v>
      </c>
      <c r="P5480" s="53" t="n">
        <f aca="false">F5480*$F$3</f>
        <v>56</v>
      </c>
      <c r="Q5480" s="53" t="n">
        <f aca="false">G5480*$G$3</f>
        <v>0</v>
      </c>
      <c r="R5480" s="53" t="n">
        <f aca="false">H5480*$H$3</f>
        <v>0</v>
      </c>
      <c r="S5480" s="53" t="n">
        <f aca="false">(N5480/100)*(I5480*$I$3)+(N5480/100)*(J5480*$J$3)</f>
        <v>89.6</v>
      </c>
      <c r="T5480" s="53" t="n">
        <f aca="false">(O5480/100)*(K5480*$K$3)</f>
        <v>0</v>
      </c>
      <c r="U5480" s="53" t="n">
        <f aca="false">(P5480/100)*(K5480*$K$3)+(P5480/100)*(L5480*$L$3)</f>
        <v>95.2</v>
      </c>
      <c r="V5480" s="53" t="n">
        <f aca="false">(Q5480/100)*(L5480*$L$3)</f>
        <v>0</v>
      </c>
      <c r="W5480" s="53" t="n">
        <f aca="false">(R5480/100)*(K5480*$K$3)+(R5480/100)*(L5480*$L$3)</f>
        <v>0</v>
      </c>
      <c r="X5480" s="53" t="n">
        <f aca="false">N5480+S5480</f>
        <v>201.6</v>
      </c>
      <c r="Y5480" s="53" t="n">
        <f aca="false">O5480+T5480</f>
        <v>0</v>
      </c>
      <c r="Z5480" s="53" t="n">
        <f aca="false">P5480+U5480</f>
        <v>151.2</v>
      </c>
      <c r="AA5480" s="53" t="n">
        <f aca="false">Q5480+V5480</f>
        <v>0</v>
      </c>
      <c r="AB5480" s="53" t="n">
        <f aca="false">R5480+W5480</f>
        <v>0</v>
      </c>
      <c r="AC5480" s="54" t="n">
        <f aca="false">ROUND(X5480+Y5480+Z5480+AA5480+AB5480,1)</f>
        <v>352.8</v>
      </c>
      <c r="AD5480" s="55" t="s">
        <v>555</v>
      </c>
    </row>
    <row r="5481" customFormat="false" ht="15" hidden="false" customHeight="false" outlineLevel="0" collapsed="false">
      <c r="A5481" s="48"/>
      <c r="B5481" s="72" t="s">
        <v>556</v>
      </c>
      <c r="C5481" s="40" t="s">
        <v>533</v>
      </c>
      <c r="D5481" s="41" t="n">
        <v>0</v>
      </c>
      <c r="E5481" s="41" t="n">
        <v>0</v>
      </c>
      <c r="F5481" s="41" t="n">
        <v>0</v>
      </c>
      <c r="G5481" s="41" t="n">
        <v>0</v>
      </c>
      <c r="H5481" s="41" t="n">
        <v>0</v>
      </c>
      <c r="I5481" s="42" t="n">
        <v>0</v>
      </c>
      <c r="J5481" s="42" t="n">
        <v>0</v>
      </c>
      <c r="K5481" s="42" t="n">
        <v>90</v>
      </c>
      <c r="L5481" s="42" t="n">
        <v>0</v>
      </c>
      <c r="M5481" s="42" t="n">
        <v>0</v>
      </c>
      <c r="N5481" s="43" t="s">
        <v>533</v>
      </c>
      <c r="O5481" s="43" t="s">
        <v>533</v>
      </c>
      <c r="P5481" s="43" t="s">
        <v>533</v>
      </c>
      <c r="Q5481" s="43" t="s">
        <v>533</v>
      </c>
      <c r="R5481" s="43" t="s">
        <v>533</v>
      </c>
      <c r="S5481" s="43" t="s">
        <v>533</v>
      </c>
      <c r="T5481" s="43" t="s">
        <v>533</v>
      </c>
      <c r="U5481" s="43" t="s">
        <v>533</v>
      </c>
      <c r="V5481" s="43" t="s">
        <v>533</v>
      </c>
      <c r="W5481" s="43" t="s">
        <v>533</v>
      </c>
      <c r="X5481" s="43" t="s">
        <v>533</v>
      </c>
      <c r="Y5481" s="43" t="s">
        <v>533</v>
      </c>
      <c r="Z5481" s="43" t="s">
        <v>533</v>
      </c>
      <c r="AA5481" s="43" t="s">
        <v>533</v>
      </c>
      <c r="AB5481" s="43" t="s">
        <v>533</v>
      </c>
      <c r="AC5481" s="44" t="n">
        <f aca="false">(I5481*$AC$5495)+(J5481*$AC$5495)+(L5481*$AC$5495)+(K5481*$AC$5495)+(M5481*$AC$5495)+100</f>
        <v>280</v>
      </c>
      <c r="AD5481" s="73"/>
    </row>
    <row r="5482" customFormat="false" ht="15" hidden="false" customHeight="false" outlineLevel="0" collapsed="false">
      <c r="A5482" s="48"/>
      <c r="B5482" s="49" t="s">
        <v>542</v>
      </c>
      <c r="C5482" s="50" t="s">
        <v>535</v>
      </c>
      <c r="D5482" s="51" t="n">
        <v>100</v>
      </c>
      <c r="E5482" s="51" t="n">
        <v>0</v>
      </c>
      <c r="F5482" s="51" t="n">
        <v>0</v>
      </c>
      <c r="G5482" s="51" t="n">
        <v>0</v>
      </c>
      <c r="H5482" s="51" t="n">
        <v>0</v>
      </c>
      <c r="I5482" s="52" t="n">
        <v>20</v>
      </c>
      <c r="J5482" s="52" t="n">
        <v>20</v>
      </c>
      <c r="K5482" s="52" t="n">
        <v>90</v>
      </c>
      <c r="L5482" s="52" t="n">
        <v>0</v>
      </c>
      <c r="M5482" s="52" t="n">
        <v>0</v>
      </c>
      <c r="N5482" s="53" t="n">
        <f aca="false">D5482*$D$3</f>
        <v>140</v>
      </c>
      <c r="O5482" s="53" t="n">
        <f aca="false">E5482*$E$3</f>
        <v>0</v>
      </c>
      <c r="P5482" s="53" t="n">
        <f aca="false">F5482*$F$3</f>
        <v>0</v>
      </c>
      <c r="Q5482" s="53" t="n">
        <f aca="false">G5482*$G$3</f>
        <v>0</v>
      </c>
      <c r="R5482" s="53" t="n">
        <f aca="false">H5482*$H$3</f>
        <v>0</v>
      </c>
      <c r="S5482" s="53" t="n">
        <f aca="false">(N5482/100)*(I5482*$I$3)+(N5482/100)*(J5482*$J$3)+(N5482/100)*(M5482*$M$3)</f>
        <v>112</v>
      </c>
      <c r="T5482" s="53" t="n">
        <f aca="false">(O5482/100)*(K5482*$K$3)</f>
        <v>0</v>
      </c>
      <c r="U5482" s="53" t="n">
        <f aca="false">(P5482/100)*(K5482*$K$3)+(P5482/100)*(L5482*$L$3)</f>
        <v>0</v>
      </c>
      <c r="V5482" s="53" t="n">
        <f aca="false">(Q5482/100)*(L5482*$L$3)</f>
        <v>0</v>
      </c>
      <c r="W5482" s="53" t="n">
        <f aca="false">(R5482/100)*(K5482*$K$3)</f>
        <v>0</v>
      </c>
      <c r="X5482" s="53" t="n">
        <f aca="false">N5482+S5482</f>
        <v>252</v>
      </c>
      <c r="Y5482" s="53" t="n">
        <f aca="false">O5482+T5482</f>
        <v>0</v>
      </c>
      <c r="Z5482" s="53" t="n">
        <f aca="false">P5482+U5482</f>
        <v>0</v>
      </c>
      <c r="AA5482" s="53" t="n">
        <f aca="false">Q5482+V5482</f>
        <v>0</v>
      </c>
      <c r="AB5482" s="53" t="n">
        <f aca="false">R5482+W5482</f>
        <v>0</v>
      </c>
      <c r="AC5482" s="54" t="n">
        <f aca="false">ROUND(X5482+Y5482+Z5482+AA5482+AB5482,1)</f>
        <v>252</v>
      </c>
      <c r="AD5482" s="55" t="s">
        <v>557</v>
      </c>
    </row>
    <row r="5483" customFormat="false" ht="15" hidden="false" customHeight="false" outlineLevel="0" collapsed="false">
      <c r="A5483" s="48"/>
      <c r="B5483" s="72" t="s">
        <v>558</v>
      </c>
      <c r="C5483" s="40" t="s">
        <v>533</v>
      </c>
      <c r="D5483" s="41" t="n">
        <v>0</v>
      </c>
      <c r="E5483" s="41" t="n">
        <v>0</v>
      </c>
      <c r="F5483" s="41" t="n">
        <v>0</v>
      </c>
      <c r="G5483" s="41" t="n">
        <v>0</v>
      </c>
      <c r="H5483" s="41" t="n">
        <v>0</v>
      </c>
      <c r="I5483" s="42" t="n">
        <v>0</v>
      </c>
      <c r="J5483" s="42" t="n">
        <v>0</v>
      </c>
      <c r="K5483" s="42" t="n">
        <v>100</v>
      </c>
      <c r="L5483" s="42" t="n">
        <v>0</v>
      </c>
      <c r="M5483" s="42" t="n">
        <v>0</v>
      </c>
      <c r="N5483" s="43" t="s">
        <v>533</v>
      </c>
      <c r="O5483" s="43" t="s">
        <v>533</v>
      </c>
      <c r="P5483" s="43" t="s">
        <v>533</v>
      </c>
      <c r="Q5483" s="43" t="s">
        <v>533</v>
      </c>
      <c r="R5483" s="43" t="s">
        <v>533</v>
      </c>
      <c r="S5483" s="43" t="s">
        <v>533</v>
      </c>
      <c r="T5483" s="43" t="s">
        <v>533</v>
      </c>
      <c r="U5483" s="43" t="s">
        <v>533</v>
      </c>
      <c r="V5483" s="43" t="s">
        <v>533</v>
      </c>
      <c r="W5483" s="43" t="s">
        <v>533</v>
      </c>
      <c r="X5483" s="43" t="s">
        <v>533</v>
      </c>
      <c r="Y5483" s="43" t="s">
        <v>533</v>
      </c>
      <c r="Z5483" s="43" t="s">
        <v>533</v>
      </c>
      <c r="AA5483" s="43" t="s">
        <v>533</v>
      </c>
      <c r="AB5483" s="43" t="s">
        <v>533</v>
      </c>
      <c r="AC5483" s="44" t="n">
        <f aca="false">(I5483*$AC$5495)+(J5483*$AC$5495)+(L5483*$AC$5495)+(K5483*$AC$5495)+(M5483*$AC$5495)+100</f>
        <v>300</v>
      </c>
      <c r="AD5483" s="73"/>
    </row>
    <row r="5484" customFormat="false" ht="15" hidden="false" customHeight="false" outlineLevel="0" collapsed="false">
      <c r="A5484" s="48"/>
      <c r="B5484" s="49" t="s">
        <v>538</v>
      </c>
      <c r="C5484" s="50" t="s">
        <v>535</v>
      </c>
      <c r="D5484" s="51" t="n">
        <v>0</v>
      </c>
      <c r="E5484" s="51" t="n">
        <v>80</v>
      </c>
      <c r="F5484" s="51" t="n">
        <v>0</v>
      </c>
      <c r="G5484" s="51" t="n">
        <v>0</v>
      </c>
      <c r="H5484" s="51" t="n">
        <v>0</v>
      </c>
      <c r="I5484" s="52" t="n">
        <v>15</v>
      </c>
      <c r="J5484" s="52" t="n">
        <v>15</v>
      </c>
      <c r="K5484" s="52" t="n">
        <v>100</v>
      </c>
      <c r="L5484" s="52" t="n">
        <v>0</v>
      </c>
      <c r="M5484" s="52" t="n">
        <v>0</v>
      </c>
      <c r="N5484" s="53" t="n">
        <f aca="false">D5484*$D$3</f>
        <v>0</v>
      </c>
      <c r="O5484" s="53" t="n">
        <f aca="false">E5484*$E$3</f>
        <v>112</v>
      </c>
      <c r="P5484" s="53" t="n">
        <f aca="false">F5484*$F$3</f>
        <v>0</v>
      </c>
      <c r="Q5484" s="53" t="n">
        <f aca="false">G5484*$G$3</f>
        <v>0</v>
      </c>
      <c r="R5484" s="53" t="n">
        <f aca="false">H5484*$H$3</f>
        <v>0</v>
      </c>
      <c r="S5484" s="53" t="n">
        <f aca="false">(N5484/100)*(I5484*$I$3)+(N5484/100)*(J5484*$J$3)</f>
        <v>0</v>
      </c>
      <c r="T5484" s="53" t="n">
        <f aca="false">(O5484/100)*(K5484*$K$3)</f>
        <v>224</v>
      </c>
      <c r="U5484" s="53" t="n">
        <f aca="false">(P5484/100)*(K5484*$K$3)+(P5484/100)*(L5484*$L$3)</f>
        <v>0</v>
      </c>
      <c r="V5484" s="53" t="n">
        <f aca="false">(Q5484/100)*(L5484*$L$3)</f>
        <v>0</v>
      </c>
      <c r="W5484" s="53" t="n">
        <f aca="false">(R5484/100)*(K5484*$K$3)+(R5484/100)*(L5484*$L$3)</f>
        <v>0</v>
      </c>
      <c r="X5484" s="53" t="n">
        <f aca="false">N5484+S5484</f>
        <v>0</v>
      </c>
      <c r="Y5484" s="53" t="n">
        <f aca="false">O5484+T5484</f>
        <v>336</v>
      </c>
      <c r="Z5484" s="53" t="n">
        <f aca="false">P5484+U5484</f>
        <v>0</v>
      </c>
      <c r="AA5484" s="53" t="n">
        <f aca="false">Q5484+V5484</f>
        <v>0</v>
      </c>
      <c r="AB5484" s="53" t="n">
        <f aca="false">R5484+W5484</f>
        <v>0</v>
      </c>
      <c r="AC5484" s="54" t="n">
        <f aca="false">ROUND(X5484+Y5484+Z5484+AA5484+AB5484,1)</f>
        <v>336</v>
      </c>
      <c r="AD5484" s="55" t="s">
        <v>539</v>
      </c>
    </row>
    <row r="5485" customFormat="false" ht="15" hidden="false" customHeight="false" outlineLevel="0" collapsed="false">
      <c r="A5485" s="48"/>
      <c r="B5485" s="72" t="s">
        <v>559</v>
      </c>
      <c r="C5485" s="40" t="s">
        <v>533</v>
      </c>
      <c r="D5485" s="41" t="n">
        <v>0</v>
      </c>
      <c r="E5485" s="41" t="n">
        <v>0</v>
      </c>
      <c r="F5485" s="41" t="n">
        <v>0</v>
      </c>
      <c r="G5485" s="41" t="n">
        <v>0</v>
      </c>
      <c r="H5485" s="41" t="n">
        <v>0</v>
      </c>
      <c r="I5485" s="42" t="n">
        <v>0</v>
      </c>
      <c r="J5485" s="42" t="n">
        <v>0</v>
      </c>
      <c r="K5485" s="42" t="n">
        <v>80</v>
      </c>
      <c r="L5485" s="42" t="n">
        <v>0</v>
      </c>
      <c r="M5485" s="42" t="n">
        <v>0</v>
      </c>
      <c r="N5485" s="43" t="s">
        <v>533</v>
      </c>
      <c r="O5485" s="43" t="s">
        <v>533</v>
      </c>
      <c r="P5485" s="43" t="s">
        <v>533</v>
      </c>
      <c r="Q5485" s="43" t="s">
        <v>533</v>
      </c>
      <c r="R5485" s="43" t="s">
        <v>533</v>
      </c>
      <c r="S5485" s="43" t="s">
        <v>533</v>
      </c>
      <c r="T5485" s="43" t="s">
        <v>533</v>
      </c>
      <c r="U5485" s="43" t="s">
        <v>533</v>
      </c>
      <c r="V5485" s="43" t="s">
        <v>533</v>
      </c>
      <c r="W5485" s="43" t="s">
        <v>533</v>
      </c>
      <c r="X5485" s="43" t="s">
        <v>533</v>
      </c>
      <c r="Y5485" s="43" t="s">
        <v>533</v>
      </c>
      <c r="Z5485" s="43" t="s">
        <v>533</v>
      </c>
      <c r="AA5485" s="43" t="s">
        <v>533</v>
      </c>
      <c r="AB5485" s="43" t="s">
        <v>533</v>
      </c>
      <c r="AC5485" s="44" t="n">
        <f aca="false">(I5485*$AC$5495)+(J5485*$AC$5495)+(L5485*$AC$5495)+(K5485*$AC$5495)+(M5485*$AC$5495)+100</f>
        <v>260</v>
      </c>
      <c r="AD5485" s="73" t="s">
        <v>541</v>
      </c>
    </row>
    <row r="5486" customFormat="false" ht="15" hidden="false" customHeight="false" outlineLevel="0" collapsed="false">
      <c r="A5486" s="48"/>
      <c r="B5486" s="49" t="s">
        <v>545</v>
      </c>
      <c r="C5486" s="50" t="s">
        <v>535</v>
      </c>
      <c r="D5486" s="51" t="n">
        <v>0</v>
      </c>
      <c r="E5486" s="51" t="n">
        <v>0</v>
      </c>
      <c r="F5486" s="51" t="n">
        <v>90</v>
      </c>
      <c r="G5486" s="51" t="n">
        <v>0</v>
      </c>
      <c r="H5486" s="51" t="n">
        <v>0</v>
      </c>
      <c r="I5486" s="52" t="n">
        <v>0</v>
      </c>
      <c r="J5486" s="52" t="n">
        <v>0</v>
      </c>
      <c r="K5486" s="52" t="n">
        <v>80</v>
      </c>
      <c r="L5486" s="52" t="n">
        <v>0</v>
      </c>
      <c r="M5486" s="52" t="n">
        <v>0</v>
      </c>
      <c r="N5486" s="53" t="n">
        <f aca="false">D5486*$D$3</f>
        <v>0</v>
      </c>
      <c r="O5486" s="53" t="n">
        <f aca="false">E5486*$E$3</f>
        <v>0</v>
      </c>
      <c r="P5486" s="53" t="n">
        <f aca="false">F5486*$F$3</f>
        <v>126</v>
      </c>
      <c r="Q5486" s="53" t="n">
        <f aca="false">G5486*$G$3</f>
        <v>0</v>
      </c>
      <c r="R5486" s="53" t="n">
        <f aca="false">H5486*$H$3</f>
        <v>0</v>
      </c>
      <c r="S5486" s="53" t="n">
        <f aca="false">(N5486/100)*(I5486*$I$3)+(N5486/100)*(J5486*$J$3)</f>
        <v>0</v>
      </c>
      <c r="T5486" s="53" t="n">
        <f aca="false">(O5486/100)*(K5486*$K$3)</f>
        <v>0</v>
      </c>
      <c r="U5486" s="53" t="n">
        <f aca="false">(P5486/100)*(K5486*$K$3)+(P5486/100)*(L5486*$L$3)</f>
        <v>201.6</v>
      </c>
      <c r="V5486" s="53" t="n">
        <f aca="false">(Q5486/100)*(L5486*$L$3)</f>
        <v>0</v>
      </c>
      <c r="W5486" s="53" t="n">
        <f aca="false">(R5486/100)*(K5486*$K$3)+(R5486/100)*(L5486*$L$3)</f>
        <v>0</v>
      </c>
      <c r="X5486" s="53" t="n">
        <f aca="false">N5486+S5486</f>
        <v>0</v>
      </c>
      <c r="Y5486" s="53" t="n">
        <f aca="false">O5486+T5486</f>
        <v>0</v>
      </c>
      <c r="Z5486" s="53" t="n">
        <f aca="false">P5486+U5486</f>
        <v>327.6</v>
      </c>
      <c r="AA5486" s="53" t="n">
        <f aca="false">Q5486+V5486</f>
        <v>0</v>
      </c>
      <c r="AB5486" s="53" t="n">
        <f aca="false">R5486+W5486</f>
        <v>0</v>
      </c>
      <c r="AC5486" s="54" t="n">
        <f aca="false">ROUND(X5486+Y5486+Z5486+AA5486+AB5486,1)</f>
        <v>327.6</v>
      </c>
      <c r="AD5486" s="55" t="s">
        <v>560</v>
      </c>
    </row>
    <row r="5487" customFormat="false" ht="15" hidden="false" customHeight="false" outlineLevel="0" collapsed="false">
      <c r="A5487" s="48" t="s">
        <v>561</v>
      </c>
      <c r="B5487" s="72" t="s">
        <v>562</v>
      </c>
      <c r="C5487" s="40" t="s">
        <v>532</v>
      </c>
      <c r="D5487" s="41" t="n">
        <v>50</v>
      </c>
      <c r="E5487" s="41" t="n">
        <v>70</v>
      </c>
      <c r="F5487" s="41" t="n">
        <v>0</v>
      </c>
      <c r="G5487" s="41" t="n">
        <v>0</v>
      </c>
      <c r="H5487" s="41" t="n">
        <v>0</v>
      </c>
      <c r="I5487" s="42" t="n">
        <v>0</v>
      </c>
      <c r="J5487" s="42" t="n">
        <v>0</v>
      </c>
      <c r="K5487" s="42" t="n">
        <v>85</v>
      </c>
      <c r="L5487" s="42" t="n">
        <v>0</v>
      </c>
      <c r="M5487" s="42" t="n">
        <v>0</v>
      </c>
      <c r="N5487" s="43" t="s">
        <v>533</v>
      </c>
      <c r="O5487" s="43" t="s">
        <v>533</v>
      </c>
      <c r="P5487" s="43" t="s">
        <v>533</v>
      </c>
      <c r="Q5487" s="43" t="s">
        <v>533</v>
      </c>
      <c r="R5487" s="43" t="s">
        <v>533</v>
      </c>
      <c r="S5487" s="43" t="s">
        <v>533</v>
      </c>
      <c r="T5487" s="43" t="s">
        <v>533</v>
      </c>
      <c r="U5487" s="43" t="s">
        <v>533</v>
      </c>
      <c r="V5487" s="43" t="s">
        <v>533</v>
      </c>
      <c r="W5487" s="43" t="s">
        <v>533</v>
      </c>
      <c r="X5487" s="43" t="s">
        <v>533</v>
      </c>
      <c r="Y5487" s="43" t="s">
        <v>533</v>
      </c>
      <c r="Z5487" s="43" t="s">
        <v>533</v>
      </c>
      <c r="AA5487" s="43" t="s">
        <v>533</v>
      </c>
      <c r="AB5487" s="43" t="s">
        <v>533</v>
      </c>
      <c r="AC5487" s="44" t="n">
        <f aca="false">(I5487*$AC$5495)+(J5487*$AC$5495)+(L5487*$AC$5495)+(K5487*$AC$5495)+(M5487*$AC$5495)+100</f>
        <v>270</v>
      </c>
      <c r="AD5487" s="73"/>
    </row>
    <row r="5488" customFormat="false" ht="15" hidden="false" customHeight="false" outlineLevel="0" collapsed="false">
      <c r="A5488" s="48"/>
      <c r="B5488" s="49" t="s">
        <v>548</v>
      </c>
      <c r="C5488" s="50" t="s">
        <v>535</v>
      </c>
      <c r="D5488" s="51" t="n">
        <v>50</v>
      </c>
      <c r="E5488" s="51" t="n">
        <v>70</v>
      </c>
      <c r="F5488" s="51" t="n">
        <v>0</v>
      </c>
      <c r="G5488" s="51" t="n">
        <v>0</v>
      </c>
      <c r="H5488" s="51" t="n">
        <v>0</v>
      </c>
      <c r="I5488" s="52" t="n">
        <v>20</v>
      </c>
      <c r="J5488" s="52" t="n">
        <v>50</v>
      </c>
      <c r="K5488" s="52" t="n">
        <v>85</v>
      </c>
      <c r="L5488" s="52" t="n">
        <v>0</v>
      </c>
      <c r="M5488" s="52" t="n">
        <v>0</v>
      </c>
      <c r="N5488" s="53" t="n">
        <f aca="false">D5488*$D$3</f>
        <v>70</v>
      </c>
      <c r="O5488" s="53" t="n">
        <f aca="false">E5488*$E$3</f>
        <v>98</v>
      </c>
      <c r="P5488" s="53" t="n">
        <f aca="false">F5488*$F$3</f>
        <v>0</v>
      </c>
      <c r="Q5488" s="53" t="n">
        <f aca="false">G5488*$G$3</f>
        <v>0</v>
      </c>
      <c r="R5488" s="53" t="n">
        <f aca="false">H5488*$H$3</f>
        <v>0</v>
      </c>
      <c r="S5488" s="53" t="n">
        <f aca="false">(N5488/100)*(I5488*$I$3)+(N5488/100)*(J5488*$J$3)</f>
        <v>98</v>
      </c>
      <c r="T5488" s="53" t="n">
        <f aca="false">(O5488/100)*(K5488*$K$3)</f>
        <v>166.6</v>
      </c>
      <c r="U5488" s="53" t="n">
        <f aca="false">(P5488/100)*(K5488*$K$3)+(P5488/100)*(L5488*$L$3)</f>
        <v>0</v>
      </c>
      <c r="V5488" s="53" t="n">
        <f aca="false">(Q5488/100)*(L5488*$L$3)</f>
        <v>0</v>
      </c>
      <c r="W5488" s="53" t="n">
        <f aca="false">(R5488/100)*(K5488*$K$3)+(R5488/100)*(L5488*$L$3)</f>
        <v>0</v>
      </c>
      <c r="X5488" s="53" t="n">
        <f aca="false">N5488+S5488</f>
        <v>168</v>
      </c>
      <c r="Y5488" s="53" t="n">
        <f aca="false">O5488+T5488</f>
        <v>264.6</v>
      </c>
      <c r="Z5488" s="53" t="n">
        <f aca="false">P5488+U5488</f>
        <v>0</v>
      </c>
      <c r="AA5488" s="53" t="n">
        <f aca="false">Q5488+V5488</f>
        <v>0</v>
      </c>
      <c r="AB5488" s="53" t="n">
        <f aca="false">R5488+W5488</f>
        <v>0</v>
      </c>
      <c r="AC5488" s="54" t="n">
        <f aca="false">ROUND(X5488+Y5488+Z5488+AA5488+AB5488,1)</f>
        <v>432.6</v>
      </c>
      <c r="AD5488" s="55" t="s">
        <v>536</v>
      </c>
    </row>
    <row r="5489" customFormat="false" ht="15" hidden="false" customHeight="false" outlineLevel="0" collapsed="false">
      <c r="A5489" s="48" t="s">
        <v>561</v>
      </c>
      <c r="B5489" s="72" t="s">
        <v>563</v>
      </c>
      <c r="C5489" s="40" t="s">
        <v>532</v>
      </c>
      <c r="D5489" s="41" t="n">
        <v>70</v>
      </c>
      <c r="E5489" s="41" t="n">
        <v>50</v>
      </c>
      <c r="F5489" s="41" t="n">
        <v>0</v>
      </c>
      <c r="G5489" s="41" t="n">
        <v>0</v>
      </c>
      <c r="H5489" s="41" t="n">
        <v>0</v>
      </c>
      <c r="I5489" s="42" t="n">
        <v>0</v>
      </c>
      <c r="J5489" s="42" t="n">
        <v>0</v>
      </c>
      <c r="K5489" s="42" t="n">
        <v>75</v>
      </c>
      <c r="L5489" s="42" t="n">
        <v>0</v>
      </c>
      <c r="M5489" s="42" t="n">
        <v>0</v>
      </c>
      <c r="N5489" s="43" t="s">
        <v>533</v>
      </c>
      <c r="O5489" s="43" t="s">
        <v>533</v>
      </c>
      <c r="P5489" s="43" t="s">
        <v>533</v>
      </c>
      <c r="Q5489" s="43" t="s">
        <v>533</v>
      </c>
      <c r="R5489" s="43" t="s">
        <v>533</v>
      </c>
      <c r="S5489" s="43" t="s">
        <v>533</v>
      </c>
      <c r="T5489" s="43" t="s">
        <v>533</v>
      </c>
      <c r="U5489" s="43" t="s">
        <v>533</v>
      </c>
      <c r="V5489" s="43" t="s">
        <v>533</v>
      </c>
      <c r="W5489" s="43" t="s">
        <v>533</v>
      </c>
      <c r="X5489" s="43" t="s">
        <v>533</v>
      </c>
      <c r="Y5489" s="43" t="s">
        <v>533</v>
      </c>
      <c r="Z5489" s="43" t="s">
        <v>533</v>
      </c>
      <c r="AA5489" s="43" t="s">
        <v>533</v>
      </c>
      <c r="AB5489" s="43" t="s">
        <v>533</v>
      </c>
      <c r="AC5489" s="44" t="n">
        <f aca="false">(I5489*$AC$5495)+(J5489*$AC$5495)+(L5489*$AC$5495)+(K5489*$AC$5495)+(M5489*$AC$5495)+100</f>
        <v>250</v>
      </c>
      <c r="AD5489" s="73"/>
    </row>
    <row r="5490" customFormat="false" ht="15" hidden="false" customHeight="false" outlineLevel="0" collapsed="false">
      <c r="A5490" s="48"/>
      <c r="B5490" s="49" t="s">
        <v>564</v>
      </c>
      <c r="C5490" s="50" t="s">
        <v>535</v>
      </c>
      <c r="D5490" s="51" t="n">
        <v>70</v>
      </c>
      <c r="E5490" s="51" t="n">
        <v>50</v>
      </c>
      <c r="F5490" s="51" t="n">
        <v>0</v>
      </c>
      <c r="G5490" s="51" t="n">
        <v>0</v>
      </c>
      <c r="H5490" s="51" t="n">
        <v>0</v>
      </c>
      <c r="I5490" s="52" t="n">
        <v>50</v>
      </c>
      <c r="J5490" s="52" t="n">
        <v>20</v>
      </c>
      <c r="K5490" s="52" t="n">
        <v>75</v>
      </c>
      <c r="L5490" s="52" t="n">
        <v>0</v>
      </c>
      <c r="M5490" s="52" t="n">
        <v>0</v>
      </c>
      <c r="N5490" s="53" t="n">
        <f aca="false">D5490*$D$3</f>
        <v>98</v>
      </c>
      <c r="O5490" s="53" t="n">
        <f aca="false">E5490*$E$3</f>
        <v>70</v>
      </c>
      <c r="P5490" s="53" t="n">
        <f aca="false">F5490*$F$3</f>
        <v>0</v>
      </c>
      <c r="Q5490" s="53" t="n">
        <f aca="false">G5490*$G$3</f>
        <v>0</v>
      </c>
      <c r="R5490" s="53" t="n">
        <f aca="false">H5490*$H$3</f>
        <v>0</v>
      </c>
      <c r="S5490" s="53" t="n">
        <f aca="false">(N5490/100)*(I5490*$I$3)+(N5490/100)*(J5490*$J$3)</f>
        <v>137.2</v>
      </c>
      <c r="T5490" s="53" t="n">
        <f aca="false">(O5490/100)*(K5490*$K$3)</f>
        <v>105</v>
      </c>
      <c r="U5490" s="53" t="n">
        <f aca="false">(P5490/100)*(K5490*$K$3)+(P5490/100)*(L5490*$L$3)</f>
        <v>0</v>
      </c>
      <c r="V5490" s="53" t="n">
        <f aca="false">(Q5490/100)*(L5490*$L$3)</f>
        <v>0</v>
      </c>
      <c r="W5490" s="53" t="n">
        <f aca="false">(R5490/100)*(K5490*$K$3)+(R5490/100)*(L5490*$L$3)</f>
        <v>0</v>
      </c>
      <c r="X5490" s="53" t="n">
        <f aca="false">N5490+S5490</f>
        <v>235.2</v>
      </c>
      <c r="Y5490" s="53" t="n">
        <f aca="false">O5490+T5490</f>
        <v>175</v>
      </c>
      <c r="Z5490" s="53" t="n">
        <f aca="false">P5490+U5490</f>
        <v>0</v>
      </c>
      <c r="AA5490" s="53" t="n">
        <f aca="false">Q5490+V5490</f>
        <v>0</v>
      </c>
      <c r="AB5490" s="53" t="n">
        <f aca="false">R5490+W5490</f>
        <v>0</v>
      </c>
      <c r="AC5490" s="54" t="n">
        <f aca="false">ROUND(X5490+Y5490+Z5490+AA5490+AB5490,1)</f>
        <v>410.2</v>
      </c>
      <c r="AD5490" s="55" t="s">
        <v>536</v>
      </c>
    </row>
    <row r="5491" customFormat="false" ht="15" hidden="false" customHeight="false" outlineLevel="0" collapsed="false">
      <c r="A5491" s="48" t="s">
        <v>561</v>
      </c>
      <c r="B5491" s="72" t="s">
        <v>565</v>
      </c>
      <c r="C5491" s="40" t="s">
        <v>532</v>
      </c>
      <c r="D5491" s="41" t="n">
        <v>60</v>
      </c>
      <c r="E5491" s="41" t="n">
        <v>60</v>
      </c>
      <c r="F5491" s="41" t="n">
        <v>0</v>
      </c>
      <c r="G5491" s="41" t="n">
        <v>0</v>
      </c>
      <c r="H5491" s="41" t="n">
        <v>0</v>
      </c>
      <c r="I5491" s="42" t="n">
        <v>0</v>
      </c>
      <c r="J5491" s="42" t="n">
        <v>0</v>
      </c>
      <c r="K5491" s="42" t="n">
        <v>80</v>
      </c>
      <c r="L5491" s="42" t="n">
        <v>0</v>
      </c>
      <c r="M5491" s="42" t="n">
        <v>0</v>
      </c>
      <c r="N5491" s="43" t="s">
        <v>533</v>
      </c>
      <c r="O5491" s="43" t="s">
        <v>533</v>
      </c>
      <c r="P5491" s="43" t="s">
        <v>533</v>
      </c>
      <c r="Q5491" s="43" t="s">
        <v>533</v>
      </c>
      <c r="R5491" s="43" t="s">
        <v>533</v>
      </c>
      <c r="S5491" s="43" t="s">
        <v>533</v>
      </c>
      <c r="T5491" s="43" t="s">
        <v>533</v>
      </c>
      <c r="U5491" s="43" t="s">
        <v>533</v>
      </c>
      <c r="V5491" s="43" t="s">
        <v>533</v>
      </c>
      <c r="W5491" s="43" t="s">
        <v>533</v>
      </c>
      <c r="X5491" s="43" t="s">
        <v>533</v>
      </c>
      <c r="Y5491" s="43" t="s">
        <v>533</v>
      </c>
      <c r="Z5491" s="43" t="s">
        <v>533</v>
      </c>
      <c r="AA5491" s="43" t="s">
        <v>533</v>
      </c>
      <c r="AB5491" s="43" t="s">
        <v>533</v>
      </c>
      <c r="AC5491" s="44" t="n">
        <f aca="false">(I5491*$AC$5495)+(J5491*$AC$5495)+(L5491*$AC$5495)+(K5491*$AC$5495)+(M5491*$AC$5495)+100</f>
        <v>260</v>
      </c>
      <c r="AD5491" s="73"/>
    </row>
    <row r="5492" customFormat="false" ht="15" hidden="false" customHeight="false" outlineLevel="0" collapsed="false">
      <c r="A5492" s="48"/>
      <c r="B5492" s="81" t="s">
        <v>564</v>
      </c>
      <c r="C5492" s="82" t="s">
        <v>535</v>
      </c>
      <c r="D5492" s="71" t="n">
        <v>60</v>
      </c>
      <c r="E5492" s="71" t="n">
        <v>60</v>
      </c>
      <c r="F5492" s="71" t="n">
        <v>0</v>
      </c>
      <c r="G5492" s="71" t="n">
        <v>0</v>
      </c>
      <c r="H5492" s="71" t="n">
        <v>0</v>
      </c>
      <c r="I5492" s="83" t="n">
        <v>10</v>
      </c>
      <c r="J5492" s="83" t="n">
        <v>50</v>
      </c>
      <c r="K5492" s="83" t="n">
        <v>80</v>
      </c>
      <c r="L5492" s="83" t="n">
        <v>0</v>
      </c>
      <c r="M5492" s="83" t="n">
        <v>0</v>
      </c>
      <c r="N5492" s="84" t="n">
        <f aca="false">D5492*$D$3</f>
        <v>84</v>
      </c>
      <c r="O5492" s="84" t="n">
        <f aca="false">E5492*$E$3</f>
        <v>84</v>
      </c>
      <c r="P5492" s="84" t="n">
        <f aca="false">F5492*$F$3</f>
        <v>0</v>
      </c>
      <c r="Q5492" s="84" t="n">
        <f aca="false">G5492*$G$3</f>
        <v>0</v>
      </c>
      <c r="R5492" s="84" t="n">
        <f aca="false">H5492*$H$3</f>
        <v>0</v>
      </c>
      <c r="S5492" s="84" t="n">
        <f aca="false">(N5492/100)*(I5492*$I$3)+(N5492/100)*(J5492*$J$3)</f>
        <v>100.8</v>
      </c>
      <c r="T5492" s="84" t="n">
        <f aca="false">(O5492/100)*(K5492*$K$3)</f>
        <v>134.4</v>
      </c>
      <c r="U5492" s="84" t="n">
        <f aca="false">(P5492/100)*(K5492*$K$3)+(P5492/100)*(L5492*$L$3)</f>
        <v>0</v>
      </c>
      <c r="V5492" s="84" t="n">
        <f aca="false">(Q5492/100)*(L5492*$L$3)</f>
        <v>0</v>
      </c>
      <c r="W5492" s="84" t="n">
        <f aca="false">(R5492/100)*(K5492*$K$3)+(R5492/100)*(L5492*$L$3)</f>
        <v>0</v>
      </c>
      <c r="X5492" s="84" t="n">
        <f aca="false">N5492+S5492</f>
        <v>184.8</v>
      </c>
      <c r="Y5492" s="84" t="n">
        <f aca="false">O5492+T5492</f>
        <v>218.4</v>
      </c>
      <c r="Z5492" s="84" t="n">
        <f aca="false">P5492+U5492</f>
        <v>0</v>
      </c>
      <c r="AA5492" s="84" t="n">
        <f aca="false">Q5492+V5492</f>
        <v>0</v>
      </c>
      <c r="AB5492" s="84" t="n">
        <f aca="false">R5492+W5492</f>
        <v>0</v>
      </c>
      <c r="AC5492" s="85" t="n">
        <f aca="false">ROUND(X5492+Y5492+Z5492+AA5492+AB5492,1)</f>
        <v>403.2</v>
      </c>
      <c r="AD5492" s="86" t="s">
        <v>536</v>
      </c>
    </row>
    <row r="5493" customFormat="false" ht="15" hidden="false" customHeight="false" outlineLevel="0" collapsed="false">
      <c r="A5493" s="48" t="s">
        <v>561</v>
      </c>
      <c r="B5493" s="87" t="s">
        <v>566</v>
      </c>
      <c r="C5493" s="40" t="s">
        <v>532</v>
      </c>
      <c r="D5493" s="51" t="n">
        <v>65</v>
      </c>
      <c r="E5493" s="51" t="n">
        <v>45</v>
      </c>
      <c r="F5493" s="51" t="n">
        <v>0</v>
      </c>
      <c r="G5493" s="51" t="n">
        <v>0</v>
      </c>
      <c r="H5493" s="51" t="n">
        <v>0</v>
      </c>
      <c r="I5493" s="52" t="n">
        <v>0</v>
      </c>
      <c r="J5493" s="52" t="n">
        <v>0</v>
      </c>
      <c r="K5493" s="52" t="n">
        <v>75</v>
      </c>
      <c r="L5493" s="52" t="n">
        <v>0</v>
      </c>
      <c r="M5493" s="52" t="n">
        <v>0</v>
      </c>
      <c r="N5493" s="53" t="s">
        <v>533</v>
      </c>
      <c r="O5493" s="53" t="s">
        <v>533</v>
      </c>
      <c r="P5493" s="53" t="s">
        <v>533</v>
      </c>
      <c r="Q5493" s="53" t="s">
        <v>533</v>
      </c>
      <c r="R5493" s="53" t="s">
        <v>533</v>
      </c>
      <c r="S5493" s="53" t="s">
        <v>533</v>
      </c>
      <c r="T5493" s="53" t="s">
        <v>533</v>
      </c>
      <c r="U5493" s="53" t="s">
        <v>533</v>
      </c>
      <c r="V5493" s="53" t="s">
        <v>533</v>
      </c>
      <c r="W5493" s="53" t="s">
        <v>533</v>
      </c>
      <c r="X5493" s="53" t="s">
        <v>533</v>
      </c>
      <c r="Y5493" s="53" t="s">
        <v>533</v>
      </c>
      <c r="Z5493" s="53" t="s">
        <v>533</v>
      </c>
      <c r="AA5493" s="53" t="s">
        <v>533</v>
      </c>
      <c r="AB5493" s="53" t="s">
        <v>533</v>
      </c>
      <c r="AC5493" s="54" t="n">
        <f aca="false">(I5493*$AC$5495)+(J5493*$AC$5495)+(L5493*$AC$5495)+(K5493*$AC$5495)+(M5493*$AC$5495)+100</f>
        <v>250</v>
      </c>
      <c r="AD5493" s="55"/>
    </row>
    <row r="5494" customFormat="false" ht="15" hidden="false" customHeight="false" outlineLevel="0" collapsed="false">
      <c r="A5494" s="48"/>
      <c r="B5494" s="81" t="s">
        <v>548</v>
      </c>
      <c r="C5494" s="82" t="s">
        <v>535</v>
      </c>
      <c r="D5494" s="51" t="n">
        <v>65</v>
      </c>
      <c r="E5494" s="51" t="n">
        <v>45</v>
      </c>
      <c r="F5494" s="51" t="n">
        <v>0</v>
      </c>
      <c r="G5494" s="51" t="n">
        <v>0</v>
      </c>
      <c r="H5494" s="51" t="n">
        <v>0</v>
      </c>
      <c r="I5494" s="52" t="n">
        <v>21</v>
      </c>
      <c r="J5494" s="52" t="n">
        <v>0</v>
      </c>
      <c r="K5494" s="52" t="n">
        <v>75</v>
      </c>
      <c r="L5494" s="52" t="n">
        <v>0</v>
      </c>
      <c r="M5494" s="52" t="n">
        <v>0</v>
      </c>
      <c r="N5494" s="53" t="n">
        <f aca="false">D5494*$D$3</f>
        <v>91</v>
      </c>
      <c r="O5494" s="53" t="n">
        <f aca="false">E5494*$E$3</f>
        <v>63</v>
      </c>
      <c r="P5494" s="53" t="n">
        <f aca="false">F5494*$F$3</f>
        <v>0</v>
      </c>
      <c r="Q5494" s="53" t="n">
        <f aca="false">G5494*$G$3</f>
        <v>0</v>
      </c>
      <c r="R5494" s="53" t="n">
        <f aca="false">H5494*$H$3</f>
        <v>0</v>
      </c>
      <c r="S5494" s="53" t="n">
        <f aca="false">(N5494/100)*(I5494*$I$3)+(N5494/100)*(J5494*$J$3)</f>
        <v>38.22</v>
      </c>
      <c r="T5494" s="53" t="n">
        <f aca="false">(O5494/100)*(K5494*$K$3)</f>
        <v>94.5</v>
      </c>
      <c r="U5494" s="53" t="n">
        <f aca="false">(P5494/100)*(K5494*$K$3)+(P5494/100)*(L5494*$L$3)</f>
        <v>0</v>
      </c>
      <c r="V5494" s="53" t="n">
        <f aca="false">(Q5494/100)*(L5494*$L$3)</f>
        <v>0</v>
      </c>
      <c r="W5494" s="53" t="n">
        <f aca="false">(R5494/100)*(K5494*$K$3)+(R5494/100)*(L5494*$L$3)</f>
        <v>0</v>
      </c>
      <c r="X5494" s="53" t="n">
        <f aca="false">N5494+S5494</f>
        <v>129.22</v>
      </c>
      <c r="Y5494" s="53" t="n">
        <f aca="false">O5494+T5494</f>
        <v>157.5</v>
      </c>
      <c r="Z5494" s="53" t="n">
        <f aca="false">P5494+U5494</f>
        <v>0</v>
      </c>
      <c r="AA5494" s="53" t="n">
        <f aca="false">Q5494+V5494</f>
        <v>0</v>
      </c>
      <c r="AB5494" s="53" t="n">
        <f aca="false">R5494+W5494</f>
        <v>0</v>
      </c>
      <c r="AC5494" s="54" t="n">
        <f aca="false">ROUND(X5494+Y5494+Z5494+AA5494+AB5494,1)</f>
        <v>286.7</v>
      </c>
      <c r="AD5494" s="86" t="s">
        <v>567</v>
      </c>
    </row>
    <row r="5495" customFormat="false" ht="15" hidden="false" customHeight="false" outlineLevel="0" collapsed="false">
      <c r="A5495" s="64"/>
      <c r="B5495" s="65" t="s">
        <v>568</v>
      </c>
      <c r="C5495" s="65"/>
      <c r="D5495" s="65"/>
      <c r="E5495" s="65"/>
      <c r="F5495" s="65"/>
      <c r="G5495" s="65"/>
      <c r="H5495" s="65"/>
      <c r="I5495" s="65"/>
      <c r="J5495" s="65"/>
      <c r="K5495" s="65"/>
      <c r="L5495" s="65"/>
      <c r="M5495" s="65"/>
      <c r="N5495" s="65"/>
      <c r="O5495" s="65"/>
      <c r="P5495" s="65"/>
      <c r="Q5495" s="65"/>
      <c r="R5495" s="65"/>
      <c r="S5495" s="65"/>
      <c r="T5495" s="65"/>
      <c r="U5495" s="65"/>
      <c r="V5495" s="65"/>
      <c r="W5495" s="65"/>
      <c r="X5495" s="65"/>
      <c r="Y5495" s="65"/>
      <c r="Z5495" s="65"/>
      <c r="AA5495" s="65"/>
      <c r="AB5495" s="65"/>
      <c r="AC5495" s="12" t="n">
        <v>2</v>
      </c>
      <c r="AD5495" s="12"/>
    </row>
    <row r="5496" customFormat="false" ht="15" hidden="false" customHeight="false" outlineLevel="0" collapsed="false">
      <c r="A5496" s="48"/>
      <c r="B5496" s="72" t="s">
        <v>569</v>
      </c>
      <c r="C5496" s="40" t="s">
        <v>533</v>
      </c>
      <c r="D5496" s="41" t="n">
        <v>0</v>
      </c>
      <c r="E5496" s="41" t="n">
        <v>0</v>
      </c>
      <c r="F5496" s="41" t="n">
        <v>0</v>
      </c>
      <c r="G5496" s="41" t="n">
        <v>0</v>
      </c>
      <c r="H5496" s="41" t="n">
        <v>0</v>
      </c>
      <c r="I5496" s="42" t="n">
        <v>0</v>
      </c>
      <c r="J5496" s="42" t="n">
        <v>0</v>
      </c>
      <c r="K5496" s="42" t="n">
        <v>0</v>
      </c>
      <c r="L5496" s="42" t="n">
        <v>75</v>
      </c>
      <c r="M5496" s="42" t="n">
        <v>0</v>
      </c>
      <c r="N5496" s="43" t="s">
        <v>533</v>
      </c>
      <c r="O5496" s="43" t="s">
        <v>533</v>
      </c>
      <c r="P5496" s="43" t="s">
        <v>533</v>
      </c>
      <c r="Q5496" s="43" t="s">
        <v>533</v>
      </c>
      <c r="R5496" s="43" t="s">
        <v>533</v>
      </c>
      <c r="S5496" s="43" t="s">
        <v>533</v>
      </c>
      <c r="T5496" s="43" t="s">
        <v>533</v>
      </c>
      <c r="U5496" s="43" t="s">
        <v>533</v>
      </c>
      <c r="V5496" s="43" t="s">
        <v>533</v>
      </c>
      <c r="W5496" s="43" t="s">
        <v>533</v>
      </c>
      <c r="X5496" s="43" t="s">
        <v>533</v>
      </c>
      <c r="Y5496" s="43" t="s">
        <v>533</v>
      </c>
      <c r="Z5496" s="43" t="s">
        <v>533</v>
      </c>
      <c r="AA5496" s="43" t="s">
        <v>533</v>
      </c>
      <c r="AB5496" s="43" t="s">
        <v>533</v>
      </c>
      <c r="AC5496" s="44" t="n">
        <f aca="false">(I5496*$AC$5495)+(J5496*$AC$5495)+(L5496*$AC$5495)+(K5496*$AC$5495)+(M5496*$AC$5495)+100</f>
        <v>250</v>
      </c>
      <c r="AD5496" s="73"/>
    </row>
    <row r="5497" customFormat="false" ht="15" hidden="false" customHeight="false" outlineLevel="0" collapsed="false">
      <c r="A5497" s="48"/>
      <c r="B5497" s="49" t="s">
        <v>534</v>
      </c>
      <c r="C5497" s="50" t="s">
        <v>535</v>
      </c>
      <c r="D5497" s="51" t="n">
        <v>95</v>
      </c>
      <c r="E5497" s="51" t="n">
        <v>0</v>
      </c>
      <c r="F5497" s="51" t="n">
        <v>0</v>
      </c>
      <c r="G5497" s="51" t="n">
        <v>0</v>
      </c>
      <c r="H5497" s="51" t="n">
        <v>0</v>
      </c>
      <c r="I5497" s="52" t="n">
        <v>15</v>
      </c>
      <c r="J5497" s="52" t="n">
        <v>15</v>
      </c>
      <c r="K5497" s="52" t="n">
        <v>0</v>
      </c>
      <c r="L5497" s="52" t="n">
        <v>75</v>
      </c>
      <c r="M5497" s="52" t="n">
        <v>0</v>
      </c>
      <c r="N5497" s="53" t="n">
        <f aca="false">D5497*$D$3</f>
        <v>133</v>
      </c>
      <c r="O5497" s="53" t="n">
        <f aca="false">E5497*$E$3</f>
        <v>0</v>
      </c>
      <c r="P5497" s="53" t="n">
        <f aca="false">F5497*$F$3</f>
        <v>0</v>
      </c>
      <c r="Q5497" s="53" t="n">
        <f aca="false">G5497*$G$3</f>
        <v>0</v>
      </c>
      <c r="R5497" s="53" t="n">
        <f aca="false">H5497*$H$3</f>
        <v>0</v>
      </c>
      <c r="S5497" s="53" t="n">
        <f aca="false">(N5497/100)*(I5497*$I$3)+(N5497/100)*(J5497*$J$3)</f>
        <v>79.8</v>
      </c>
      <c r="T5497" s="53" t="n">
        <f aca="false">(O5497/100)*(K5497*$K$3)</f>
        <v>0</v>
      </c>
      <c r="U5497" s="53" t="n">
        <f aca="false">(P5497/100)*(K5497*$K$3)+(P5497/100)*(L5497*$L$3)</f>
        <v>0</v>
      </c>
      <c r="V5497" s="53" t="n">
        <f aca="false">(Q5497/100)*(L5497*$L$3)</f>
        <v>0</v>
      </c>
      <c r="W5497" s="53" t="n">
        <f aca="false">(R5497/100)*(K5497*$K$3)+(R5497/100)*(L5497*$L$3)</f>
        <v>0</v>
      </c>
      <c r="X5497" s="53" t="n">
        <f aca="false">N5497+S5497</f>
        <v>212.8</v>
      </c>
      <c r="Y5497" s="53" t="n">
        <f aca="false">O5497+T5497</f>
        <v>0</v>
      </c>
      <c r="Z5497" s="53" t="n">
        <f aca="false">P5497+U5497</f>
        <v>0</v>
      </c>
      <c r="AA5497" s="53" t="n">
        <f aca="false">Q5497+V5497</f>
        <v>0</v>
      </c>
      <c r="AB5497" s="53" t="n">
        <f aca="false">R5497+W5497</f>
        <v>0</v>
      </c>
      <c r="AC5497" s="54" t="n">
        <f aca="false">ROUND(X5497+Y5497+Z5497+AA5497+AB5497,1)</f>
        <v>212.8</v>
      </c>
      <c r="AD5497" s="55" t="s">
        <v>570</v>
      </c>
    </row>
    <row r="5498" customFormat="false" ht="15" hidden="false" customHeight="false" outlineLevel="0" collapsed="false">
      <c r="A5498" s="48"/>
      <c r="B5498" s="72" t="s">
        <v>571</v>
      </c>
      <c r="C5498" s="40" t="s">
        <v>533</v>
      </c>
      <c r="D5498" s="41" t="n">
        <v>0</v>
      </c>
      <c r="E5498" s="41" t="n">
        <v>0</v>
      </c>
      <c r="F5498" s="41" t="n">
        <v>0</v>
      </c>
      <c r="G5498" s="41" t="n">
        <v>0</v>
      </c>
      <c r="H5498" s="41" t="n">
        <v>0</v>
      </c>
      <c r="I5498" s="42" t="n">
        <v>0</v>
      </c>
      <c r="J5498" s="42" t="n">
        <v>0</v>
      </c>
      <c r="K5498" s="42" t="n">
        <v>0</v>
      </c>
      <c r="L5498" s="42" t="n">
        <v>80</v>
      </c>
      <c r="M5498" s="42" t="n">
        <v>0</v>
      </c>
      <c r="N5498" s="43" t="s">
        <v>533</v>
      </c>
      <c r="O5498" s="43" t="s">
        <v>533</v>
      </c>
      <c r="P5498" s="43" t="s">
        <v>533</v>
      </c>
      <c r="Q5498" s="43" t="s">
        <v>533</v>
      </c>
      <c r="R5498" s="43" t="s">
        <v>533</v>
      </c>
      <c r="S5498" s="43" t="s">
        <v>533</v>
      </c>
      <c r="T5498" s="43" t="s">
        <v>533</v>
      </c>
      <c r="U5498" s="43" t="s">
        <v>533</v>
      </c>
      <c r="V5498" s="43" t="s">
        <v>533</v>
      </c>
      <c r="W5498" s="43" t="s">
        <v>533</v>
      </c>
      <c r="X5498" s="43" t="s">
        <v>533</v>
      </c>
      <c r="Y5498" s="43" t="s">
        <v>533</v>
      </c>
      <c r="Z5498" s="43" t="s">
        <v>533</v>
      </c>
      <c r="AA5498" s="43" t="s">
        <v>533</v>
      </c>
      <c r="AB5498" s="43" t="s">
        <v>533</v>
      </c>
      <c r="AC5498" s="44" t="n">
        <f aca="false">(I5498*$AC$5495)+(J5498*$AC$5495)+(L5498*$AC$5495)+(K5498*$AC$5495)+(M5498*$AC$5495)+100</f>
        <v>260</v>
      </c>
      <c r="AD5498" s="73"/>
    </row>
    <row r="5499" customFormat="false" ht="15" hidden="false" customHeight="false" outlineLevel="0" collapsed="false">
      <c r="A5499" s="48"/>
      <c r="B5499" s="49" t="s">
        <v>545</v>
      </c>
      <c r="C5499" s="50" t="s">
        <v>535</v>
      </c>
      <c r="D5499" s="51" t="n">
        <v>98</v>
      </c>
      <c r="E5499" s="51" t="n">
        <v>0</v>
      </c>
      <c r="F5499" s="51" t="n">
        <v>0</v>
      </c>
      <c r="G5499" s="51" t="n">
        <v>0</v>
      </c>
      <c r="H5499" s="51" t="n">
        <v>0</v>
      </c>
      <c r="I5499" s="52" t="n">
        <v>15</v>
      </c>
      <c r="J5499" s="52" t="n">
        <v>15</v>
      </c>
      <c r="K5499" s="52" t="n">
        <v>0</v>
      </c>
      <c r="L5499" s="52" t="n">
        <v>80</v>
      </c>
      <c r="M5499" s="52" t="n">
        <v>0</v>
      </c>
      <c r="N5499" s="53" t="n">
        <f aca="false">D5499*$D$3</f>
        <v>137.2</v>
      </c>
      <c r="O5499" s="53" t="n">
        <f aca="false">E5499*$E$3</f>
        <v>0</v>
      </c>
      <c r="P5499" s="53" t="n">
        <f aca="false">F5499*$F$3</f>
        <v>0</v>
      </c>
      <c r="Q5499" s="53" t="n">
        <f aca="false">G5499*$G$3</f>
        <v>0</v>
      </c>
      <c r="R5499" s="53" t="n">
        <f aca="false">H5499*$H$3</f>
        <v>0</v>
      </c>
      <c r="S5499" s="53" t="n">
        <f aca="false">(N5499/100)*(I5499*$I$3)+(N5499/100)*(J5499*$J$3)</f>
        <v>82.32</v>
      </c>
      <c r="T5499" s="53" t="n">
        <f aca="false">(O5499/100)*(K5499*$K$3)</f>
        <v>0</v>
      </c>
      <c r="U5499" s="53" t="n">
        <f aca="false">(P5499/100)*(K5499*$K$3)+(P5499/100)*(L5499*$L$3)</f>
        <v>0</v>
      </c>
      <c r="V5499" s="53" t="n">
        <f aca="false">(Q5499/100)*(L5499*$L$3)</f>
        <v>0</v>
      </c>
      <c r="W5499" s="53" t="n">
        <f aca="false">(R5499/100)*(K5499*$K$3)+(R5499/100)*(L5499*$L$3)</f>
        <v>0</v>
      </c>
      <c r="X5499" s="53" t="n">
        <f aca="false">N5499+S5499</f>
        <v>219.52</v>
      </c>
      <c r="Y5499" s="53" t="n">
        <f aca="false">O5499+T5499</f>
        <v>0</v>
      </c>
      <c r="Z5499" s="53" t="n">
        <f aca="false">P5499+U5499</f>
        <v>0</v>
      </c>
      <c r="AA5499" s="53" t="n">
        <f aca="false">Q5499+V5499</f>
        <v>0</v>
      </c>
      <c r="AB5499" s="53" t="n">
        <f aca="false">R5499+W5499</f>
        <v>0</v>
      </c>
      <c r="AC5499" s="54" t="n">
        <f aca="false">ROUND(X5499+Y5499+Z5499+AA5499+AB5499,1)</f>
        <v>219.5</v>
      </c>
      <c r="AD5499" s="55" t="s">
        <v>572</v>
      </c>
    </row>
    <row r="5500" customFormat="false" ht="15" hidden="false" customHeight="false" outlineLevel="0" collapsed="false">
      <c r="A5500" s="48"/>
      <c r="B5500" s="72" t="s">
        <v>573</v>
      </c>
      <c r="C5500" s="40" t="s">
        <v>533</v>
      </c>
      <c r="D5500" s="41" t="n">
        <v>0</v>
      </c>
      <c r="E5500" s="41" t="n">
        <v>0</v>
      </c>
      <c r="F5500" s="41" t="n">
        <v>0</v>
      </c>
      <c r="G5500" s="41" t="n">
        <v>0</v>
      </c>
      <c r="H5500" s="41" t="n">
        <v>0</v>
      </c>
      <c r="I5500" s="42" t="n">
        <v>0</v>
      </c>
      <c r="J5500" s="42" t="n">
        <v>0</v>
      </c>
      <c r="K5500" s="42" t="n">
        <v>0</v>
      </c>
      <c r="L5500" s="42" t="n">
        <v>80</v>
      </c>
      <c r="M5500" s="42" t="n">
        <v>0</v>
      </c>
      <c r="N5500" s="43" t="s">
        <v>533</v>
      </c>
      <c r="O5500" s="43" t="s">
        <v>533</v>
      </c>
      <c r="P5500" s="43" t="s">
        <v>533</v>
      </c>
      <c r="Q5500" s="43" t="s">
        <v>533</v>
      </c>
      <c r="R5500" s="43" t="s">
        <v>533</v>
      </c>
      <c r="S5500" s="43" t="s">
        <v>533</v>
      </c>
      <c r="T5500" s="43" t="s">
        <v>533</v>
      </c>
      <c r="U5500" s="43" t="s">
        <v>533</v>
      </c>
      <c r="V5500" s="43" t="s">
        <v>533</v>
      </c>
      <c r="W5500" s="43" t="s">
        <v>533</v>
      </c>
      <c r="X5500" s="43" t="s">
        <v>533</v>
      </c>
      <c r="Y5500" s="43" t="s">
        <v>533</v>
      </c>
      <c r="Z5500" s="43" t="s">
        <v>533</v>
      </c>
      <c r="AA5500" s="43" t="s">
        <v>533</v>
      </c>
      <c r="AB5500" s="43" t="s">
        <v>533</v>
      </c>
      <c r="AC5500" s="44" t="n">
        <f aca="false">(I5500*$AC$5495)+(J5500*$AC$5495)+(L5500*$AC$5495)+(K5500*$AC$5495)+(M5500*$AC$5495)+100</f>
        <v>260</v>
      </c>
      <c r="AD5500" s="73" t="s">
        <v>574</v>
      </c>
    </row>
    <row r="5501" customFormat="false" ht="15" hidden="false" customHeight="false" outlineLevel="0" collapsed="false">
      <c r="A5501" s="48"/>
      <c r="B5501" s="49" t="s">
        <v>545</v>
      </c>
      <c r="C5501" s="50" t="s">
        <v>535</v>
      </c>
      <c r="D5501" s="51" t="n">
        <v>80</v>
      </c>
      <c r="E5501" s="51" t="n">
        <v>0</v>
      </c>
      <c r="F5501" s="51" t="n">
        <v>20</v>
      </c>
      <c r="G5501" s="51" t="n">
        <v>0</v>
      </c>
      <c r="H5501" s="51" t="n">
        <v>0</v>
      </c>
      <c r="I5501" s="52" t="n">
        <v>15</v>
      </c>
      <c r="J5501" s="52" t="n">
        <v>15</v>
      </c>
      <c r="K5501" s="52" t="n">
        <v>0</v>
      </c>
      <c r="L5501" s="52" t="n">
        <v>80</v>
      </c>
      <c r="M5501" s="52" t="n">
        <v>0</v>
      </c>
      <c r="N5501" s="53" t="n">
        <f aca="false">D5501*$D$3</f>
        <v>112</v>
      </c>
      <c r="O5501" s="53" t="n">
        <f aca="false">E5501*$E$3</f>
        <v>0</v>
      </c>
      <c r="P5501" s="53" t="n">
        <f aca="false">F5501*$F$3</f>
        <v>28</v>
      </c>
      <c r="Q5501" s="53" t="n">
        <f aca="false">G5501*$G$3</f>
        <v>0</v>
      </c>
      <c r="R5501" s="53" t="n">
        <f aca="false">H5501*$H$3</f>
        <v>0</v>
      </c>
      <c r="S5501" s="53" t="n">
        <f aca="false">(N5501/100)*(I5501*$I$3)+(N5501/100)*(J5501*$J$3)</f>
        <v>67.2</v>
      </c>
      <c r="T5501" s="53" t="n">
        <f aca="false">(O5501/100)*(K5501*$K$3)</f>
        <v>0</v>
      </c>
      <c r="U5501" s="53" t="n">
        <f aca="false">(P5501/100)*(K5501*$K$3)+(P5501/100)*(L5501*$L$3)</f>
        <v>44.8</v>
      </c>
      <c r="V5501" s="53" t="n">
        <f aca="false">(Q5501/100)*(L5501*$L$3)</f>
        <v>0</v>
      </c>
      <c r="W5501" s="53" t="n">
        <f aca="false">(R5501/100)*(K5501*$K$3)+(R5501/100)*(L5501*$L$3)</f>
        <v>0</v>
      </c>
      <c r="X5501" s="53" t="n">
        <f aca="false">N5501+S5501</f>
        <v>179.2</v>
      </c>
      <c r="Y5501" s="53" t="n">
        <f aca="false">O5501+T5501</f>
        <v>0</v>
      </c>
      <c r="Z5501" s="53" t="n">
        <f aca="false">P5501+U5501</f>
        <v>72.8</v>
      </c>
      <c r="AA5501" s="53" t="n">
        <f aca="false">Q5501+V5501</f>
        <v>0</v>
      </c>
      <c r="AB5501" s="53" t="n">
        <f aca="false">R5501+W5501</f>
        <v>0</v>
      </c>
      <c r="AC5501" s="54" t="n">
        <f aca="false">ROUND(X5501+Y5501+Z5501+AA5501+AB5501,1)</f>
        <v>252</v>
      </c>
      <c r="AD5501" s="55" t="s">
        <v>575</v>
      </c>
    </row>
    <row r="5502" customFormat="false" ht="15" hidden="false" customHeight="false" outlineLevel="0" collapsed="false">
      <c r="A5502" s="48"/>
      <c r="B5502" s="72" t="s">
        <v>576</v>
      </c>
      <c r="C5502" s="40" t="s">
        <v>533</v>
      </c>
      <c r="D5502" s="41" t="n">
        <v>0</v>
      </c>
      <c r="E5502" s="41" t="n">
        <v>0</v>
      </c>
      <c r="F5502" s="41" t="n">
        <v>0</v>
      </c>
      <c r="G5502" s="41" t="n">
        <v>0</v>
      </c>
      <c r="H5502" s="41" t="n">
        <v>0</v>
      </c>
      <c r="I5502" s="42" t="n">
        <v>0</v>
      </c>
      <c r="J5502" s="42" t="n">
        <v>0</v>
      </c>
      <c r="K5502" s="42" t="n">
        <v>0</v>
      </c>
      <c r="L5502" s="42" t="n">
        <v>100</v>
      </c>
      <c r="M5502" s="42" t="n">
        <v>0</v>
      </c>
      <c r="N5502" s="43" t="s">
        <v>533</v>
      </c>
      <c r="O5502" s="43" t="s">
        <v>533</v>
      </c>
      <c r="P5502" s="43" t="s">
        <v>533</v>
      </c>
      <c r="Q5502" s="43" t="s">
        <v>533</v>
      </c>
      <c r="R5502" s="43" t="s">
        <v>533</v>
      </c>
      <c r="S5502" s="43" t="s">
        <v>533</v>
      </c>
      <c r="T5502" s="43" t="s">
        <v>533</v>
      </c>
      <c r="U5502" s="43" t="s">
        <v>533</v>
      </c>
      <c r="V5502" s="43" t="s">
        <v>533</v>
      </c>
      <c r="W5502" s="43" t="s">
        <v>533</v>
      </c>
      <c r="X5502" s="43" t="s">
        <v>533</v>
      </c>
      <c r="Y5502" s="43" t="s">
        <v>533</v>
      </c>
      <c r="Z5502" s="43" t="s">
        <v>533</v>
      </c>
      <c r="AA5502" s="43" t="s">
        <v>533</v>
      </c>
      <c r="AB5502" s="43" t="s">
        <v>533</v>
      </c>
      <c r="AC5502" s="44" t="n">
        <f aca="false">(I5502*$AC$5495)+(J5502*$AC$5495)+(L5502*$AC$5495)+(K5502*$AC$5495)+(M5502*$AC$5495)+100</f>
        <v>300</v>
      </c>
      <c r="AD5502" s="73" t="s">
        <v>577</v>
      </c>
    </row>
    <row r="5503" customFormat="false" ht="15" hidden="false" customHeight="false" outlineLevel="0" collapsed="false">
      <c r="A5503" s="48"/>
      <c r="B5503" s="49" t="s">
        <v>538</v>
      </c>
      <c r="C5503" s="50" t="s">
        <v>535</v>
      </c>
      <c r="D5503" s="51" t="n">
        <v>98</v>
      </c>
      <c r="E5503" s="51" t="n">
        <v>0</v>
      </c>
      <c r="F5503" s="51" t="n">
        <v>0</v>
      </c>
      <c r="G5503" s="51" t="n">
        <v>0</v>
      </c>
      <c r="H5503" s="51" t="n">
        <v>0</v>
      </c>
      <c r="I5503" s="52" t="n">
        <v>15</v>
      </c>
      <c r="J5503" s="52" t="n">
        <v>15</v>
      </c>
      <c r="K5503" s="52" t="n">
        <v>0</v>
      </c>
      <c r="L5503" s="52" t="n">
        <v>100</v>
      </c>
      <c r="M5503" s="52" t="n">
        <v>0</v>
      </c>
      <c r="N5503" s="53" t="n">
        <f aca="false">D5503*$D$3</f>
        <v>137.2</v>
      </c>
      <c r="O5503" s="53" t="n">
        <f aca="false">E5503*$E$3</f>
        <v>0</v>
      </c>
      <c r="P5503" s="53" t="n">
        <f aca="false">F5503*$F$3</f>
        <v>0</v>
      </c>
      <c r="Q5503" s="53" t="n">
        <f aca="false">G5503*$G$3</f>
        <v>0</v>
      </c>
      <c r="R5503" s="53" t="n">
        <f aca="false">H5503*$H$3</f>
        <v>0</v>
      </c>
      <c r="S5503" s="53" t="n">
        <f aca="false">(N5503/100)*(I5503*$I$3)+(N5503/100)*(J5503*$J$3)</f>
        <v>82.32</v>
      </c>
      <c r="T5503" s="53" t="n">
        <f aca="false">(O5503/100)*(K5503*$K$3)</f>
        <v>0</v>
      </c>
      <c r="U5503" s="53" t="n">
        <f aca="false">(P5503/100)*(K5503*$K$3)+(P5503/100)*(L5503*$L$3)</f>
        <v>0</v>
      </c>
      <c r="V5503" s="53" t="n">
        <f aca="false">(Q5503/100)*(L5503*$L$3)</f>
        <v>0</v>
      </c>
      <c r="W5503" s="53" t="n">
        <f aca="false">(R5503/100)*(K5503*$K$3)+(R5503/100)*(L5503*$L$3)</f>
        <v>0</v>
      </c>
      <c r="X5503" s="53" t="n">
        <f aca="false">N5503+S5503</f>
        <v>219.52</v>
      </c>
      <c r="Y5503" s="53" t="n">
        <f aca="false">O5503+T5503</f>
        <v>0</v>
      </c>
      <c r="Z5503" s="53" t="n">
        <f aca="false">P5503+U5503</f>
        <v>0</v>
      </c>
      <c r="AA5503" s="53" t="n">
        <f aca="false">Q5503+V5503</f>
        <v>0</v>
      </c>
      <c r="AB5503" s="53" t="n">
        <f aca="false">R5503+W5503</f>
        <v>0</v>
      </c>
      <c r="AC5503" s="54" t="n">
        <f aca="false">ROUND(X5503+Y5503+Z5503+AA5503+AB5503,1)</f>
        <v>219.5</v>
      </c>
      <c r="AD5503" s="55" t="s">
        <v>578</v>
      </c>
    </row>
    <row r="5504" customFormat="false" ht="15" hidden="false" customHeight="false" outlineLevel="0" collapsed="false">
      <c r="A5504" s="48"/>
      <c r="B5504" s="72" t="s">
        <v>579</v>
      </c>
      <c r="C5504" s="40" t="s">
        <v>533</v>
      </c>
      <c r="D5504" s="41" t="n">
        <v>0</v>
      </c>
      <c r="E5504" s="41" t="n">
        <v>0</v>
      </c>
      <c r="F5504" s="41" t="n">
        <v>0</v>
      </c>
      <c r="G5504" s="41" t="n">
        <v>0</v>
      </c>
      <c r="H5504" s="41" t="n">
        <v>0</v>
      </c>
      <c r="I5504" s="42" t="n">
        <v>0</v>
      </c>
      <c r="J5504" s="42" t="n">
        <v>0</v>
      </c>
      <c r="K5504" s="42" t="n">
        <v>0</v>
      </c>
      <c r="L5504" s="42" t="n">
        <v>90</v>
      </c>
      <c r="M5504" s="42" t="n">
        <v>0</v>
      </c>
      <c r="N5504" s="43" t="s">
        <v>533</v>
      </c>
      <c r="O5504" s="43" t="s">
        <v>533</v>
      </c>
      <c r="P5504" s="43" t="s">
        <v>533</v>
      </c>
      <c r="Q5504" s="43" t="s">
        <v>533</v>
      </c>
      <c r="R5504" s="43" t="s">
        <v>533</v>
      </c>
      <c r="S5504" s="43" t="s">
        <v>533</v>
      </c>
      <c r="T5504" s="43" t="s">
        <v>533</v>
      </c>
      <c r="U5504" s="43" t="s">
        <v>533</v>
      </c>
      <c r="V5504" s="43" t="s">
        <v>533</v>
      </c>
      <c r="W5504" s="43" t="s">
        <v>533</v>
      </c>
      <c r="X5504" s="43" t="s">
        <v>533</v>
      </c>
      <c r="Y5504" s="43" t="s">
        <v>533</v>
      </c>
      <c r="Z5504" s="43" t="s">
        <v>533</v>
      </c>
      <c r="AA5504" s="43" t="s">
        <v>533</v>
      </c>
      <c r="AB5504" s="43" t="s">
        <v>533</v>
      </c>
      <c r="AC5504" s="44" t="n">
        <f aca="false">(I5504*$AC$5495)+(J5504*$AC$5495)+(L5504*$AC$5495)+(K5504*$AC$5495)+(M5504*$AC$5495)+100</f>
        <v>280</v>
      </c>
      <c r="AD5504" s="73" t="s">
        <v>580</v>
      </c>
    </row>
    <row r="5505" customFormat="false" ht="15" hidden="false" customHeight="false" outlineLevel="0" collapsed="false">
      <c r="A5505" s="48"/>
      <c r="B5505" s="49" t="s">
        <v>548</v>
      </c>
      <c r="C5505" s="50" t="s">
        <v>535</v>
      </c>
      <c r="D5505" s="51" t="n">
        <v>80</v>
      </c>
      <c r="E5505" s="51" t="n">
        <v>0</v>
      </c>
      <c r="F5505" s="51" t="n">
        <v>0</v>
      </c>
      <c r="G5505" s="51" t="n">
        <v>0</v>
      </c>
      <c r="H5505" s="51" t="n">
        <v>0</v>
      </c>
      <c r="I5505" s="52" t="n">
        <v>15</v>
      </c>
      <c r="J5505" s="52" t="n">
        <v>15</v>
      </c>
      <c r="K5505" s="52" t="n">
        <v>0</v>
      </c>
      <c r="L5505" s="52" t="n">
        <v>90</v>
      </c>
      <c r="M5505" s="52" t="n">
        <v>0</v>
      </c>
      <c r="N5505" s="53" t="n">
        <f aca="false">D5505*$D$3</f>
        <v>112</v>
      </c>
      <c r="O5505" s="53" t="n">
        <f aca="false">E5505*$E$3</f>
        <v>0</v>
      </c>
      <c r="P5505" s="53" t="n">
        <f aca="false">F5505*$F$3</f>
        <v>0</v>
      </c>
      <c r="Q5505" s="53" t="n">
        <f aca="false">G5505*$G$3</f>
        <v>0</v>
      </c>
      <c r="R5505" s="53" t="n">
        <f aca="false">H5505*$H$3</f>
        <v>0</v>
      </c>
      <c r="S5505" s="53" t="n">
        <f aca="false">(N5505/100)*(I5505*$I$3)+(N5505/100)*(J5505*$J$3)</f>
        <v>67.2</v>
      </c>
      <c r="T5505" s="53" t="n">
        <f aca="false">(O5505/100)*(K5505*$K$3)</f>
        <v>0</v>
      </c>
      <c r="U5505" s="53" t="n">
        <f aca="false">(P5505/100)*(K5505*$K$3)+(P5505/100)*(L5505*$L$3)</f>
        <v>0</v>
      </c>
      <c r="V5505" s="53" t="n">
        <f aca="false">(Q5505/100)*(L5505*$L$3)</f>
        <v>0</v>
      </c>
      <c r="W5505" s="53" t="n">
        <f aca="false">(R5505/100)*(K5505*$K$3)+(R5505/100)*(L5505*$L$3)</f>
        <v>0</v>
      </c>
      <c r="X5505" s="53" t="n">
        <f aca="false">N5505+S5505</f>
        <v>179.2</v>
      </c>
      <c r="Y5505" s="53" t="n">
        <f aca="false">O5505+T5505</f>
        <v>0</v>
      </c>
      <c r="Z5505" s="53" t="n">
        <f aca="false">P5505+U5505</f>
        <v>0</v>
      </c>
      <c r="AA5505" s="53" t="n">
        <f aca="false">Q5505+V5505</f>
        <v>0</v>
      </c>
      <c r="AB5505" s="53" t="n">
        <f aca="false">R5505+W5505</f>
        <v>0</v>
      </c>
      <c r="AC5505" s="54" t="n">
        <f aca="false">ROUND(X5505+Y5505+Z5505+AA5505+AB5505,1)</f>
        <v>179.2</v>
      </c>
      <c r="AD5505" s="55" t="s">
        <v>570</v>
      </c>
    </row>
    <row r="5506" customFormat="false" ht="15" hidden="false" customHeight="false" outlineLevel="0" collapsed="false">
      <c r="A5506" s="48"/>
      <c r="B5506" s="72" t="s">
        <v>581</v>
      </c>
      <c r="C5506" s="40" t="s">
        <v>533</v>
      </c>
      <c r="D5506" s="41" t="n">
        <v>0</v>
      </c>
      <c r="E5506" s="41" t="n">
        <v>0</v>
      </c>
      <c r="F5506" s="41" t="n">
        <v>0</v>
      </c>
      <c r="G5506" s="41" t="n">
        <v>0</v>
      </c>
      <c r="H5506" s="41" t="n">
        <v>0</v>
      </c>
      <c r="I5506" s="42" t="n">
        <v>0</v>
      </c>
      <c r="J5506" s="42" t="n">
        <v>0</v>
      </c>
      <c r="K5506" s="42" t="n">
        <v>0</v>
      </c>
      <c r="L5506" s="42" t="n">
        <v>80</v>
      </c>
      <c r="M5506" s="42" t="n">
        <v>0</v>
      </c>
      <c r="N5506" s="43" t="s">
        <v>533</v>
      </c>
      <c r="O5506" s="43" t="s">
        <v>533</v>
      </c>
      <c r="P5506" s="43" t="s">
        <v>533</v>
      </c>
      <c r="Q5506" s="43" t="s">
        <v>533</v>
      </c>
      <c r="R5506" s="43" t="s">
        <v>533</v>
      </c>
      <c r="S5506" s="43" t="s">
        <v>533</v>
      </c>
      <c r="T5506" s="43" t="s">
        <v>533</v>
      </c>
      <c r="U5506" s="43" t="s">
        <v>533</v>
      </c>
      <c r="V5506" s="43" t="s">
        <v>533</v>
      </c>
      <c r="W5506" s="43" t="s">
        <v>533</v>
      </c>
      <c r="X5506" s="43" t="s">
        <v>533</v>
      </c>
      <c r="Y5506" s="43" t="s">
        <v>533</v>
      </c>
      <c r="Z5506" s="43" t="s">
        <v>533</v>
      </c>
      <c r="AA5506" s="43" t="s">
        <v>533</v>
      </c>
      <c r="AB5506" s="43" t="s">
        <v>533</v>
      </c>
      <c r="AC5506" s="44" t="n">
        <f aca="false">(I5506*$AC$5495)+(J5506*$AC$5495)+(L5506*$AC$5495)+(K5506*$AC$5495)+(M5506*$AC$5495)+100</f>
        <v>260</v>
      </c>
      <c r="AD5506" s="73"/>
    </row>
    <row r="5507" customFormat="false" ht="15" hidden="false" customHeight="false" outlineLevel="0" collapsed="false">
      <c r="A5507" s="48"/>
      <c r="B5507" s="49" t="s">
        <v>545</v>
      </c>
      <c r="C5507" s="50" t="s">
        <v>535</v>
      </c>
      <c r="D5507" s="51" t="n">
        <v>80</v>
      </c>
      <c r="E5507" s="51" t="n">
        <v>0</v>
      </c>
      <c r="F5507" s="51" t="n">
        <v>30</v>
      </c>
      <c r="G5507" s="51" t="n">
        <v>0</v>
      </c>
      <c r="H5507" s="51" t="n">
        <v>0</v>
      </c>
      <c r="I5507" s="52" t="n">
        <v>15</v>
      </c>
      <c r="J5507" s="52" t="n">
        <v>15</v>
      </c>
      <c r="K5507" s="52" t="n">
        <v>0</v>
      </c>
      <c r="L5507" s="52" t="n">
        <v>80</v>
      </c>
      <c r="M5507" s="52" t="n">
        <v>0</v>
      </c>
      <c r="N5507" s="53" t="n">
        <f aca="false">D5507*$D$3</f>
        <v>112</v>
      </c>
      <c r="O5507" s="53" t="n">
        <f aca="false">E5507*$E$3</f>
        <v>0</v>
      </c>
      <c r="P5507" s="53" t="n">
        <f aca="false">F5507*$F$3</f>
        <v>42</v>
      </c>
      <c r="Q5507" s="53" t="n">
        <f aca="false">G5507*$G$3</f>
        <v>0</v>
      </c>
      <c r="R5507" s="53" t="n">
        <f aca="false">H5507*$H$3</f>
        <v>0</v>
      </c>
      <c r="S5507" s="53" t="n">
        <f aca="false">(N5507/100)*(I5507*$I$3)+(N5507/100)*(J5507*$J$3)</f>
        <v>67.2</v>
      </c>
      <c r="T5507" s="53" t="n">
        <f aca="false">(O5507/100)*(K5507*$K$3)</f>
        <v>0</v>
      </c>
      <c r="U5507" s="53" t="n">
        <f aca="false">(P5507/100)*(K5507*$K$3)+(P5507/100)*(L5507*$L$3)</f>
        <v>67.2</v>
      </c>
      <c r="V5507" s="53" t="n">
        <f aca="false">(Q5507/100)*(L5507*$L$3)</f>
        <v>0</v>
      </c>
      <c r="W5507" s="53" t="n">
        <f aca="false">(R5507/100)*(K5507*$K$3)+(R5507/100)*(L5507*$L$3)</f>
        <v>0</v>
      </c>
      <c r="X5507" s="53" t="n">
        <f aca="false">N5507+S5507</f>
        <v>179.2</v>
      </c>
      <c r="Y5507" s="53" t="n">
        <f aca="false">O5507+T5507</f>
        <v>0</v>
      </c>
      <c r="Z5507" s="53" t="n">
        <f aca="false">P5507+U5507</f>
        <v>109.2</v>
      </c>
      <c r="AA5507" s="53" t="n">
        <f aca="false">Q5507+V5507</f>
        <v>0</v>
      </c>
      <c r="AB5507" s="53" t="n">
        <f aca="false">R5507+W5507</f>
        <v>0</v>
      </c>
      <c r="AC5507" s="54" t="n">
        <f aca="false">ROUND(X5507+Y5507+Z5507+AA5507+AB5507,1)</f>
        <v>288.4</v>
      </c>
      <c r="AD5507" s="55" t="s">
        <v>582</v>
      </c>
    </row>
    <row r="5508" customFormat="false" ht="15" hidden="false" customHeight="false" outlineLevel="0" collapsed="false">
      <c r="A5508" s="48"/>
      <c r="B5508" s="72" t="s">
        <v>583</v>
      </c>
      <c r="C5508" s="40" t="s">
        <v>533</v>
      </c>
      <c r="D5508" s="41" t="n">
        <v>0</v>
      </c>
      <c r="E5508" s="41" t="n">
        <v>0</v>
      </c>
      <c r="F5508" s="41" t="n">
        <v>0</v>
      </c>
      <c r="G5508" s="41" t="n">
        <v>0</v>
      </c>
      <c r="H5508" s="41" t="n">
        <v>0</v>
      </c>
      <c r="I5508" s="42" t="n">
        <v>0</v>
      </c>
      <c r="J5508" s="42" t="n">
        <v>0</v>
      </c>
      <c r="K5508" s="42" t="n">
        <v>0</v>
      </c>
      <c r="L5508" s="42" t="n">
        <v>75</v>
      </c>
      <c r="M5508" s="42" t="n">
        <v>0</v>
      </c>
      <c r="N5508" s="43" t="s">
        <v>533</v>
      </c>
      <c r="O5508" s="43" t="s">
        <v>533</v>
      </c>
      <c r="P5508" s="43" t="s">
        <v>533</v>
      </c>
      <c r="Q5508" s="43" t="s">
        <v>533</v>
      </c>
      <c r="R5508" s="43" t="s">
        <v>533</v>
      </c>
      <c r="S5508" s="43" t="s">
        <v>533</v>
      </c>
      <c r="T5508" s="43" t="s">
        <v>533</v>
      </c>
      <c r="U5508" s="43" t="s">
        <v>533</v>
      </c>
      <c r="V5508" s="43" t="s">
        <v>533</v>
      </c>
      <c r="W5508" s="43" t="s">
        <v>533</v>
      </c>
      <c r="X5508" s="43" t="s">
        <v>533</v>
      </c>
      <c r="Y5508" s="43" t="s">
        <v>533</v>
      </c>
      <c r="Z5508" s="43" t="s">
        <v>533</v>
      </c>
      <c r="AA5508" s="43" t="s">
        <v>533</v>
      </c>
      <c r="AB5508" s="43" t="s">
        <v>533</v>
      </c>
      <c r="AC5508" s="44" t="n">
        <f aca="false">(I5508*$AC$5495)+(J5508*$AC$5495)+(L5508*$AC$5495)+(K5508*$AC$5495)+(M5508*$AC$5495)+100</f>
        <v>250</v>
      </c>
      <c r="AD5508" s="73"/>
    </row>
    <row r="5509" customFormat="false" ht="15" hidden="false" customHeight="false" outlineLevel="0" collapsed="false">
      <c r="A5509" s="48"/>
      <c r="B5509" s="49" t="s">
        <v>534</v>
      </c>
      <c r="C5509" s="50" t="s">
        <v>535</v>
      </c>
      <c r="D5509" s="51" t="n">
        <v>95</v>
      </c>
      <c r="E5509" s="51" t="n">
        <v>0</v>
      </c>
      <c r="F5509" s="51" t="n">
        <v>0</v>
      </c>
      <c r="G5509" s="51" t="n">
        <v>0</v>
      </c>
      <c r="H5509" s="51" t="n">
        <v>0</v>
      </c>
      <c r="I5509" s="52" t="n">
        <v>20</v>
      </c>
      <c r="J5509" s="52" t="n">
        <v>20</v>
      </c>
      <c r="K5509" s="52" t="n">
        <v>0</v>
      </c>
      <c r="L5509" s="52" t="n">
        <v>75</v>
      </c>
      <c r="M5509" s="52" t="n">
        <v>0</v>
      </c>
      <c r="N5509" s="53" t="n">
        <f aca="false">D5509*$D$3</f>
        <v>133</v>
      </c>
      <c r="O5509" s="53" t="n">
        <f aca="false">E5509*$E$3</f>
        <v>0</v>
      </c>
      <c r="P5509" s="53" t="n">
        <f aca="false">F5509*$F$3</f>
        <v>0</v>
      </c>
      <c r="Q5509" s="53" t="n">
        <f aca="false">G5509*$G$3</f>
        <v>0</v>
      </c>
      <c r="R5509" s="53" t="n">
        <f aca="false">H5509*$H$3</f>
        <v>0</v>
      </c>
      <c r="S5509" s="53" t="n">
        <f aca="false">(N5509/100)*(I5509*$I$3)+(N5509/100)*(J5509*$J$3)</f>
        <v>106.4</v>
      </c>
      <c r="T5509" s="53" t="n">
        <f aca="false">(O5509/100)*(K5509*$K$3)</f>
        <v>0</v>
      </c>
      <c r="U5509" s="53" t="n">
        <f aca="false">(P5509/100)*(K5509*$K$3)+(P5509/100)*(L5509*$L$3)</f>
        <v>0</v>
      </c>
      <c r="V5509" s="53" t="n">
        <f aca="false">(Q5509/100)*(L5509*$L$3)</f>
        <v>0</v>
      </c>
      <c r="W5509" s="53" t="n">
        <f aca="false">(R5509/100)*(K5509*$K$3)+(R5509/100)*(L5509*$L$3)</f>
        <v>0</v>
      </c>
      <c r="X5509" s="53" t="n">
        <f aca="false">N5509+S5509</f>
        <v>239.4</v>
      </c>
      <c r="Y5509" s="53" t="n">
        <f aca="false">O5509+T5509</f>
        <v>0</v>
      </c>
      <c r="Z5509" s="53" t="n">
        <f aca="false">P5509+U5509</f>
        <v>0</v>
      </c>
      <c r="AA5509" s="53" t="n">
        <f aca="false">Q5509+V5509</f>
        <v>0</v>
      </c>
      <c r="AB5509" s="53" t="n">
        <f aca="false">R5509+W5509</f>
        <v>0</v>
      </c>
      <c r="AC5509" s="54" t="n">
        <f aca="false">ROUND(X5509+Y5509+Z5509+AA5509+AB5509,1)</f>
        <v>239.4</v>
      </c>
      <c r="AD5509" s="55" t="s">
        <v>584</v>
      </c>
    </row>
    <row r="5510" customFormat="false" ht="15" hidden="false" customHeight="false" outlineLevel="0" collapsed="false">
      <c r="A5510" s="48"/>
      <c r="B5510" s="72" t="s">
        <v>585</v>
      </c>
      <c r="C5510" s="40" t="s">
        <v>533</v>
      </c>
      <c r="D5510" s="41" t="n">
        <v>0</v>
      </c>
      <c r="E5510" s="41" t="n">
        <v>0</v>
      </c>
      <c r="F5510" s="41" t="n">
        <v>0</v>
      </c>
      <c r="G5510" s="41" t="n">
        <v>0</v>
      </c>
      <c r="H5510" s="41" t="n">
        <v>0</v>
      </c>
      <c r="I5510" s="42" t="n">
        <v>0</v>
      </c>
      <c r="J5510" s="42" t="n">
        <v>0</v>
      </c>
      <c r="K5510" s="42" t="n">
        <v>0</v>
      </c>
      <c r="L5510" s="42" t="n">
        <v>85</v>
      </c>
      <c r="M5510" s="42" t="n">
        <v>0</v>
      </c>
      <c r="N5510" s="43" t="s">
        <v>533</v>
      </c>
      <c r="O5510" s="43" t="s">
        <v>533</v>
      </c>
      <c r="P5510" s="43" t="s">
        <v>533</v>
      </c>
      <c r="Q5510" s="43" t="s">
        <v>533</v>
      </c>
      <c r="R5510" s="43" t="s">
        <v>533</v>
      </c>
      <c r="S5510" s="43" t="s">
        <v>533</v>
      </c>
      <c r="T5510" s="43" t="s">
        <v>533</v>
      </c>
      <c r="U5510" s="43" t="s">
        <v>533</v>
      </c>
      <c r="V5510" s="43" t="s">
        <v>533</v>
      </c>
      <c r="W5510" s="43" t="s">
        <v>533</v>
      </c>
      <c r="X5510" s="43" t="s">
        <v>533</v>
      </c>
      <c r="Y5510" s="43" t="s">
        <v>533</v>
      </c>
      <c r="Z5510" s="43" t="s">
        <v>533</v>
      </c>
      <c r="AA5510" s="43" t="s">
        <v>533</v>
      </c>
      <c r="AB5510" s="43" t="s">
        <v>533</v>
      </c>
      <c r="AC5510" s="44" t="n">
        <f aca="false">(I5510*$AC$5495)+(J5510*$AC$5495)+(L5510*$AC$5495)+(K5510*$AC$5495)+(M5510*$AC$5495)+100</f>
        <v>270</v>
      </c>
      <c r="AD5510" s="73" t="s">
        <v>586</v>
      </c>
    </row>
    <row r="5511" customFormat="false" ht="15" hidden="false" customHeight="false" outlineLevel="0" collapsed="false">
      <c r="A5511" s="48"/>
      <c r="B5511" s="49" t="s">
        <v>548</v>
      </c>
      <c r="C5511" s="50" t="s">
        <v>535</v>
      </c>
      <c r="D5511" s="51" t="n">
        <v>96</v>
      </c>
      <c r="E5511" s="51" t="n">
        <v>0</v>
      </c>
      <c r="F5511" s="51" t="n">
        <v>0</v>
      </c>
      <c r="G5511" s="51" t="n">
        <v>0</v>
      </c>
      <c r="H5511" s="51" t="n">
        <v>0</v>
      </c>
      <c r="I5511" s="52" t="n">
        <v>20</v>
      </c>
      <c r="J5511" s="52" t="n">
        <v>20</v>
      </c>
      <c r="K5511" s="52" t="n">
        <v>0</v>
      </c>
      <c r="L5511" s="52" t="n">
        <v>85</v>
      </c>
      <c r="M5511" s="52" t="n">
        <v>0</v>
      </c>
      <c r="N5511" s="53" t="n">
        <f aca="false">D5511*$D$3</f>
        <v>134.4</v>
      </c>
      <c r="O5511" s="53" t="n">
        <f aca="false">E5511*$E$3</f>
        <v>0</v>
      </c>
      <c r="P5511" s="53" t="n">
        <f aca="false">F5511*$F$3</f>
        <v>0</v>
      </c>
      <c r="Q5511" s="53" t="n">
        <f aca="false">G5511*$G$3</f>
        <v>0</v>
      </c>
      <c r="R5511" s="53" t="n">
        <f aca="false">H5511*$H$3</f>
        <v>0</v>
      </c>
      <c r="S5511" s="53" t="n">
        <f aca="false">(N5511/100)*(I5511*$I$3)+(N5511/100)*(J5511*$J$3)</f>
        <v>107.52</v>
      </c>
      <c r="T5511" s="53" t="n">
        <f aca="false">(O5511/100)*(K5511*$K$3)</f>
        <v>0</v>
      </c>
      <c r="U5511" s="53" t="n">
        <f aca="false">(P5511/100)*(K5511*$K$3)+(P5511/100)*(L5511*$L$3)</f>
        <v>0</v>
      </c>
      <c r="V5511" s="53" t="n">
        <f aca="false">(Q5511/100)*(L5511*$L$3)</f>
        <v>0</v>
      </c>
      <c r="W5511" s="53" t="n">
        <f aca="false">(R5511/100)*(K5511*$K$3)+(R5511/100)*(L5511*$L$3)</f>
        <v>0</v>
      </c>
      <c r="X5511" s="53" t="n">
        <f aca="false">N5511+S5511</f>
        <v>241.92</v>
      </c>
      <c r="Y5511" s="53" t="n">
        <f aca="false">O5511+T5511</f>
        <v>0</v>
      </c>
      <c r="Z5511" s="53" t="n">
        <f aca="false">P5511+U5511</f>
        <v>0</v>
      </c>
      <c r="AA5511" s="53" t="n">
        <f aca="false">Q5511+V5511</f>
        <v>0</v>
      </c>
      <c r="AB5511" s="53" t="n">
        <f aca="false">R5511+W5511</f>
        <v>0</v>
      </c>
      <c r="AC5511" s="54" t="n">
        <f aca="false">ROUND(X5511+Y5511+Z5511+AA5511+AB5511,1)</f>
        <v>241.9</v>
      </c>
      <c r="AD5511" s="55" t="s">
        <v>584</v>
      </c>
    </row>
    <row r="5512" customFormat="false" ht="15" hidden="false" customHeight="false" outlineLevel="0" collapsed="false">
      <c r="A5512" s="48"/>
      <c r="B5512" s="72" t="s">
        <v>587</v>
      </c>
      <c r="C5512" s="40" t="s">
        <v>533</v>
      </c>
      <c r="D5512" s="41" t="n">
        <v>0</v>
      </c>
      <c r="E5512" s="41" t="n">
        <v>0</v>
      </c>
      <c r="F5512" s="41" t="n">
        <v>0</v>
      </c>
      <c r="G5512" s="41" t="n">
        <v>0</v>
      </c>
      <c r="H5512" s="41" t="n">
        <v>0</v>
      </c>
      <c r="I5512" s="42" t="n">
        <v>0</v>
      </c>
      <c r="J5512" s="42" t="n">
        <v>0</v>
      </c>
      <c r="K5512" s="42" t="n">
        <v>0</v>
      </c>
      <c r="L5512" s="42" t="n">
        <v>95</v>
      </c>
      <c r="M5512" s="42" t="n">
        <v>0</v>
      </c>
      <c r="N5512" s="43" t="s">
        <v>533</v>
      </c>
      <c r="O5512" s="43" t="s">
        <v>533</v>
      </c>
      <c r="P5512" s="43" t="s">
        <v>533</v>
      </c>
      <c r="Q5512" s="43" t="s">
        <v>533</v>
      </c>
      <c r="R5512" s="43" t="s">
        <v>533</v>
      </c>
      <c r="S5512" s="43" t="s">
        <v>533</v>
      </c>
      <c r="T5512" s="43" t="s">
        <v>533</v>
      </c>
      <c r="U5512" s="43" t="s">
        <v>533</v>
      </c>
      <c r="V5512" s="43" t="s">
        <v>533</v>
      </c>
      <c r="W5512" s="43" t="s">
        <v>533</v>
      </c>
      <c r="X5512" s="43" t="s">
        <v>533</v>
      </c>
      <c r="Y5512" s="43" t="s">
        <v>533</v>
      </c>
      <c r="Z5512" s="43" t="s">
        <v>533</v>
      </c>
      <c r="AA5512" s="43" t="s">
        <v>533</v>
      </c>
      <c r="AB5512" s="43" t="s">
        <v>533</v>
      </c>
      <c r="AC5512" s="44" t="n">
        <f aca="false">(I5512*$AC$5495)+(J5512*$AC$5495)+(L5512*$AC$5495)+(K5512*$AC$5495)+(M5512*$AC$5495)+100</f>
        <v>290</v>
      </c>
      <c r="AD5512" s="73" t="s">
        <v>588</v>
      </c>
    </row>
    <row r="5513" customFormat="false" ht="15" hidden="false" customHeight="false" outlineLevel="0" collapsed="false">
      <c r="A5513" s="48"/>
      <c r="B5513" s="49" t="s">
        <v>542</v>
      </c>
      <c r="C5513" s="50" t="s">
        <v>535</v>
      </c>
      <c r="D5513" s="51" t="n">
        <v>98</v>
      </c>
      <c r="E5513" s="51" t="n">
        <v>0</v>
      </c>
      <c r="F5513" s="51" t="n">
        <v>0</v>
      </c>
      <c r="G5513" s="51" t="n">
        <v>0</v>
      </c>
      <c r="H5513" s="51" t="n">
        <v>0</v>
      </c>
      <c r="I5513" s="52" t="n">
        <v>20</v>
      </c>
      <c r="J5513" s="52" t="n">
        <v>20</v>
      </c>
      <c r="K5513" s="52" t="n">
        <v>0</v>
      </c>
      <c r="L5513" s="52" t="n">
        <v>95</v>
      </c>
      <c r="M5513" s="52" t="n">
        <v>0</v>
      </c>
      <c r="N5513" s="53" t="n">
        <f aca="false">D5513*$D$3</f>
        <v>137.2</v>
      </c>
      <c r="O5513" s="53" t="n">
        <f aca="false">E5513*$E$3</f>
        <v>0</v>
      </c>
      <c r="P5513" s="53" t="n">
        <f aca="false">F5513*$F$3</f>
        <v>0</v>
      </c>
      <c r="Q5513" s="53" t="n">
        <f aca="false">G5513*$G$3</f>
        <v>0</v>
      </c>
      <c r="R5513" s="53" t="n">
        <f aca="false">H5513*$H$3</f>
        <v>0</v>
      </c>
      <c r="S5513" s="53" t="n">
        <f aca="false">(N5513/100)*(I5513*$I$3)+(N5513/100)*(J5513*$J$3)</f>
        <v>109.76</v>
      </c>
      <c r="T5513" s="53" t="n">
        <f aca="false">(O5513/100)*(K5513*$K$3)</f>
        <v>0</v>
      </c>
      <c r="U5513" s="53" t="n">
        <f aca="false">(P5513/100)*(K5513*$K$3)+(P5513/100)*(L5513*$L$3)</f>
        <v>0</v>
      </c>
      <c r="V5513" s="53" t="n">
        <f aca="false">(Q5513/100)*(L5513*$L$3)</f>
        <v>0</v>
      </c>
      <c r="W5513" s="53" t="n">
        <f aca="false">(R5513/100)*(K5513*$K$3)+(R5513/100)*(L5513*$L$3)</f>
        <v>0</v>
      </c>
      <c r="X5513" s="53" t="n">
        <f aca="false">N5513+S5513</f>
        <v>246.96</v>
      </c>
      <c r="Y5513" s="53" t="n">
        <f aca="false">O5513+T5513</f>
        <v>0</v>
      </c>
      <c r="Z5513" s="53" t="n">
        <f aca="false">P5513+U5513</f>
        <v>0</v>
      </c>
      <c r="AA5513" s="53" t="n">
        <f aca="false">Q5513+V5513</f>
        <v>0</v>
      </c>
      <c r="AB5513" s="53" t="n">
        <f aca="false">R5513+W5513</f>
        <v>0</v>
      </c>
      <c r="AC5513" s="54" t="n">
        <f aca="false">ROUND(X5513+Y5513+Z5513+AA5513+AB5513,1)</f>
        <v>247</v>
      </c>
      <c r="AD5513" s="55" t="s">
        <v>589</v>
      </c>
    </row>
    <row r="5514" customFormat="false" ht="15" hidden="false" customHeight="false" outlineLevel="0" collapsed="false">
      <c r="A5514" s="48"/>
      <c r="B5514" s="72" t="s">
        <v>590</v>
      </c>
      <c r="C5514" s="40" t="s">
        <v>533</v>
      </c>
      <c r="D5514" s="41" t="n">
        <v>0</v>
      </c>
      <c r="E5514" s="41" t="n">
        <v>0</v>
      </c>
      <c r="F5514" s="41" t="n">
        <v>0</v>
      </c>
      <c r="G5514" s="41" t="n">
        <v>0</v>
      </c>
      <c r="H5514" s="41" t="n">
        <v>0</v>
      </c>
      <c r="I5514" s="42" t="n">
        <v>0</v>
      </c>
      <c r="J5514" s="42" t="n">
        <v>0</v>
      </c>
      <c r="K5514" s="42" t="n">
        <v>0</v>
      </c>
      <c r="L5514" s="42" t="n">
        <v>80</v>
      </c>
      <c r="M5514" s="42" t="n">
        <v>0</v>
      </c>
      <c r="N5514" s="43" t="s">
        <v>533</v>
      </c>
      <c r="O5514" s="43" t="s">
        <v>533</v>
      </c>
      <c r="P5514" s="43" t="s">
        <v>533</v>
      </c>
      <c r="Q5514" s="43" t="s">
        <v>533</v>
      </c>
      <c r="R5514" s="43" t="s">
        <v>533</v>
      </c>
      <c r="S5514" s="43" t="s">
        <v>533</v>
      </c>
      <c r="T5514" s="43" t="s">
        <v>533</v>
      </c>
      <c r="U5514" s="43" t="s">
        <v>533</v>
      </c>
      <c r="V5514" s="43" t="s">
        <v>533</v>
      </c>
      <c r="W5514" s="43" t="s">
        <v>533</v>
      </c>
      <c r="X5514" s="43" t="s">
        <v>533</v>
      </c>
      <c r="Y5514" s="43" t="s">
        <v>533</v>
      </c>
      <c r="Z5514" s="43" t="s">
        <v>533</v>
      </c>
      <c r="AA5514" s="43" t="s">
        <v>533</v>
      </c>
      <c r="AB5514" s="43" t="s">
        <v>533</v>
      </c>
      <c r="AC5514" s="44" t="n">
        <f aca="false">(I5514*$AC$5495)+(J5514*$AC$5495)+(L5514*$AC$5495)+(K5514*$AC$5495)+(M5514*$AC$5495)+100</f>
        <v>260</v>
      </c>
      <c r="AD5514" s="73" t="s">
        <v>544</v>
      </c>
    </row>
    <row r="5515" customFormat="false" ht="15" hidden="false" customHeight="false" outlineLevel="0" collapsed="false">
      <c r="A5515" s="48"/>
      <c r="B5515" s="49" t="s">
        <v>545</v>
      </c>
      <c r="C5515" s="50" t="s">
        <v>535</v>
      </c>
      <c r="D5515" s="51" t="n">
        <v>100</v>
      </c>
      <c r="E5515" s="51" t="n">
        <v>0</v>
      </c>
      <c r="F5515" s="51" t="n">
        <v>0</v>
      </c>
      <c r="G5515" s="51" t="n">
        <v>0</v>
      </c>
      <c r="H5515" s="51" t="n">
        <v>0</v>
      </c>
      <c r="I5515" s="52" t="n">
        <v>10</v>
      </c>
      <c r="J5515" s="52" t="n">
        <v>30</v>
      </c>
      <c r="K5515" s="52" t="n">
        <v>0</v>
      </c>
      <c r="L5515" s="52" t="n">
        <v>80</v>
      </c>
      <c r="M5515" s="52" t="n">
        <v>0</v>
      </c>
      <c r="N5515" s="53" t="n">
        <f aca="false">D5515*$D$3</f>
        <v>140</v>
      </c>
      <c r="O5515" s="53" t="n">
        <f aca="false">E5515*$E$3</f>
        <v>0</v>
      </c>
      <c r="P5515" s="53" t="n">
        <f aca="false">F5515*$F$3</f>
        <v>0</v>
      </c>
      <c r="Q5515" s="53" t="n">
        <f aca="false">G5515*$G$3</f>
        <v>0</v>
      </c>
      <c r="R5515" s="53" t="n">
        <f aca="false">H5515*$H$3</f>
        <v>0</v>
      </c>
      <c r="S5515" s="53" t="n">
        <f aca="false">(N5515/100)*(I5515*$I$3)+(N5515/100)*(J5515*$J$3)</f>
        <v>112</v>
      </c>
      <c r="T5515" s="53" t="n">
        <f aca="false">(O5515/100)*(K5515*$K$3)</f>
        <v>0</v>
      </c>
      <c r="U5515" s="53" t="n">
        <f aca="false">(P5515/100)*(K5515*$K$3)+(P5515/100)*(L5515*$L$3)</f>
        <v>0</v>
      </c>
      <c r="V5515" s="53" t="n">
        <f aca="false">(Q5515/100)*(L5515*$L$3)</f>
        <v>0</v>
      </c>
      <c r="W5515" s="53" t="n">
        <f aca="false">(R5515/100)*(K5515*$K$3)+(R5515/100)*(L5515*$L$3)</f>
        <v>0</v>
      </c>
      <c r="X5515" s="53" t="n">
        <f aca="false">N5515+S5515</f>
        <v>252</v>
      </c>
      <c r="Y5515" s="53" t="n">
        <f aca="false">O5515+T5515</f>
        <v>0</v>
      </c>
      <c r="Z5515" s="53" t="n">
        <f aca="false">P5515+U5515</f>
        <v>0</v>
      </c>
      <c r="AA5515" s="53" t="n">
        <f aca="false">Q5515+V5515</f>
        <v>0</v>
      </c>
      <c r="AB5515" s="53" t="n">
        <f aca="false">R5515+W5515</f>
        <v>0</v>
      </c>
      <c r="AC5515" s="54" t="n">
        <f aca="false">ROUND(X5515+Y5515+Z5515+AA5515+AB5515,1)</f>
        <v>252</v>
      </c>
      <c r="AD5515" s="55" t="s">
        <v>546</v>
      </c>
    </row>
    <row r="5516" customFormat="false" ht="15" hidden="false" customHeight="false" outlineLevel="0" collapsed="false">
      <c r="A5516" s="48"/>
      <c r="B5516" s="72" t="s">
        <v>591</v>
      </c>
      <c r="C5516" s="40" t="s">
        <v>533</v>
      </c>
      <c r="D5516" s="41" t="n">
        <v>0</v>
      </c>
      <c r="E5516" s="41" t="n">
        <v>0</v>
      </c>
      <c r="F5516" s="41" t="n">
        <v>0</v>
      </c>
      <c r="G5516" s="41" t="n">
        <v>0</v>
      </c>
      <c r="H5516" s="41" t="n">
        <v>0</v>
      </c>
      <c r="I5516" s="42" t="n">
        <v>0</v>
      </c>
      <c r="J5516" s="42" t="n">
        <v>0</v>
      </c>
      <c r="K5516" s="42" t="n">
        <v>0</v>
      </c>
      <c r="L5516" s="42" t="n">
        <v>85</v>
      </c>
      <c r="M5516" s="42" t="n">
        <v>0</v>
      </c>
      <c r="N5516" s="43" t="s">
        <v>533</v>
      </c>
      <c r="O5516" s="43" t="s">
        <v>533</v>
      </c>
      <c r="P5516" s="43" t="s">
        <v>533</v>
      </c>
      <c r="Q5516" s="43" t="s">
        <v>533</v>
      </c>
      <c r="R5516" s="43" t="s">
        <v>533</v>
      </c>
      <c r="S5516" s="43" t="s">
        <v>533</v>
      </c>
      <c r="T5516" s="43" t="s">
        <v>533</v>
      </c>
      <c r="U5516" s="43" t="s">
        <v>533</v>
      </c>
      <c r="V5516" s="43" t="s">
        <v>533</v>
      </c>
      <c r="W5516" s="43" t="s">
        <v>533</v>
      </c>
      <c r="X5516" s="43" t="s">
        <v>533</v>
      </c>
      <c r="Y5516" s="43" t="s">
        <v>533</v>
      </c>
      <c r="Z5516" s="43" t="s">
        <v>533</v>
      </c>
      <c r="AA5516" s="43" t="s">
        <v>533</v>
      </c>
      <c r="AB5516" s="43" t="s">
        <v>533</v>
      </c>
      <c r="AC5516" s="44" t="n">
        <f aca="false">(I5516*$AC$5495)+(J5516*$AC$5495)+(L5516*$AC$5495)+(K5516*$AC$5495)+(M5516*$AC$5495)+100</f>
        <v>270</v>
      </c>
      <c r="AD5516" s="73" t="s">
        <v>580</v>
      </c>
    </row>
    <row r="5517" customFormat="false" ht="15" hidden="false" customHeight="false" outlineLevel="0" collapsed="false">
      <c r="A5517" s="48"/>
      <c r="B5517" s="49" t="s">
        <v>548</v>
      </c>
      <c r="C5517" s="50" t="s">
        <v>535</v>
      </c>
      <c r="D5517" s="51" t="n">
        <v>0</v>
      </c>
      <c r="E5517" s="51" t="n">
        <v>0</v>
      </c>
      <c r="F5517" s="51" t="n">
        <v>80</v>
      </c>
      <c r="G5517" s="51" t="n">
        <v>0</v>
      </c>
      <c r="H5517" s="51" t="n">
        <v>0</v>
      </c>
      <c r="I5517" s="52" t="n">
        <v>0</v>
      </c>
      <c r="J5517" s="52" t="n">
        <v>0</v>
      </c>
      <c r="K5517" s="52" t="n">
        <v>0</v>
      </c>
      <c r="L5517" s="52" t="n">
        <v>85</v>
      </c>
      <c r="M5517" s="52" t="n">
        <v>0</v>
      </c>
      <c r="N5517" s="53" t="n">
        <f aca="false">D5517*$D$3</f>
        <v>0</v>
      </c>
      <c r="O5517" s="53" t="n">
        <f aca="false">E5517*$E$3</f>
        <v>0</v>
      </c>
      <c r="P5517" s="53" t="n">
        <f aca="false">F5517*$F$3</f>
        <v>112</v>
      </c>
      <c r="Q5517" s="53" t="n">
        <f aca="false">G5517*$G$3</f>
        <v>0</v>
      </c>
      <c r="R5517" s="53" t="n">
        <f aca="false">H5517*$H$3</f>
        <v>0</v>
      </c>
      <c r="S5517" s="53" t="n">
        <f aca="false">(N5517/100)*(I5517*$I$3)+(N5517/100)*(J5517*$J$3)</f>
        <v>0</v>
      </c>
      <c r="T5517" s="53" t="n">
        <f aca="false">(O5517/100)*(K5517*$K$3)</f>
        <v>0</v>
      </c>
      <c r="U5517" s="53" t="n">
        <f aca="false">(P5517/100)*(K5517*$K$3)+(P5517/100)*(L5517*$L$3)</f>
        <v>190.4</v>
      </c>
      <c r="V5517" s="53" t="n">
        <f aca="false">(Q5517/100)*(L5517*$L$3)</f>
        <v>0</v>
      </c>
      <c r="W5517" s="53" t="n">
        <f aca="false">(R5517/100)*(K5517*$K$3)+(R5517/100)*(L5517*$L$3)</f>
        <v>0</v>
      </c>
      <c r="X5517" s="53" t="n">
        <f aca="false">N5517+S5517</f>
        <v>0</v>
      </c>
      <c r="Y5517" s="53" t="n">
        <f aca="false">O5517+T5517</f>
        <v>0</v>
      </c>
      <c r="Z5517" s="53" t="n">
        <f aca="false">P5517+U5517</f>
        <v>302.4</v>
      </c>
      <c r="AA5517" s="53" t="n">
        <f aca="false">Q5517+V5517</f>
        <v>0</v>
      </c>
      <c r="AB5517" s="53" t="n">
        <f aca="false">R5517+W5517</f>
        <v>0</v>
      </c>
      <c r="AC5517" s="54" t="n">
        <f aca="false">ROUND(X5517+Y5517+Z5517+AA5517+AB5517,1)</f>
        <v>302.4</v>
      </c>
      <c r="AD5517" s="55" t="s">
        <v>592</v>
      </c>
    </row>
    <row r="5518" customFormat="false" ht="15" hidden="false" customHeight="false" outlineLevel="0" collapsed="false">
      <c r="A5518" s="48" t="s">
        <v>561</v>
      </c>
      <c r="B5518" s="72" t="s">
        <v>593</v>
      </c>
      <c r="C5518" s="40" t="s">
        <v>532</v>
      </c>
      <c r="D5518" s="41" t="n">
        <v>70</v>
      </c>
      <c r="E5518" s="41" t="n">
        <v>0</v>
      </c>
      <c r="F5518" s="41" t="n">
        <v>0</v>
      </c>
      <c r="G5518" s="41" t="n">
        <v>0</v>
      </c>
      <c r="H5518" s="41" t="n">
        <v>0</v>
      </c>
      <c r="I5518" s="42" t="n">
        <v>0</v>
      </c>
      <c r="J5518" s="42" t="n">
        <v>0</v>
      </c>
      <c r="K5518" s="42" t="n">
        <v>0</v>
      </c>
      <c r="L5518" s="42" t="n">
        <v>75</v>
      </c>
      <c r="M5518" s="42" t="n">
        <v>0</v>
      </c>
      <c r="N5518" s="43" t="s">
        <v>533</v>
      </c>
      <c r="O5518" s="43" t="s">
        <v>533</v>
      </c>
      <c r="P5518" s="43" t="s">
        <v>533</v>
      </c>
      <c r="Q5518" s="43" t="s">
        <v>533</v>
      </c>
      <c r="R5518" s="43" t="s">
        <v>533</v>
      </c>
      <c r="S5518" s="43" t="s">
        <v>533</v>
      </c>
      <c r="T5518" s="43" t="s">
        <v>533</v>
      </c>
      <c r="U5518" s="43" t="s">
        <v>533</v>
      </c>
      <c r="V5518" s="43" t="s">
        <v>533</v>
      </c>
      <c r="W5518" s="43" t="s">
        <v>533</v>
      </c>
      <c r="X5518" s="43" t="s">
        <v>533</v>
      </c>
      <c r="Y5518" s="43" t="s">
        <v>533</v>
      </c>
      <c r="Z5518" s="43" t="s">
        <v>533</v>
      </c>
      <c r="AA5518" s="43" t="s">
        <v>533</v>
      </c>
      <c r="AB5518" s="43" t="s">
        <v>533</v>
      </c>
      <c r="AC5518" s="44" t="n">
        <f aca="false">(I5518*$AC$5495)+(J5518*$AC$5495)+(L5518*$AC$5495)+(K5518*$AC$5495)+(M5518*$AC$5495)+100</f>
        <v>250</v>
      </c>
      <c r="AD5518" s="73" t="s">
        <v>580</v>
      </c>
    </row>
    <row r="5519" customFormat="false" ht="15" hidden="false" customHeight="false" outlineLevel="0" collapsed="false">
      <c r="A5519" s="48"/>
      <c r="B5519" s="49" t="s">
        <v>545</v>
      </c>
      <c r="C5519" s="50" t="s">
        <v>535</v>
      </c>
      <c r="D5519" s="51" t="n">
        <v>70</v>
      </c>
      <c r="E5519" s="51" t="n">
        <v>0</v>
      </c>
      <c r="F5519" s="51" t="n">
        <v>0</v>
      </c>
      <c r="G5519" s="51" t="n">
        <v>0</v>
      </c>
      <c r="H5519" s="51" t="n">
        <v>0</v>
      </c>
      <c r="I5519" s="52" t="n">
        <v>20</v>
      </c>
      <c r="J5519" s="52" t="n">
        <v>50</v>
      </c>
      <c r="K5519" s="52" t="n">
        <v>0</v>
      </c>
      <c r="L5519" s="52" t="n">
        <v>75</v>
      </c>
      <c r="M5519" s="52" t="n">
        <v>0</v>
      </c>
      <c r="N5519" s="53" t="n">
        <f aca="false">D5519*$D$15</f>
        <v>94.5</v>
      </c>
      <c r="O5519" s="53" t="n">
        <f aca="false">E5519*$E$15</f>
        <v>0</v>
      </c>
      <c r="P5519" s="53" t="n">
        <f aca="false">F5519*$F$15</f>
        <v>0</v>
      </c>
      <c r="Q5519" s="53" t="n">
        <f aca="false">G5519*$G$15</f>
        <v>0</v>
      </c>
      <c r="R5519" s="53" t="n">
        <f aca="false">H5519*$H$15</f>
        <v>0</v>
      </c>
      <c r="S5519" s="53" t="n">
        <f aca="false">(N5519/100)*(I5519*$I$15)+(N5519/100)*(J5519*$J$15)+(N5519/100)*(L5519*$L$15)</f>
        <v>207.9</v>
      </c>
      <c r="T5519" s="53" t="n">
        <f aca="false">(O5519/100)*(K5519*$K$15)</f>
        <v>0</v>
      </c>
      <c r="U5519" s="53" t="n">
        <f aca="false">(P5519/100)*(K5519*$K$15)+(P5519/100)*(L5519*$L$15)</f>
        <v>0</v>
      </c>
      <c r="V5519" s="53" t="n">
        <f aca="false">(Q5519/100)*(L5519*$L$15)</f>
        <v>0</v>
      </c>
      <c r="W5519" s="53" t="n">
        <f aca="false">(R5519/100)*(K5519*$K$15)+(R5519/100)*(L5519*$L$15)</f>
        <v>0</v>
      </c>
      <c r="X5519" s="53" t="n">
        <f aca="false">N5519+S5519</f>
        <v>302.4</v>
      </c>
      <c r="Y5519" s="53" t="n">
        <f aca="false">O5519+T5519</f>
        <v>0</v>
      </c>
      <c r="Z5519" s="53" t="n">
        <f aca="false">P5519+U5519</f>
        <v>0</v>
      </c>
      <c r="AA5519" s="53" t="n">
        <f aca="false">Q5519+V5519</f>
        <v>0</v>
      </c>
      <c r="AB5519" s="53" t="n">
        <f aca="false">R5519+W5519</f>
        <v>0</v>
      </c>
      <c r="AC5519" s="54" t="n">
        <f aca="false">ROUND(X5519+Y5519+Z5519+AA5519+AB5519,1)</f>
        <v>302.4</v>
      </c>
      <c r="AD5519" s="55" t="s">
        <v>594</v>
      </c>
    </row>
    <row r="5520" customFormat="false" ht="15" hidden="false" customHeight="false" outlineLevel="0" collapsed="false">
      <c r="A5520" s="48" t="s">
        <v>561</v>
      </c>
      <c r="B5520" s="72" t="s">
        <v>595</v>
      </c>
      <c r="C5520" s="40" t="s">
        <v>532</v>
      </c>
      <c r="D5520" s="41" t="n">
        <v>80</v>
      </c>
      <c r="E5520" s="41" t="n">
        <v>0</v>
      </c>
      <c r="F5520" s="41" t="n">
        <v>0</v>
      </c>
      <c r="G5520" s="41" t="n">
        <v>0</v>
      </c>
      <c r="H5520" s="41" t="n">
        <v>0</v>
      </c>
      <c r="I5520" s="42" t="n">
        <v>0</v>
      </c>
      <c r="J5520" s="42" t="n">
        <v>0</v>
      </c>
      <c r="K5520" s="42" t="n">
        <v>0</v>
      </c>
      <c r="L5520" s="42" t="n">
        <v>80</v>
      </c>
      <c r="M5520" s="42" t="n">
        <v>0</v>
      </c>
      <c r="N5520" s="43" t="s">
        <v>533</v>
      </c>
      <c r="O5520" s="43" t="s">
        <v>533</v>
      </c>
      <c r="P5520" s="43" t="s">
        <v>533</v>
      </c>
      <c r="Q5520" s="43" t="s">
        <v>533</v>
      </c>
      <c r="R5520" s="43" t="s">
        <v>533</v>
      </c>
      <c r="S5520" s="43" t="s">
        <v>533</v>
      </c>
      <c r="T5520" s="43" t="s">
        <v>533</v>
      </c>
      <c r="U5520" s="43" t="s">
        <v>533</v>
      </c>
      <c r="V5520" s="43" t="s">
        <v>533</v>
      </c>
      <c r="W5520" s="43" t="s">
        <v>533</v>
      </c>
      <c r="X5520" s="43" t="s">
        <v>533</v>
      </c>
      <c r="Y5520" s="43" t="s">
        <v>533</v>
      </c>
      <c r="Z5520" s="43" t="s">
        <v>533</v>
      </c>
      <c r="AA5520" s="43" t="s">
        <v>533</v>
      </c>
      <c r="AB5520" s="43" t="s">
        <v>533</v>
      </c>
      <c r="AC5520" s="44" t="n">
        <f aca="false">(I5520*$AC$5495)+(J5520*$AC$5495)+(L5520*$AC$5495)+(K5520*$AC$5495)+(M5520*$AC$5495)+100</f>
        <v>260</v>
      </c>
      <c r="AD5520" s="73"/>
    </row>
    <row r="5521" customFormat="false" ht="15" hidden="false" customHeight="false" outlineLevel="0" collapsed="false">
      <c r="A5521" s="48"/>
      <c r="B5521" s="81" t="s">
        <v>542</v>
      </c>
      <c r="C5521" s="82" t="s">
        <v>535</v>
      </c>
      <c r="D5521" s="71" t="n">
        <v>80</v>
      </c>
      <c r="E5521" s="71" t="n">
        <v>0</v>
      </c>
      <c r="F5521" s="71" t="n">
        <v>0</v>
      </c>
      <c r="G5521" s="71" t="n">
        <v>0</v>
      </c>
      <c r="H5521" s="71" t="n">
        <v>0</v>
      </c>
      <c r="I5521" s="83" t="n">
        <v>60</v>
      </c>
      <c r="J5521" s="83" t="n">
        <v>20</v>
      </c>
      <c r="K5521" s="83" t="n">
        <v>0</v>
      </c>
      <c r="L5521" s="83" t="n">
        <v>80</v>
      </c>
      <c r="M5521" s="83" t="n">
        <v>0</v>
      </c>
      <c r="N5521" s="84" t="n">
        <f aca="false">D5521*$D$15</f>
        <v>108</v>
      </c>
      <c r="O5521" s="84" t="n">
        <f aca="false">E5521*$E$15</f>
        <v>0</v>
      </c>
      <c r="P5521" s="84" t="n">
        <f aca="false">F5521*$F$15</f>
        <v>0</v>
      </c>
      <c r="Q5521" s="84" t="n">
        <f aca="false">G5521*$G$15</f>
        <v>0</v>
      </c>
      <c r="R5521" s="84" t="n">
        <f aca="false">H5521*$H$15</f>
        <v>0</v>
      </c>
      <c r="S5521" s="84" t="n">
        <f aca="false">(N5521/100)*(I5521*$I$15)+(N5521/100)*(J5521*$J$15)+(N5521/100)*(L5521*$L$15)</f>
        <v>259.2</v>
      </c>
      <c r="T5521" s="84" t="n">
        <f aca="false">(O5521/100)*(K5521*$K$15)</f>
        <v>0</v>
      </c>
      <c r="U5521" s="84" t="n">
        <f aca="false">(P5521/100)*(K5521*$K$15)+(P5521/100)*(L5521*$L$15)</f>
        <v>0</v>
      </c>
      <c r="V5521" s="84" t="n">
        <f aca="false">(Q5521/100)*(L5521*$L$15)</f>
        <v>0</v>
      </c>
      <c r="W5521" s="84" t="n">
        <f aca="false">(R5521/100)*(K5521*$K$15)+(R5521/100)*(L5521*$L$15)</f>
        <v>0</v>
      </c>
      <c r="X5521" s="84" t="n">
        <f aca="false">N5521+S5521</f>
        <v>367.2</v>
      </c>
      <c r="Y5521" s="84" t="n">
        <f aca="false">O5521+T5521</f>
        <v>0</v>
      </c>
      <c r="Z5521" s="84" t="n">
        <f aca="false">P5521+U5521</f>
        <v>0</v>
      </c>
      <c r="AA5521" s="84" t="n">
        <f aca="false">Q5521+V5521</f>
        <v>0</v>
      </c>
      <c r="AB5521" s="84" t="n">
        <f aca="false">R5521+W5521</f>
        <v>0</v>
      </c>
      <c r="AC5521" s="85" t="n">
        <f aca="false">ROUND(X5521+Y5521+Z5521+AA5521+AB5521,1)</f>
        <v>367.2</v>
      </c>
      <c r="AD5521" s="88" t="s">
        <v>596</v>
      </c>
    </row>
    <row r="5522" customFormat="false" ht="15" hidden="false" customHeight="false" outlineLevel="0" collapsed="false">
      <c r="A5522" s="48" t="s">
        <v>561</v>
      </c>
      <c r="B5522" s="87" t="s">
        <v>597</v>
      </c>
      <c r="C5522" s="50" t="s">
        <v>532</v>
      </c>
      <c r="D5522" s="51" t="n">
        <v>65</v>
      </c>
      <c r="E5522" s="51" t="n">
        <v>0</v>
      </c>
      <c r="F5522" s="51" t="n">
        <v>0</v>
      </c>
      <c r="G5522" s="51" t="n">
        <v>45</v>
      </c>
      <c r="H5522" s="51" t="n">
        <v>0</v>
      </c>
      <c r="I5522" s="52" t="n">
        <v>0</v>
      </c>
      <c r="J5522" s="52" t="n">
        <v>0</v>
      </c>
      <c r="K5522" s="52" t="n">
        <v>0</v>
      </c>
      <c r="L5522" s="52" t="n">
        <v>75</v>
      </c>
      <c r="M5522" s="52" t="n">
        <v>0</v>
      </c>
      <c r="N5522" s="53" t="s">
        <v>533</v>
      </c>
      <c r="O5522" s="53" t="s">
        <v>533</v>
      </c>
      <c r="P5522" s="53" t="s">
        <v>533</v>
      </c>
      <c r="Q5522" s="53" t="s">
        <v>533</v>
      </c>
      <c r="R5522" s="53" t="s">
        <v>533</v>
      </c>
      <c r="S5522" s="53" t="s">
        <v>533</v>
      </c>
      <c r="T5522" s="53" t="s">
        <v>533</v>
      </c>
      <c r="U5522" s="53" t="s">
        <v>533</v>
      </c>
      <c r="V5522" s="53" t="s">
        <v>533</v>
      </c>
      <c r="W5522" s="53" t="s">
        <v>533</v>
      </c>
      <c r="X5522" s="53" t="s">
        <v>533</v>
      </c>
      <c r="Y5522" s="53" t="s">
        <v>533</v>
      </c>
      <c r="Z5522" s="53" t="s">
        <v>533</v>
      </c>
      <c r="AA5522" s="53" t="s">
        <v>533</v>
      </c>
      <c r="AB5522" s="53" t="s">
        <v>533</v>
      </c>
      <c r="AC5522" s="54" t="n">
        <f aca="false">(I5522*$AC$5495)+(J5522*$AC$5495)+(L5522*$AC$5495)+(K5522*$AC$5495)+(M5522*$AC$5495)+100</f>
        <v>250</v>
      </c>
      <c r="AD5522" s="55"/>
    </row>
    <row r="5523" customFormat="false" ht="15" hidden="false" customHeight="false" outlineLevel="0" collapsed="false">
      <c r="A5523" s="48"/>
      <c r="B5523" s="81" t="s">
        <v>548</v>
      </c>
      <c r="C5523" s="82" t="s">
        <v>535</v>
      </c>
      <c r="D5523" s="51" t="n">
        <v>65</v>
      </c>
      <c r="E5523" s="51" t="n">
        <v>0</v>
      </c>
      <c r="F5523" s="51" t="n">
        <v>0</v>
      </c>
      <c r="G5523" s="51" t="n">
        <v>45</v>
      </c>
      <c r="H5523" s="51" t="n">
        <v>0</v>
      </c>
      <c r="I5523" s="52" t="n">
        <v>21</v>
      </c>
      <c r="J5523" s="52" t="n">
        <v>0</v>
      </c>
      <c r="K5523" s="52" t="n">
        <v>0</v>
      </c>
      <c r="L5523" s="52" t="n">
        <v>75</v>
      </c>
      <c r="M5523" s="52" t="n">
        <v>0</v>
      </c>
      <c r="N5523" s="53" t="n">
        <f aca="false">D5523*$D$3</f>
        <v>91</v>
      </c>
      <c r="O5523" s="53" t="n">
        <f aca="false">E5523*$E$3</f>
        <v>0</v>
      </c>
      <c r="P5523" s="53" t="n">
        <f aca="false">F5523*$F$3</f>
        <v>0</v>
      </c>
      <c r="Q5523" s="53" t="n">
        <f aca="false">G5523*$G$3</f>
        <v>63</v>
      </c>
      <c r="R5523" s="53" t="n">
        <f aca="false">H5523*$H$3</f>
        <v>0</v>
      </c>
      <c r="S5523" s="53" t="n">
        <f aca="false">(N5523/100)*(I5523*$I$3)+(N5523/100)*(J5523*$J$3)</f>
        <v>38.22</v>
      </c>
      <c r="T5523" s="53" t="n">
        <f aca="false">(O5523/100)*(K5523*$K$3)</f>
        <v>0</v>
      </c>
      <c r="U5523" s="53" t="n">
        <f aca="false">(P5523/100)*(K5523*$K$3)+(P5523/100)*(L5523*$L$3)</f>
        <v>0</v>
      </c>
      <c r="V5523" s="53" t="n">
        <f aca="false">(Q5523/100)*(L5523*$L$3)</f>
        <v>94.5</v>
      </c>
      <c r="W5523" s="53" t="n">
        <f aca="false">(R5523/100)*(K5523*$K$3)+(R5523/100)*(L5523*$L$3)</f>
        <v>0</v>
      </c>
      <c r="X5523" s="53" t="n">
        <f aca="false">N5523+S5523</f>
        <v>129.22</v>
      </c>
      <c r="Y5523" s="53" t="n">
        <f aca="false">O5523+T5523</f>
        <v>0</v>
      </c>
      <c r="Z5523" s="53" t="n">
        <f aca="false">P5523+U5523</f>
        <v>0</v>
      </c>
      <c r="AA5523" s="53" t="n">
        <f aca="false">Q5523+V5523</f>
        <v>157.5</v>
      </c>
      <c r="AB5523" s="53" t="n">
        <f aca="false">R5523+W5523</f>
        <v>0</v>
      </c>
      <c r="AC5523" s="54" t="n">
        <f aca="false">ROUND(X5523+Y5523+Z5523+AA5523+AB5523,1)</f>
        <v>286.7</v>
      </c>
      <c r="AD5523" s="86" t="s">
        <v>567</v>
      </c>
    </row>
    <row r="5524" customFormat="false" ht="15" hidden="false" customHeight="false" outlineLevel="0" collapsed="false">
      <c r="A5524" s="64"/>
      <c r="B5524" s="65" t="s">
        <v>598</v>
      </c>
      <c r="C5524" s="65"/>
      <c r="D5524" s="65"/>
      <c r="E5524" s="65"/>
      <c r="F5524" s="65"/>
      <c r="G5524" s="65"/>
      <c r="H5524" s="65"/>
      <c r="I5524" s="65"/>
      <c r="J5524" s="65"/>
      <c r="K5524" s="65"/>
      <c r="L5524" s="65"/>
      <c r="M5524" s="65"/>
      <c r="N5524" s="65"/>
      <c r="O5524" s="65"/>
      <c r="P5524" s="65"/>
      <c r="Q5524" s="65"/>
      <c r="R5524" s="65"/>
      <c r="S5524" s="65"/>
      <c r="T5524" s="65"/>
      <c r="U5524" s="65"/>
      <c r="V5524" s="65"/>
      <c r="W5524" s="65"/>
      <c r="X5524" s="65"/>
      <c r="Y5524" s="65"/>
      <c r="Z5524" s="65"/>
      <c r="AA5524" s="65"/>
      <c r="AB5524" s="65"/>
      <c r="AC5524" s="12"/>
      <c r="AD5524" s="12"/>
    </row>
    <row r="5525" customFormat="false" ht="15" hidden="false" customHeight="false" outlineLevel="0" collapsed="false">
      <c r="A5525" s="48"/>
      <c r="B5525" s="72" t="s">
        <v>599</v>
      </c>
      <c r="C5525" s="40" t="s">
        <v>533</v>
      </c>
      <c r="D5525" s="41" t="n">
        <v>0</v>
      </c>
      <c r="E5525" s="41" t="n">
        <v>0</v>
      </c>
      <c r="F5525" s="41" t="n">
        <v>0</v>
      </c>
      <c r="G5525" s="41" t="n">
        <v>0</v>
      </c>
      <c r="H5525" s="41" t="n">
        <v>0</v>
      </c>
      <c r="I5525" s="42" t="n">
        <v>0</v>
      </c>
      <c r="J5525" s="42" t="n">
        <v>0</v>
      </c>
      <c r="K5525" s="42" t="n">
        <v>37.5</v>
      </c>
      <c r="L5525" s="42" t="n">
        <v>37.5</v>
      </c>
      <c r="M5525" s="42" t="n">
        <v>0</v>
      </c>
      <c r="N5525" s="43" t="s">
        <v>533</v>
      </c>
      <c r="O5525" s="43" t="s">
        <v>533</v>
      </c>
      <c r="P5525" s="43" t="s">
        <v>533</v>
      </c>
      <c r="Q5525" s="43" t="s">
        <v>533</v>
      </c>
      <c r="R5525" s="43" t="s">
        <v>533</v>
      </c>
      <c r="S5525" s="43" t="s">
        <v>533</v>
      </c>
      <c r="T5525" s="43" t="s">
        <v>533</v>
      </c>
      <c r="U5525" s="43" t="s">
        <v>533</v>
      </c>
      <c r="V5525" s="43" t="s">
        <v>533</v>
      </c>
      <c r="W5525" s="43" t="s">
        <v>533</v>
      </c>
      <c r="X5525" s="43" t="s">
        <v>533</v>
      </c>
      <c r="Y5525" s="43" t="s">
        <v>533</v>
      </c>
      <c r="Z5525" s="43" t="s">
        <v>533</v>
      </c>
      <c r="AA5525" s="43" t="s">
        <v>533</v>
      </c>
      <c r="AB5525" s="43" t="s">
        <v>533</v>
      </c>
      <c r="AC5525" s="44" t="n">
        <f aca="false">(I5525*$AC$5495)+(J5525*$AC$5495)+(L5525*$AC$5495)+(K5525*$AC$5495)+(M5525*$AC$5495)+100</f>
        <v>250</v>
      </c>
      <c r="AD5525" s="73"/>
    </row>
    <row r="5526" customFormat="false" ht="15" hidden="false" customHeight="false" outlineLevel="0" collapsed="false">
      <c r="A5526" s="48"/>
      <c r="B5526" s="89" t="s">
        <v>600</v>
      </c>
      <c r="C5526" s="50" t="s">
        <v>535</v>
      </c>
      <c r="D5526" s="51" t="n">
        <v>98</v>
      </c>
      <c r="E5526" s="51" t="n">
        <v>0</v>
      </c>
      <c r="F5526" s="51" t="n">
        <v>0</v>
      </c>
      <c r="G5526" s="51" t="n">
        <v>0</v>
      </c>
      <c r="H5526" s="51" t="n">
        <v>0</v>
      </c>
      <c r="I5526" s="52" t="n">
        <v>20</v>
      </c>
      <c r="J5526" s="52" t="n">
        <v>20</v>
      </c>
      <c r="K5526" s="52" t="n">
        <v>37.5</v>
      </c>
      <c r="L5526" s="52" t="n">
        <v>37.5</v>
      </c>
      <c r="M5526" s="52" t="n">
        <v>0</v>
      </c>
      <c r="N5526" s="53" t="n">
        <f aca="false">D5526*$D$3</f>
        <v>137.2</v>
      </c>
      <c r="O5526" s="53" t="n">
        <f aca="false">E5526*$E$3</f>
        <v>0</v>
      </c>
      <c r="P5526" s="53" t="n">
        <f aca="false">F5526*$F$3</f>
        <v>0</v>
      </c>
      <c r="Q5526" s="53" t="n">
        <f aca="false">G5526*$G$3</f>
        <v>0</v>
      </c>
      <c r="R5526" s="53" t="n">
        <f aca="false">H5526*$H$3</f>
        <v>0</v>
      </c>
      <c r="S5526" s="53" t="n">
        <f aca="false">(N5526/100)*(I5526*$I$3)+(N5526/100)*(J5526*$J$3)</f>
        <v>109.76</v>
      </c>
      <c r="T5526" s="53" t="n">
        <f aca="false">(O5526/100)*(K5526*$K$3)</f>
        <v>0</v>
      </c>
      <c r="U5526" s="53" t="n">
        <f aca="false">(P5526/100)*(K5526*$K$3)+(P5526/100)*(L5526*$L$3)</f>
        <v>0</v>
      </c>
      <c r="V5526" s="53" t="n">
        <f aca="false">(Q5526/100)*(L5526*$L$3)</f>
        <v>0</v>
      </c>
      <c r="W5526" s="53" t="n">
        <f aca="false">(R5526/100)*(K5526*$K$3)+(R5526/100)*(L5526*$L$3)</f>
        <v>0</v>
      </c>
      <c r="X5526" s="53" t="n">
        <f aca="false">N5526+S5526</f>
        <v>246.96</v>
      </c>
      <c r="Y5526" s="53" t="n">
        <f aca="false">O5526+T5526</f>
        <v>0</v>
      </c>
      <c r="Z5526" s="53" t="n">
        <f aca="false">P5526+U5526</f>
        <v>0</v>
      </c>
      <c r="AA5526" s="53" t="n">
        <f aca="false">Q5526+V5526</f>
        <v>0</v>
      </c>
      <c r="AB5526" s="53" t="n">
        <f aca="false">R5526+W5526</f>
        <v>0</v>
      </c>
      <c r="AC5526" s="54" t="n">
        <f aca="false">ROUND(X5526+Y5526+Z5526+AA5526+AB5526,1)</f>
        <v>247</v>
      </c>
      <c r="AD5526" s="55" t="s">
        <v>601</v>
      </c>
    </row>
    <row r="5527" customFormat="false" ht="15" hidden="false" customHeight="false" outlineLevel="0" collapsed="false">
      <c r="A5527" s="48"/>
      <c r="B5527" s="72" t="s">
        <v>602</v>
      </c>
      <c r="C5527" s="40" t="s">
        <v>533</v>
      </c>
      <c r="D5527" s="41" t="n">
        <v>0</v>
      </c>
      <c r="E5527" s="41" t="n">
        <v>0</v>
      </c>
      <c r="F5527" s="41" t="n">
        <v>0</v>
      </c>
      <c r="G5527" s="41" t="n">
        <v>0</v>
      </c>
      <c r="H5527" s="41" t="n">
        <v>0</v>
      </c>
      <c r="I5527" s="42" t="n">
        <v>0</v>
      </c>
      <c r="J5527" s="42" t="n">
        <v>0</v>
      </c>
      <c r="K5527" s="42" t="n">
        <v>40</v>
      </c>
      <c r="L5527" s="42" t="n">
        <v>40</v>
      </c>
      <c r="M5527" s="42" t="n">
        <v>0</v>
      </c>
      <c r="N5527" s="43" t="s">
        <v>533</v>
      </c>
      <c r="O5527" s="43" t="s">
        <v>533</v>
      </c>
      <c r="P5527" s="43" t="s">
        <v>533</v>
      </c>
      <c r="Q5527" s="43" t="s">
        <v>533</v>
      </c>
      <c r="R5527" s="43" t="s">
        <v>533</v>
      </c>
      <c r="S5527" s="43" t="s">
        <v>533</v>
      </c>
      <c r="T5527" s="43" t="s">
        <v>533</v>
      </c>
      <c r="U5527" s="43" t="s">
        <v>533</v>
      </c>
      <c r="V5527" s="43" t="s">
        <v>533</v>
      </c>
      <c r="W5527" s="43" t="s">
        <v>533</v>
      </c>
      <c r="X5527" s="43" t="s">
        <v>533</v>
      </c>
      <c r="Y5527" s="43" t="s">
        <v>533</v>
      </c>
      <c r="Z5527" s="43" t="s">
        <v>533</v>
      </c>
      <c r="AA5527" s="43" t="s">
        <v>533</v>
      </c>
      <c r="AB5527" s="43" t="s">
        <v>533</v>
      </c>
      <c r="AC5527" s="44" t="n">
        <f aca="false">(I5527*$AC$5495)+(J5527*$AC$5495)+(L5527*$AC$5495)+(K5527*$AC$5495)+(M5527*$AC$5495)+100</f>
        <v>260</v>
      </c>
      <c r="AD5527" s="73" t="s">
        <v>603</v>
      </c>
    </row>
    <row r="5528" customFormat="false" ht="15" hidden="false" customHeight="false" outlineLevel="0" collapsed="false">
      <c r="A5528" s="48"/>
      <c r="B5528" s="49" t="s">
        <v>604</v>
      </c>
      <c r="C5528" s="50" t="s">
        <v>535</v>
      </c>
      <c r="D5528" s="51" t="n">
        <v>100</v>
      </c>
      <c r="E5528" s="51" t="n">
        <v>0</v>
      </c>
      <c r="F5528" s="51" t="n">
        <v>0</v>
      </c>
      <c r="G5528" s="51" t="n">
        <v>0</v>
      </c>
      <c r="H5528" s="51" t="n">
        <v>0</v>
      </c>
      <c r="I5528" s="52" t="n">
        <v>20</v>
      </c>
      <c r="J5528" s="52" t="n">
        <v>20</v>
      </c>
      <c r="K5528" s="52" t="n">
        <v>40</v>
      </c>
      <c r="L5528" s="52" t="n">
        <v>40</v>
      </c>
      <c r="M5528" s="52" t="n">
        <v>0</v>
      </c>
      <c r="N5528" s="53" t="n">
        <f aca="false">D5528*$D$3</f>
        <v>140</v>
      </c>
      <c r="O5528" s="53" t="n">
        <f aca="false">E5528*$E$3</f>
        <v>0</v>
      </c>
      <c r="P5528" s="53" t="n">
        <f aca="false">F5528*$F$3</f>
        <v>0</v>
      </c>
      <c r="Q5528" s="53" t="n">
        <f aca="false">G5528*$G$3</f>
        <v>0</v>
      </c>
      <c r="R5528" s="53" t="n">
        <f aca="false">H5528*$H$3</f>
        <v>0</v>
      </c>
      <c r="S5528" s="53" t="n">
        <f aca="false">(N5528/100)*(I5528*$I$3)+(N5528/100)*(J5528*$J$3)</f>
        <v>112</v>
      </c>
      <c r="T5528" s="53" t="n">
        <f aca="false">(O5528/100)*(K5528*$K$3)</f>
        <v>0</v>
      </c>
      <c r="U5528" s="53" t="n">
        <f aca="false">(P5528/100)*(K5528*$K$3)+(P5528/100)*(L5528*$L$3)</f>
        <v>0</v>
      </c>
      <c r="V5528" s="53" t="n">
        <f aca="false">(Q5528/100)*(L5528*$L$3)</f>
        <v>0</v>
      </c>
      <c r="W5528" s="53" t="n">
        <f aca="false">(R5528/100)*(K5528*$K$3)+(R5528/100)*(L5528*$L$3)</f>
        <v>0</v>
      </c>
      <c r="X5528" s="53" t="n">
        <f aca="false">N5528+S5528</f>
        <v>252</v>
      </c>
      <c r="Y5528" s="53" t="n">
        <f aca="false">O5528+T5528</f>
        <v>0</v>
      </c>
      <c r="Z5528" s="53" t="n">
        <f aca="false">P5528+U5528</f>
        <v>0</v>
      </c>
      <c r="AA5528" s="53" t="n">
        <f aca="false">Q5528+V5528</f>
        <v>0</v>
      </c>
      <c r="AB5528" s="53" t="n">
        <f aca="false">R5528+W5528</f>
        <v>0</v>
      </c>
      <c r="AC5528" s="54" t="n">
        <f aca="false">ROUND(X5528+Y5528+Z5528+AA5528+AB5528,1)</f>
        <v>252</v>
      </c>
      <c r="AD5528" s="55" t="s">
        <v>572</v>
      </c>
    </row>
    <row r="5529" customFormat="false" ht="15" hidden="false" customHeight="false" outlineLevel="0" collapsed="false">
      <c r="A5529" s="48"/>
      <c r="B5529" s="72" t="s">
        <v>605</v>
      </c>
      <c r="C5529" s="40" t="s">
        <v>533</v>
      </c>
      <c r="D5529" s="41" t="n">
        <v>0</v>
      </c>
      <c r="E5529" s="41" t="n">
        <v>0</v>
      </c>
      <c r="F5529" s="41" t="n">
        <v>0</v>
      </c>
      <c r="G5529" s="41" t="n">
        <v>0</v>
      </c>
      <c r="H5529" s="41" t="n">
        <v>0</v>
      </c>
      <c r="I5529" s="42" t="n">
        <v>0</v>
      </c>
      <c r="J5529" s="42" t="n">
        <v>0</v>
      </c>
      <c r="K5529" s="42" t="n">
        <v>42.5</v>
      </c>
      <c r="L5529" s="42" t="n">
        <v>42.5</v>
      </c>
      <c r="M5529" s="42" t="n">
        <v>0</v>
      </c>
      <c r="N5529" s="43" t="s">
        <v>533</v>
      </c>
      <c r="O5529" s="43" t="s">
        <v>533</v>
      </c>
      <c r="P5529" s="43" t="s">
        <v>533</v>
      </c>
      <c r="Q5529" s="43" t="s">
        <v>533</v>
      </c>
      <c r="R5529" s="43" t="s">
        <v>533</v>
      </c>
      <c r="S5529" s="43" t="s">
        <v>533</v>
      </c>
      <c r="T5529" s="43" t="s">
        <v>533</v>
      </c>
      <c r="U5529" s="43" t="s">
        <v>533</v>
      </c>
      <c r="V5529" s="43" t="s">
        <v>533</v>
      </c>
      <c r="W5529" s="43" t="s">
        <v>533</v>
      </c>
      <c r="X5529" s="43" t="s">
        <v>533</v>
      </c>
      <c r="Y5529" s="43" t="s">
        <v>533</v>
      </c>
      <c r="Z5529" s="43" t="s">
        <v>533</v>
      </c>
      <c r="AA5529" s="43" t="s">
        <v>533</v>
      </c>
      <c r="AB5529" s="43" t="s">
        <v>533</v>
      </c>
      <c r="AC5529" s="44" t="n">
        <f aca="false">(I5529*$AC$5495)+(J5529*$AC$5495)+(L5529*$AC$5495)+(K5529*$AC$5495)+(M5529*$AC$5495)+100</f>
        <v>270</v>
      </c>
      <c r="AD5529" s="73" t="s">
        <v>606</v>
      </c>
    </row>
    <row r="5530" customFormat="false" ht="15" hidden="false" customHeight="false" outlineLevel="0" collapsed="false">
      <c r="A5530" s="48"/>
      <c r="B5530" s="49" t="s">
        <v>607</v>
      </c>
      <c r="C5530" s="50" t="s">
        <v>535</v>
      </c>
      <c r="D5530" s="51" t="n">
        <v>85</v>
      </c>
      <c r="E5530" s="51" t="n">
        <v>0</v>
      </c>
      <c r="F5530" s="51" t="n">
        <v>0</v>
      </c>
      <c r="G5530" s="51" t="n">
        <v>0</v>
      </c>
      <c r="H5530" s="51" t="n">
        <v>30</v>
      </c>
      <c r="I5530" s="52" t="n">
        <v>10</v>
      </c>
      <c r="J5530" s="52" t="n">
        <v>30</v>
      </c>
      <c r="K5530" s="52" t="n">
        <v>42.5</v>
      </c>
      <c r="L5530" s="52" t="n">
        <v>42.5</v>
      </c>
      <c r="M5530" s="52" t="n">
        <v>0</v>
      </c>
      <c r="N5530" s="53" t="n">
        <f aca="false">D5530*$D$3</f>
        <v>119</v>
      </c>
      <c r="O5530" s="53" t="n">
        <f aca="false">E5530*$E$3</f>
        <v>0</v>
      </c>
      <c r="P5530" s="53" t="n">
        <f aca="false">F5530*$F$3</f>
        <v>0</v>
      </c>
      <c r="Q5530" s="53" t="n">
        <f aca="false">G5530*$G$3</f>
        <v>0</v>
      </c>
      <c r="R5530" s="53" t="n">
        <f aca="false">H5530*$H$3</f>
        <v>42</v>
      </c>
      <c r="S5530" s="53" t="n">
        <f aca="false">(N5530/100)*(I5530*$I$3)+(N5530/100)*(J5530*$J$3)</f>
        <v>95.2</v>
      </c>
      <c r="T5530" s="53" t="n">
        <f aca="false">(O5530/100)*(K5530*$K$3)</f>
        <v>0</v>
      </c>
      <c r="U5530" s="53" t="n">
        <f aca="false">(P5530/100)*(K5530*$K$3)+(P5530/100)*(L5530*$L$3)</f>
        <v>0</v>
      </c>
      <c r="V5530" s="53" t="n">
        <f aca="false">(Q5530/100)*(L5530*$L$3)</f>
        <v>0</v>
      </c>
      <c r="W5530" s="53" t="n">
        <f aca="false">(R5530/100)*(K5530*$K$3)+(R5530/100)*(L5530*$L$3)</f>
        <v>71.4</v>
      </c>
      <c r="X5530" s="53" t="n">
        <f aca="false">N5530+S5530</f>
        <v>214.2</v>
      </c>
      <c r="Y5530" s="53" t="n">
        <f aca="false">O5530+T5530</f>
        <v>0</v>
      </c>
      <c r="Z5530" s="53" t="n">
        <f aca="false">P5530+U5530</f>
        <v>0</v>
      </c>
      <c r="AA5530" s="53" t="n">
        <f aca="false">Q5530+V5530</f>
        <v>0</v>
      </c>
      <c r="AB5530" s="53" t="n">
        <f aca="false">R5530+W5530</f>
        <v>113.4</v>
      </c>
      <c r="AC5530" s="54" t="n">
        <f aca="false">ROUND(X5530+Y5530+Z5530+AA5530+AB5530,1)</f>
        <v>327.6</v>
      </c>
      <c r="AD5530" s="55" t="s">
        <v>601</v>
      </c>
    </row>
    <row r="5531" customFormat="false" ht="15" hidden="false" customHeight="false" outlineLevel="0" collapsed="false">
      <c r="A5531" s="48"/>
      <c r="B5531" s="72" t="s">
        <v>608</v>
      </c>
      <c r="C5531" s="40" t="s">
        <v>533</v>
      </c>
      <c r="D5531" s="41" t="n">
        <v>0</v>
      </c>
      <c r="E5531" s="41" t="n">
        <v>0</v>
      </c>
      <c r="F5531" s="41" t="n">
        <v>0</v>
      </c>
      <c r="G5531" s="41" t="n">
        <v>0</v>
      </c>
      <c r="H5531" s="41" t="n">
        <v>0</v>
      </c>
      <c r="I5531" s="42" t="n">
        <v>0</v>
      </c>
      <c r="J5531" s="42" t="n">
        <v>0</v>
      </c>
      <c r="K5531" s="42" t="n">
        <v>47.5</v>
      </c>
      <c r="L5531" s="42" t="n">
        <v>47.5</v>
      </c>
      <c r="M5531" s="42" t="n">
        <v>0</v>
      </c>
      <c r="N5531" s="43" t="s">
        <v>533</v>
      </c>
      <c r="O5531" s="43" t="s">
        <v>533</v>
      </c>
      <c r="P5531" s="43" t="s">
        <v>533</v>
      </c>
      <c r="Q5531" s="43" t="s">
        <v>533</v>
      </c>
      <c r="R5531" s="43" t="s">
        <v>533</v>
      </c>
      <c r="S5531" s="43" t="s">
        <v>533</v>
      </c>
      <c r="T5531" s="43" t="s">
        <v>533</v>
      </c>
      <c r="U5531" s="43" t="s">
        <v>533</v>
      </c>
      <c r="V5531" s="43" t="s">
        <v>533</v>
      </c>
      <c r="W5531" s="43" t="s">
        <v>533</v>
      </c>
      <c r="X5531" s="43" t="s">
        <v>533</v>
      </c>
      <c r="Y5531" s="43" t="s">
        <v>533</v>
      </c>
      <c r="Z5531" s="43" t="s">
        <v>533</v>
      </c>
      <c r="AA5531" s="43" t="s">
        <v>533</v>
      </c>
      <c r="AB5531" s="43" t="s">
        <v>533</v>
      </c>
      <c r="AC5531" s="44" t="n">
        <f aca="false">(I5531*$AC$5495)+(J5531*$AC$5495)+(L5531*$AC$5495)+(K5531*$AC$5495)+(M5531*$AC$5495)+100</f>
        <v>290</v>
      </c>
      <c r="AD5531" s="73" t="s">
        <v>609</v>
      </c>
    </row>
    <row r="5532" customFormat="false" ht="15" hidden="false" customHeight="false" outlineLevel="0" collapsed="false">
      <c r="A5532" s="48"/>
      <c r="B5532" s="49" t="s">
        <v>610</v>
      </c>
      <c r="C5532" s="50" t="s">
        <v>535</v>
      </c>
      <c r="D5532" s="51" t="n">
        <v>110</v>
      </c>
      <c r="E5532" s="51" t="n">
        <v>0</v>
      </c>
      <c r="F5532" s="51" t="n">
        <v>0</v>
      </c>
      <c r="G5532" s="51" t="n">
        <v>0</v>
      </c>
      <c r="H5532" s="51" t="n">
        <v>0</v>
      </c>
      <c r="I5532" s="52" t="n">
        <v>30</v>
      </c>
      <c r="J5532" s="52" t="n">
        <v>10</v>
      </c>
      <c r="K5532" s="52" t="n">
        <v>47.5</v>
      </c>
      <c r="L5532" s="52" t="n">
        <v>47.5</v>
      </c>
      <c r="M5532" s="52" t="n">
        <v>0</v>
      </c>
      <c r="N5532" s="53" t="n">
        <f aca="false">D5532*$D$3</f>
        <v>154</v>
      </c>
      <c r="O5532" s="53" t="n">
        <f aca="false">E5532*$E$3</f>
        <v>0</v>
      </c>
      <c r="P5532" s="53" t="n">
        <f aca="false">F5532*$F$3</f>
        <v>0</v>
      </c>
      <c r="Q5532" s="53" t="n">
        <f aca="false">G5532*$G$3</f>
        <v>0</v>
      </c>
      <c r="R5532" s="53" t="n">
        <f aca="false">H5532*$H$3</f>
        <v>0</v>
      </c>
      <c r="S5532" s="53" t="n">
        <f aca="false">(N5532/100)*(I5532*$I$3)+(N5532/100)*(J5532*$J$3)</f>
        <v>123.2</v>
      </c>
      <c r="T5532" s="53" t="n">
        <f aca="false">(O5532/100)*(K5532*$K$3)</f>
        <v>0</v>
      </c>
      <c r="U5532" s="53" t="n">
        <f aca="false">(P5532/100)*(K5532*$K$3)+(P5532/100)*(L5532*$L$3)</f>
        <v>0</v>
      </c>
      <c r="V5532" s="53" t="n">
        <f aca="false">(Q5532/100)*(L5532*$L$3)</f>
        <v>0</v>
      </c>
      <c r="W5532" s="53" t="n">
        <f aca="false">(R5532/100)*(K5532*$K$3)+(R5532/100)*(L5532*$L$3)</f>
        <v>0</v>
      </c>
      <c r="X5532" s="53" t="n">
        <f aca="false">N5532+S5532</f>
        <v>277.2</v>
      </c>
      <c r="Y5532" s="53" t="n">
        <f aca="false">O5532+T5532</f>
        <v>0</v>
      </c>
      <c r="Z5532" s="53" t="n">
        <f aca="false">P5532+U5532</f>
        <v>0</v>
      </c>
      <c r="AA5532" s="53" t="n">
        <f aca="false">Q5532+V5532</f>
        <v>0</v>
      </c>
      <c r="AB5532" s="53" t="n">
        <f aca="false">R5532+W5532</f>
        <v>0</v>
      </c>
      <c r="AC5532" s="54" t="n">
        <f aca="false">ROUND(X5532+Y5532+Z5532+AA5532+AB5532,1)</f>
        <v>277.2</v>
      </c>
      <c r="AD5532" s="55" t="s">
        <v>601</v>
      </c>
    </row>
    <row r="5533" customFormat="false" ht="15" hidden="false" customHeight="false" outlineLevel="0" collapsed="false">
      <c r="A5533" s="48"/>
      <c r="B5533" s="72" t="s">
        <v>611</v>
      </c>
      <c r="C5533" s="40" t="s">
        <v>533</v>
      </c>
      <c r="D5533" s="41" t="n">
        <v>0</v>
      </c>
      <c r="E5533" s="41" t="n">
        <v>0</v>
      </c>
      <c r="F5533" s="41" t="n">
        <v>0</v>
      </c>
      <c r="G5533" s="41" t="n">
        <v>0</v>
      </c>
      <c r="H5533" s="41" t="n">
        <v>0</v>
      </c>
      <c r="I5533" s="42" t="n">
        <v>0</v>
      </c>
      <c r="J5533" s="42" t="n">
        <v>0</v>
      </c>
      <c r="K5533" s="42" t="n">
        <v>50</v>
      </c>
      <c r="L5533" s="42" t="n">
        <v>50</v>
      </c>
      <c r="M5533" s="42" t="n">
        <v>0</v>
      </c>
      <c r="N5533" s="43" t="s">
        <v>533</v>
      </c>
      <c r="O5533" s="43" t="s">
        <v>533</v>
      </c>
      <c r="P5533" s="43" t="s">
        <v>533</v>
      </c>
      <c r="Q5533" s="43" t="s">
        <v>533</v>
      </c>
      <c r="R5533" s="43" t="s">
        <v>533</v>
      </c>
      <c r="S5533" s="43" t="s">
        <v>533</v>
      </c>
      <c r="T5533" s="43" t="s">
        <v>533</v>
      </c>
      <c r="U5533" s="43" t="s">
        <v>533</v>
      </c>
      <c r="V5533" s="43" t="s">
        <v>533</v>
      </c>
      <c r="W5533" s="43" t="s">
        <v>533</v>
      </c>
      <c r="X5533" s="43" t="s">
        <v>533</v>
      </c>
      <c r="Y5533" s="43" t="s">
        <v>533</v>
      </c>
      <c r="Z5533" s="43" t="s">
        <v>533</v>
      </c>
      <c r="AA5533" s="43" t="s">
        <v>533</v>
      </c>
      <c r="AB5533" s="43" t="s">
        <v>533</v>
      </c>
      <c r="AC5533" s="44" t="n">
        <f aca="false">(I5533*$AC$5495)+(J5533*$AC$5495)+(L5533*$AC$5495)+(K5533*$AC$5495)+(M5533*$AC$5495)+100</f>
        <v>300</v>
      </c>
      <c r="AD5533" s="73"/>
    </row>
    <row r="5534" customFormat="false" ht="15" hidden="false" customHeight="false" outlineLevel="0" collapsed="false">
      <c r="A5534" s="48"/>
      <c r="B5534" s="49" t="s">
        <v>612</v>
      </c>
      <c r="C5534" s="50" t="s">
        <v>535</v>
      </c>
      <c r="D5534" s="51" t="n">
        <v>100</v>
      </c>
      <c r="E5534" s="51" t="n">
        <v>0</v>
      </c>
      <c r="F5534" s="51" t="n">
        <v>0</v>
      </c>
      <c r="G5534" s="51" t="n">
        <v>0</v>
      </c>
      <c r="H5534" s="51" t="n">
        <v>30</v>
      </c>
      <c r="I5534" s="52" t="n">
        <v>50</v>
      </c>
      <c r="J5534" s="52" t="n">
        <v>10</v>
      </c>
      <c r="K5534" s="52" t="n">
        <v>50</v>
      </c>
      <c r="L5534" s="52" t="n">
        <v>50</v>
      </c>
      <c r="M5534" s="52" t="n">
        <v>0</v>
      </c>
      <c r="N5534" s="53" t="n">
        <f aca="false">D5534*$D$3</f>
        <v>140</v>
      </c>
      <c r="O5534" s="53" t="n">
        <f aca="false">E5534*$E$3</f>
        <v>0</v>
      </c>
      <c r="P5534" s="53" t="n">
        <f aca="false">F5534*$F$3</f>
        <v>0</v>
      </c>
      <c r="Q5534" s="53" t="n">
        <f aca="false">G5534*$G$3</f>
        <v>0</v>
      </c>
      <c r="R5534" s="53" t="n">
        <f aca="false">H5534*$H$3</f>
        <v>42</v>
      </c>
      <c r="S5534" s="53" t="n">
        <f aca="false">(N5534/100)*(I5534*$I$3)+(N5534/100)*(J5534*$J$3)</f>
        <v>168</v>
      </c>
      <c r="T5534" s="53" t="n">
        <f aca="false">(O5534/100)*(K5534*$K$3)</f>
        <v>0</v>
      </c>
      <c r="U5534" s="53" t="n">
        <f aca="false">(P5534/100)*(K5534*$K$3)+(P5534/100)*(L5534*$L$3)</f>
        <v>0</v>
      </c>
      <c r="V5534" s="53" t="n">
        <f aca="false">(Q5534/100)*(L5534*$L$3)</f>
        <v>0</v>
      </c>
      <c r="W5534" s="53" t="n">
        <f aca="false">(R5534/100)*(K5534*$K$3)+(R5534/100)*(L5534*$L$3)</f>
        <v>84</v>
      </c>
      <c r="X5534" s="53" t="n">
        <f aca="false">N5534+S5534</f>
        <v>308</v>
      </c>
      <c r="Y5534" s="53" t="n">
        <f aca="false">O5534+T5534</f>
        <v>0</v>
      </c>
      <c r="Z5534" s="53" t="n">
        <f aca="false">P5534+U5534</f>
        <v>0</v>
      </c>
      <c r="AA5534" s="53" t="n">
        <f aca="false">Q5534+V5534</f>
        <v>0</v>
      </c>
      <c r="AB5534" s="53" t="n">
        <f aca="false">R5534+W5534</f>
        <v>126</v>
      </c>
      <c r="AC5534" s="54" t="n">
        <f aca="false">ROUND(X5534+Y5534+Z5534+AA5534+AB5534,1)</f>
        <v>434</v>
      </c>
      <c r="AD5534" s="55" t="s">
        <v>613</v>
      </c>
    </row>
    <row r="5535" customFormat="false" ht="15" hidden="false" customHeight="false" outlineLevel="0" collapsed="false">
      <c r="A5535" s="48"/>
      <c r="B5535" s="72" t="s">
        <v>614</v>
      </c>
      <c r="C5535" s="40" t="s">
        <v>533</v>
      </c>
      <c r="D5535" s="41" t="n">
        <v>0</v>
      </c>
      <c r="E5535" s="41" t="n">
        <v>0</v>
      </c>
      <c r="F5535" s="41" t="n">
        <v>0</v>
      </c>
      <c r="G5535" s="41" t="n">
        <v>0</v>
      </c>
      <c r="H5535" s="41" t="n">
        <v>0</v>
      </c>
      <c r="I5535" s="42" t="n">
        <v>0</v>
      </c>
      <c r="J5535" s="42" t="n">
        <v>0</v>
      </c>
      <c r="K5535" s="42" t="n">
        <v>45</v>
      </c>
      <c r="L5535" s="42" t="n">
        <v>45</v>
      </c>
      <c r="M5535" s="42" t="n">
        <v>0</v>
      </c>
      <c r="N5535" s="43" t="s">
        <v>533</v>
      </c>
      <c r="O5535" s="43" t="s">
        <v>533</v>
      </c>
      <c r="P5535" s="43" t="s">
        <v>533</v>
      </c>
      <c r="Q5535" s="43" t="s">
        <v>533</v>
      </c>
      <c r="R5535" s="43" t="s">
        <v>533</v>
      </c>
      <c r="S5535" s="43" t="s">
        <v>533</v>
      </c>
      <c r="T5535" s="43" t="s">
        <v>533</v>
      </c>
      <c r="U5535" s="43" t="s">
        <v>533</v>
      </c>
      <c r="V5535" s="43" t="s">
        <v>533</v>
      </c>
      <c r="W5535" s="43" t="s">
        <v>533</v>
      </c>
      <c r="X5535" s="43" t="s">
        <v>533</v>
      </c>
      <c r="Y5535" s="43" t="s">
        <v>533</v>
      </c>
      <c r="Z5535" s="43" t="s">
        <v>533</v>
      </c>
      <c r="AA5535" s="43" t="s">
        <v>533</v>
      </c>
      <c r="AB5535" s="43" t="s">
        <v>533</v>
      </c>
      <c r="AC5535" s="44" t="n">
        <f aca="false">(I5535*$AC$5495)+(J5535*$AC$5495)+(L5535*$AC$5495)+(K5535*$AC$5495)+(M5535*$AC$5495)+100</f>
        <v>280</v>
      </c>
      <c r="AD5535" s="73"/>
    </row>
    <row r="5536" customFormat="false" ht="15" hidden="false" customHeight="false" outlineLevel="0" collapsed="false">
      <c r="A5536" s="48"/>
      <c r="B5536" s="49" t="s">
        <v>615</v>
      </c>
      <c r="C5536" s="50" t="s">
        <v>535</v>
      </c>
      <c r="D5536" s="51" t="n">
        <v>90</v>
      </c>
      <c r="E5536" s="51" t="n">
        <v>0</v>
      </c>
      <c r="F5536" s="51" t="n">
        <v>0</v>
      </c>
      <c r="G5536" s="51" t="n">
        <v>0</v>
      </c>
      <c r="H5536" s="51" t="n">
        <v>0</v>
      </c>
      <c r="I5536" s="52" t="n">
        <v>15</v>
      </c>
      <c r="J5536" s="52" t="n">
        <v>15</v>
      </c>
      <c r="K5536" s="52" t="n">
        <v>45</v>
      </c>
      <c r="L5536" s="52" t="n">
        <v>45</v>
      </c>
      <c r="M5536" s="52" t="n">
        <v>0</v>
      </c>
      <c r="N5536" s="53" t="n">
        <f aca="false">D5536*$D$3</f>
        <v>126</v>
      </c>
      <c r="O5536" s="53" t="n">
        <f aca="false">E5536*$E$3</f>
        <v>0</v>
      </c>
      <c r="P5536" s="53" t="n">
        <f aca="false">F5536*$F$3</f>
        <v>0</v>
      </c>
      <c r="Q5536" s="53" t="n">
        <f aca="false">G5536*$G$3</f>
        <v>0</v>
      </c>
      <c r="R5536" s="53" t="n">
        <f aca="false">H5536*$H$3</f>
        <v>0</v>
      </c>
      <c r="S5536" s="53" t="n">
        <f aca="false">(N5536/100)*(I5536*$I$3)+(N5536/100)*(J5536*$J$3)</f>
        <v>75.6</v>
      </c>
      <c r="T5536" s="53" t="n">
        <f aca="false">(O5536/100)*(K5536*$K$3)</f>
        <v>0</v>
      </c>
      <c r="U5536" s="53" t="n">
        <f aca="false">(P5536/100)*(K5536*$K$3)+(P5536/100)*(L5536*$L$3)</f>
        <v>0</v>
      </c>
      <c r="V5536" s="53" t="n">
        <f aca="false">(Q5536/100)*(L5536*$L$3)</f>
        <v>0</v>
      </c>
      <c r="W5536" s="53" t="n">
        <f aca="false">(R5536/100)*(K5536*$K$3)+(R5536/100)*(L5536*$L$3)</f>
        <v>0</v>
      </c>
      <c r="X5536" s="53" t="n">
        <f aca="false">N5536+S5536</f>
        <v>201.6</v>
      </c>
      <c r="Y5536" s="53" t="n">
        <f aca="false">O5536+T5536</f>
        <v>0</v>
      </c>
      <c r="Z5536" s="53" t="n">
        <f aca="false">P5536+U5536</f>
        <v>0</v>
      </c>
      <c r="AA5536" s="53" t="n">
        <f aca="false">Q5536+V5536</f>
        <v>0</v>
      </c>
      <c r="AB5536" s="53" t="n">
        <f aca="false">R5536+W5536</f>
        <v>0</v>
      </c>
      <c r="AC5536" s="54" t="n">
        <f aca="false">ROUND(X5536+Y5536+Z5536+AA5536+AB5536,1)</f>
        <v>201.6</v>
      </c>
      <c r="AD5536" s="55" t="s">
        <v>616</v>
      </c>
    </row>
    <row r="5537" customFormat="false" ht="15" hidden="false" customHeight="false" outlineLevel="0" collapsed="false">
      <c r="A5537" s="48"/>
      <c r="B5537" s="72" t="s">
        <v>617</v>
      </c>
      <c r="C5537" s="40" t="s">
        <v>533</v>
      </c>
      <c r="D5537" s="41" t="n">
        <v>0</v>
      </c>
      <c r="E5537" s="41" t="n">
        <v>0</v>
      </c>
      <c r="F5537" s="41" t="n">
        <v>0</v>
      </c>
      <c r="G5537" s="41" t="n">
        <v>0</v>
      </c>
      <c r="H5537" s="41" t="n">
        <v>0</v>
      </c>
      <c r="I5537" s="42" t="n">
        <v>0</v>
      </c>
      <c r="J5537" s="42" t="n">
        <v>0</v>
      </c>
      <c r="K5537" s="42" t="n">
        <v>47.5</v>
      </c>
      <c r="L5537" s="42" t="n">
        <v>47.5</v>
      </c>
      <c r="M5537" s="42" t="n">
        <v>0</v>
      </c>
      <c r="N5537" s="43" t="s">
        <v>533</v>
      </c>
      <c r="O5537" s="43" t="s">
        <v>533</v>
      </c>
      <c r="P5537" s="43" t="s">
        <v>533</v>
      </c>
      <c r="Q5537" s="43" t="s">
        <v>533</v>
      </c>
      <c r="R5537" s="43" t="s">
        <v>533</v>
      </c>
      <c r="S5537" s="43" t="s">
        <v>533</v>
      </c>
      <c r="T5537" s="43" t="s">
        <v>533</v>
      </c>
      <c r="U5537" s="43" t="s">
        <v>533</v>
      </c>
      <c r="V5537" s="43" t="s">
        <v>533</v>
      </c>
      <c r="W5537" s="43" t="s">
        <v>533</v>
      </c>
      <c r="X5537" s="43" t="s">
        <v>533</v>
      </c>
      <c r="Y5537" s="43" t="s">
        <v>533</v>
      </c>
      <c r="Z5537" s="43" t="s">
        <v>533</v>
      </c>
      <c r="AA5537" s="43" t="s">
        <v>533</v>
      </c>
      <c r="AB5537" s="43" t="s">
        <v>533</v>
      </c>
      <c r="AC5537" s="44" t="n">
        <f aca="false">(I5537*$AC$5495)+(J5537*$AC$5495)+(L5537*$AC$5495)+(K5537*$AC$5495)+(M5537*$AC$5495)+100</f>
        <v>290</v>
      </c>
      <c r="AD5537" s="73"/>
    </row>
    <row r="5538" customFormat="false" ht="15" hidden="false" customHeight="false" outlineLevel="0" collapsed="false">
      <c r="A5538" s="48"/>
      <c r="B5538" s="49" t="s">
        <v>610</v>
      </c>
      <c r="C5538" s="50" t="s">
        <v>535</v>
      </c>
      <c r="D5538" s="51" t="n">
        <v>102</v>
      </c>
      <c r="E5538" s="51" t="n">
        <v>0</v>
      </c>
      <c r="F5538" s="51" t="n">
        <v>0</v>
      </c>
      <c r="G5538" s="51" t="n">
        <v>0</v>
      </c>
      <c r="H5538" s="51" t="n">
        <v>0</v>
      </c>
      <c r="I5538" s="52" t="n">
        <v>40</v>
      </c>
      <c r="J5538" s="52" t="n">
        <v>10</v>
      </c>
      <c r="K5538" s="52" t="n">
        <v>47.5</v>
      </c>
      <c r="L5538" s="52" t="n">
        <v>47.5</v>
      </c>
      <c r="M5538" s="52" t="n">
        <v>0</v>
      </c>
      <c r="N5538" s="53" t="n">
        <f aca="false">D5538*$D$3</f>
        <v>142.8</v>
      </c>
      <c r="O5538" s="53" t="n">
        <f aca="false">E5538*$E$3</f>
        <v>0</v>
      </c>
      <c r="P5538" s="53" t="n">
        <f aca="false">F5538*$F$3</f>
        <v>0</v>
      </c>
      <c r="Q5538" s="53" t="n">
        <f aca="false">G5538*$G$3</f>
        <v>0</v>
      </c>
      <c r="R5538" s="53" t="n">
        <f aca="false">H5538*$H$3</f>
        <v>0</v>
      </c>
      <c r="S5538" s="53" t="n">
        <f aca="false">(N5538/100)*(I5538*$I$3)+(N5538/100)*(J5538*$J$3)</f>
        <v>142.8</v>
      </c>
      <c r="T5538" s="53" t="n">
        <f aca="false">(O5538/100)*(K5538*$K$3)</f>
        <v>0</v>
      </c>
      <c r="U5538" s="53" t="n">
        <f aca="false">(P5538/100)*(K5538*$K$3)+(P5538/100)*(L5538*$L$3)</f>
        <v>0</v>
      </c>
      <c r="V5538" s="53" t="n">
        <f aca="false">(Q5538/100)*(L5538*$L$3)</f>
        <v>0</v>
      </c>
      <c r="W5538" s="53" t="n">
        <f aca="false">(R5538/100)*(K5538*$K$3)+(R5538/100)*(L5538*$L$3)</f>
        <v>0</v>
      </c>
      <c r="X5538" s="53" t="n">
        <f aca="false">N5538+S5538</f>
        <v>285.6</v>
      </c>
      <c r="Y5538" s="53" t="n">
        <f aca="false">O5538+T5538</f>
        <v>0</v>
      </c>
      <c r="Z5538" s="53" t="n">
        <f aca="false">P5538+U5538</f>
        <v>0</v>
      </c>
      <c r="AA5538" s="53" t="n">
        <f aca="false">Q5538+V5538</f>
        <v>0</v>
      </c>
      <c r="AB5538" s="53" t="n">
        <f aca="false">R5538+W5538</f>
        <v>0</v>
      </c>
      <c r="AC5538" s="54" t="n">
        <f aca="false">ROUND(X5538+Y5538+Z5538+AA5538+AB5538,1)</f>
        <v>285.6</v>
      </c>
      <c r="AD5538" s="55" t="s">
        <v>618</v>
      </c>
    </row>
    <row r="5539" customFormat="false" ht="15" hidden="false" customHeight="false" outlineLevel="0" collapsed="false">
      <c r="A5539" s="48"/>
      <c r="B5539" s="72" t="s">
        <v>619</v>
      </c>
      <c r="C5539" s="40" t="s">
        <v>533</v>
      </c>
      <c r="D5539" s="41" t="n">
        <v>0</v>
      </c>
      <c r="E5539" s="41" t="n">
        <v>0</v>
      </c>
      <c r="F5539" s="41" t="n">
        <v>0</v>
      </c>
      <c r="G5539" s="41" t="n">
        <v>0</v>
      </c>
      <c r="H5539" s="41" t="n">
        <v>0</v>
      </c>
      <c r="I5539" s="42" t="n">
        <v>0</v>
      </c>
      <c r="J5539" s="42" t="n">
        <v>0</v>
      </c>
      <c r="K5539" s="42" t="n">
        <v>37.5</v>
      </c>
      <c r="L5539" s="42" t="n">
        <v>37.5</v>
      </c>
      <c r="M5539" s="42" t="n">
        <v>0</v>
      </c>
      <c r="N5539" s="43" t="s">
        <v>533</v>
      </c>
      <c r="O5539" s="43" t="s">
        <v>533</v>
      </c>
      <c r="P5539" s="43" t="s">
        <v>533</v>
      </c>
      <c r="Q5539" s="43" t="s">
        <v>533</v>
      </c>
      <c r="R5539" s="43" t="s">
        <v>533</v>
      </c>
      <c r="S5539" s="43" t="s">
        <v>533</v>
      </c>
      <c r="T5539" s="43" t="s">
        <v>533</v>
      </c>
      <c r="U5539" s="43" t="s">
        <v>533</v>
      </c>
      <c r="V5539" s="43" t="s">
        <v>533</v>
      </c>
      <c r="W5539" s="43" t="s">
        <v>533</v>
      </c>
      <c r="X5539" s="43" t="s">
        <v>533</v>
      </c>
      <c r="Y5539" s="43" t="s">
        <v>533</v>
      </c>
      <c r="Z5539" s="43" t="s">
        <v>533</v>
      </c>
      <c r="AA5539" s="43" t="s">
        <v>533</v>
      </c>
      <c r="AB5539" s="43" t="s">
        <v>533</v>
      </c>
      <c r="AC5539" s="44" t="n">
        <f aca="false">(I5539*$AC$5495)+(J5539*$AC$5495)+(L5539*$AC$5495)+(K5539*$AC$5495)+(M5539*$AC$5495)+100</f>
        <v>250</v>
      </c>
      <c r="AD5539" s="73"/>
    </row>
    <row r="5540" customFormat="false" ht="15" hidden="false" customHeight="false" outlineLevel="0" collapsed="false">
      <c r="A5540" s="48"/>
      <c r="B5540" s="49" t="s">
        <v>600</v>
      </c>
      <c r="C5540" s="50" t="s">
        <v>535</v>
      </c>
      <c r="D5540" s="51" t="n">
        <v>96</v>
      </c>
      <c r="E5540" s="51" t="n">
        <v>0</v>
      </c>
      <c r="F5540" s="51" t="n">
        <v>0</v>
      </c>
      <c r="G5540" s="51" t="n">
        <v>0</v>
      </c>
      <c r="H5540" s="51" t="n">
        <v>0</v>
      </c>
      <c r="I5540" s="52" t="n">
        <v>20</v>
      </c>
      <c r="J5540" s="52" t="n">
        <v>20</v>
      </c>
      <c r="K5540" s="52" t="n">
        <v>37.5</v>
      </c>
      <c r="L5540" s="52" t="n">
        <v>37.5</v>
      </c>
      <c r="M5540" s="52" t="n">
        <v>0</v>
      </c>
      <c r="N5540" s="53" t="n">
        <f aca="false">D5540*$D$3</f>
        <v>134.4</v>
      </c>
      <c r="O5540" s="53" t="n">
        <f aca="false">E5540*$E$3</f>
        <v>0</v>
      </c>
      <c r="P5540" s="53" t="n">
        <f aca="false">F5540*$F$3</f>
        <v>0</v>
      </c>
      <c r="Q5540" s="53" t="n">
        <f aca="false">G5540*$G$3</f>
        <v>0</v>
      </c>
      <c r="R5540" s="53" t="n">
        <f aca="false">H5540*$H$3</f>
        <v>0</v>
      </c>
      <c r="S5540" s="53" t="n">
        <f aca="false">(N5540/100)*(I5540*$I$3)+(N5540/100)*(J5540*$J$3)</f>
        <v>107.52</v>
      </c>
      <c r="T5540" s="53" t="n">
        <f aca="false">(O5540/100)*(K5540*$K$3)</f>
        <v>0</v>
      </c>
      <c r="U5540" s="53" t="n">
        <f aca="false">(P5540/100)*(K5540*$K$3)+(P5540/100)*(L5540*$L$3)</f>
        <v>0</v>
      </c>
      <c r="V5540" s="53" t="n">
        <f aca="false">(Q5540/100)*(L5540*$L$3)</f>
        <v>0</v>
      </c>
      <c r="W5540" s="53" t="n">
        <f aca="false">(R5540/100)*(K5540*$K$3)+(R5540/100)*(L5540*$L$3)</f>
        <v>0</v>
      </c>
      <c r="X5540" s="53" t="n">
        <f aca="false">N5540+S5540</f>
        <v>241.92</v>
      </c>
      <c r="Y5540" s="53" t="n">
        <f aca="false">O5540+T5540</f>
        <v>0</v>
      </c>
      <c r="Z5540" s="53" t="n">
        <f aca="false">P5540+U5540</f>
        <v>0</v>
      </c>
      <c r="AA5540" s="53" t="n">
        <f aca="false">Q5540+V5540</f>
        <v>0</v>
      </c>
      <c r="AB5540" s="53" t="n">
        <f aca="false">R5540+W5540</f>
        <v>0</v>
      </c>
      <c r="AC5540" s="54" t="n">
        <f aca="false">ROUND(X5540+Y5540+Z5540+AA5540+AB5540,1)</f>
        <v>241.9</v>
      </c>
      <c r="AD5540" s="55" t="s">
        <v>584</v>
      </c>
    </row>
    <row r="5541" customFormat="false" ht="15" hidden="false" customHeight="false" outlineLevel="0" collapsed="false">
      <c r="A5541" s="48"/>
      <c r="B5541" s="72" t="s">
        <v>620</v>
      </c>
      <c r="C5541" s="40" t="s">
        <v>533</v>
      </c>
      <c r="D5541" s="41" t="n">
        <v>0</v>
      </c>
      <c r="E5541" s="41" t="n">
        <v>0</v>
      </c>
      <c r="F5541" s="41" t="n">
        <v>0</v>
      </c>
      <c r="G5541" s="41" t="n">
        <v>0</v>
      </c>
      <c r="H5541" s="41" t="n">
        <v>0</v>
      </c>
      <c r="I5541" s="42" t="n">
        <v>0</v>
      </c>
      <c r="J5541" s="42" t="n">
        <v>0</v>
      </c>
      <c r="K5541" s="42" t="n">
        <v>50</v>
      </c>
      <c r="L5541" s="42" t="n">
        <v>50</v>
      </c>
      <c r="M5541" s="42" t="n">
        <v>0</v>
      </c>
      <c r="N5541" s="43" t="s">
        <v>533</v>
      </c>
      <c r="O5541" s="43" t="s">
        <v>533</v>
      </c>
      <c r="P5541" s="43" t="s">
        <v>533</v>
      </c>
      <c r="Q5541" s="43" t="s">
        <v>533</v>
      </c>
      <c r="R5541" s="43" t="s">
        <v>533</v>
      </c>
      <c r="S5541" s="43" t="s">
        <v>533</v>
      </c>
      <c r="T5541" s="43" t="s">
        <v>533</v>
      </c>
      <c r="U5541" s="43" t="s">
        <v>533</v>
      </c>
      <c r="V5541" s="43" t="s">
        <v>533</v>
      </c>
      <c r="W5541" s="43" t="s">
        <v>533</v>
      </c>
      <c r="X5541" s="43" t="s">
        <v>533</v>
      </c>
      <c r="Y5541" s="43" t="s">
        <v>533</v>
      </c>
      <c r="Z5541" s="43" t="s">
        <v>533</v>
      </c>
      <c r="AA5541" s="43" t="s">
        <v>533</v>
      </c>
      <c r="AB5541" s="43" t="s">
        <v>533</v>
      </c>
      <c r="AC5541" s="44" t="n">
        <f aca="false">(I5541*$AC$5495)+(J5541*$AC$5495)+(L5541*$AC$5495)+(K5541*$AC$5495)+(M5541*$AC$5495)+100</f>
        <v>300</v>
      </c>
      <c r="AD5541" s="73" t="s">
        <v>580</v>
      </c>
    </row>
    <row r="5542" customFormat="false" ht="15" hidden="false" customHeight="false" outlineLevel="0" collapsed="false">
      <c r="A5542" s="48"/>
      <c r="B5542" s="49" t="s">
        <v>612</v>
      </c>
      <c r="C5542" s="50" t="s">
        <v>535</v>
      </c>
      <c r="D5542" s="51" t="n">
        <v>94</v>
      </c>
      <c r="E5542" s="51" t="n">
        <v>0</v>
      </c>
      <c r="F5542" s="51" t="n">
        <v>0</v>
      </c>
      <c r="G5542" s="51" t="n">
        <v>0</v>
      </c>
      <c r="H5542" s="51" t="n">
        <v>0</v>
      </c>
      <c r="I5542" s="52" t="n">
        <v>20</v>
      </c>
      <c r="J5542" s="52" t="n">
        <v>20</v>
      </c>
      <c r="K5542" s="52" t="n">
        <v>50</v>
      </c>
      <c r="L5542" s="52" t="n">
        <v>50</v>
      </c>
      <c r="M5542" s="52" t="n">
        <v>0</v>
      </c>
      <c r="N5542" s="53" t="n">
        <f aca="false">D5542*$D$3</f>
        <v>131.6</v>
      </c>
      <c r="O5542" s="53" t="n">
        <f aca="false">E5542*$E$3</f>
        <v>0</v>
      </c>
      <c r="P5542" s="53" t="n">
        <f aca="false">F5542*$F$3</f>
        <v>0</v>
      </c>
      <c r="Q5542" s="53" t="n">
        <f aca="false">G5542*$G$3</f>
        <v>0</v>
      </c>
      <c r="R5542" s="53" t="n">
        <f aca="false">H5542*$H$3</f>
        <v>0</v>
      </c>
      <c r="S5542" s="53" t="n">
        <f aca="false">(N5542/100)*(I5542*$I$3)+(N5542/100)*(J5542*$J$3)</f>
        <v>105.28</v>
      </c>
      <c r="T5542" s="53" t="n">
        <f aca="false">(O5542/100)*(K5542*$K$3)</f>
        <v>0</v>
      </c>
      <c r="U5542" s="53" t="n">
        <f aca="false">(P5542/100)*(K5542*$K$3)+(P5542/100)*(L5542*$L$3)</f>
        <v>0</v>
      </c>
      <c r="V5542" s="53" t="n">
        <f aca="false">(Q5542/100)*(L5542*$L$3)</f>
        <v>0</v>
      </c>
      <c r="W5542" s="53" t="n">
        <f aca="false">(R5542/100)*(K5542*$K$3)+(R5542/100)*(L5542*$L$3)</f>
        <v>0</v>
      </c>
      <c r="X5542" s="53" t="n">
        <f aca="false">N5542+S5542</f>
        <v>236.88</v>
      </c>
      <c r="Y5542" s="53" t="n">
        <f aca="false">O5542+T5542</f>
        <v>0</v>
      </c>
      <c r="Z5542" s="53" t="n">
        <f aca="false">P5542+U5542</f>
        <v>0</v>
      </c>
      <c r="AA5542" s="53" t="n">
        <f aca="false">Q5542+V5542</f>
        <v>0</v>
      </c>
      <c r="AB5542" s="53" t="n">
        <f aca="false">R5542+W5542</f>
        <v>0</v>
      </c>
      <c r="AC5542" s="54" t="n">
        <f aca="false">ROUND(X5542+Y5542+Z5542+AA5542+AB5542,1)</f>
        <v>236.9</v>
      </c>
      <c r="AD5542" s="55" t="s">
        <v>621</v>
      </c>
    </row>
    <row r="5543" customFormat="false" ht="15" hidden="false" customHeight="false" outlineLevel="0" collapsed="false">
      <c r="A5543" s="48"/>
      <c r="B5543" s="72" t="s">
        <v>622</v>
      </c>
      <c r="C5543" s="40" t="s">
        <v>533</v>
      </c>
      <c r="D5543" s="41" t="n">
        <v>0</v>
      </c>
      <c r="E5543" s="41" t="n">
        <v>0</v>
      </c>
      <c r="F5543" s="41" t="n">
        <v>0</v>
      </c>
      <c r="G5543" s="41" t="n">
        <v>0</v>
      </c>
      <c r="H5543" s="41" t="n">
        <v>0</v>
      </c>
      <c r="I5543" s="42" t="n">
        <v>0</v>
      </c>
      <c r="J5543" s="42" t="n">
        <v>0</v>
      </c>
      <c r="K5543" s="42" t="n">
        <v>37.5</v>
      </c>
      <c r="L5543" s="42" t="n">
        <v>37.5</v>
      </c>
      <c r="M5543" s="42" t="n">
        <v>0</v>
      </c>
      <c r="N5543" s="43" t="s">
        <v>533</v>
      </c>
      <c r="O5543" s="43" t="s">
        <v>533</v>
      </c>
      <c r="P5543" s="43" t="s">
        <v>533</v>
      </c>
      <c r="Q5543" s="43" t="s">
        <v>533</v>
      </c>
      <c r="R5543" s="43" t="s">
        <v>533</v>
      </c>
      <c r="S5543" s="43" t="s">
        <v>533</v>
      </c>
      <c r="T5543" s="43" t="s">
        <v>533</v>
      </c>
      <c r="U5543" s="43" t="s">
        <v>533</v>
      </c>
      <c r="V5543" s="43" t="s">
        <v>533</v>
      </c>
      <c r="W5543" s="43" t="s">
        <v>533</v>
      </c>
      <c r="X5543" s="43" t="s">
        <v>533</v>
      </c>
      <c r="Y5543" s="43" t="s">
        <v>533</v>
      </c>
      <c r="Z5543" s="43" t="s">
        <v>533</v>
      </c>
      <c r="AA5543" s="43" t="s">
        <v>533</v>
      </c>
      <c r="AB5543" s="43" t="s">
        <v>533</v>
      </c>
      <c r="AC5543" s="44" t="n">
        <f aca="false">(I5543*$AC$5495)+(J5543*$AC$5495)+(L5543*$AC$5495)+(K5543*$AC$5495)+(M5543*$AC$5495)+100</f>
        <v>250</v>
      </c>
      <c r="AD5543" s="73"/>
    </row>
    <row r="5544" customFormat="false" ht="15" hidden="false" customHeight="false" outlineLevel="0" collapsed="false">
      <c r="A5544" s="48"/>
      <c r="B5544" s="49" t="s">
        <v>600</v>
      </c>
      <c r="C5544" s="50" t="s">
        <v>535</v>
      </c>
      <c r="D5544" s="51" t="n">
        <v>80</v>
      </c>
      <c r="E5544" s="51" t="n">
        <v>0</v>
      </c>
      <c r="F5544" s="51" t="n">
        <v>0</v>
      </c>
      <c r="G5544" s="51" t="n">
        <v>0</v>
      </c>
      <c r="H5544" s="51" t="n">
        <v>0</v>
      </c>
      <c r="I5544" s="52" t="n">
        <v>15</v>
      </c>
      <c r="J5544" s="52" t="n">
        <v>15</v>
      </c>
      <c r="K5544" s="52" t="n">
        <v>37.5</v>
      </c>
      <c r="L5544" s="52" t="n">
        <v>37.5</v>
      </c>
      <c r="M5544" s="52" t="n">
        <v>0</v>
      </c>
      <c r="N5544" s="53" t="n">
        <f aca="false">D5544*$D$3</f>
        <v>112</v>
      </c>
      <c r="O5544" s="53" t="n">
        <f aca="false">E5544*$E$3</f>
        <v>0</v>
      </c>
      <c r="P5544" s="53" t="n">
        <f aca="false">F5544*$F$3</f>
        <v>0</v>
      </c>
      <c r="Q5544" s="53" t="n">
        <f aca="false">G5544*$G$3</f>
        <v>0</v>
      </c>
      <c r="R5544" s="53" t="n">
        <f aca="false">H5544*$H$3</f>
        <v>0</v>
      </c>
      <c r="S5544" s="53" t="n">
        <f aca="false">(N5544/100)*(I5544*$I$3)+(N5544/100)*(J5544*$J$3)</f>
        <v>67.2</v>
      </c>
      <c r="T5544" s="53" t="n">
        <f aca="false">(O5544/100)*(K5544*$K$3)</f>
        <v>0</v>
      </c>
      <c r="U5544" s="53" t="n">
        <f aca="false">(P5544/100)*(K5544*$K$3)+(P5544/100)*(L5544*$L$3)</f>
        <v>0</v>
      </c>
      <c r="V5544" s="53" t="n">
        <f aca="false">(Q5544/100)*(L5544*$L$3)</f>
        <v>0</v>
      </c>
      <c r="W5544" s="53" t="n">
        <f aca="false">(R5544/100)*(K5544*$K$3)+(R5544/100)*(L5544*$L$3)</f>
        <v>0</v>
      </c>
      <c r="X5544" s="53" t="n">
        <f aca="false">N5544+S5544</f>
        <v>179.2</v>
      </c>
      <c r="Y5544" s="53" t="n">
        <f aca="false">O5544+T5544</f>
        <v>0</v>
      </c>
      <c r="Z5544" s="53" t="n">
        <f aca="false">P5544+U5544</f>
        <v>0</v>
      </c>
      <c r="AA5544" s="53" t="n">
        <f aca="false">Q5544+V5544</f>
        <v>0</v>
      </c>
      <c r="AB5544" s="53" t="n">
        <f aca="false">R5544+W5544</f>
        <v>0</v>
      </c>
      <c r="AC5544" s="54" t="n">
        <f aca="false">ROUND(X5544+Y5544+Z5544+AA5544+AB5544,1)</f>
        <v>179.2</v>
      </c>
      <c r="AD5544" s="55" t="s">
        <v>570</v>
      </c>
    </row>
    <row r="5545" customFormat="false" ht="15" hidden="false" customHeight="false" outlineLevel="0" collapsed="false">
      <c r="A5545" s="48"/>
      <c r="B5545" s="72" t="s">
        <v>623</v>
      </c>
      <c r="C5545" s="40" t="s">
        <v>533</v>
      </c>
      <c r="D5545" s="41" t="n">
        <v>0</v>
      </c>
      <c r="E5545" s="41" t="n">
        <v>0</v>
      </c>
      <c r="F5545" s="41" t="n">
        <v>0</v>
      </c>
      <c r="G5545" s="41" t="n">
        <v>0</v>
      </c>
      <c r="H5545" s="41" t="n">
        <v>0</v>
      </c>
      <c r="I5545" s="42" t="n">
        <v>0</v>
      </c>
      <c r="J5545" s="42" t="n">
        <v>0</v>
      </c>
      <c r="K5545" s="42" t="n">
        <v>45</v>
      </c>
      <c r="L5545" s="42" t="n">
        <v>45</v>
      </c>
      <c r="M5545" s="42" t="n">
        <v>0</v>
      </c>
      <c r="N5545" s="43" t="s">
        <v>533</v>
      </c>
      <c r="O5545" s="43" t="s">
        <v>533</v>
      </c>
      <c r="P5545" s="43" t="s">
        <v>533</v>
      </c>
      <c r="Q5545" s="43" t="s">
        <v>533</v>
      </c>
      <c r="R5545" s="43" t="s">
        <v>533</v>
      </c>
      <c r="S5545" s="43" t="s">
        <v>533</v>
      </c>
      <c r="T5545" s="43" t="s">
        <v>533</v>
      </c>
      <c r="U5545" s="43" t="s">
        <v>533</v>
      </c>
      <c r="V5545" s="43" t="s">
        <v>533</v>
      </c>
      <c r="W5545" s="43" t="s">
        <v>533</v>
      </c>
      <c r="X5545" s="43" t="s">
        <v>533</v>
      </c>
      <c r="Y5545" s="43" t="s">
        <v>533</v>
      </c>
      <c r="Z5545" s="43" t="s">
        <v>533</v>
      </c>
      <c r="AA5545" s="43" t="s">
        <v>533</v>
      </c>
      <c r="AB5545" s="43" t="s">
        <v>533</v>
      </c>
      <c r="AC5545" s="44" t="n">
        <f aca="false">(I5545*$AC$5495)+(J5545*$AC$5495)+(L5545*$AC$5495)+(K5545*$AC$5495)+(M5545*$AC$5495)+100</f>
        <v>280</v>
      </c>
      <c r="AD5545" s="73"/>
    </row>
    <row r="5546" customFormat="false" ht="15" hidden="false" customHeight="false" outlineLevel="0" collapsed="false">
      <c r="A5546" s="48"/>
      <c r="B5546" s="49" t="s">
        <v>607</v>
      </c>
      <c r="C5546" s="50" t="s">
        <v>535</v>
      </c>
      <c r="D5546" s="51" t="n">
        <v>98</v>
      </c>
      <c r="E5546" s="51" t="n">
        <v>0</v>
      </c>
      <c r="F5546" s="51" t="n">
        <v>0</v>
      </c>
      <c r="G5546" s="51" t="n">
        <v>0</v>
      </c>
      <c r="H5546" s="51" t="n">
        <v>0</v>
      </c>
      <c r="I5546" s="52" t="n">
        <v>15</v>
      </c>
      <c r="J5546" s="52" t="n">
        <v>15</v>
      </c>
      <c r="K5546" s="52" t="n">
        <v>45</v>
      </c>
      <c r="L5546" s="52" t="n">
        <v>45</v>
      </c>
      <c r="M5546" s="52" t="n">
        <v>0</v>
      </c>
      <c r="N5546" s="53" t="n">
        <f aca="false">D5546*$D$3</f>
        <v>137.2</v>
      </c>
      <c r="O5546" s="53" t="n">
        <f aca="false">E5546*$E$3</f>
        <v>0</v>
      </c>
      <c r="P5546" s="53" t="n">
        <f aca="false">F5546*$F$3</f>
        <v>0</v>
      </c>
      <c r="Q5546" s="53" t="n">
        <f aca="false">G5546*$G$3</f>
        <v>0</v>
      </c>
      <c r="R5546" s="53" t="n">
        <f aca="false">H5546*$H$3</f>
        <v>0</v>
      </c>
      <c r="S5546" s="53" t="n">
        <f aca="false">(N5546/100)*(I5546*$I$3)+(N5546/100)*(J5546*$J$3)</f>
        <v>82.32</v>
      </c>
      <c r="T5546" s="53" t="n">
        <f aca="false">(O5546/100)*(K5546*$K$3)</f>
        <v>0</v>
      </c>
      <c r="U5546" s="53" t="n">
        <f aca="false">(P5546/100)*(K5546*$K$3)+(P5546/100)*(L5546*$L$3)</f>
        <v>0</v>
      </c>
      <c r="V5546" s="53" t="n">
        <f aca="false">(Q5546/100)*(L5546*$L$3)</f>
        <v>0</v>
      </c>
      <c r="W5546" s="53" t="n">
        <f aca="false">(R5546/100)*(K5546*$K$3)+(R5546/100)*(L5546*$L$3)</f>
        <v>0</v>
      </c>
      <c r="X5546" s="53" t="n">
        <f aca="false">N5546+S5546</f>
        <v>219.52</v>
      </c>
      <c r="Y5546" s="53" t="n">
        <f aca="false">O5546+T5546</f>
        <v>0</v>
      </c>
      <c r="Z5546" s="53" t="n">
        <f aca="false">P5546+U5546</f>
        <v>0</v>
      </c>
      <c r="AA5546" s="53" t="n">
        <f aca="false">Q5546+V5546</f>
        <v>0</v>
      </c>
      <c r="AB5546" s="53" t="n">
        <f aca="false">R5546+W5546</f>
        <v>0</v>
      </c>
      <c r="AC5546" s="54" t="n">
        <f aca="false">ROUND(X5546+Y5546+Z5546+AA5546+AB5546,1)</f>
        <v>219.5</v>
      </c>
      <c r="AD5546" s="55" t="s">
        <v>624</v>
      </c>
    </row>
    <row r="5547" customFormat="false" ht="15" hidden="false" customHeight="false" outlineLevel="0" collapsed="false">
      <c r="A5547" s="48"/>
      <c r="B5547" s="72" t="s">
        <v>625</v>
      </c>
      <c r="C5547" s="40" t="s">
        <v>533</v>
      </c>
      <c r="D5547" s="41" t="n">
        <v>0</v>
      </c>
      <c r="E5547" s="41" t="n">
        <v>0</v>
      </c>
      <c r="F5547" s="41" t="n">
        <v>0</v>
      </c>
      <c r="G5547" s="41" t="n">
        <v>0</v>
      </c>
      <c r="H5547" s="41" t="n">
        <v>0</v>
      </c>
      <c r="I5547" s="42" t="n">
        <v>0</v>
      </c>
      <c r="J5547" s="42" t="n">
        <v>0</v>
      </c>
      <c r="K5547" s="42" t="n">
        <v>50</v>
      </c>
      <c r="L5547" s="42" t="n">
        <v>50</v>
      </c>
      <c r="M5547" s="42" t="n">
        <v>0</v>
      </c>
      <c r="N5547" s="43" t="s">
        <v>533</v>
      </c>
      <c r="O5547" s="43" t="s">
        <v>533</v>
      </c>
      <c r="P5547" s="43" t="s">
        <v>533</v>
      </c>
      <c r="Q5547" s="43" t="s">
        <v>533</v>
      </c>
      <c r="R5547" s="43" t="s">
        <v>533</v>
      </c>
      <c r="S5547" s="43" t="s">
        <v>533</v>
      </c>
      <c r="T5547" s="43" t="s">
        <v>533</v>
      </c>
      <c r="U5547" s="43" t="s">
        <v>533</v>
      </c>
      <c r="V5547" s="43" t="s">
        <v>533</v>
      </c>
      <c r="W5547" s="43" t="s">
        <v>533</v>
      </c>
      <c r="X5547" s="43" t="s">
        <v>533</v>
      </c>
      <c r="Y5547" s="43" t="s">
        <v>533</v>
      </c>
      <c r="Z5547" s="43" t="s">
        <v>533</v>
      </c>
      <c r="AA5547" s="43" t="s">
        <v>533</v>
      </c>
      <c r="AB5547" s="43" t="s">
        <v>533</v>
      </c>
      <c r="AC5547" s="44" t="n">
        <f aca="false">(I5547*$AC$5495)+(J5547*$AC$5495)+(L5547*$AC$5495)+(K5547*$AC$5495)+(M5547*$AC$5495)+100</f>
        <v>300</v>
      </c>
      <c r="AD5547" s="73"/>
    </row>
    <row r="5548" customFormat="false" ht="15" hidden="false" customHeight="false" outlineLevel="0" collapsed="false">
      <c r="A5548" s="48"/>
      <c r="B5548" s="49" t="s">
        <v>612</v>
      </c>
      <c r="C5548" s="50" t="s">
        <v>535</v>
      </c>
      <c r="D5548" s="51" t="n">
        <v>101</v>
      </c>
      <c r="E5548" s="51" t="n">
        <v>0</v>
      </c>
      <c r="F5548" s="51" t="n">
        <v>0</v>
      </c>
      <c r="G5548" s="51" t="n">
        <v>0</v>
      </c>
      <c r="H5548" s="51" t="n">
        <v>0</v>
      </c>
      <c r="I5548" s="52" t="n">
        <v>20</v>
      </c>
      <c r="J5548" s="52" t="n">
        <v>20</v>
      </c>
      <c r="K5548" s="52" t="n">
        <v>50</v>
      </c>
      <c r="L5548" s="52" t="n">
        <v>50</v>
      </c>
      <c r="M5548" s="52" t="n">
        <v>0</v>
      </c>
      <c r="N5548" s="53" t="n">
        <f aca="false">D5548*$D$3</f>
        <v>141.4</v>
      </c>
      <c r="O5548" s="53" t="n">
        <f aca="false">E5548*$E$3</f>
        <v>0</v>
      </c>
      <c r="P5548" s="53" t="n">
        <f aca="false">F5548*$F$3</f>
        <v>0</v>
      </c>
      <c r="Q5548" s="53" t="n">
        <f aca="false">G5548*$G$3</f>
        <v>0</v>
      </c>
      <c r="R5548" s="53" t="n">
        <f aca="false">H5548*$H$3</f>
        <v>0</v>
      </c>
      <c r="S5548" s="53" t="n">
        <f aca="false">(N5548/100)*(I5548*$I$3)+(N5548/100)*(J5548*$J$3)</f>
        <v>113.12</v>
      </c>
      <c r="T5548" s="53" t="n">
        <f aca="false">(O5548/100)*(K5548*$K$3)</f>
        <v>0</v>
      </c>
      <c r="U5548" s="53" t="n">
        <f aca="false">(P5548/100)*(K5548*$K$3)+(P5548/100)*(L5548*$L$3)</f>
        <v>0</v>
      </c>
      <c r="V5548" s="53" t="n">
        <f aca="false">(Q5548/100)*(L5548*$L$3)</f>
        <v>0</v>
      </c>
      <c r="W5548" s="53" t="n">
        <f aca="false">(R5548/100)*(K5548*$K$3)+(R5548/100)*(L5548*$L$3)</f>
        <v>0</v>
      </c>
      <c r="X5548" s="53" t="n">
        <f aca="false">N5548+S5548</f>
        <v>254.52</v>
      </c>
      <c r="Y5548" s="53" t="n">
        <f aca="false">O5548+T5548</f>
        <v>0</v>
      </c>
      <c r="Z5548" s="53" t="n">
        <f aca="false">P5548+U5548</f>
        <v>0</v>
      </c>
      <c r="AA5548" s="53" t="n">
        <f aca="false">Q5548+V5548</f>
        <v>0</v>
      </c>
      <c r="AB5548" s="53" t="n">
        <f aca="false">R5548+W5548</f>
        <v>0</v>
      </c>
      <c r="AC5548" s="54" t="n">
        <f aca="false">ROUND(X5548+Y5548+Z5548+AA5548+AB5548,1)</f>
        <v>254.5</v>
      </c>
      <c r="AD5548" s="55" t="s">
        <v>626</v>
      </c>
    </row>
    <row r="5549" customFormat="false" ht="15" hidden="false" customHeight="false" outlineLevel="0" collapsed="false">
      <c r="A5549" s="48"/>
      <c r="B5549" s="72" t="s">
        <v>627</v>
      </c>
      <c r="C5549" s="40" t="s">
        <v>533</v>
      </c>
      <c r="D5549" s="41" t="n">
        <v>0</v>
      </c>
      <c r="E5549" s="41" t="n">
        <v>0</v>
      </c>
      <c r="F5549" s="41" t="n">
        <v>0</v>
      </c>
      <c r="G5549" s="41" t="n">
        <v>0</v>
      </c>
      <c r="H5549" s="41" t="n">
        <v>0</v>
      </c>
      <c r="I5549" s="42" t="n">
        <v>0</v>
      </c>
      <c r="J5549" s="42" t="n">
        <v>0</v>
      </c>
      <c r="K5549" s="42" t="n">
        <v>42.5</v>
      </c>
      <c r="L5549" s="42" t="n">
        <v>42.5</v>
      </c>
      <c r="M5549" s="42" t="n">
        <v>0</v>
      </c>
      <c r="N5549" s="43" t="s">
        <v>533</v>
      </c>
      <c r="O5549" s="43" t="s">
        <v>533</v>
      </c>
      <c r="P5549" s="43" t="s">
        <v>533</v>
      </c>
      <c r="Q5549" s="43" t="s">
        <v>533</v>
      </c>
      <c r="R5549" s="43" t="s">
        <v>533</v>
      </c>
      <c r="S5549" s="43" t="s">
        <v>533</v>
      </c>
      <c r="T5549" s="43" t="s">
        <v>533</v>
      </c>
      <c r="U5549" s="43" t="s">
        <v>533</v>
      </c>
      <c r="V5549" s="43" t="s">
        <v>533</v>
      </c>
      <c r="W5549" s="43" t="s">
        <v>533</v>
      </c>
      <c r="X5549" s="43" t="s">
        <v>533</v>
      </c>
      <c r="Y5549" s="43" t="s">
        <v>533</v>
      </c>
      <c r="Z5549" s="43" t="s">
        <v>533</v>
      </c>
      <c r="AA5549" s="43" t="s">
        <v>533</v>
      </c>
      <c r="AB5549" s="43" t="s">
        <v>533</v>
      </c>
      <c r="AC5549" s="44" t="n">
        <f aca="false">(I5549*$AC$5495)+(J5549*$AC$5495)+(L5549*$AC$5495)+(K5549*$AC$5495)+(M5549*$AC$5495)+100</f>
        <v>270</v>
      </c>
      <c r="AD5549" s="73"/>
    </row>
    <row r="5550" customFormat="false" ht="15" hidden="false" customHeight="false" outlineLevel="0" collapsed="false">
      <c r="A5550" s="48"/>
      <c r="B5550" s="49" t="s">
        <v>604</v>
      </c>
      <c r="C5550" s="50" t="s">
        <v>535</v>
      </c>
      <c r="D5550" s="51" t="n">
        <v>0</v>
      </c>
      <c r="E5550" s="51" t="n">
        <v>0</v>
      </c>
      <c r="F5550" s="51" t="n">
        <v>0</v>
      </c>
      <c r="G5550" s="51" t="n">
        <v>0</v>
      </c>
      <c r="H5550" s="51" t="n">
        <v>90</v>
      </c>
      <c r="I5550" s="52" t="n">
        <v>0</v>
      </c>
      <c r="J5550" s="52" t="n">
        <v>0</v>
      </c>
      <c r="K5550" s="52" t="n">
        <v>42.5</v>
      </c>
      <c r="L5550" s="52" t="n">
        <v>42.5</v>
      </c>
      <c r="M5550" s="52" t="n">
        <v>0</v>
      </c>
      <c r="N5550" s="53" t="n">
        <f aca="false">D5550*$D$3</f>
        <v>0</v>
      </c>
      <c r="O5550" s="53" t="n">
        <f aca="false">E5550*$E$3</f>
        <v>0</v>
      </c>
      <c r="P5550" s="53" t="n">
        <f aca="false">F5550*$F$3</f>
        <v>0</v>
      </c>
      <c r="Q5550" s="53" t="n">
        <f aca="false">G5550*$G$3</f>
        <v>0</v>
      </c>
      <c r="R5550" s="53" t="n">
        <f aca="false">H5550*$H$3</f>
        <v>126</v>
      </c>
      <c r="S5550" s="53" t="n">
        <f aca="false">(N5550/100)*(I5550*$I$3)+(N5550/100)*(J5550*$J$3)</f>
        <v>0</v>
      </c>
      <c r="T5550" s="53" t="n">
        <f aca="false">(O5550/100)*(K5550*$K$3)</f>
        <v>0</v>
      </c>
      <c r="U5550" s="53" t="n">
        <f aca="false">(P5550/100)*(K5550*$K$3)+(P5550/100)*(L5550*$L$3)</f>
        <v>0</v>
      </c>
      <c r="V5550" s="53" t="n">
        <f aca="false">(Q5550/100)*(L5550*$L$3)</f>
        <v>0</v>
      </c>
      <c r="W5550" s="53" t="n">
        <f aca="false">(R5550/100)*(K5550*$K$3)+(R5550/100)*(L5550*$L$3)</f>
        <v>214.2</v>
      </c>
      <c r="X5550" s="53" t="n">
        <f aca="false">N5550+S5550</f>
        <v>0</v>
      </c>
      <c r="Y5550" s="53" t="n">
        <f aca="false">O5550+T5550</f>
        <v>0</v>
      </c>
      <c r="Z5550" s="53" t="n">
        <f aca="false">P5550+U5550</f>
        <v>0</v>
      </c>
      <c r="AA5550" s="53" t="n">
        <f aca="false">Q5550+V5550</f>
        <v>0</v>
      </c>
      <c r="AB5550" s="53" t="n">
        <f aca="false">R5550+W5550</f>
        <v>340.2</v>
      </c>
      <c r="AC5550" s="54" t="n">
        <f aca="false">ROUND(X5550+Y5550+Z5550+AA5550+AB5550,1)</f>
        <v>340.2</v>
      </c>
      <c r="AD5550" s="55" t="s">
        <v>628</v>
      </c>
    </row>
    <row r="5551" customFormat="false" ht="15" hidden="false" customHeight="false" outlineLevel="0" collapsed="false">
      <c r="A5551" s="48" t="s">
        <v>561</v>
      </c>
      <c r="B5551" s="72" t="s">
        <v>629</v>
      </c>
      <c r="C5551" s="40" t="s">
        <v>532</v>
      </c>
      <c r="D5551" s="41" t="n">
        <v>80</v>
      </c>
      <c r="E5551" s="41" t="n">
        <v>0</v>
      </c>
      <c r="F5551" s="41" t="n">
        <v>0</v>
      </c>
      <c r="G5551" s="41" t="n">
        <v>0</v>
      </c>
      <c r="H5551" s="41" t="n">
        <v>40</v>
      </c>
      <c r="I5551" s="42" t="n">
        <v>0</v>
      </c>
      <c r="J5551" s="42" t="n">
        <v>0</v>
      </c>
      <c r="K5551" s="42" t="n">
        <v>40</v>
      </c>
      <c r="L5551" s="42" t="n">
        <v>40</v>
      </c>
      <c r="M5551" s="42" t="n">
        <v>0</v>
      </c>
      <c r="N5551" s="43" t="s">
        <v>533</v>
      </c>
      <c r="O5551" s="43" t="s">
        <v>533</v>
      </c>
      <c r="P5551" s="43" t="s">
        <v>533</v>
      </c>
      <c r="Q5551" s="43" t="s">
        <v>533</v>
      </c>
      <c r="R5551" s="43" t="s">
        <v>533</v>
      </c>
      <c r="S5551" s="43" t="s">
        <v>533</v>
      </c>
      <c r="T5551" s="43" t="s">
        <v>533</v>
      </c>
      <c r="U5551" s="43" t="s">
        <v>533</v>
      </c>
      <c r="V5551" s="43" t="s">
        <v>533</v>
      </c>
      <c r="W5551" s="43" t="s">
        <v>533</v>
      </c>
      <c r="X5551" s="43" t="s">
        <v>533</v>
      </c>
      <c r="Y5551" s="43" t="s">
        <v>533</v>
      </c>
      <c r="Z5551" s="43" t="s">
        <v>533</v>
      </c>
      <c r="AA5551" s="43" t="s">
        <v>533</v>
      </c>
      <c r="AB5551" s="43" t="s">
        <v>533</v>
      </c>
      <c r="AC5551" s="44" t="n">
        <f aca="false">(I5551*$AC$5495)+(J5551*$AC$5495)+(L5551*$AC$5495)+(K5551*$AC$5495)+(M5551*$AC$5495)+100</f>
        <v>260</v>
      </c>
      <c r="AD5551" s="73"/>
    </row>
    <row r="5552" customFormat="false" ht="15" hidden="false" customHeight="false" outlineLevel="0" collapsed="false">
      <c r="A5552" s="48"/>
      <c r="B5552" s="49" t="s">
        <v>607</v>
      </c>
      <c r="C5552" s="50" t="s">
        <v>535</v>
      </c>
      <c r="D5552" s="51" t="n">
        <v>80</v>
      </c>
      <c r="E5552" s="51" t="n">
        <v>0</v>
      </c>
      <c r="F5552" s="51" t="n">
        <v>0</v>
      </c>
      <c r="G5552" s="51" t="n">
        <v>0</v>
      </c>
      <c r="H5552" s="51" t="n">
        <v>40</v>
      </c>
      <c r="I5552" s="52" t="n">
        <v>30</v>
      </c>
      <c r="J5552" s="52" t="n">
        <v>30</v>
      </c>
      <c r="K5552" s="52" t="n">
        <v>40</v>
      </c>
      <c r="L5552" s="52" t="n">
        <v>40</v>
      </c>
      <c r="M5552" s="52" t="n">
        <v>0</v>
      </c>
      <c r="N5552" s="53" t="n">
        <f aca="false">D5552*$D$3</f>
        <v>112</v>
      </c>
      <c r="O5552" s="53" t="n">
        <f aca="false">E5552*$E$3</f>
        <v>0</v>
      </c>
      <c r="P5552" s="53" t="n">
        <f aca="false">F5552*$F$3</f>
        <v>0</v>
      </c>
      <c r="Q5552" s="53" t="n">
        <f aca="false">G5552*$G$3</f>
        <v>0</v>
      </c>
      <c r="R5552" s="53" t="n">
        <f aca="false">H5552*$H$3</f>
        <v>56</v>
      </c>
      <c r="S5552" s="53" t="n">
        <f aca="false">(N5552/100)*(I5552*$I$3)+(N5552/100)*(J5552*$J$3)</f>
        <v>134.4</v>
      </c>
      <c r="T5552" s="53" t="n">
        <f aca="false">(O5552/100)*(K5552*$K$3)</f>
        <v>0</v>
      </c>
      <c r="U5552" s="53" t="n">
        <f aca="false">(P5552/100)*(K5552*$K$3)+(P5552/100)*(L5552*$L$3)</f>
        <v>0</v>
      </c>
      <c r="V5552" s="53" t="n">
        <f aca="false">(Q5552/100)*(L5552*$L$3)</f>
        <v>0</v>
      </c>
      <c r="W5552" s="53" t="n">
        <f aca="false">(R5552/100)*(K5552*$K$3)+(R5552/100)*(L5552*$L$3)</f>
        <v>89.6</v>
      </c>
      <c r="X5552" s="53" t="n">
        <f aca="false">N5552+S5552</f>
        <v>246.4</v>
      </c>
      <c r="Y5552" s="53" t="n">
        <f aca="false">O5552+T5552</f>
        <v>0</v>
      </c>
      <c r="Z5552" s="53" t="n">
        <f aca="false">P5552+U5552</f>
        <v>0</v>
      </c>
      <c r="AA5552" s="53" t="n">
        <f aca="false">Q5552+V5552</f>
        <v>0</v>
      </c>
      <c r="AB5552" s="53" t="n">
        <f aca="false">R5552+W5552</f>
        <v>145.6</v>
      </c>
      <c r="AC5552" s="54" t="n">
        <f aca="false">ROUND(X5552+Y5552+Z5552+AA5552+AB5552,1)</f>
        <v>392</v>
      </c>
      <c r="AD5552" s="55" t="s">
        <v>594</v>
      </c>
    </row>
    <row r="5553" customFormat="false" ht="15" hidden="false" customHeight="false" outlineLevel="0" collapsed="false">
      <c r="A5553" s="48" t="s">
        <v>561</v>
      </c>
      <c r="B5553" s="72" t="s">
        <v>630</v>
      </c>
      <c r="C5553" s="40" t="s">
        <v>532</v>
      </c>
      <c r="D5553" s="41" t="n">
        <v>75</v>
      </c>
      <c r="E5553" s="41" t="n">
        <v>0</v>
      </c>
      <c r="F5553" s="41" t="n">
        <v>0</v>
      </c>
      <c r="G5553" s="41" t="n">
        <v>0</v>
      </c>
      <c r="H5553" s="41" t="n">
        <v>55</v>
      </c>
      <c r="I5553" s="42" t="n">
        <v>0</v>
      </c>
      <c r="J5553" s="42" t="n">
        <v>0</v>
      </c>
      <c r="K5553" s="42" t="n">
        <v>37.5</v>
      </c>
      <c r="L5553" s="42" t="n">
        <v>37.5</v>
      </c>
      <c r="M5553" s="42" t="n">
        <v>0</v>
      </c>
      <c r="N5553" s="43" t="s">
        <v>533</v>
      </c>
      <c r="O5553" s="43" t="s">
        <v>533</v>
      </c>
      <c r="P5553" s="43" t="s">
        <v>533</v>
      </c>
      <c r="Q5553" s="43" t="s">
        <v>533</v>
      </c>
      <c r="R5553" s="43" t="s">
        <v>533</v>
      </c>
      <c r="S5553" s="43" t="s">
        <v>533</v>
      </c>
      <c r="T5553" s="43" t="s">
        <v>533</v>
      </c>
      <c r="U5553" s="43" t="s">
        <v>533</v>
      </c>
      <c r="V5553" s="43" t="s">
        <v>533</v>
      </c>
      <c r="W5553" s="43" t="s">
        <v>533</v>
      </c>
      <c r="X5553" s="43" t="s">
        <v>533</v>
      </c>
      <c r="Y5553" s="43" t="s">
        <v>533</v>
      </c>
      <c r="Z5553" s="43" t="s">
        <v>533</v>
      </c>
      <c r="AA5553" s="43" t="s">
        <v>533</v>
      </c>
      <c r="AB5553" s="43" t="s">
        <v>533</v>
      </c>
      <c r="AC5553" s="44" t="n">
        <f aca="false">(I5553*$AC$5495)+(J5553*$AC$5495)+(L5553*$AC$5495)+(K5553*$AC$5495)+(M5553*$AC$5495)+100</f>
        <v>250</v>
      </c>
      <c r="AD5553" s="73"/>
    </row>
    <row r="5554" customFormat="false" ht="15" hidden="false" customHeight="false" outlineLevel="0" collapsed="false">
      <c r="A5554" s="48"/>
      <c r="B5554" s="49" t="s">
        <v>607</v>
      </c>
      <c r="C5554" s="50" t="s">
        <v>535</v>
      </c>
      <c r="D5554" s="51" t="n">
        <v>75</v>
      </c>
      <c r="E5554" s="51" t="n">
        <v>0</v>
      </c>
      <c r="F5554" s="51" t="n">
        <v>0</v>
      </c>
      <c r="G5554" s="51" t="n">
        <v>0</v>
      </c>
      <c r="H5554" s="51" t="n">
        <v>55</v>
      </c>
      <c r="I5554" s="52" t="n">
        <v>30</v>
      </c>
      <c r="J5554" s="52" t="n">
        <v>40</v>
      </c>
      <c r="K5554" s="52" t="n">
        <v>37.5</v>
      </c>
      <c r="L5554" s="52" t="n">
        <v>37.5</v>
      </c>
      <c r="M5554" s="52" t="n">
        <v>0</v>
      </c>
      <c r="N5554" s="53" t="n">
        <f aca="false">D5554*$D$3</f>
        <v>105</v>
      </c>
      <c r="O5554" s="53" t="n">
        <f aca="false">E5554*$E$3</f>
        <v>0</v>
      </c>
      <c r="P5554" s="53" t="n">
        <f aca="false">F5554*$F$3</f>
        <v>0</v>
      </c>
      <c r="Q5554" s="53" t="n">
        <f aca="false">G5554*$G$3</f>
        <v>0</v>
      </c>
      <c r="R5554" s="53" t="n">
        <f aca="false">H5554*$H$3</f>
        <v>77</v>
      </c>
      <c r="S5554" s="53" t="n">
        <f aca="false">(N5554/100)*(I5554*$I$3)+(N5554/100)*(J5554*$J$3)</f>
        <v>147</v>
      </c>
      <c r="T5554" s="53" t="n">
        <f aca="false">(O5554/100)*(K5554*$K$3)</f>
        <v>0</v>
      </c>
      <c r="U5554" s="53" t="n">
        <f aca="false">(P5554/100)*(K5554*$K$3)+(P5554/100)*(L5554*$L$3)</f>
        <v>0</v>
      </c>
      <c r="V5554" s="53" t="n">
        <f aca="false">(Q5554/100)*(L5554*$L$3)</f>
        <v>0</v>
      </c>
      <c r="W5554" s="53" t="n">
        <f aca="false">(R5554/100)*(K5554*$K$3)+(R5554/100)*(L5554*$L$3)</f>
        <v>115.5</v>
      </c>
      <c r="X5554" s="53" t="n">
        <f aca="false">N5554+S5554</f>
        <v>252</v>
      </c>
      <c r="Y5554" s="53" t="n">
        <f aca="false">O5554+T5554</f>
        <v>0</v>
      </c>
      <c r="Z5554" s="53" t="n">
        <f aca="false">P5554+U5554</f>
        <v>0</v>
      </c>
      <c r="AA5554" s="53" t="n">
        <f aca="false">Q5554+V5554</f>
        <v>0</v>
      </c>
      <c r="AB5554" s="53" t="n">
        <f aca="false">R5554+W5554</f>
        <v>192.5</v>
      </c>
      <c r="AC5554" s="54" t="n">
        <f aca="false">ROUND(X5554+Y5554+Z5554+AA5554+AB5554,1)</f>
        <v>444.5</v>
      </c>
      <c r="AD5554" s="55" t="s">
        <v>601</v>
      </c>
    </row>
    <row r="5555" customFormat="false" ht="15" hidden="false" customHeight="false" outlineLevel="0" collapsed="false">
      <c r="A5555" s="48" t="s">
        <v>561</v>
      </c>
      <c r="B5555" s="72" t="s">
        <v>631</v>
      </c>
      <c r="C5555" s="40" t="s">
        <v>532</v>
      </c>
      <c r="D5555" s="41" t="n">
        <v>90</v>
      </c>
      <c r="E5555" s="41" t="n">
        <v>0</v>
      </c>
      <c r="F5555" s="41" t="n">
        <v>0</v>
      </c>
      <c r="G5555" s="41" t="n">
        <v>0</v>
      </c>
      <c r="H5555" s="41" t="n">
        <v>30</v>
      </c>
      <c r="I5555" s="42" t="n">
        <v>0</v>
      </c>
      <c r="J5555" s="42" t="n">
        <v>0</v>
      </c>
      <c r="K5555" s="42" t="n">
        <v>37.5</v>
      </c>
      <c r="L5555" s="42" t="n">
        <v>37.5</v>
      </c>
      <c r="M5555" s="42" t="n">
        <v>0</v>
      </c>
      <c r="N5555" s="43" t="s">
        <v>533</v>
      </c>
      <c r="O5555" s="43" t="s">
        <v>533</v>
      </c>
      <c r="P5555" s="43" t="s">
        <v>533</v>
      </c>
      <c r="Q5555" s="43" t="s">
        <v>533</v>
      </c>
      <c r="R5555" s="43" t="s">
        <v>533</v>
      </c>
      <c r="S5555" s="43" t="s">
        <v>533</v>
      </c>
      <c r="T5555" s="43" t="s">
        <v>533</v>
      </c>
      <c r="U5555" s="43" t="s">
        <v>533</v>
      </c>
      <c r="V5555" s="43" t="s">
        <v>533</v>
      </c>
      <c r="W5555" s="43" t="s">
        <v>533</v>
      </c>
      <c r="X5555" s="43" t="s">
        <v>533</v>
      </c>
      <c r="Y5555" s="43" t="s">
        <v>533</v>
      </c>
      <c r="Z5555" s="43" t="s">
        <v>533</v>
      </c>
      <c r="AA5555" s="43" t="s">
        <v>533</v>
      </c>
      <c r="AB5555" s="43" t="s">
        <v>533</v>
      </c>
      <c r="AC5555" s="44" t="n">
        <f aca="false">(I5555*$AC$5495)+(J5555*$AC$5495)+(L5555*$AC$5495)+(K5555*$AC$5495)+(M5555*$AC$5495)+100</f>
        <v>250</v>
      </c>
      <c r="AD5555" s="73" t="s">
        <v>632</v>
      </c>
    </row>
    <row r="5556" customFormat="false" ht="15" hidden="false" customHeight="false" outlineLevel="0" collapsed="false">
      <c r="A5556" s="48"/>
      <c r="B5556" s="81" t="s">
        <v>604</v>
      </c>
      <c r="C5556" s="82" t="s">
        <v>535</v>
      </c>
      <c r="D5556" s="71" t="n">
        <v>90</v>
      </c>
      <c r="E5556" s="71" t="n">
        <v>0</v>
      </c>
      <c r="F5556" s="71" t="n">
        <v>0</v>
      </c>
      <c r="G5556" s="71" t="n">
        <v>0</v>
      </c>
      <c r="H5556" s="71" t="n">
        <v>30</v>
      </c>
      <c r="I5556" s="83" t="n">
        <v>50</v>
      </c>
      <c r="J5556" s="83" t="n">
        <v>20</v>
      </c>
      <c r="K5556" s="83" t="n">
        <v>37.5</v>
      </c>
      <c r="L5556" s="83" t="n">
        <v>37.5</v>
      </c>
      <c r="M5556" s="83" t="n">
        <v>0</v>
      </c>
      <c r="N5556" s="84" t="n">
        <f aca="false">D5556*$D$3</f>
        <v>126</v>
      </c>
      <c r="O5556" s="84" t="n">
        <f aca="false">E5556*$E$3</f>
        <v>0</v>
      </c>
      <c r="P5556" s="84" t="n">
        <f aca="false">F5556*$F$3</f>
        <v>0</v>
      </c>
      <c r="Q5556" s="84" t="n">
        <f aca="false">G5556*$G$3</f>
        <v>0</v>
      </c>
      <c r="R5556" s="84" t="n">
        <f aca="false">H5556*$H$3</f>
        <v>42</v>
      </c>
      <c r="S5556" s="84" t="n">
        <f aca="false">(N5556/100)*(I5556*$I$3)+(N5556/100)*(J5556*$J$3)</f>
        <v>176.4</v>
      </c>
      <c r="T5556" s="84" t="n">
        <f aca="false">(O5556/100)*(K5556*$K$3)</f>
        <v>0</v>
      </c>
      <c r="U5556" s="84" t="n">
        <f aca="false">(P5556/100)*(K5556*$K$3)+(P5556/100)*(L5556*$L$3)</f>
        <v>0</v>
      </c>
      <c r="V5556" s="84" t="n">
        <f aca="false">(Q5556/100)*(L5556*$L$3)</f>
        <v>0</v>
      </c>
      <c r="W5556" s="84" t="n">
        <f aca="false">(R5556/100)*(K5556*$K$3)+(R5556/100)*(L5556*$L$3)</f>
        <v>63</v>
      </c>
      <c r="X5556" s="84" t="n">
        <f aca="false">N5556+S5556</f>
        <v>302.4</v>
      </c>
      <c r="Y5556" s="84" t="n">
        <f aca="false">O5556+T5556</f>
        <v>0</v>
      </c>
      <c r="Z5556" s="84" t="n">
        <f aca="false">P5556+U5556</f>
        <v>0</v>
      </c>
      <c r="AA5556" s="84" t="n">
        <f aca="false">Q5556+V5556</f>
        <v>0</v>
      </c>
      <c r="AB5556" s="84" t="n">
        <f aca="false">R5556+W5556</f>
        <v>105</v>
      </c>
      <c r="AC5556" s="85" t="n">
        <f aca="false">ROUND(X5556+Y5556+Z5556+AA5556+AB5556,1)</f>
        <v>407.4</v>
      </c>
      <c r="AD5556" s="88" t="s">
        <v>633</v>
      </c>
    </row>
    <row r="5557" customFormat="false" ht="15" hidden="false" customHeight="false" outlineLevel="0" collapsed="false">
      <c r="A5557" s="48" t="s">
        <v>561</v>
      </c>
      <c r="B5557" s="87" t="s">
        <v>634</v>
      </c>
      <c r="C5557" s="50" t="s">
        <v>532</v>
      </c>
      <c r="D5557" s="51" t="n">
        <v>65</v>
      </c>
      <c r="E5557" s="51" t="n">
        <v>0</v>
      </c>
      <c r="F5557" s="51" t="n">
        <v>0</v>
      </c>
      <c r="G5557" s="51" t="n">
        <v>0</v>
      </c>
      <c r="H5557" s="51" t="n">
        <v>45</v>
      </c>
      <c r="I5557" s="52" t="n">
        <v>0</v>
      </c>
      <c r="J5557" s="52" t="n">
        <v>0</v>
      </c>
      <c r="K5557" s="52" t="n">
        <v>37.5</v>
      </c>
      <c r="L5557" s="52" t="n">
        <v>37.5</v>
      </c>
      <c r="M5557" s="52" t="n">
        <v>0</v>
      </c>
      <c r="N5557" s="53" t="s">
        <v>533</v>
      </c>
      <c r="O5557" s="53" t="s">
        <v>533</v>
      </c>
      <c r="P5557" s="53" t="s">
        <v>533</v>
      </c>
      <c r="Q5557" s="53" t="s">
        <v>533</v>
      </c>
      <c r="R5557" s="53" t="s">
        <v>533</v>
      </c>
      <c r="S5557" s="53" t="s">
        <v>533</v>
      </c>
      <c r="T5557" s="53" t="s">
        <v>533</v>
      </c>
      <c r="U5557" s="53" t="s">
        <v>533</v>
      </c>
      <c r="V5557" s="53" t="s">
        <v>533</v>
      </c>
      <c r="W5557" s="53" t="s">
        <v>533</v>
      </c>
      <c r="X5557" s="53" t="s">
        <v>533</v>
      </c>
      <c r="Y5557" s="53" t="s">
        <v>533</v>
      </c>
      <c r="Z5557" s="53" t="s">
        <v>533</v>
      </c>
      <c r="AA5557" s="53" t="s">
        <v>533</v>
      </c>
      <c r="AB5557" s="53" t="s">
        <v>533</v>
      </c>
      <c r="AC5557" s="54" t="n">
        <f aca="false">(I5557*$AC$5495)+(J5557*$AC$5495)+(L5557*$AC$5495)+(K5557*$AC$5495)+(M5557*$AC$5495)+100</f>
        <v>250</v>
      </c>
      <c r="AD5557" s="55"/>
    </row>
    <row r="5558" customFormat="false" ht="15" hidden="false" customHeight="false" outlineLevel="0" collapsed="false">
      <c r="A5558" s="48"/>
      <c r="B5558" s="49" t="s">
        <v>604</v>
      </c>
      <c r="C5558" s="82" t="s">
        <v>535</v>
      </c>
      <c r="D5558" s="51" t="n">
        <v>65</v>
      </c>
      <c r="E5558" s="51" t="n">
        <v>0</v>
      </c>
      <c r="F5558" s="51" t="n">
        <v>0</v>
      </c>
      <c r="G5558" s="51" t="n">
        <v>0</v>
      </c>
      <c r="H5558" s="51" t="n">
        <v>45</v>
      </c>
      <c r="I5558" s="52" t="n">
        <v>21</v>
      </c>
      <c r="J5558" s="52" t="n">
        <v>0</v>
      </c>
      <c r="K5558" s="52" t="n">
        <v>37.5</v>
      </c>
      <c r="L5558" s="52" t="n">
        <v>37.5</v>
      </c>
      <c r="M5558" s="52" t="n">
        <v>0</v>
      </c>
      <c r="N5558" s="53" t="n">
        <f aca="false">D5558*$D$3</f>
        <v>91</v>
      </c>
      <c r="O5558" s="53" t="n">
        <f aca="false">E5558*$E$3</f>
        <v>0</v>
      </c>
      <c r="P5558" s="53" t="n">
        <f aca="false">F5558*$F$3</f>
        <v>0</v>
      </c>
      <c r="Q5558" s="53" t="n">
        <f aca="false">G5558*$G$3</f>
        <v>0</v>
      </c>
      <c r="R5558" s="53" t="n">
        <f aca="false">H5558*$H$3</f>
        <v>63</v>
      </c>
      <c r="S5558" s="53" t="n">
        <f aca="false">(N5558/100)*(I5558*$I$3)+(N5558/100)*(J5558*$J$3)</f>
        <v>38.22</v>
      </c>
      <c r="T5558" s="53" t="n">
        <f aca="false">(O5558/100)*(K5558*$K$3)</f>
        <v>0</v>
      </c>
      <c r="U5558" s="53" t="n">
        <f aca="false">(P5558/100)*(K5558*$K$3)+(P5558/100)*(L5558*$L$3)</f>
        <v>0</v>
      </c>
      <c r="V5558" s="53" t="n">
        <f aca="false">(Q5558/100)*(L5558*$L$3)</f>
        <v>0</v>
      </c>
      <c r="W5558" s="53" t="n">
        <f aca="false">(R5558/100)*(K5558*$K$3)+(R5558/100)*(L5558*$L$3)</f>
        <v>94.5</v>
      </c>
      <c r="X5558" s="53" t="n">
        <f aca="false">N5558+S5558</f>
        <v>129.22</v>
      </c>
      <c r="Y5558" s="53" t="n">
        <f aca="false">O5558+T5558</f>
        <v>0</v>
      </c>
      <c r="Z5558" s="53" t="n">
        <f aca="false">P5558+U5558</f>
        <v>0</v>
      </c>
      <c r="AA5558" s="53" t="n">
        <f aca="false">Q5558+V5558</f>
        <v>0</v>
      </c>
      <c r="AB5558" s="53" t="n">
        <f aca="false">R5558+W5558</f>
        <v>157.5</v>
      </c>
      <c r="AC5558" s="54" t="n">
        <f aca="false">ROUND(X5558+Y5558+Z5558+AA5558+AB5558,1)</f>
        <v>286.7</v>
      </c>
      <c r="AD5558" s="86" t="s">
        <v>567</v>
      </c>
    </row>
    <row r="5559" customFormat="false" ht="15" hidden="false" customHeight="false" outlineLevel="0" collapsed="false">
      <c r="A5559" s="64"/>
      <c r="B5559" s="65" t="s">
        <v>635</v>
      </c>
      <c r="C5559" s="65"/>
      <c r="D5559" s="65"/>
      <c r="E5559" s="65"/>
      <c r="F5559" s="65"/>
      <c r="G5559" s="65"/>
      <c r="H5559" s="65"/>
      <c r="I5559" s="65"/>
      <c r="J5559" s="65"/>
      <c r="K5559" s="65"/>
      <c r="L5559" s="65"/>
      <c r="M5559" s="65"/>
      <c r="N5559" s="65"/>
      <c r="O5559" s="65"/>
      <c r="P5559" s="65"/>
      <c r="Q5559" s="65"/>
      <c r="R5559" s="65"/>
      <c r="S5559" s="65"/>
      <c r="T5559" s="65"/>
      <c r="U5559" s="65"/>
      <c r="V5559" s="65"/>
      <c r="W5559" s="65"/>
      <c r="X5559" s="65"/>
      <c r="Y5559" s="65"/>
      <c r="Z5559" s="65"/>
      <c r="AA5559" s="65"/>
      <c r="AB5559" s="65"/>
      <c r="AC5559" s="12"/>
      <c r="AD5559" s="12"/>
    </row>
    <row r="5560" customFormat="false" ht="15" hidden="false" customHeight="false" outlineLevel="0" collapsed="false">
      <c r="A5560" s="48"/>
      <c r="B5560" s="72" t="s">
        <v>636</v>
      </c>
      <c r="C5560" s="40" t="s">
        <v>533</v>
      </c>
      <c r="D5560" s="41" t="n">
        <v>0</v>
      </c>
      <c r="E5560" s="41" t="n">
        <v>0</v>
      </c>
      <c r="F5560" s="41" t="n">
        <v>0</v>
      </c>
      <c r="G5560" s="41" t="n">
        <v>0</v>
      </c>
      <c r="H5560" s="41" t="n">
        <v>0</v>
      </c>
      <c r="I5560" s="42" t="n">
        <v>0</v>
      </c>
      <c r="J5560" s="42" t="n">
        <v>0</v>
      </c>
      <c r="K5560" s="42" t="n">
        <v>37.5</v>
      </c>
      <c r="L5560" s="42" t="n">
        <v>37.5</v>
      </c>
      <c r="M5560" s="42" t="n">
        <v>0</v>
      </c>
      <c r="N5560" s="43" t="s">
        <v>533</v>
      </c>
      <c r="O5560" s="43" t="s">
        <v>533</v>
      </c>
      <c r="P5560" s="43" t="s">
        <v>533</v>
      </c>
      <c r="Q5560" s="43" t="s">
        <v>533</v>
      </c>
      <c r="R5560" s="43" t="s">
        <v>533</v>
      </c>
      <c r="S5560" s="43" t="s">
        <v>533</v>
      </c>
      <c r="T5560" s="43" t="s">
        <v>533</v>
      </c>
      <c r="U5560" s="43" t="s">
        <v>533</v>
      </c>
      <c r="V5560" s="43" t="s">
        <v>533</v>
      </c>
      <c r="W5560" s="43" t="s">
        <v>533</v>
      </c>
      <c r="X5560" s="43" t="s">
        <v>533</v>
      </c>
      <c r="Y5560" s="43" t="s">
        <v>533</v>
      </c>
      <c r="Z5560" s="43" t="s">
        <v>533</v>
      </c>
      <c r="AA5560" s="43" t="s">
        <v>533</v>
      </c>
      <c r="AB5560" s="43" t="s">
        <v>533</v>
      </c>
      <c r="AC5560" s="44" t="n">
        <f aca="false">(I5560*$AC$5495)+(J5560*$AC$5495)+(L5560*$AC$5495)+(K5560*$AC$5495)+(M5560*$AC$5495)+100</f>
        <v>250</v>
      </c>
      <c r="AD5560" s="73"/>
    </row>
    <row r="5561" customFormat="false" ht="15" hidden="false" customHeight="false" outlineLevel="0" collapsed="false">
      <c r="A5561" s="48"/>
      <c r="B5561" s="49"/>
      <c r="C5561" s="50" t="s">
        <v>535</v>
      </c>
      <c r="D5561" s="51" t="n">
        <v>0</v>
      </c>
      <c r="E5561" s="51" t="n">
        <v>0</v>
      </c>
      <c r="F5561" s="51" t="n">
        <v>80</v>
      </c>
      <c r="G5561" s="51" t="n">
        <v>0</v>
      </c>
      <c r="H5561" s="51" t="n">
        <v>0</v>
      </c>
      <c r="I5561" s="52" t="n">
        <v>0</v>
      </c>
      <c r="J5561" s="52" t="n">
        <v>0</v>
      </c>
      <c r="K5561" s="52" t="n">
        <v>37.5</v>
      </c>
      <c r="L5561" s="52" t="n">
        <v>37.5</v>
      </c>
      <c r="M5561" s="52" t="n">
        <v>0</v>
      </c>
      <c r="N5561" s="53" t="n">
        <f aca="false">D5561*$D$3</f>
        <v>0</v>
      </c>
      <c r="O5561" s="53" t="n">
        <f aca="false">E5561*$E$3</f>
        <v>0</v>
      </c>
      <c r="P5561" s="53" t="n">
        <f aca="false">F5561*$F$3</f>
        <v>112</v>
      </c>
      <c r="Q5561" s="53" t="n">
        <f aca="false">G5561*$G$3</f>
        <v>0</v>
      </c>
      <c r="R5561" s="53" t="n">
        <f aca="false">H5561*$H$3</f>
        <v>0</v>
      </c>
      <c r="S5561" s="53" t="n">
        <f aca="false">(N5561/100)*(I5561*$I$3)+(N5561/100)*(J5561*$J$3)</f>
        <v>0</v>
      </c>
      <c r="T5561" s="53" t="n">
        <f aca="false">(O5561/100)*(K5561*$K$3)</f>
        <v>0</v>
      </c>
      <c r="U5561" s="53" t="n">
        <f aca="false">(P5561/100)*(K5561*$K$3)+(P5561/100)*(L5561*$L$3)</f>
        <v>168</v>
      </c>
      <c r="V5561" s="53" t="n">
        <f aca="false">(Q5561/100)*(L5561*$L$3)</f>
        <v>0</v>
      </c>
      <c r="W5561" s="53" t="n">
        <f aca="false">(R5561/100)*(K5561*$K$3)+(R5561/100)*(L5561*$L$3)</f>
        <v>0</v>
      </c>
      <c r="X5561" s="53" t="n">
        <f aca="false">N5561+S5561</f>
        <v>0</v>
      </c>
      <c r="Y5561" s="53" t="n">
        <f aca="false">O5561+T5561</f>
        <v>0</v>
      </c>
      <c r="Z5561" s="53" t="n">
        <f aca="false">P5561+U5561</f>
        <v>280</v>
      </c>
      <c r="AA5561" s="53" t="n">
        <f aca="false">Q5561+V5561</f>
        <v>0</v>
      </c>
      <c r="AB5561" s="53" t="n">
        <f aca="false">R5561+W5561</f>
        <v>0</v>
      </c>
      <c r="AC5561" s="54" t="n">
        <f aca="false">ROUND(X5561+Y5561+Z5561+AA5561+AB5561,1)</f>
        <v>280</v>
      </c>
      <c r="AD5561" s="55" t="s">
        <v>582</v>
      </c>
    </row>
    <row r="5562" customFormat="false" ht="15" hidden="false" customHeight="false" outlineLevel="0" collapsed="false">
      <c r="A5562" s="48"/>
      <c r="B5562" s="72" t="s">
        <v>637</v>
      </c>
      <c r="C5562" s="40" t="s">
        <v>533</v>
      </c>
      <c r="D5562" s="41" t="n">
        <v>0</v>
      </c>
      <c r="E5562" s="41" t="n">
        <v>0</v>
      </c>
      <c r="F5562" s="41" t="n">
        <v>0</v>
      </c>
      <c r="G5562" s="41" t="n">
        <v>0</v>
      </c>
      <c r="H5562" s="41" t="n">
        <v>0</v>
      </c>
      <c r="I5562" s="42" t="n">
        <v>0</v>
      </c>
      <c r="J5562" s="42" t="n">
        <v>0</v>
      </c>
      <c r="K5562" s="42" t="n">
        <v>45</v>
      </c>
      <c r="L5562" s="42" t="n">
        <v>45</v>
      </c>
      <c r="M5562" s="42" t="n">
        <v>0</v>
      </c>
      <c r="N5562" s="43" t="s">
        <v>533</v>
      </c>
      <c r="O5562" s="43" t="s">
        <v>533</v>
      </c>
      <c r="P5562" s="43" t="s">
        <v>533</v>
      </c>
      <c r="Q5562" s="43" t="s">
        <v>533</v>
      </c>
      <c r="R5562" s="43" t="s">
        <v>533</v>
      </c>
      <c r="S5562" s="43" t="s">
        <v>533</v>
      </c>
      <c r="T5562" s="43" t="s">
        <v>533</v>
      </c>
      <c r="U5562" s="43" t="s">
        <v>533</v>
      </c>
      <c r="V5562" s="43" t="s">
        <v>533</v>
      </c>
      <c r="W5562" s="43" t="s">
        <v>533</v>
      </c>
      <c r="X5562" s="43" t="s">
        <v>533</v>
      </c>
      <c r="Y5562" s="43" t="s">
        <v>533</v>
      </c>
      <c r="Z5562" s="43" t="s">
        <v>533</v>
      </c>
      <c r="AA5562" s="43" t="s">
        <v>533</v>
      </c>
      <c r="AB5562" s="43" t="s">
        <v>533</v>
      </c>
      <c r="AC5562" s="44" t="n">
        <f aca="false">(I5562*$AC$5495)+(J5562*$AC$5495)+(L5562*$AC$5495)+(K5562*$AC$5495)+(M5562*$AC$5495)+100</f>
        <v>280</v>
      </c>
      <c r="AD5562" s="73"/>
    </row>
    <row r="5563" customFormat="false" ht="15" hidden="false" customHeight="false" outlineLevel="0" collapsed="false">
      <c r="A5563" s="48"/>
      <c r="B5563" s="49"/>
      <c r="C5563" s="50" t="s">
        <v>535</v>
      </c>
      <c r="D5563" s="51" t="n">
        <v>0</v>
      </c>
      <c r="E5563" s="51" t="n">
        <v>0</v>
      </c>
      <c r="F5563" s="51" t="n">
        <v>90</v>
      </c>
      <c r="G5563" s="51" t="n">
        <v>0</v>
      </c>
      <c r="H5563" s="51" t="n">
        <v>0</v>
      </c>
      <c r="I5563" s="52" t="n">
        <v>0</v>
      </c>
      <c r="J5563" s="52" t="n">
        <v>0</v>
      </c>
      <c r="K5563" s="52" t="n">
        <v>45</v>
      </c>
      <c r="L5563" s="52" t="n">
        <v>45</v>
      </c>
      <c r="M5563" s="52" t="n">
        <v>0</v>
      </c>
      <c r="N5563" s="53" t="n">
        <f aca="false">D5563*$D$3</f>
        <v>0</v>
      </c>
      <c r="O5563" s="53" t="n">
        <f aca="false">E5563*$E$3</f>
        <v>0</v>
      </c>
      <c r="P5563" s="53" t="n">
        <f aca="false">F5563*$F$3</f>
        <v>126</v>
      </c>
      <c r="Q5563" s="53" t="n">
        <f aca="false">G5563*$G$3</f>
        <v>0</v>
      </c>
      <c r="R5563" s="53" t="n">
        <f aca="false">H5563*$H$3</f>
        <v>0</v>
      </c>
      <c r="S5563" s="53" t="n">
        <f aca="false">(N5563/100)*(I5563*$I$3)+(N5563/100)*(J5563*$J$3)</f>
        <v>0</v>
      </c>
      <c r="T5563" s="53" t="n">
        <f aca="false">(O5563/100)*(K5563*$K$3)</f>
        <v>0</v>
      </c>
      <c r="U5563" s="53" t="n">
        <f aca="false">(P5563/100)*(K5563*$K$3)+(P5563/100)*(L5563*$L$3)</f>
        <v>226.8</v>
      </c>
      <c r="V5563" s="53" t="n">
        <f aca="false">(Q5563/100)*(L5563*$L$3)</f>
        <v>0</v>
      </c>
      <c r="W5563" s="53" t="n">
        <f aca="false">(R5563/100)*(K5563*$K$3)+(R5563/100)*(L5563*$L$3)</f>
        <v>0</v>
      </c>
      <c r="X5563" s="53" t="n">
        <f aca="false">N5563+S5563</f>
        <v>0</v>
      </c>
      <c r="Y5563" s="53" t="n">
        <f aca="false">O5563+T5563</f>
        <v>0</v>
      </c>
      <c r="Z5563" s="53" t="n">
        <f aca="false">P5563+U5563</f>
        <v>352.8</v>
      </c>
      <c r="AA5563" s="53" t="n">
        <f aca="false">Q5563+V5563</f>
        <v>0</v>
      </c>
      <c r="AB5563" s="53" t="n">
        <f aca="false">R5563+W5563</f>
        <v>0</v>
      </c>
      <c r="AC5563" s="54" t="n">
        <f aca="false">ROUND(X5563+Y5563+Z5563+AA5563+AB5563,1)</f>
        <v>352.8</v>
      </c>
      <c r="AD5563" s="55" t="s">
        <v>638</v>
      </c>
    </row>
    <row r="5564" customFormat="false" ht="15" hidden="false" customHeight="false" outlineLevel="0" collapsed="false">
      <c r="A5564" s="48" t="s">
        <v>561</v>
      </c>
      <c r="B5564" s="72" t="s">
        <v>639</v>
      </c>
      <c r="C5564" s="40" t="s">
        <v>532</v>
      </c>
      <c r="D5564" s="41" t="n">
        <v>0</v>
      </c>
      <c r="E5564" s="41" t="n">
        <v>0</v>
      </c>
      <c r="F5564" s="41" t="n">
        <v>100</v>
      </c>
      <c r="G5564" s="41" t="n">
        <v>0</v>
      </c>
      <c r="H5564" s="41" t="n">
        <v>0</v>
      </c>
      <c r="I5564" s="42" t="n">
        <v>0</v>
      </c>
      <c r="J5564" s="42" t="n">
        <v>0</v>
      </c>
      <c r="K5564" s="42" t="n">
        <v>50</v>
      </c>
      <c r="L5564" s="42" t="n">
        <v>50</v>
      </c>
      <c r="M5564" s="42" t="n">
        <v>0</v>
      </c>
      <c r="N5564" s="43" t="s">
        <v>533</v>
      </c>
      <c r="O5564" s="43" t="s">
        <v>533</v>
      </c>
      <c r="P5564" s="43" t="s">
        <v>533</v>
      </c>
      <c r="Q5564" s="43" t="s">
        <v>533</v>
      </c>
      <c r="R5564" s="43" t="s">
        <v>533</v>
      </c>
      <c r="S5564" s="43" t="s">
        <v>533</v>
      </c>
      <c r="T5564" s="43" t="s">
        <v>533</v>
      </c>
      <c r="U5564" s="43" t="s">
        <v>533</v>
      </c>
      <c r="V5564" s="43" t="s">
        <v>533</v>
      </c>
      <c r="W5564" s="43" t="s">
        <v>533</v>
      </c>
      <c r="X5564" s="43" t="s">
        <v>533</v>
      </c>
      <c r="Y5564" s="43" t="s">
        <v>533</v>
      </c>
      <c r="Z5564" s="43" t="s">
        <v>533</v>
      </c>
      <c r="AA5564" s="43" t="s">
        <v>533</v>
      </c>
      <c r="AB5564" s="43" t="s">
        <v>533</v>
      </c>
      <c r="AC5564" s="44" t="n">
        <f aca="false">(I5564*$AC$5495)+(J5564*$AC$5495)+(L5564*$AC$5495)+(K5564*$AC$5495)+(M5564*$AC$5495)+100</f>
        <v>300</v>
      </c>
      <c r="AD5564" s="73"/>
    </row>
    <row r="5565" customFormat="false" ht="15" hidden="false" customHeight="false" outlineLevel="0" collapsed="false">
      <c r="A5565" s="48"/>
      <c r="B5565" s="49"/>
      <c r="C5565" s="50" t="s">
        <v>535</v>
      </c>
      <c r="D5565" s="51" t="n">
        <v>0</v>
      </c>
      <c r="E5565" s="51" t="n">
        <v>0</v>
      </c>
      <c r="F5565" s="51" t="n">
        <v>100</v>
      </c>
      <c r="G5565" s="51" t="n">
        <v>0</v>
      </c>
      <c r="H5565" s="51" t="n">
        <v>0</v>
      </c>
      <c r="I5565" s="52" t="n">
        <v>0</v>
      </c>
      <c r="J5565" s="52" t="n">
        <v>0</v>
      </c>
      <c r="K5565" s="52" t="n">
        <v>50</v>
      </c>
      <c r="L5565" s="52" t="n">
        <v>50</v>
      </c>
      <c r="M5565" s="52" t="n">
        <v>0</v>
      </c>
      <c r="N5565" s="53" t="n">
        <f aca="false">D5565*$D$3</f>
        <v>0</v>
      </c>
      <c r="O5565" s="53" t="n">
        <f aca="false">E5565*$E$3</f>
        <v>0</v>
      </c>
      <c r="P5565" s="53" t="n">
        <f aca="false">F5565*$F$3</f>
        <v>140</v>
      </c>
      <c r="Q5565" s="53" t="n">
        <f aca="false">G5565*$G$3</f>
        <v>0</v>
      </c>
      <c r="R5565" s="53" t="n">
        <f aca="false">H5565*$H$3</f>
        <v>0</v>
      </c>
      <c r="S5565" s="53" t="n">
        <f aca="false">(N5565/100)*(I5565*$I$3)+(N5565/100)*(J5565*$J$3)</f>
        <v>0</v>
      </c>
      <c r="T5565" s="53" t="n">
        <f aca="false">(O5565/100)*(K5565*$K$3)</f>
        <v>0</v>
      </c>
      <c r="U5565" s="53" t="n">
        <f aca="false">(P5565/100)*(K5565*$K$3)+(P5565/100)*(L5565*$L$3)</f>
        <v>280</v>
      </c>
      <c r="V5565" s="53" t="n">
        <f aca="false">(Q5565/100)*(L5565*$L$3)</f>
        <v>0</v>
      </c>
      <c r="W5565" s="53" t="n">
        <f aca="false">(R5565/100)*(K5565*$K$3)+(R5565/100)*(L5565*$L$3)</f>
        <v>0</v>
      </c>
      <c r="X5565" s="53" t="n">
        <f aca="false">N5565+S5565</f>
        <v>0</v>
      </c>
      <c r="Y5565" s="53" t="n">
        <f aca="false">O5565+T5565</f>
        <v>0</v>
      </c>
      <c r="Z5565" s="53" t="n">
        <f aca="false">P5565+U5565</f>
        <v>420</v>
      </c>
      <c r="AA5565" s="53" t="n">
        <f aca="false">Q5565+V5565</f>
        <v>0</v>
      </c>
      <c r="AB5565" s="53" t="n">
        <f aca="false">R5565+W5565</f>
        <v>0</v>
      </c>
      <c r="AC5565" s="54" t="n">
        <f aca="false">ROUND(X5565+Y5565+Z5565+AA5565+AB5565,1)</f>
        <v>420</v>
      </c>
      <c r="AD5565" s="55" t="s">
        <v>640</v>
      </c>
    </row>
    <row r="5566" customFormat="false" ht="15" hidden="false" customHeight="false" outlineLevel="0" collapsed="false">
      <c r="A5566" s="48" t="s">
        <v>561</v>
      </c>
      <c r="B5566" s="72" t="s">
        <v>641</v>
      </c>
      <c r="C5566" s="40" t="s">
        <v>532</v>
      </c>
      <c r="D5566" s="41" t="n">
        <v>85</v>
      </c>
      <c r="E5566" s="41" t="n">
        <v>0</v>
      </c>
      <c r="F5566" s="41" t="n">
        <v>50</v>
      </c>
      <c r="G5566" s="41" t="n">
        <v>0</v>
      </c>
      <c r="H5566" s="41" t="n">
        <v>0</v>
      </c>
      <c r="I5566" s="42" t="n">
        <v>0</v>
      </c>
      <c r="J5566" s="42" t="n">
        <v>0</v>
      </c>
      <c r="K5566" s="42" t="n">
        <v>47.5</v>
      </c>
      <c r="L5566" s="42" t="n">
        <v>47.5</v>
      </c>
      <c r="M5566" s="42" t="n">
        <v>0</v>
      </c>
      <c r="N5566" s="43" t="s">
        <v>533</v>
      </c>
      <c r="O5566" s="43" t="s">
        <v>533</v>
      </c>
      <c r="P5566" s="43" t="s">
        <v>533</v>
      </c>
      <c r="Q5566" s="43" t="s">
        <v>533</v>
      </c>
      <c r="R5566" s="43" t="s">
        <v>533</v>
      </c>
      <c r="S5566" s="43" t="s">
        <v>533</v>
      </c>
      <c r="T5566" s="43" t="s">
        <v>533</v>
      </c>
      <c r="U5566" s="43" t="s">
        <v>533</v>
      </c>
      <c r="V5566" s="43" t="s">
        <v>533</v>
      </c>
      <c r="W5566" s="43" t="s">
        <v>533</v>
      </c>
      <c r="X5566" s="43" t="s">
        <v>533</v>
      </c>
      <c r="Y5566" s="43" t="s">
        <v>533</v>
      </c>
      <c r="Z5566" s="43" t="s">
        <v>533</v>
      </c>
      <c r="AA5566" s="43" t="s">
        <v>533</v>
      </c>
      <c r="AB5566" s="43" t="s">
        <v>533</v>
      </c>
      <c r="AC5566" s="44" t="n">
        <f aca="false">(I5566*$AC$5495)+(J5566*$AC$5495)+(L5566*$AC$5495)+(K5566*$AC$5495)+(M5566*$AC$5495)+100</f>
        <v>290</v>
      </c>
      <c r="AD5566" s="73"/>
    </row>
    <row r="5567" customFormat="false" ht="15" hidden="false" customHeight="false" outlineLevel="0" collapsed="false">
      <c r="A5567" s="48"/>
      <c r="B5567" s="81"/>
      <c r="C5567" s="82" t="s">
        <v>535</v>
      </c>
      <c r="D5567" s="71" t="n">
        <v>85</v>
      </c>
      <c r="E5567" s="71" t="n">
        <v>0</v>
      </c>
      <c r="F5567" s="71" t="n">
        <v>50</v>
      </c>
      <c r="G5567" s="71" t="n">
        <v>0</v>
      </c>
      <c r="H5567" s="71" t="n">
        <v>0</v>
      </c>
      <c r="I5567" s="83" t="n">
        <v>20</v>
      </c>
      <c r="J5567" s="83" t="n">
        <v>40</v>
      </c>
      <c r="K5567" s="83" t="n">
        <v>47.5</v>
      </c>
      <c r="L5567" s="83" t="n">
        <v>47.5</v>
      </c>
      <c r="M5567" s="83" t="n">
        <v>0</v>
      </c>
      <c r="N5567" s="84" t="n">
        <f aca="false">D5567*$D$3</f>
        <v>119</v>
      </c>
      <c r="O5567" s="84" t="n">
        <f aca="false">E5567*$E$3</f>
        <v>0</v>
      </c>
      <c r="P5567" s="84" t="n">
        <f aca="false">F5567*$F$3</f>
        <v>70</v>
      </c>
      <c r="Q5567" s="84" t="n">
        <f aca="false">G5567*$G$3</f>
        <v>0</v>
      </c>
      <c r="R5567" s="84" t="n">
        <f aca="false">H5567*$H$3</f>
        <v>0</v>
      </c>
      <c r="S5567" s="84" t="n">
        <f aca="false">(N5567/100)*(I5567*$I$3)+(N5567/100)*(J5567*$J$3)</f>
        <v>142.8</v>
      </c>
      <c r="T5567" s="84" t="n">
        <f aca="false">(O5567/100)*(K5567*$K$3)</f>
        <v>0</v>
      </c>
      <c r="U5567" s="84" t="n">
        <f aca="false">(P5567/100)*(K5567*$K$3)+(P5567/100)*(L5567*$L$3)</f>
        <v>133</v>
      </c>
      <c r="V5567" s="84" t="n">
        <f aca="false">(Q5567/100)*(L5567*$L$3)</f>
        <v>0</v>
      </c>
      <c r="W5567" s="84" t="n">
        <f aca="false">(R5567/100)*(K5567*$K$3)+(R5567/100)*(L5567*$L$3)</f>
        <v>0</v>
      </c>
      <c r="X5567" s="84" t="n">
        <f aca="false">N5567+S5567</f>
        <v>261.8</v>
      </c>
      <c r="Y5567" s="84" t="n">
        <f aca="false">O5567+T5567</f>
        <v>0</v>
      </c>
      <c r="Z5567" s="84" t="n">
        <f aca="false">P5567+U5567</f>
        <v>203</v>
      </c>
      <c r="AA5567" s="84" t="n">
        <f aca="false">Q5567+V5567</f>
        <v>0</v>
      </c>
      <c r="AB5567" s="84" t="n">
        <f aca="false">R5567+W5567</f>
        <v>0</v>
      </c>
      <c r="AC5567" s="85" t="n">
        <f aca="false">ROUND(X5567+Y5567+Z5567+AA5567+AB5567,1)</f>
        <v>464.8</v>
      </c>
      <c r="AD5567" s="88" t="s">
        <v>642</v>
      </c>
    </row>
    <row r="5568" customFormat="false" ht="15" hidden="false" customHeight="false" outlineLevel="0" collapsed="false">
      <c r="A5568" s="48" t="s">
        <v>561</v>
      </c>
      <c r="B5568" s="87" t="s">
        <v>643</v>
      </c>
      <c r="C5568" s="50" t="s">
        <v>532</v>
      </c>
      <c r="D5568" s="51" t="n">
        <v>65</v>
      </c>
      <c r="E5568" s="51" t="n">
        <v>0</v>
      </c>
      <c r="F5568" s="51" t="n">
        <v>45</v>
      </c>
      <c r="G5568" s="51" t="n">
        <v>0</v>
      </c>
      <c r="H5568" s="51" t="n">
        <v>0</v>
      </c>
      <c r="I5568" s="52" t="n">
        <v>0</v>
      </c>
      <c r="J5568" s="52" t="n">
        <v>0</v>
      </c>
      <c r="K5568" s="52" t="n">
        <v>37.5</v>
      </c>
      <c r="L5568" s="52" t="n">
        <v>37.5</v>
      </c>
      <c r="M5568" s="52" t="n">
        <v>0</v>
      </c>
      <c r="N5568" s="53" t="s">
        <v>533</v>
      </c>
      <c r="O5568" s="53" t="s">
        <v>533</v>
      </c>
      <c r="P5568" s="53" t="s">
        <v>533</v>
      </c>
      <c r="Q5568" s="53" t="s">
        <v>533</v>
      </c>
      <c r="R5568" s="53" t="s">
        <v>533</v>
      </c>
      <c r="S5568" s="53" t="s">
        <v>533</v>
      </c>
      <c r="T5568" s="53" t="s">
        <v>533</v>
      </c>
      <c r="U5568" s="53" t="s">
        <v>533</v>
      </c>
      <c r="V5568" s="53" t="s">
        <v>533</v>
      </c>
      <c r="W5568" s="53" t="s">
        <v>533</v>
      </c>
      <c r="X5568" s="53" t="s">
        <v>533</v>
      </c>
      <c r="Y5568" s="53" t="s">
        <v>533</v>
      </c>
      <c r="Z5568" s="53" t="s">
        <v>533</v>
      </c>
      <c r="AA5568" s="53" t="s">
        <v>533</v>
      </c>
      <c r="AB5568" s="53" t="s">
        <v>533</v>
      </c>
      <c r="AC5568" s="54" t="n">
        <f aca="false">(I5568*$AC$5495)+(J5568*$AC$5495)+(L5568*$AC$5495)+(K5568*$AC$5495)+(M5568*$AC$5495)+100</f>
        <v>250</v>
      </c>
      <c r="AD5568" s="55"/>
    </row>
    <row r="5569" customFormat="false" ht="15" hidden="false" customHeight="false" outlineLevel="0" collapsed="false">
      <c r="A5569" s="48"/>
      <c r="B5569" s="81"/>
      <c r="C5569" s="82" t="s">
        <v>535</v>
      </c>
      <c r="D5569" s="51" t="n">
        <v>65</v>
      </c>
      <c r="E5569" s="51" t="n">
        <v>0</v>
      </c>
      <c r="F5569" s="51" t="n">
        <v>45</v>
      </c>
      <c r="G5569" s="51" t="n">
        <v>0</v>
      </c>
      <c r="H5569" s="51" t="n">
        <v>0</v>
      </c>
      <c r="I5569" s="52" t="n">
        <v>21</v>
      </c>
      <c r="J5569" s="52" t="n">
        <v>0</v>
      </c>
      <c r="K5569" s="52" t="n">
        <v>37.5</v>
      </c>
      <c r="L5569" s="52" t="n">
        <v>37.5</v>
      </c>
      <c r="M5569" s="52" t="n">
        <v>0</v>
      </c>
      <c r="N5569" s="53" t="n">
        <f aca="false">D5569*$D$3</f>
        <v>91</v>
      </c>
      <c r="O5569" s="53" t="n">
        <f aca="false">E5569*$E$3</f>
        <v>0</v>
      </c>
      <c r="P5569" s="53" t="n">
        <f aca="false">F5569*$F$3</f>
        <v>63</v>
      </c>
      <c r="Q5569" s="53" t="n">
        <f aca="false">G5569*$G$3</f>
        <v>0</v>
      </c>
      <c r="R5569" s="53" t="n">
        <f aca="false">H5569*$H$3</f>
        <v>0</v>
      </c>
      <c r="S5569" s="53" t="n">
        <f aca="false">(N5569/100)*(I5569*$I$3)+(N5569/100)*(J5569*$J$3)</f>
        <v>38.22</v>
      </c>
      <c r="T5569" s="53" t="n">
        <f aca="false">(O5569/100)*(K5569*$K$3)</f>
        <v>0</v>
      </c>
      <c r="U5569" s="53" t="n">
        <f aca="false">(P5569/100)*(K5569*$K$3)+(P5569/100)*(L5569*$L$3)</f>
        <v>94.5</v>
      </c>
      <c r="V5569" s="53" t="n">
        <f aca="false">(Q5569/100)*(L5569*$L$3)</f>
        <v>0</v>
      </c>
      <c r="W5569" s="53" t="n">
        <f aca="false">(R5569/100)*(K5569*$K$3)+(R5569/100)*(L5569*$L$3)</f>
        <v>0</v>
      </c>
      <c r="X5569" s="53" t="n">
        <f aca="false">N5569+S5569</f>
        <v>129.22</v>
      </c>
      <c r="Y5569" s="53" t="n">
        <f aca="false">O5569+T5569</f>
        <v>0</v>
      </c>
      <c r="Z5569" s="53" t="n">
        <f aca="false">P5569+U5569</f>
        <v>157.5</v>
      </c>
      <c r="AA5569" s="53" t="n">
        <f aca="false">Q5569+V5569</f>
        <v>0</v>
      </c>
      <c r="AB5569" s="53" t="n">
        <f aca="false">R5569+W5569</f>
        <v>0</v>
      </c>
      <c r="AC5569" s="54" t="n">
        <f aca="false">ROUND(X5569+Y5569+Z5569+AA5569+AB5569,1)</f>
        <v>286.7</v>
      </c>
      <c r="AD5569" s="86" t="s">
        <v>567</v>
      </c>
    </row>
    <row r="5570" customFormat="false" ht="15" hidden="false" customHeight="false" outlineLevel="0" collapsed="false">
      <c r="A5570" s="64"/>
      <c r="B5570" s="65" t="s">
        <v>644</v>
      </c>
      <c r="C5570" s="65"/>
      <c r="D5570" s="65"/>
      <c r="E5570" s="65"/>
      <c r="F5570" s="65"/>
      <c r="G5570" s="65"/>
      <c r="H5570" s="65"/>
      <c r="I5570" s="65"/>
      <c r="J5570" s="65"/>
      <c r="K5570" s="65"/>
      <c r="L5570" s="65"/>
      <c r="M5570" s="65"/>
      <c r="N5570" s="65"/>
      <c r="O5570" s="65"/>
      <c r="P5570" s="65"/>
      <c r="Q5570" s="65"/>
      <c r="R5570" s="65"/>
      <c r="S5570" s="65"/>
      <c r="T5570" s="65"/>
      <c r="U5570" s="65"/>
      <c r="V5570" s="65"/>
      <c r="W5570" s="65"/>
      <c r="X5570" s="65"/>
      <c r="Y5570" s="65"/>
      <c r="Z5570" s="65"/>
      <c r="AA5570" s="65"/>
      <c r="AB5570" s="65"/>
      <c r="AC5570" s="12"/>
      <c r="AD5570" s="12"/>
    </row>
    <row r="5571" customFormat="false" ht="15" hidden="false" customHeight="false" outlineLevel="0" collapsed="false">
      <c r="A5571" s="48"/>
      <c r="B5571" s="72" t="s">
        <v>645</v>
      </c>
      <c r="C5571" s="40" t="s">
        <v>533</v>
      </c>
      <c r="D5571" s="41" t="n">
        <v>0</v>
      </c>
      <c r="E5571" s="41" t="n">
        <v>0</v>
      </c>
      <c r="F5571" s="41" t="n">
        <v>0</v>
      </c>
      <c r="G5571" s="41" t="n">
        <v>0</v>
      </c>
      <c r="H5571" s="41" t="n">
        <v>0</v>
      </c>
      <c r="I5571" s="42" t="n">
        <v>0</v>
      </c>
      <c r="J5571" s="42" t="n">
        <v>0</v>
      </c>
      <c r="K5571" s="42" t="n">
        <v>0</v>
      </c>
      <c r="L5571" s="42" t="n">
        <v>0</v>
      </c>
      <c r="M5571" s="42" t="n">
        <v>100</v>
      </c>
      <c r="N5571" s="43" t="s">
        <v>533</v>
      </c>
      <c r="O5571" s="43" t="s">
        <v>533</v>
      </c>
      <c r="P5571" s="43" t="s">
        <v>533</v>
      </c>
      <c r="Q5571" s="43" t="s">
        <v>533</v>
      </c>
      <c r="R5571" s="43" t="s">
        <v>533</v>
      </c>
      <c r="S5571" s="43" t="s">
        <v>533</v>
      </c>
      <c r="T5571" s="43" t="s">
        <v>533</v>
      </c>
      <c r="U5571" s="43" t="s">
        <v>533</v>
      </c>
      <c r="V5571" s="43" t="s">
        <v>533</v>
      </c>
      <c r="W5571" s="43" t="s">
        <v>533</v>
      </c>
      <c r="X5571" s="43" t="s">
        <v>533</v>
      </c>
      <c r="Y5571" s="43" t="s">
        <v>533</v>
      </c>
      <c r="Z5571" s="43" t="s">
        <v>533</v>
      </c>
      <c r="AA5571" s="43" t="s">
        <v>533</v>
      </c>
      <c r="AB5571" s="43" t="s">
        <v>533</v>
      </c>
      <c r="AC5571" s="44" t="n">
        <f aca="false">(I5571*$AC$5495)+(J5571*$AC$5495)+(L5571*$AC$5495)+(K5571*$AC$5495)+(M5571*$AC$5495)+100</f>
        <v>300</v>
      </c>
      <c r="AD5571" s="73"/>
    </row>
    <row r="5572" customFormat="false" ht="15" hidden="false" customHeight="false" outlineLevel="0" collapsed="false">
      <c r="A5572" s="48"/>
      <c r="B5572" s="89" t="s">
        <v>607</v>
      </c>
      <c r="C5572" s="50" t="s">
        <v>535</v>
      </c>
      <c r="D5572" s="51" t="n">
        <v>100</v>
      </c>
      <c r="E5572" s="51" t="n">
        <v>0</v>
      </c>
      <c r="F5572" s="51" t="n">
        <v>0</v>
      </c>
      <c r="G5572" s="51" t="n">
        <v>0</v>
      </c>
      <c r="H5572" s="51" t="n">
        <v>0</v>
      </c>
      <c r="I5572" s="52" t="n">
        <v>20</v>
      </c>
      <c r="J5572" s="52" t="n">
        <v>20</v>
      </c>
      <c r="K5572" s="52" t="n">
        <v>0</v>
      </c>
      <c r="L5572" s="52" t="n">
        <v>0</v>
      </c>
      <c r="M5572" s="52" t="n">
        <v>100</v>
      </c>
      <c r="N5572" s="53" t="n">
        <f aca="false">D5572*$D$3</f>
        <v>140</v>
      </c>
      <c r="O5572" s="53" t="n">
        <f aca="false">E5572*$E$3</f>
        <v>0</v>
      </c>
      <c r="P5572" s="53" t="n">
        <f aca="false">F5572*$F$3</f>
        <v>0</v>
      </c>
      <c r="Q5572" s="53" t="n">
        <f aca="false">G5572*$G$3</f>
        <v>0</v>
      </c>
      <c r="R5572" s="53" t="n">
        <f aca="false">H5572*$H$3</f>
        <v>0</v>
      </c>
      <c r="S5572" s="53" t="n">
        <f aca="false">(N5572/100)*(I5572*$I$3)+(N5572/100)*(J5572*$J$3)</f>
        <v>112</v>
      </c>
      <c r="T5572" s="53" t="n">
        <f aca="false">(O5572/100)*(K5572*$K$3)</f>
        <v>0</v>
      </c>
      <c r="U5572" s="53" t="n">
        <f aca="false">(P5572/100)*(K5572*$K$3)+(P5572/100)*(L5572*$L$3)</f>
        <v>0</v>
      </c>
      <c r="V5572" s="53" t="n">
        <f aca="false">(Q5572/100)*(L5572*$L$3)</f>
        <v>0</v>
      </c>
      <c r="W5572" s="53" t="n">
        <f aca="false">(R5572/100)*(K5572*$K$3)+(R5572/100)*(L5572*$L$3)</f>
        <v>0</v>
      </c>
      <c r="X5572" s="53" t="n">
        <f aca="false">N5572+S5572</f>
        <v>252</v>
      </c>
      <c r="Y5572" s="53" t="n">
        <f aca="false">O5572+T5572</f>
        <v>0</v>
      </c>
      <c r="Z5572" s="53" t="n">
        <f aca="false">P5572+U5572</f>
        <v>0</v>
      </c>
      <c r="AA5572" s="53" t="n">
        <f aca="false">Q5572+V5572</f>
        <v>0</v>
      </c>
      <c r="AB5572" s="53" t="n">
        <f aca="false">R5572+W5572</f>
        <v>0</v>
      </c>
      <c r="AC5572" s="54" t="n">
        <f aca="false">ROUND(X5572+Y5572+Z5572+AA5572+AB5572,1)</f>
        <v>252</v>
      </c>
      <c r="AD5572" s="55" t="s">
        <v>601</v>
      </c>
    </row>
    <row r="5573" customFormat="false" ht="15" hidden="false" customHeight="false" outlineLevel="0" collapsed="false">
      <c r="A5573" s="64"/>
      <c r="B5573" s="65" t="s">
        <v>646</v>
      </c>
      <c r="C5573" s="65"/>
      <c r="D5573" s="65"/>
      <c r="E5573" s="65"/>
      <c r="F5573" s="65"/>
      <c r="G5573" s="65"/>
      <c r="H5573" s="65"/>
      <c r="I5573" s="65"/>
      <c r="J5573" s="65"/>
      <c r="K5573" s="65"/>
      <c r="L5573" s="65"/>
      <c r="M5573" s="65"/>
      <c r="N5573" s="65"/>
      <c r="O5573" s="65"/>
      <c r="P5573" s="65"/>
      <c r="Q5573" s="65"/>
      <c r="R5573" s="65"/>
      <c r="S5573" s="65"/>
      <c r="T5573" s="65"/>
      <c r="U5573" s="65"/>
      <c r="V5573" s="65"/>
      <c r="W5573" s="65"/>
      <c r="X5573" s="65"/>
      <c r="Y5573" s="65"/>
      <c r="Z5573" s="65"/>
      <c r="AA5573" s="65"/>
      <c r="AB5573" s="65"/>
      <c r="AC5573" s="12"/>
      <c r="AD5573" s="12"/>
    </row>
    <row r="5574" customFormat="false" ht="15" hidden="false" customHeight="false" outlineLevel="0" collapsed="false">
      <c r="A5574" s="48"/>
      <c r="B5574" s="49" t="s">
        <v>647</v>
      </c>
      <c r="C5574" s="50" t="s">
        <v>533</v>
      </c>
      <c r="D5574" s="51" t="n">
        <v>50</v>
      </c>
      <c r="E5574" s="51" t="n">
        <v>0</v>
      </c>
      <c r="F5574" s="51" t="n">
        <v>0</v>
      </c>
      <c r="G5574" s="51" t="n">
        <v>0</v>
      </c>
      <c r="H5574" s="51" t="n">
        <v>0</v>
      </c>
      <c r="I5574" s="52" t="s">
        <v>533</v>
      </c>
      <c r="J5574" s="52" t="s">
        <v>533</v>
      </c>
      <c r="K5574" s="52" t="s">
        <v>533</v>
      </c>
      <c r="L5574" s="52" t="s">
        <v>533</v>
      </c>
      <c r="M5574" s="52" t="s">
        <v>533</v>
      </c>
      <c r="N5574" s="53" t="s">
        <v>533</v>
      </c>
      <c r="O5574" s="53" t="s">
        <v>533</v>
      </c>
      <c r="P5574" s="53" t="s">
        <v>533</v>
      </c>
      <c r="Q5574" s="53" t="s">
        <v>533</v>
      </c>
      <c r="R5574" s="53" t="s">
        <v>533</v>
      </c>
      <c r="S5574" s="53" t="s">
        <v>533</v>
      </c>
      <c r="T5574" s="53" t="s">
        <v>533</v>
      </c>
      <c r="U5574" s="53" t="s">
        <v>533</v>
      </c>
      <c r="V5574" s="53" t="s">
        <v>533</v>
      </c>
      <c r="W5574" s="53" t="s">
        <v>533</v>
      </c>
      <c r="X5574" s="53" t="s">
        <v>533</v>
      </c>
      <c r="Y5574" s="53" t="s">
        <v>533</v>
      </c>
      <c r="Z5574" s="53" t="s">
        <v>533</v>
      </c>
      <c r="AA5574" s="53" t="s">
        <v>533</v>
      </c>
      <c r="AB5574" s="53" t="s">
        <v>533</v>
      </c>
      <c r="AC5574" s="54" t="s">
        <v>533</v>
      </c>
      <c r="AD5574" s="55" t="s">
        <v>533</v>
      </c>
    </row>
    <row r="5575" customFormat="false" ht="15" hidden="false" customHeight="false" outlineLevel="0" collapsed="false">
      <c r="A5575" s="48"/>
      <c r="B5575" s="49" t="s">
        <v>648</v>
      </c>
      <c r="C5575" s="50" t="s">
        <v>533</v>
      </c>
      <c r="D5575" s="51" t="n">
        <v>60</v>
      </c>
      <c r="E5575" s="51" t="n">
        <v>0</v>
      </c>
      <c r="F5575" s="51" t="n">
        <v>0</v>
      </c>
      <c r="G5575" s="51" t="n">
        <v>0</v>
      </c>
      <c r="H5575" s="51" t="n">
        <v>0</v>
      </c>
      <c r="I5575" s="52" t="s">
        <v>533</v>
      </c>
      <c r="J5575" s="52" t="s">
        <v>533</v>
      </c>
      <c r="K5575" s="52" t="s">
        <v>533</v>
      </c>
      <c r="L5575" s="52" t="s">
        <v>533</v>
      </c>
      <c r="M5575" s="52" t="s">
        <v>533</v>
      </c>
      <c r="N5575" s="53" t="s">
        <v>533</v>
      </c>
      <c r="O5575" s="53" t="s">
        <v>533</v>
      </c>
      <c r="P5575" s="53" t="s">
        <v>533</v>
      </c>
      <c r="Q5575" s="53" t="s">
        <v>533</v>
      </c>
      <c r="R5575" s="53" t="s">
        <v>533</v>
      </c>
      <c r="S5575" s="53" t="s">
        <v>533</v>
      </c>
      <c r="T5575" s="53" t="s">
        <v>533</v>
      </c>
      <c r="U5575" s="53" t="s">
        <v>533</v>
      </c>
      <c r="V5575" s="53" t="s">
        <v>533</v>
      </c>
      <c r="W5575" s="53" t="s">
        <v>533</v>
      </c>
      <c r="X5575" s="53" t="s">
        <v>533</v>
      </c>
      <c r="Y5575" s="53" t="s">
        <v>533</v>
      </c>
      <c r="Z5575" s="53" t="s">
        <v>533</v>
      </c>
      <c r="AA5575" s="53" t="s">
        <v>533</v>
      </c>
      <c r="AB5575" s="53" t="s">
        <v>533</v>
      </c>
      <c r="AC5575" s="54" t="s">
        <v>533</v>
      </c>
      <c r="AD5575" s="55" t="s">
        <v>533</v>
      </c>
    </row>
    <row r="5576" customFormat="false" ht="15" hidden="false" customHeight="false" outlineLevel="0" collapsed="false">
      <c r="A5576" s="48"/>
      <c r="B5576" s="49" t="s">
        <v>649</v>
      </c>
      <c r="C5576" s="50" t="s">
        <v>533</v>
      </c>
      <c r="D5576" s="51" t="n">
        <v>70</v>
      </c>
      <c r="E5576" s="51" t="n">
        <v>0</v>
      </c>
      <c r="F5576" s="51" t="n">
        <v>0</v>
      </c>
      <c r="G5576" s="51" t="n">
        <v>0</v>
      </c>
      <c r="H5576" s="51" t="n">
        <v>0</v>
      </c>
      <c r="I5576" s="52" t="s">
        <v>533</v>
      </c>
      <c r="J5576" s="52" t="s">
        <v>533</v>
      </c>
      <c r="K5576" s="52" t="s">
        <v>533</v>
      </c>
      <c r="L5576" s="52" t="s">
        <v>533</v>
      </c>
      <c r="M5576" s="52" t="s">
        <v>533</v>
      </c>
      <c r="N5576" s="53" t="s">
        <v>533</v>
      </c>
      <c r="O5576" s="53" t="s">
        <v>533</v>
      </c>
      <c r="P5576" s="53" t="s">
        <v>533</v>
      </c>
      <c r="Q5576" s="53" t="s">
        <v>533</v>
      </c>
      <c r="R5576" s="53" t="s">
        <v>533</v>
      </c>
      <c r="S5576" s="53" t="s">
        <v>533</v>
      </c>
      <c r="T5576" s="53" t="s">
        <v>533</v>
      </c>
      <c r="U5576" s="53" t="s">
        <v>533</v>
      </c>
      <c r="V5576" s="53" t="s">
        <v>533</v>
      </c>
      <c r="W5576" s="53" t="s">
        <v>533</v>
      </c>
      <c r="X5576" s="53" t="s">
        <v>533</v>
      </c>
      <c r="Y5576" s="53" t="s">
        <v>533</v>
      </c>
      <c r="Z5576" s="53" t="s">
        <v>533</v>
      </c>
      <c r="AA5576" s="53" t="s">
        <v>533</v>
      </c>
      <c r="AB5576" s="53" t="s">
        <v>533</v>
      </c>
      <c r="AC5576" s="54" t="s">
        <v>533</v>
      </c>
      <c r="AD5576" s="55" t="s">
        <v>533</v>
      </c>
    </row>
    <row r="5577" customFormat="false" ht="15" hidden="false" customHeight="false" outlineLevel="0" collapsed="false">
      <c r="A5577" s="48"/>
      <c r="B5577" s="49" t="s">
        <v>650</v>
      </c>
      <c r="C5577" s="50" t="s">
        <v>533</v>
      </c>
      <c r="D5577" s="51" t="n">
        <v>80</v>
      </c>
      <c r="E5577" s="51" t="n">
        <v>0</v>
      </c>
      <c r="F5577" s="51" t="n">
        <v>0</v>
      </c>
      <c r="G5577" s="51" t="n">
        <v>0</v>
      </c>
      <c r="H5577" s="51" t="n">
        <v>0</v>
      </c>
      <c r="I5577" s="52" t="s">
        <v>533</v>
      </c>
      <c r="J5577" s="52" t="s">
        <v>533</v>
      </c>
      <c r="K5577" s="52" t="s">
        <v>533</v>
      </c>
      <c r="L5577" s="52" t="s">
        <v>533</v>
      </c>
      <c r="M5577" s="52" t="s">
        <v>533</v>
      </c>
      <c r="N5577" s="53" t="s">
        <v>533</v>
      </c>
      <c r="O5577" s="53" t="s">
        <v>533</v>
      </c>
      <c r="P5577" s="53" t="s">
        <v>533</v>
      </c>
      <c r="Q5577" s="53" t="s">
        <v>533</v>
      </c>
      <c r="R5577" s="53" t="s">
        <v>533</v>
      </c>
      <c r="S5577" s="53" t="s">
        <v>533</v>
      </c>
      <c r="T5577" s="53" t="s">
        <v>533</v>
      </c>
      <c r="U5577" s="53" t="s">
        <v>533</v>
      </c>
      <c r="V5577" s="53" t="s">
        <v>533</v>
      </c>
      <c r="W5577" s="53" t="s">
        <v>533</v>
      </c>
      <c r="X5577" s="53" t="s">
        <v>533</v>
      </c>
      <c r="Y5577" s="53" t="s">
        <v>533</v>
      </c>
      <c r="Z5577" s="53" t="s">
        <v>533</v>
      </c>
      <c r="AA5577" s="53" t="s">
        <v>533</v>
      </c>
      <c r="AB5577" s="53" t="s">
        <v>533</v>
      </c>
      <c r="AC5577" s="54" t="s">
        <v>533</v>
      </c>
      <c r="AD5577" s="55" t="s">
        <v>533</v>
      </c>
    </row>
    <row r="5578" customFormat="false" ht="15" hidden="false" customHeight="false" outlineLevel="0" collapsed="false">
      <c r="A5578" s="48"/>
      <c r="B5578" s="49" t="s">
        <v>651</v>
      </c>
      <c r="C5578" s="50" t="s">
        <v>533</v>
      </c>
      <c r="D5578" s="51" t="n">
        <v>0</v>
      </c>
      <c r="E5578" s="51" t="n">
        <v>80</v>
      </c>
      <c r="F5578" s="51" t="n">
        <v>0</v>
      </c>
      <c r="G5578" s="51" t="n">
        <v>0</v>
      </c>
      <c r="H5578" s="51" t="n">
        <v>0</v>
      </c>
      <c r="I5578" s="52" t="s">
        <v>533</v>
      </c>
      <c r="J5578" s="52" t="s">
        <v>533</v>
      </c>
      <c r="K5578" s="52" t="s">
        <v>533</v>
      </c>
      <c r="L5578" s="52" t="s">
        <v>533</v>
      </c>
      <c r="M5578" s="52" t="s">
        <v>533</v>
      </c>
      <c r="N5578" s="53" t="s">
        <v>533</v>
      </c>
      <c r="O5578" s="53" t="s">
        <v>533</v>
      </c>
      <c r="P5578" s="53" t="s">
        <v>533</v>
      </c>
      <c r="Q5578" s="53" t="s">
        <v>533</v>
      </c>
      <c r="R5578" s="53" t="s">
        <v>533</v>
      </c>
      <c r="S5578" s="53" t="s">
        <v>533</v>
      </c>
      <c r="T5578" s="53" t="s">
        <v>533</v>
      </c>
      <c r="U5578" s="53" t="s">
        <v>533</v>
      </c>
      <c r="V5578" s="53" t="s">
        <v>533</v>
      </c>
      <c r="W5578" s="53" t="s">
        <v>533</v>
      </c>
      <c r="X5578" s="53" t="s">
        <v>533</v>
      </c>
      <c r="Y5578" s="53" t="s">
        <v>533</v>
      </c>
      <c r="Z5578" s="53" t="s">
        <v>533</v>
      </c>
      <c r="AA5578" s="53" t="s">
        <v>533</v>
      </c>
      <c r="AB5578" s="53" t="s">
        <v>533</v>
      </c>
      <c r="AC5578" s="54" t="s">
        <v>533</v>
      </c>
      <c r="AD5578" s="55" t="s">
        <v>533</v>
      </c>
    </row>
    <row r="5579" customFormat="false" ht="15" hidden="false" customHeight="false" outlineLevel="0" collapsed="false">
      <c r="A5579" s="48"/>
      <c r="B5579" s="49" t="s">
        <v>652</v>
      </c>
      <c r="C5579" s="50" t="s">
        <v>533</v>
      </c>
      <c r="D5579" s="51" t="n">
        <v>0</v>
      </c>
      <c r="E5579" s="51" t="n">
        <v>0</v>
      </c>
      <c r="F5579" s="51" t="n">
        <v>80</v>
      </c>
      <c r="G5579" s="51" t="n">
        <v>0</v>
      </c>
      <c r="H5579" s="51" t="n">
        <v>0</v>
      </c>
      <c r="I5579" s="52" t="s">
        <v>533</v>
      </c>
      <c r="J5579" s="52" t="s">
        <v>533</v>
      </c>
      <c r="K5579" s="52" t="s">
        <v>533</v>
      </c>
      <c r="L5579" s="52" t="s">
        <v>533</v>
      </c>
      <c r="M5579" s="52" t="s">
        <v>533</v>
      </c>
      <c r="N5579" s="53" t="s">
        <v>533</v>
      </c>
      <c r="O5579" s="53" t="s">
        <v>533</v>
      </c>
      <c r="P5579" s="53" t="s">
        <v>533</v>
      </c>
      <c r="Q5579" s="53" t="s">
        <v>533</v>
      </c>
      <c r="R5579" s="53" t="s">
        <v>533</v>
      </c>
      <c r="S5579" s="53" t="s">
        <v>533</v>
      </c>
      <c r="T5579" s="53" t="s">
        <v>533</v>
      </c>
      <c r="U5579" s="53" t="s">
        <v>533</v>
      </c>
      <c r="V5579" s="53" t="s">
        <v>533</v>
      </c>
      <c r="W5579" s="53" t="s">
        <v>533</v>
      </c>
      <c r="X5579" s="53" t="s">
        <v>533</v>
      </c>
      <c r="Y5579" s="53" t="s">
        <v>533</v>
      </c>
      <c r="Z5579" s="53" t="s">
        <v>533</v>
      </c>
      <c r="AA5579" s="53" t="s">
        <v>533</v>
      </c>
      <c r="AB5579" s="53" t="s">
        <v>533</v>
      </c>
      <c r="AC5579" s="54" t="s">
        <v>533</v>
      </c>
      <c r="AD5579" s="55" t="s">
        <v>533</v>
      </c>
    </row>
    <row r="5580" customFormat="false" ht="15" hidden="false" customHeight="false" outlineLevel="0" collapsed="false">
      <c r="A5580" s="48"/>
      <c r="B5580" s="49" t="s">
        <v>653</v>
      </c>
      <c r="C5580" s="50" t="s">
        <v>533</v>
      </c>
      <c r="D5580" s="51" t="n">
        <v>0</v>
      </c>
      <c r="E5580" s="51" t="n">
        <v>0</v>
      </c>
      <c r="F5580" s="51" t="n">
        <v>0</v>
      </c>
      <c r="G5580" s="51" t="n">
        <v>80</v>
      </c>
      <c r="H5580" s="51" t="n">
        <v>0</v>
      </c>
      <c r="I5580" s="52" t="s">
        <v>533</v>
      </c>
      <c r="J5580" s="52" t="s">
        <v>533</v>
      </c>
      <c r="K5580" s="52" t="s">
        <v>533</v>
      </c>
      <c r="L5580" s="52" t="s">
        <v>533</v>
      </c>
      <c r="M5580" s="52" t="s">
        <v>533</v>
      </c>
      <c r="N5580" s="53" t="s">
        <v>533</v>
      </c>
      <c r="O5580" s="53" t="s">
        <v>533</v>
      </c>
      <c r="P5580" s="53" t="s">
        <v>533</v>
      </c>
      <c r="Q5580" s="53" t="s">
        <v>533</v>
      </c>
      <c r="R5580" s="53" t="s">
        <v>533</v>
      </c>
      <c r="S5580" s="53" t="s">
        <v>533</v>
      </c>
      <c r="T5580" s="53" t="s">
        <v>533</v>
      </c>
      <c r="U5580" s="53" t="s">
        <v>533</v>
      </c>
      <c r="V5580" s="53" t="s">
        <v>533</v>
      </c>
      <c r="W5580" s="53" t="s">
        <v>533</v>
      </c>
      <c r="X5580" s="53" t="s">
        <v>533</v>
      </c>
      <c r="Y5580" s="53" t="s">
        <v>533</v>
      </c>
      <c r="Z5580" s="53" t="s">
        <v>533</v>
      </c>
      <c r="AA5580" s="53" t="s">
        <v>533</v>
      </c>
      <c r="AB5580" s="53" t="s">
        <v>533</v>
      </c>
      <c r="AC5580" s="54" t="s">
        <v>533</v>
      </c>
      <c r="AD5580" s="55" t="s">
        <v>533</v>
      </c>
    </row>
    <row r="5581" customFormat="false" ht="15" hidden="false" customHeight="false" outlineLevel="0" collapsed="false">
      <c r="A5581" s="48"/>
      <c r="B5581" s="49" t="s">
        <v>654</v>
      </c>
      <c r="C5581" s="50" t="s">
        <v>533</v>
      </c>
      <c r="D5581" s="51" t="n">
        <v>0</v>
      </c>
      <c r="E5581" s="51" t="n">
        <v>0</v>
      </c>
      <c r="F5581" s="51" t="n">
        <v>0</v>
      </c>
      <c r="G5581" s="51" t="n">
        <v>0</v>
      </c>
      <c r="H5581" s="51" t="n">
        <v>80</v>
      </c>
      <c r="I5581" s="52" t="s">
        <v>533</v>
      </c>
      <c r="J5581" s="52" t="s">
        <v>533</v>
      </c>
      <c r="K5581" s="52" t="s">
        <v>533</v>
      </c>
      <c r="L5581" s="52" t="s">
        <v>533</v>
      </c>
      <c r="M5581" s="52" t="s">
        <v>533</v>
      </c>
      <c r="N5581" s="53" t="s">
        <v>533</v>
      </c>
      <c r="O5581" s="53" t="s">
        <v>533</v>
      </c>
      <c r="P5581" s="53" t="s">
        <v>533</v>
      </c>
      <c r="Q5581" s="53" t="s">
        <v>533</v>
      </c>
      <c r="R5581" s="53" t="s">
        <v>533</v>
      </c>
      <c r="S5581" s="53" t="s">
        <v>533</v>
      </c>
      <c r="T5581" s="53" t="s">
        <v>533</v>
      </c>
      <c r="U5581" s="53" t="s">
        <v>533</v>
      </c>
      <c r="V5581" s="53" t="s">
        <v>533</v>
      </c>
      <c r="W5581" s="53" t="s">
        <v>533</v>
      </c>
      <c r="X5581" s="53" t="s">
        <v>533</v>
      </c>
      <c r="Y5581" s="53" t="s">
        <v>533</v>
      </c>
      <c r="Z5581" s="53" t="s">
        <v>533</v>
      </c>
      <c r="AA5581" s="53" t="s">
        <v>533</v>
      </c>
      <c r="AB5581" s="53" t="s">
        <v>533</v>
      </c>
      <c r="AC5581" s="54" t="s">
        <v>533</v>
      </c>
      <c r="AD5581" s="55" t="s">
        <v>533</v>
      </c>
    </row>
    <row r="5582" customFormat="false" ht="15" hidden="false" customHeight="false" outlineLevel="0" collapsed="false">
      <c r="A5582" s="48"/>
      <c r="B5582" s="49" t="s">
        <v>655</v>
      </c>
      <c r="C5582" s="50" t="s">
        <v>533</v>
      </c>
      <c r="D5582" s="51" t="n">
        <v>30</v>
      </c>
      <c r="E5582" s="51" t="n">
        <v>0</v>
      </c>
      <c r="F5582" s="51" t="n">
        <v>0</v>
      </c>
      <c r="G5582" s="51" t="n">
        <v>0</v>
      </c>
      <c r="H5582" s="51" t="n">
        <v>0</v>
      </c>
      <c r="I5582" s="52" t="s">
        <v>533</v>
      </c>
      <c r="J5582" s="52" t="s">
        <v>533</v>
      </c>
      <c r="K5582" s="52" t="s">
        <v>533</v>
      </c>
      <c r="L5582" s="52" t="s">
        <v>533</v>
      </c>
      <c r="M5582" s="52" t="s">
        <v>533</v>
      </c>
      <c r="N5582" s="53" t="s">
        <v>533</v>
      </c>
      <c r="O5582" s="53" t="s">
        <v>533</v>
      </c>
      <c r="P5582" s="53" t="s">
        <v>533</v>
      </c>
      <c r="Q5582" s="53" t="s">
        <v>533</v>
      </c>
      <c r="R5582" s="53" t="s">
        <v>533</v>
      </c>
      <c r="S5582" s="53" t="s">
        <v>533</v>
      </c>
      <c r="T5582" s="53" t="s">
        <v>533</v>
      </c>
      <c r="U5582" s="53" t="s">
        <v>533</v>
      </c>
      <c r="V5582" s="53" t="s">
        <v>533</v>
      </c>
      <c r="W5582" s="53" t="s">
        <v>533</v>
      </c>
      <c r="X5582" s="53" t="s">
        <v>533</v>
      </c>
      <c r="Y5582" s="53" t="s">
        <v>533</v>
      </c>
      <c r="Z5582" s="53" t="s">
        <v>533</v>
      </c>
      <c r="AA5582" s="53" t="s">
        <v>533</v>
      </c>
      <c r="AB5582" s="53" t="s">
        <v>533</v>
      </c>
      <c r="AC5582" s="54" t="s">
        <v>533</v>
      </c>
      <c r="AD5582" s="55" t="s">
        <v>533</v>
      </c>
    </row>
    <row r="5583" customFormat="false" ht="15" hidden="false" customHeight="false" outlineLevel="0" collapsed="false">
      <c r="A5583" s="48"/>
      <c r="B5583" s="49" t="s">
        <v>656</v>
      </c>
      <c r="C5583" s="50" t="s">
        <v>533</v>
      </c>
      <c r="D5583" s="51" t="n">
        <v>30</v>
      </c>
      <c r="E5583" s="51" t="n">
        <v>0</v>
      </c>
      <c r="F5583" s="51" t="n">
        <v>0</v>
      </c>
      <c r="G5583" s="51" t="n">
        <v>0</v>
      </c>
      <c r="H5583" s="51" t="n">
        <v>0</v>
      </c>
      <c r="I5583" s="52" t="s">
        <v>533</v>
      </c>
      <c r="J5583" s="52" t="s">
        <v>533</v>
      </c>
      <c r="K5583" s="52" t="s">
        <v>533</v>
      </c>
      <c r="L5583" s="52" t="s">
        <v>533</v>
      </c>
      <c r="M5583" s="52" t="s">
        <v>533</v>
      </c>
      <c r="N5583" s="53" t="s">
        <v>533</v>
      </c>
      <c r="O5583" s="53" t="s">
        <v>533</v>
      </c>
      <c r="P5583" s="53" t="s">
        <v>533</v>
      </c>
      <c r="Q5583" s="53" t="s">
        <v>533</v>
      </c>
      <c r="R5583" s="53" t="s">
        <v>533</v>
      </c>
      <c r="S5583" s="53" t="s">
        <v>533</v>
      </c>
      <c r="T5583" s="53" t="s">
        <v>533</v>
      </c>
      <c r="U5583" s="53" t="s">
        <v>533</v>
      </c>
      <c r="V5583" s="53" t="s">
        <v>533</v>
      </c>
      <c r="W5583" s="53" t="s">
        <v>533</v>
      </c>
      <c r="X5583" s="53" t="s">
        <v>533</v>
      </c>
      <c r="Y5583" s="53" t="s">
        <v>533</v>
      </c>
      <c r="Z5583" s="53" t="s">
        <v>533</v>
      </c>
      <c r="AA5583" s="53" t="s">
        <v>533</v>
      </c>
      <c r="AB5583" s="53" t="s">
        <v>533</v>
      </c>
      <c r="AC5583" s="54" t="s">
        <v>533</v>
      </c>
      <c r="AD5583" s="55" t="s">
        <v>533</v>
      </c>
    </row>
    <row r="5584" customFormat="false" ht="15" hidden="false" customHeight="false" outlineLevel="0" collapsed="false">
      <c r="A5584" s="48"/>
      <c r="B5584" s="49" t="s">
        <v>657</v>
      </c>
      <c r="C5584" s="50" t="s">
        <v>533</v>
      </c>
      <c r="D5584" s="51" t="n">
        <v>30</v>
      </c>
      <c r="E5584" s="51" t="n">
        <v>0</v>
      </c>
      <c r="F5584" s="51" t="n">
        <v>0</v>
      </c>
      <c r="G5584" s="51" t="n">
        <v>0</v>
      </c>
      <c r="H5584" s="51" t="n">
        <v>0</v>
      </c>
      <c r="I5584" s="52" t="s">
        <v>533</v>
      </c>
      <c r="J5584" s="52" t="s">
        <v>533</v>
      </c>
      <c r="K5584" s="52" t="s">
        <v>533</v>
      </c>
      <c r="L5584" s="52" t="s">
        <v>533</v>
      </c>
      <c r="M5584" s="52" t="s">
        <v>533</v>
      </c>
      <c r="N5584" s="53" t="s">
        <v>533</v>
      </c>
      <c r="O5584" s="53" t="s">
        <v>533</v>
      </c>
      <c r="P5584" s="53" t="s">
        <v>533</v>
      </c>
      <c r="Q5584" s="53" t="s">
        <v>533</v>
      </c>
      <c r="R5584" s="53" t="s">
        <v>533</v>
      </c>
      <c r="S5584" s="53" t="s">
        <v>533</v>
      </c>
      <c r="T5584" s="53" t="s">
        <v>533</v>
      </c>
      <c r="U5584" s="53" t="s">
        <v>533</v>
      </c>
      <c r="V5584" s="53" t="s">
        <v>533</v>
      </c>
      <c r="W5584" s="53" t="s">
        <v>533</v>
      </c>
      <c r="X5584" s="53" t="s">
        <v>533</v>
      </c>
      <c r="Y5584" s="53" t="s">
        <v>533</v>
      </c>
      <c r="Z5584" s="53" t="s">
        <v>533</v>
      </c>
      <c r="AA5584" s="53" t="s">
        <v>533</v>
      </c>
      <c r="AB5584" s="53" t="s">
        <v>533</v>
      </c>
      <c r="AC5584" s="54" t="s">
        <v>533</v>
      </c>
      <c r="AD5584" s="55" t="s">
        <v>533</v>
      </c>
    </row>
    <row r="5585" customFormat="false" ht="15" hidden="false" customHeight="false" outlineLevel="0" collapsed="false">
      <c r="A5585" s="48"/>
      <c r="B5585" s="49" t="s">
        <v>658</v>
      </c>
      <c r="C5585" s="50" t="s">
        <v>533</v>
      </c>
      <c r="D5585" s="51" t="n">
        <v>100</v>
      </c>
      <c r="E5585" s="51" t="n">
        <v>0</v>
      </c>
      <c r="F5585" s="51" t="n">
        <v>0</v>
      </c>
      <c r="G5585" s="51" t="n">
        <v>0</v>
      </c>
      <c r="H5585" s="51" t="n">
        <v>0</v>
      </c>
      <c r="I5585" s="52" t="s">
        <v>533</v>
      </c>
      <c r="J5585" s="52" t="s">
        <v>533</v>
      </c>
      <c r="K5585" s="52" t="s">
        <v>533</v>
      </c>
      <c r="L5585" s="52" t="s">
        <v>533</v>
      </c>
      <c r="M5585" s="52" t="s">
        <v>533</v>
      </c>
      <c r="N5585" s="53" t="s">
        <v>533</v>
      </c>
      <c r="O5585" s="53" t="s">
        <v>533</v>
      </c>
      <c r="P5585" s="53" t="s">
        <v>533</v>
      </c>
      <c r="Q5585" s="53" t="s">
        <v>533</v>
      </c>
      <c r="R5585" s="53" t="s">
        <v>533</v>
      </c>
      <c r="S5585" s="53" t="s">
        <v>533</v>
      </c>
      <c r="T5585" s="53" t="s">
        <v>533</v>
      </c>
      <c r="U5585" s="53" t="s">
        <v>533</v>
      </c>
      <c r="V5585" s="53" t="s">
        <v>533</v>
      </c>
      <c r="W5585" s="53" t="s">
        <v>533</v>
      </c>
      <c r="X5585" s="53" t="s">
        <v>533</v>
      </c>
      <c r="Y5585" s="53" t="s">
        <v>533</v>
      </c>
      <c r="Z5585" s="53" t="s">
        <v>533</v>
      </c>
      <c r="AA5585" s="53" t="s">
        <v>533</v>
      </c>
      <c r="AB5585" s="53" t="s">
        <v>533</v>
      </c>
      <c r="AC5585" s="54" t="s">
        <v>533</v>
      </c>
      <c r="AD5585" s="55" t="s">
        <v>533</v>
      </c>
    </row>
    <row r="5586" customFormat="false" ht="15" hidden="false" customHeight="false" outlineLevel="0" collapsed="false">
      <c r="A5586" s="64"/>
      <c r="B5586" s="65" t="s">
        <v>659</v>
      </c>
      <c r="C5586" s="65"/>
      <c r="D5586" s="65"/>
      <c r="E5586" s="65"/>
      <c r="F5586" s="65"/>
      <c r="G5586" s="65"/>
      <c r="H5586" s="65"/>
      <c r="I5586" s="65"/>
      <c r="J5586" s="65"/>
      <c r="K5586" s="65"/>
      <c r="L5586" s="65"/>
      <c r="M5586" s="65"/>
      <c r="N5586" s="65"/>
      <c r="O5586" s="65"/>
      <c r="P5586" s="65"/>
      <c r="Q5586" s="65"/>
      <c r="R5586" s="65"/>
      <c r="S5586" s="65"/>
      <c r="T5586" s="65"/>
      <c r="U5586" s="65"/>
      <c r="V5586" s="65"/>
      <c r="W5586" s="65"/>
      <c r="X5586" s="65"/>
      <c r="Y5586" s="65"/>
      <c r="Z5586" s="65"/>
      <c r="AA5586" s="65"/>
      <c r="AB5586" s="65"/>
      <c r="AC5586" s="12"/>
      <c r="AD5586" s="12"/>
    </row>
    <row r="5587" customFormat="false" ht="15" hidden="false" customHeight="false" outlineLevel="0" collapsed="false">
      <c r="A5587" s="48"/>
      <c r="B5587" s="49" t="s">
        <v>660</v>
      </c>
      <c r="C5587" s="50" t="s">
        <v>533</v>
      </c>
      <c r="D5587" s="51" t="n">
        <v>60</v>
      </c>
      <c r="E5587" s="51" t="n">
        <v>0</v>
      </c>
      <c r="F5587" s="51" t="n">
        <v>0</v>
      </c>
      <c r="G5587" s="51" t="n">
        <v>0</v>
      </c>
      <c r="H5587" s="51" t="n">
        <v>0</v>
      </c>
      <c r="I5587" s="52" t="s">
        <v>533</v>
      </c>
      <c r="J5587" s="52" t="s">
        <v>533</v>
      </c>
      <c r="K5587" s="52" t="s">
        <v>533</v>
      </c>
      <c r="L5587" s="52" t="s">
        <v>533</v>
      </c>
      <c r="M5587" s="52" t="s">
        <v>533</v>
      </c>
      <c r="N5587" s="53" t="s">
        <v>533</v>
      </c>
      <c r="O5587" s="53" t="s">
        <v>533</v>
      </c>
      <c r="P5587" s="53" t="s">
        <v>533</v>
      </c>
      <c r="Q5587" s="53" t="s">
        <v>533</v>
      </c>
      <c r="R5587" s="53" t="s">
        <v>533</v>
      </c>
      <c r="S5587" s="53" t="s">
        <v>533</v>
      </c>
      <c r="T5587" s="53" t="s">
        <v>533</v>
      </c>
      <c r="U5587" s="53" t="s">
        <v>533</v>
      </c>
      <c r="V5587" s="53" t="s">
        <v>533</v>
      </c>
      <c r="W5587" s="53" t="s">
        <v>533</v>
      </c>
      <c r="X5587" s="53" t="s">
        <v>533</v>
      </c>
      <c r="Y5587" s="53" t="s">
        <v>533</v>
      </c>
      <c r="Z5587" s="53" t="s">
        <v>533</v>
      </c>
      <c r="AA5587" s="53" t="s">
        <v>533</v>
      </c>
      <c r="AB5587" s="53" t="s">
        <v>533</v>
      </c>
      <c r="AC5587" s="54" t="s">
        <v>533</v>
      </c>
      <c r="AD5587" s="55" t="s">
        <v>533</v>
      </c>
    </row>
    <row r="5588" customFormat="false" ht="15" hidden="false" customHeight="false" outlineLevel="0" collapsed="false">
      <c r="A5588" s="48"/>
      <c r="B5588" s="49" t="s">
        <v>661</v>
      </c>
      <c r="C5588" s="50" t="s">
        <v>533</v>
      </c>
      <c r="D5588" s="51" t="n">
        <v>80</v>
      </c>
      <c r="E5588" s="51" t="n">
        <v>0</v>
      </c>
      <c r="F5588" s="51" t="n">
        <v>0</v>
      </c>
      <c r="G5588" s="51" t="n">
        <v>0</v>
      </c>
      <c r="H5588" s="51" t="n">
        <v>0</v>
      </c>
      <c r="I5588" s="52" t="s">
        <v>533</v>
      </c>
      <c r="J5588" s="52" t="s">
        <v>533</v>
      </c>
      <c r="K5588" s="52" t="s">
        <v>533</v>
      </c>
      <c r="L5588" s="52" t="s">
        <v>533</v>
      </c>
      <c r="M5588" s="52" t="s">
        <v>533</v>
      </c>
      <c r="N5588" s="53" t="s">
        <v>533</v>
      </c>
      <c r="O5588" s="53" t="s">
        <v>533</v>
      </c>
      <c r="P5588" s="53" t="s">
        <v>533</v>
      </c>
      <c r="Q5588" s="53" t="s">
        <v>533</v>
      </c>
      <c r="R5588" s="53" t="s">
        <v>533</v>
      </c>
      <c r="S5588" s="53" t="s">
        <v>533</v>
      </c>
      <c r="T5588" s="53" t="s">
        <v>533</v>
      </c>
      <c r="U5588" s="53" t="s">
        <v>533</v>
      </c>
      <c r="V5588" s="53" t="s">
        <v>533</v>
      </c>
      <c r="W5588" s="53" t="s">
        <v>533</v>
      </c>
      <c r="X5588" s="53" t="s">
        <v>533</v>
      </c>
      <c r="Y5588" s="53" t="s">
        <v>533</v>
      </c>
      <c r="Z5588" s="53" t="s">
        <v>533</v>
      </c>
      <c r="AA5588" s="53" t="s">
        <v>533</v>
      </c>
      <c r="AB5588" s="53" t="s">
        <v>533</v>
      </c>
      <c r="AC5588" s="54" t="s">
        <v>533</v>
      </c>
      <c r="AD5588" s="55" t="s">
        <v>533</v>
      </c>
    </row>
    <row r="5589" customFormat="false" ht="15" hidden="false" customHeight="false" outlineLevel="0" collapsed="false">
      <c r="A5589" s="48"/>
      <c r="B5589" s="49" t="s">
        <v>662</v>
      </c>
      <c r="C5589" s="50" t="s">
        <v>533</v>
      </c>
      <c r="D5589" s="51" t="n">
        <v>0</v>
      </c>
      <c r="E5589" s="51" t="n">
        <v>0</v>
      </c>
      <c r="F5589" s="51" t="n">
        <v>0</v>
      </c>
      <c r="G5589" s="51" t="n">
        <v>90</v>
      </c>
      <c r="H5589" s="51" t="n">
        <v>0</v>
      </c>
      <c r="I5589" s="52" t="s">
        <v>533</v>
      </c>
      <c r="J5589" s="52" t="s">
        <v>533</v>
      </c>
      <c r="K5589" s="52" t="s">
        <v>533</v>
      </c>
      <c r="L5589" s="52" t="s">
        <v>533</v>
      </c>
      <c r="M5589" s="52" t="s">
        <v>533</v>
      </c>
      <c r="N5589" s="53" t="s">
        <v>533</v>
      </c>
      <c r="O5589" s="53" t="s">
        <v>533</v>
      </c>
      <c r="P5589" s="53" t="s">
        <v>533</v>
      </c>
      <c r="Q5589" s="53" t="s">
        <v>533</v>
      </c>
      <c r="R5589" s="53" t="s">
        <v>533</v>
      </c>
      <c r="S5589" s="53" t="s">
        <v>533</v>
      </c>
      <c r="T5589" s="53" t="s">
        <v>533</v>
      </c>
      <c r="U5589" s="53" t="s">
        <v>533</v>
      </c>
      <c r="V5589" s="53" t="s">
        <v>533</v>
      </c>
      <c r="W5589" s="53" t="s">
        <v>533</v>
      </c>
      <c r="X5589" s="53" t="s">
        <v>533</v>
      </c>
      <c r="Y5589" s="53" t="s">
        <v>533</v>
      </c>
      <c r="Z5589" s="53" t="s">
        <v>533</v>
      </c>
      <c r="AA5589" s="53" t="s">
        <v>533</v>
      </c>
      <c r="AB5589" s="53" t="s">
        <v>533</v>
      </c>
      <c r="AC5589" s="54" t="s">
        <v>533</v>
      </c>
      <c r="AD5589" s="55" t="s">
        <v>533</v>
      </c>
    </row>
    <row r="5590" customFormat="false" ht="15" hidden="false" customHeight="false" outlineLevel="0" collapsed="false">
      <c r="A5590" s="48"/>
      <c r="B5590" s="49" t="s">
        <v>663</v>
      </c>
      <c r="C5590" s="50" t="s">
        <v>533</v>
      </c>
      <c r="D5590" s="51" t="n">
        <v>70</v>
      </c>
      <c r="E5590" s="51" t="n">
        <v>0</v>
      </c>
      <c r="F5590" s="51" t="n">
        <v>0</v>
      </c>
      <c r="G5590" s="51" t="n">
        <v>0</v>
      </c>
      <c r="H5590" s="51" t="n">
        <v>0</v>
      </c>
      <c r="I5590" s="52" t="s">
        <v>533</v>
      </c>
      <c r="J5590" s="52" t="s">
        <v>533</v>
      </c>
      <c r="K5590" s="52" t="s">
        <v>533</v>
      </c>
      <c r="L5590" s="52" t="s">
        <v>533</v>
      </c>
      <c r="M5590" s="52" t="s">
        <v>533</v>
      </c>
      <c r="N5590" s="53" t="s">
        <v>533</v>
      </c>
      <c r="O5590" s="53" t="s">
        <v>533</v>
      </c>
      <c r="P5590" s="53" t="s">
        <v>533</v>
      </c>
      <c r="Q5590" s="53" t="s">
        <v>533</v>
      </c>
      <c r="R5590" s="53" t="s">
        <v>533</v>
      </c>
      <c r="S5590" s="53" t="s">
        <v>533</v>
      </c>
      <c r="T5590" s="53" t="s">
        <v>533</v>
      </c>
      <c r="U5590" s="53" t="s">
        <v>533</v>
      </c>
      <c r="V5590" s="53" t="s">
        <v>533</v>
      </c>
      <c r="W5590" s="53" t="s">
        <v>533</v>
      </c>
      <c r="X5590" s="53" t="s">
        <v>533</v>
      </c>
      <c r="Y5590" s="53" t="s">
        <v>533</v>
      </c>
      <c r="Z5590" s="53" t="s">
        <v>533</v>
      </c>
      <c r="AA5590" s="53" t="s">
        <v>533</v>
      </c>
      <c r="AB5590" s="53" t="s">
        <v>533</v>
      </c>
      <c r="AC5590" s="54" t="s">
        <v>533</v>
      </c>
      <c r="AD5590" s="55" t="s">
        <v>533</v>
      </c>
    </row>
    <row r="5591" customFormat="false" ht="15" hidden="false" customHeight="false" outlineLevel="0" collapsed="false">
      <c r="A5591" s="48"/>
      <c r="B5591" s="49" t="s">
        <v>664</v>
      </c>
      <c r="C5591" s="50" t="s">
        <v>533</v>
      </c>
      <c r="D5591" s="51" t="n">
        <v>90</v>
      </c>
      <c r="E5591" s="51" t="n">
        <v>0</v>
      </c>
      <c r="F5591" s="51" t="n">
        <v>0</v>
      </c>
      <c r="G5591" s="51" t="n">
        <v>0</v>
      </c>
      <c r="H5591" s="51" t="n">
        <v>0</v>
      </c>
      <c r="I5591" s="52" t="s">
        <v>533</v>
      </c>
      <c r="J5591" s="52" t="s">
        <v>533</v>
      </c>
      <c r="K5591" s="52" t="s">
        <v>533</v>
      </c>
      <c r="L5591" s="52" t="s">
        <v>533</v>
      </c>
      <c r="M5591" s="52" t="s">
        <v>533</v>
      </c>
      <c r="N5591" s="53" t="s">
        <v>533</v>
      </c>
      <c r="O5591" s="53" t="s">
        <v>533</v>
      </c>
      <c r="P5591" s="53" t="s">
        <v>533</v>
      </c>
      <c r="Q5591" s="53" t="s">
        <v>533</v>
      </c>
      <c r="R5591" s="53" t="s">
        <v>533</v>
      </c>
      <c r="S5591" s="53" t="s">
        <v>533</v>
      </c>
      <c r="T5591" s="53" t="s">
        <v>533</v>
      </c>
      <c r="U5591" s="53" t="s">
        <v>533</v>
      </c>
      <c r="V5591" s="53" t="s">
        <v>533</v>
      </c>
      <c r="W5591" s="53" t="s">
        <v>533</v>
      </c>
      <c r="X5591" s="53" t="s">
        <v>533</v>
      </c>
      <c r="Y5591" s="53" t="s">
        <v>533</v>
      </c>
      <c r="Z5591" s="53" t="s">
        <v>533</v>
      </c>
      <c r="AA5591" s="53" t="s">
        <v>533</v>
      </c>
      <c r="AB5591" s="53" t="s">
        <v>533</v>
      </c>
      <c r="AC5591" s="54" t="s">
        <v>533</v>
      </c>
      <c r="AD5591" s="55" t="s">
        <v>533</v>
      </c>
    </row>
    <row r="5592" customFormat="false" ht="15" hidden="false" customHeight="false" outlineLevel="0" collapsed="false">
      <c r="A5592" s="48"/>
      <c r="B5592" s="49" t="s">
        <v>665</v>
      </c>
      <c r="C5592" s="50" t="s">
        <v>533</v>
      </c>
      <c r="D5592" s="51" t="n">
        <v>0</v>
      </c>
      <c r="E5592" s="51" t="n">
        <v>90</v>
      </c>
      <c r="F5592" s="51" t="n">
        <v>0</v>
      </c>
      <c r="G5592" s="51" t="n">
        <v>0</v>
      </c>
      <c r="H5592" s="51" t="n">
        <v>0</v>
      </c>
      <c r="I5592" s="52" t="s">
        <v>533</v>
      </c>
      <c r="J5592" s="52" t="s">
        <v>533</v>
      </c>
      <c r="K5592" s="52" t="s">
        <v>533</v>
      </c>
      <c r="L5592" s="52" t="s">
        <v>533</v>
      </c>
      <c r="M5592" s="52" t="s">
        <v>533</v>
      </c>
      <c r="N5592" s="53" t="s">
        <v>533</v>
      </c>
      <c r="O5592" s="53" t="s">
        <v>533</v>
      </c>
      <c r="P5592" s="53" t="s">
        <v>533</v>
      </c>
      <c r="Q5592" s="53" t="s">
        <v>533</v>
      </c>
      <c r="R5592" s="53" t="s">
        <v>533</v>
      </c>
      <c r="S5592" s="53" t="s">
        <v>533</v>
      </c>
      <c r="T5592" s="53" t="s">
        <v>533</v>
      </c>
      <c r="U5592" s="53" t="s">
        <v>533</v>
      </c>
      <c r="V5592" s="53" t="s">
        <v>533</v>
      </c>
      <c r="W5592" s="53" t="s">
        <v>533</v>
      </c>
      <c r="X5592" s="53" t="s">
        <v>533</v>
      </c>
      <c r="Y5592" s="53" t="s">
        <v>533</v>
      </c>
      <c r="Z5592" s="53" t="s">
        <v>533</v>
      </c>
      <c r="AA5592" s="53" t="s">
        <v>533</v>
      </c>
      <c r="AB5592" s="53" t="s">
        <v>533</v>
      </c>
      <c r="AC5592" s="54" t="s">
        <v>533</v>
      </c>
      <c r="AD5592" s="55" t="s">
        <v>533</v>
      </c>
    </row>
    <row r="5593" customFormat="false" ht="15" hidden="false" customHeight="false" outlineLevel="0" collapsed="false">
      <c r="A5593" s="48"/>
      <c r="B5593" s="49" t="s">
        <v>666</v>
      </c>
      <c r="C5593" s="50" t="s">
        <v>533</v>
      </c>
      <c r="D5593" s="51" t="n">
        <v>0</v>
      </c>
      <c r="E5593" s="51" t="n">
        <v>0</v>
      </c>
      <c r="F5593" s="51" t="n">
        <v>90</v>
      </c>
      <c r="G5593" s="51" t="n">
        <v>0</v>
      </c>
      <c r="H5593" s="51" t="n">
        <v>0</v>
      </c>
      <c r="I5593" s="52" t="s">
        <v>533</v>
      </c>
      <c r="J5593" s="52" t="s">
        <v>533</v>
      </c>
      <c r="K5593" s="52" t="s">
        <v>533</v>
      </c>
      <c r="L5593" s="52" t="s">
        <v>533</v>
      </c>
      <c r="M5593" s="52" t="s">
        <v>533</v>
      </c>
      <c r="N5593" s="53" t="s">
        <v>533</v>
      </c>
      <c r="O5593" s="53" t="s">
        <v>533</v>
      </c>
      <c r="P5593" s="53" t="s">
        <v>533</v>
      </c>
      <c r="Q5593" s="53" t="s">
        <v>533</v>
      </c>
      <c r="R5593" s="53" t="s">
        <v>533</v>
      </c>
      <c r="S5593" s="53" t="s">
        <v>533</v>
      </c>
      <c r="T5593" s="53" t="s">
        <v>533</v>
      </c>
      <c r="U5593" s="53" t="s">
        <v>533</v>
      </c>
      <c r="V5593" s="53" t="s">
        <v>533</v>
      </c>
      <c r="W5593" s="53" t="s">
        <v>533</v>
      </c>
      <c r="X5593" s="53" t="s">
        <v>533</v>
      </c>
      <c r="Y5593" s="53" t="s">
        <v>533</v>
      </c>
      <c r="Z5593" s="53" t="s">
        <v>533</v>
      </c>
      <c r="AA5593" s="53" t="s">
        <v>533</v>
      </c>
      <c r="AB5593" s="53" t="s">
        <v>533</v>
      </c>
      <c r="AC5593" s="54" t="s">
        <v>533</v>
      </c>
      <c r="AD5593" s="55" t="s">
        <v>533</v>
      </c>
    </row>
    <row r="5594" customFormat="false" ht="15" hidden="false" customHeight="false" outlineLevel="0" collapsed="false">
      <c r="A5594" s="48"/>
      <c r="B5594" s="49" t="s">
        <v>667</v>
      </c>
      <c r="C5594" s="50" t="s">
        <v>533</v>
      </c>
      <c r="D5594" s="51" t="n">
        <v>0</v>
      </c>
      <c r="E5594" s="51" t="n">
        <v>0</v>
      </c>
      <c r="F5594" s="51" t="n">
        <v>0</v>
      </c>
      <c r="G5594" s="51" t="n">
        <v>0</v>
      </c>
      <c r="H5594" s="51" t="n">
        <v>90</v>
      </c>
      <c r="I5594" s="52" t="s">
        <v>533</v>
      </c>
      <c r="J5594" s="52" t="s">
        <v>533</v>
      </c>
      <c r="K5594" s="52" t="s">
        <v>533</v>
      </c>
      <c r="L5594" s="52" t="s">
        <v>533</v>
      </c>
      <c r="M5594" s="52" t="s">
        <v>533</v>
      </c>
      <c r="N5594" s="53" t="s">
        <v>533</v>
      </c>
      <c r="O5594" s="53" t="s">
        <v>533</v>
      </c>
      <c r="P5594" s="53" t="s">
        <v>533</v>
      </c>
      <c r="Q5594" s="53" t="s">
        <v>533</v>
      </c>
      <c r="R5594" s="53" t="s">
        <v>533</v>
      </c>
      <c r="S5594" s="53" t="s">
        <v>533</v>
      </c>
      <c r="T5594" s="53" t="s">
        <v>533</v>
      </c>
      <c r="U5594" s="53" t="s">
        <v>533</v>
      </c>
      <c r="V5594" s="53" t="s">
        <v>533</v>
      </c>
      <c r="W5594" s="53" t="s">
        <v>533</v>
      </c>
      <c r="X5594" s="53" t="s">
        <v>533</v>
      </c>
      <c r="Y5594" s="53" t="s">
        <v>533</v>
      </c>
      <c r="Z5594" s="53" t="s">
        <v>533</v>
      </c>
      <c r="AA5594" s="53" t="s">
        <v>533</v>
      </c>
      <c r="AB5594" s="53" t="s">
        <v>533</v>
      </c>
      <c r="AC5594" s="54" t="s">
        <v>533</v>
      </c>
      <c r="AD5594" s="55" t="s">
        <v>533</v>
      </c>
    </row>
    <row r="5595" customFormat="false" ht="15" hidden="false" customHeight="false" outlineLevel="0" collapsed="false">
      <c r="A5595" s="48"/>
      <c r="B5595" s="49" t="s">
        <v>668</v>
      </c>
      <c r="C5595" s="50" t="s">
        <v>533</v>
      </c>
      <c r="D5595" s="51" t="n">
        <v>100</v>
      </c>
      <c r="E5595" s="51" t="n">
        <v>0</v>
      </c>
      <c r="F5595" s="51" t="n">
        <v>0</v>
      </c>
      <c r="G5595" s="51" t="n">
        <v>0</v>
      </c>
      <c r="H5595" s="51" t="n">
        <v>0</v>
      </c>
      <c r="I5595" s="52" t="s">
        <v>533</v>
      </c>
      <c r="J5595" s="52" t="s">
        <v>533</v>
      </c>
      <c r="K5595" s="52" t="s">
        <v>533</v>
      </c>
      <c r="L5595" s="52" t="s">
        <v>533</v>
      </c>
      <c r="M5595" s="52" t="s">
        <v>533</v>
      </c>
      <c r="N5595" s="53" t="s">
        <v>533</v>
      </c>
      <c r="O5595" s="53" t="s">
        <v>533</v>
      </c>
      <c r="P5595" s="53" t="s">
        <v>533</v>
      </c>
      <c r="Q5595" s="53" t="s">
        <v>533</v>
      </c>
      <c r="R5595" s="53" t="s">
        <v>533</v>
      </c>
      <c r="S5595" s="53" t="s">
        <v>533</v>
      </c>
      <c r="T5595" s="53" t="s">
        <v>533</v>
      </c>
      <c r="U5595" s="53" t="s">
        <v>533</v>
      </c>
      <c r="V5595" s="53" t="s">
        <v>533</v>
      </c>
      <c r="W5595" s="53" t="s">
        <v>533</v>
      </c>
      <c r="X5595" s="53" t="s">
        <v>533</v>
      </c>
      <c r="Y5595" s="53" t="s">
        <v>533</v>
      </c>
      <c r="Z5595" s="53" t="s">
        <v>533</v>
      </c>
      <c r="AA5595" s="53" t="s">
        <v>533</v>
      </c>
      <c r="AB5595" s="53" t="s">
        <v>533</v>
      </c>
      <c r="AC5595" s="54" t="s">
        <v>533</v>
      </c>
      <c r="AD5595" s="55" t="s">
        <v>533</v>
      </c>
    </row>
    <row r="5596" customFormat="false" ht="15" hidden="false" customHeight="false" outlineLevel="0" collapsed="false">
      <c r="A5596" s="64"/>
      <c r="B5596" s="65" t="s">
        <v>669</v>
      </c>
      <c r="C5596" s="65"/>
      <c r="D5596" s="65"/>
      <c r="E5596" s="65"/>
      <c r="F5596" s="65"/>
      <c r="G5596" s="65"/>
      <c r="H5596" s="65"/>
      <c r="I5596" s="65"/>
      <c r="J5596" s="65"/>
      <c r="K5596" s="65"/>
      <c r="L5596" s="65"/>
      <c r="M5596" s="65"/>
      <c r="N5596" s="65"/>
      <c r="O5596" s="65"/>
      <c r="P5596" s="65"/>
      <c r="Q5596" s="65"/>
      <c r="R5596" s="65"/>
      <c r="S5596" s="65"/>
      <c r="T5596" s="65"/>
      <c r="U5596" s="65"/>
      <c r="V5596" s="65"/>
      <c r="W5596" s="65"/>
      <c r="X5596" s="65"/>
      <c r="Y5596" s="65"/>
      <c r="Z5596" s="65"/>
      <c r="AA5596" s="65"/>
      <c r="AB5596" s="65"/>
      <c r="AC5596" s="12"/>
      <c r="AD5596" s="12"/>
    </row>
    <row r="5597" customFormat="false" ht="15" hidden="false" customHeight="false" outlineLevel="0" collapsed="false">
      <c r="A5597" s="48"/>
      <c r="B5597" s="49" t="s">
        <v>670</v>
      </c>
      <c r="C5597" s="50" t="s">
        <v>533</v>
      </c>
      <c r="D5597" s="51" t="n">
        <v>50</v>
      </c>
      <c r="E5597" s="51" t="n">
        <v>0</v>
      </c>
      <c r="F5597" s="51" t="n">
        <v>0</v>
      </c>
      <c r="G5597" s="51" t="n">
        <v>0</v>
      </c>
      <c r="H5597" s="51" t="n">
        <v>0</v>
      </c>
      <c r="I5597" s="52" t="s">
        <v>533</v>
      </c>
      <c r="J5597" s="52" t="s">
        <v>533</v>
      </c>
      <c r="K5597" s="52" t="s">
        <v>533</v>
      </c>
      <c r="L5597" s="52" t="s">
        <v>533</v>
      </c>
      <c r="M5597" s="52" t="s">
        <v>533</v>
      </c>
      <c r="N5597" s="53" t="s">
        <v>533</v>
      </c>
      <c r="O5597" s="53" t="s">
        <v>533</v>
      </c>
      <c r="P5597" s="53" t="s">
        <v>533</v>
      </c>
      <c r="Q5597" s="53" t="s">
        <v>533</v>
      </c>
      <c r="R5597" s="53" t="s">
        <v>533</v>
      </c>
      <c r="S5597" s="53" t="s">
        <v>533</v>
      </c>
      <c r="T5597" s="53" t="s">
        <v>533</v>
      </c>
      <c r="U5597" s="53" t="s">
        <v>533</v>
      </c>
      <c r="V5597" s="53" t="s">
        <v>533</v>
      </c>
      <c r="W5597" s="53" t="s">
        <v>533</v>
      </c>
      <c r="X5597" s="53" t="s">
        <v>533</v>
      </c>
      <c r="Y5597" s="53" t="s">
        <v>533</v>
      </c>
      <c r="Z5597" s="53" t="s">
        <v>533</v>
      </c>
      <c r="AA5597" s="53" t="s">
        <v>533</v>
      </c>
      <c r="AB5597" s="53" t="s">
        <v>533</v>
      </c>
      <c r="AC5597" s="54" t="s">
        <v>533</v>
      </c>
      <c r="AD5597" s="55" t="s">
        <v>533</v>
      </c>
    </row>
    <row r="5598" customFormat="false" ht="15" hidden="false" customHeight="false" outlineLevel="0" collapsed="false">
      <c r="A5598" s="48"/>
      <c r="B5598" s="49" t="s">
        <v>671</v>
      </c>
      <c r="C5598" s="50" t="s">
        <v>533</v>
      </c>
      <c r="D5598" s="51" t="n">
        <v>70</v>
      </c>
      <c r="E5598" s="51" t="n">
        <v>0</v>
      </c>
      <c r="F5598" s="51" t="n">
        <v>0</v>
      </c>
      <c r="G5598" s="51" t="n">
        <v>0</v>
      </c>
      <c r="H5598" s="51" t="n">
        <v>0</v>
      </c>
      <c r="I5598" s="52" t="s">
        <v>533</v>
      </c>
      <c r="J5598" s="52" t="s">
        <v>533</v>
      </c>
      <c r="K5598" s="52" t="s">
        <v>533</v>
      </c>
      <c r="L5598" s="52" t="s">
        <v>533</v>
      </c>
      <c r="M5598" s="52" t="s">
        <v>533</v>
      </c>
      <c r="N5598" s="53" t="s">
        <v>533</v>
      </c>
      <c r="O5598" s="53" t="s">
        <v>533</v>
      </c>
      <c r="P5598" s="53" t="s">
        <v>533</v>
      </c>
      <c r="Q5598" s="53" t="s">
        <v>533</v>
      </c>
      <c r="R5598" s="53" t="s">
        <v>533</v>
      </c>
      <c r="S5598" s="53" t="s">
        <v>533</v>
      </c>
      <c r="T5598" s="53" t="s">
        <v>533</v>
      </c>
      <c r="U5598" s="53" t="s">
        <v>533</v>
      </c>
      <c r="V5598" s="53" t="s">
        <v>533</v>
      </c>
      <c r="W5598" s="53" t="s">
        <v>533</v>
      </c>
      <c r="X5598" s="53" t="s">
        <v>533</v>
      </c>
      <c r="Y5598" s="53" t="s">
        <v>533</v>
      </c>
      <c r="Z5598" s="53" t="s">
        <v>533</v>
      </c>
      <c r="AA5598" s="53" t="s">
        <v>533</v>
      </c>
      <c r="AB5598" s="53" t="s">
        <v>533</v>
      </c>
      <c r="AC5598" s="54" t="s">
        <v>533</v>
      </c>
      <c r="AD5598" s="55" t="s">
        <v>533</v>
      </c>
    </row>
    <row r="5599" customFormat="false" ht="15" hidden="false" customHeight="false" outlineLevel="0" collapsed="false">
      <c r="A5599" s="48"/>
      <c r="B5599" s="49" t="s">
        <v>672</v>
      </c>
      <c r="C5599" s="50" t="s">
        <v>533</v>
      </c>
      <c r="D5599" s="51" t="n">
        <v>80</v>
      </c>
      <c r="E5599" s="51" t="n">
        <v>0</v>
      </c>
      <c r="F5599" s="51" t="n">
        <v>0</v>
      </c>
      <c r="G5599" s="51" t="n">
        <v>0</v>
      </c>
      <c r="H5599" s="51" t="n">
        <v>0</v>
      </c>
      <c r="I5599" s="52" t="s">
        <v>533</v>
      </c>
      <c r="J5599" s="52" t="s">
        <v>533</v>
      </c>
      <c r="K5599" s="52" t="s">
        <v>533</v>
      </c>
      <c r="L5599" s="52" t="s">
        <v>533</v>
      </c>
      <c r="M5599" s="52" t="s">
        <v>533</v>
      </c>
      <c r="N5599" s="53" t="s">
        <v>533</v>
      </c>
      <c r="O5599" s="53" t="s">
        <v>533</v>
      </c>
      <c r="P5599" s="53" t="s">
        <v>533</v>
      </c>
      <c r="Q5599" s="53" t="s">
        <v>533</v>
      </c>
      <c r="R5599" s="53" t="s">
        <v>533</v>
      </c>
      <c r="S5599" s="53" t="s">
        <v>533</v>
      </c>
      <c r="T5599" s="53" t="s">
        <v>533</v>
      </c>
      <c r="U5599" s="53" t="s">
        <v>533</v>
      </c>
      <c r="V5599" s="53" t="s">
        <v>533</v>
      </c>
      <c r="W5599" s="53" t="s">
        <v>533</v>
      </c>
      <c r="X5599" s="53" t="s">
        <v>533</v>
      </c>
      <c r="Y5599" s="53" t="s">
        <v>533</v>
      </c>
      <c r="Z5599" s="53" t="s">
        <v>533</v>
      </c>
      <c r="AA5599" s="53" t="s">
        <v>533</v>
      </c>
      <c r="AB5599" s="53" t="s">
        <v>533</v>
      </c>
      <c r="AC5599" s="54" t="s">
        <v>533</v>
      </c>
      <c r="AD5599" s="55" t="s">
        <v>533</v>
      </c>
    </row>
    <row r="5600" customFormat="false" ht="15" hidden="false" customHeight="false" outlineLevel="0" collapsed="false">
      <c r="A5600" s="48"/>
      <c r="B5600" s="49" t="s">
        <v>673</v>
      </c>
      <c r="C5600" s="50" t="s">
        <v>533</v>
      </c>
      <c r="D5600" s="51" t="n">
        <v>90</v>
      </c>
      <c r="E5600" s="51" t="n">
        <v>0</v>
      </c>
      <c r="F5600" s="51" t="n">
        <v>0</v>
      </c>
      <c r="G5600" s="51" t="n">
        <v>0</v>
      </c>
      <c r="H5600" s="51" t="n">
        <v>0</v>
      </c>
      <c r="I5600" s="52" t="s">
        <v>533</v>
      </c>
      <c r="J5600" s="52" t="s">
        <v>533</v>
      </c>
      <c r="K5600" s="52" t="s">
        <v>533</v>
      </c>
      <c r="L5600" s="52" t="s">
        <v>533</v>
      </c>
      <c r="M5600" s="52" t="s">
        <v>533</v>
      </c>
      <c r="N5600" s="53" t="s">
        <v>533</v>
      </c>
      <c r="O5600" s="53" t="s">
        <v>533</v>
      </c>
      <c r="P5600" s="53" t="s">
        <v>533</v>
      </c>
      <c r="Q5600" s="53" t="s">
        <v>533</v>
      </c>
      <c r="R5600" s="53" t="s">
        <v>533</v>
      </c>
      <c r="S5600" s="53" t="s">
        <v>533</v>
      </c>
      <c r="T5600" s="53" t="s">
        <v>533</v>
      </c>
      <c r="U5600" s="53" t="s">
        <v>533</v>
      </c>
      <c r="V5600" s="53" t="s">
        <v>533</v>
      </c>
      <c r="W5600" s="53" t="s">
        <v>533</v>
      </c>
      <c r="X5600" s="53" t="s">
        <v>533</v>
      </c>
      <c r="Y5600" s="53" t="s">
        <v>533</v>
      </c>
      <c r="Z5600" s="53" t="s">
        <v>533</v>
      </c>
      <c r="AA5600" s="53" t="s">
        <v>533</v>
      </c>
      <c r="AB5600" s="53" t="s">
        <v>533</v>
      </c>
      <c r="AC5600" s="54" t="s">
        <v>533</v>
      </c>
      <c r="AD5600" s="55" t="s">
        <v>533</v>
      </c>
    </row>
    <row r="5601" customFormat="false" ht="15" hidden="false" customHeight="false" outlineLevel="0" collapsed="false">
      <c r="A5601" s="48"/>
      <c r="B5601" s="49" t="s">
        <v>674</v>
      </c>
      <c r="C5601" s="50" t="s">
        <v>533</v>
      </c>
      <c r="D5601" s="51" t="n">
        <v>30</v>
      </c>
      <c r="E5601" s="51" t="n">
        <v>0</v>
      </c>
      <c r="F5601" s="51" t="n">
        <v>0</v>
      </c>
      <c r="G5601" s="51" t="n">
        <v>0</v>
      </c>
      <c r="H5601" s="51" t="n">
        <v>0</v>
      </c>
      <c r="I5601" s="52" t="s">
        <v>533</v>
      </c>
      <c r="J5601" s="52" t="s">
        <v>533</v>
      </c>
      <c r="K5601" s="52" t="s">
        <v>533</v>
      </c>
      <c r="L5601" s="52" t="s">
        <v>533</v>
      </c>
      <c r="M5601" s="52" t="s">
        <v>533</v>
      </c>
      <c r="N5601" s="53" t="s">
        <v>533</v>
      </c>
      <c r="O5601" s="53" t="s">
        <v>533</v>
      </c>
      <c r="P5601" s="53" t="s">
        <v>533</v>
      </c>
      <c r="Q5601" s="53" t="s">
        <v>533</v>
      </c>
      <c r="R5601" s="53" t="s">
        <v>533</v>
      </c>
      <c r="S5601" s="53" t="s">
        <v>533</v>
      </c>
      <c r="T5601" s="53" t="s">
        <v>533</v>
      </c>
      <c r="U5601" s="53" t="s">
        <v>533</v>
      </c>
      <c r="V5601" s="53" t="s">
        <v>533</v>
      </c>
      <c r="W5601" s="53" t="s">
        <v>533</v>
      </c>
      <c r="X5601" s="53" t="s">
        <v>533</v>
      </c>
      <c r="Y5601" s="53" t="s">
        <v>533</v>
      </c>
      <c r="Z5601" s="53" t="s">
        <v>533</v>
      </c>
      <c r="AA5601" s="53" t="s">
        <v>533</v>
      </c>
      <c r="AB5601" s="53" t="s">
        <v>533</v>
      </c>
      <c r="AC5601" s="54" t="s">
        <v>533</v>
      </c>
      <c r="AD5601" s="55" t="s">
        <v>533</v>
      </c>
    </row>
    <row r="5602" customFormat="false" ht="15" hidden="false" customHeight="false" outlineLevel="0" collapsed="false">
      <c r="A5602" s="48"/>
      <c r="B5602" s="49" t="s">
        <v>675</v>
      </c>
      <c r="C5602" s="50" t="s">
        <v>533</v>
      </c>
      <c r="D5602" s="51" t="n">
        <v>0</v>
      </c>
      <c r="E5602" s="51" t="n">
        <v>90</v>
      </c>
      <c r="F5602" s="51" t="n">
        <v>0</v>
      </c>
      <c r="G5602" s="51" t="n">
        <v>0</v>
      </c>
      <c r="H5602" s="51" t="n">
        <v>0</v>
      </c>
      <c r="I5602" s="52" t="s">
        <v>533</v>
      </c>
      <c r="J5602" s="52" t="s">
        <v>533</v>
      </c>
      <c r="K5602" s="52" t="s">
        <v>533</v>
      </c>
      <c r="L5602" s="52" t="s">
        <v>533</v>
      </c>
      <c r="M5602" s="52" t="s">
        <v>533</v>
      </c>
      <c r="N5602" s="53" t="s">
        <v>533</v>
      </c>
      <c r="O5602" s="53" t="s">
        <v>533</v>
      </c>
      <c r="P5602" s="53" t="s">
        <v>533</v>
      </c>
      <c r="Q5602" s="53" t="s">
        <v>533</v>
      </c>
      <c r="R5602" s="53" t="s">
        <v>533</v>
      </c>
      <c r="S5602" s="53" t="s">
        <v>533</v>
      </c>
      <c r="T5602" s="53" t="s">
        <v>533</v>
      </c>
      <c r="U5602" s="53" t="s">
        <v>533</v>
      </c>
      <c r="V5602" s="53" t="s">
        <v>533</v>
      </c>
      <c r="W5602" s="53" t="s">
        <v>533</v>
      </c>
      <c r="X5602" s="53" t="s">
        <v>533</v>
      </c>
      <c r="Y5602" s="53" t="s">
        <v>533</v>
      </c>
      <c r="Z5602" s="53" t="s">
        <v>533</v>
      </c>
      <c r="AA5602" s="53" t="s">
        <v>533</v>
      </c>
      <c r="AB5602" s="53" t="s">
        <v>533</v>
      </c>
      <c r="AC5602" s="54" t="s">
        <v>533</v>
      </c>
      <c r="AD5602" s="55" t="s">
        <v>533</v>
      </c>
    </row>
    <row r="5603" customFormat="false" ht="15" hidden="false" customHeight="false" outlineLevel="0" collapsed="false">
      <c r="A5603" s="48"/>
      <c r="B5603" s="49" t="s">
        <v>676</v>
      </c>
      <c r="C5603" s="50" t="s">
        <v>533</v>
      </c>
      <c r="D5603" s="51" t="n">
        <v>0</v>
      </c>
      <c r="E5603" s="51" t="n">
        <v>90</v>
      </c>
      <c r="F5603" s="51" t="n">
        <v>0</v>
      </c>
      <c r="G5603" s="51" t="n">
        <v>0</v>
      </c>
      <c r="H5603" s="51" t="n">
        <v>0</v>
      </c>
      <c r="I5603" s="52" t="s">
        <v>533</v>
      </c>
      <c r="J5603" s="52" t="s">
        <v>533</v>
      </c>
      <c r="K5603" s="52" t="s">
        <v>533</v>
      </c>
      <c r="L5603" s="52" t="s">
        <v>533</v>
      </c>
      <c r="M5603" s="52" t="s">
        <v>533</v>
      </c>
      <c r="N5603" s="53" t="s">
        <v>533</v>
      </c>
      <c r="O5603" s="53" t="s">
        <v>533</v>
      </c>
      <c r="P5603" s="53" t="s">
        <v>533</v>
      </c>
      <c r="Q5603" s="53" t="s">
        <v>533</v>
      </c>
      <c r="R5603" s="53" t="s">
        <v>533</v>
      </c>
      <c r="S5603" s="53" t="s">
        <v>533</v>
      </c>
      <c r="T5603" s="53" t="s">
        <v>533</v>
      </c>
      <c r="U5603" s="53" t="s">
        <v>533</v>
      </c>
      <c r="V5603" s="53" t="s">
        <v>533</v>
      </c>
      <c r="W5603" s="53" t="s">
        <v>533</v>
      </c>
      <c r="X5603" s="53" t="s">
        <v>533</v>
      </c>
      <c r="Y5603" s="53" t="s">
        <v>533</v>
      </c>
      <c r="Z5603" s="53" t="s">
        <v>533</v>
      </c>
      <c r="AA5603" s="53" t="s">
        <v>533</v>
      </c>
      <c r="AB5603" s="53" t="s">
        <v>533</v>
      </c>
      <c r="AC5603" s="54" t="s">
        <v>533</v>
      </c>
      <c r="AD5603" s="55" t="s">
        <v>533</v>
      </c>
    </row>
    <row r="5604" customFormat="false" ht="15" hidden="false" customHeight="false" outlineLevel="0" collapsed="false">
      <c r="A5604" s="48"/>
      <c r="B5604" s="49" t="s">
        <v>677</v>
      </c>
      <c r="C5604" s="50" t="s">
        <v>533</v>
      </c>
      <c r="D5604" s="51" t="n">
        <v>0</v>
      </c>
      <c r="E5604" s="51" t="n">
        <v>0</v>
      </c>
      <c r="F5604" s="51" t="n">
        <v>90</v>
      </c>
      <c r="G5604" s="51" t="n">
        <v>0</v>
      </c>
      <c r="H5604" s="51" t="n">
        <v>0</v>
      </c>
      <c r="I5604" s="52" t="s">
        <v>533</v>
      </c>
      <c r="J5604" s="52" t="s">
        <v>533</v>
      </c>
      <c r="K5604" s="52" t="s">
        <v>533</v>
      </c>
      <c r="L5604" s="52" t="s">
        <v>533</v>
      </c>
      <c r="M5604" s="52" t="s">
        <v>533</v>
      </c>
      <c r="N5604" s="53" t="s">
        <v>533</v>
      </c>
      <c r="O5604" s="53" t="s">
        <v>533</v>
      </c>
      <c r="P5604" s="53" t="s">
        <v>533</v>
      </c>
      <c r="Q5604" s="53" t="s">
        <v>533</v>
      </c>
      <c r="R5604" s="53" t="s">
        <v>533</v>
      </c>
      <c r="S5604" s="53" t="s">
        <v>533</v>
      </c>
      <c r="T5604" s="53" t="s">
        <v>533</v>
      </c>
      <c r="U5604" s="53" t="s">
        <v>533</v>
      </c>
      <c r="V5604" s="53" t="s">
        <v>533</v>
      </c>
      <c r="W5604" s="53" t="s">
        <v>533</v>
      </c>
      <c r="X5604" s="53" t="s">
        <v>533</v>
      </c>
      <c r="Y5604" s="53" t="s">
        <v>533</v>
      </c>
      <c r="Z5604" s="53" t="s">
        <v>533</v>
      </c>
      <c r="AA5604" s="53" t="s">
        <v>533</v>
      </c>
      <c r="AB5604" s="53" t="s">
        <v>533</v>
      </c>
      <c r="AC5604" s="54" t="s">
        <v>533</v>
      </c>
      <c r="AD5604" s="55" t="s">
        <v>533</v>
      </c>
    </row>
    <row r="5605" customFormat="false" ht="15" hidden="false" customHeight="false" outlineLevel="0" collapsed="false">
      <c r="A5605" s="48"/>
      <c r="B5605" s="49" t="s">
        <v>678</v>
      </c>
      <c r="C5605" s="50" t="s">
        <v>533</v>
      </c>
      <c r="D5605" s="51" t="n">
        <v>0</v>
      </c>
      <c r="E5605" s="51" t="n">
        <v>0</v>
      </c>
      <c r="F5605" s="51" t="n">
        <v>0</v>
      </c>
      <c r="G5605" s="51" t="n">
        <v>90</v>
      </c>
      <c r="H5605" s="51" t="n">
        <v>0</v>
      </c>
      <c r="I5605" s="52" t="s">
        <v>533</v>
      </c>
      <c r="J5605" s="52" t="s">
        <v>533</v>
      </c>
      <c r="K5605" s="52" t="s">
        <v>533</v>
      </c>
      <c r="L5605" s="52" t="s">
        <v>533</v>
      </c>
      <c r="M5605" s="52" t="s">
        <v>533</v>
      </c>
      <c r="N5605" s="53" t="s">
        <v>533</v>
      </c>
      <c r="O5605" s="53" t="s">
        <v>533</v>
      </c>
      <c r="P5605" s="53" t="s">
        <v>533</v>
      </c>
      <c r="Q5605" s="53" t="s">
        <v>533</v>
      </c>
      <c r="R5605" s="53" t="s">
        <v>533</v>
      </c>
      <c r="S5605" s="53" t="s">
        <v>533</v>
      </c>
      <c r="T5605" s="53" t="s">
        <v>533</v>
      </c>
      <c r="U5605" s="53" t="s">
        <v>533</v>
      </c>
      <c r="V5605" s="53" t="s">
        <v>533</v>
      </c>
      <c r="W5605" s="53" t="s">
        <v>533</v>
      </c>
      <c r="X5605" s="53" t="s">
        <v>533</v>
      </c>
      <c r="Y5605" s="53" t="s">
        <v>533</v>
      </c>
      <c r="Z5605" s="53" t="s">
        <v>533</v>
      </c>
      <c r="AA5605" s="53" t="s">
        <v>533</v>
      </c>
      <c r="AB5605" s="53" t="s">
        <v>533</v>
      </c>
      <c r="AC5605" s="54" t="s">
        <v>533</v>
      </c>
      <c r="AD5605" s="55" t="s">
        <v>533</v>
      </c>
    </row>
    <row r="5606" customFormat="false" ht="15" hidden="false" customHeight="false" outlineLevel="0" collapsed="false">
      <c r="A5606" s="48"/>
      <c r="B5606" s="49" t="s">
        <v>679</v>
      </c>
      <c r="C5606" s="50" t="s">
        <v>533</v>
      </c>
      <c r="D5606" s="51" t="n">
        <v>0</v>
      </c>
      <c r="E5606" s="51" t="n">
        <v>0</v>
      </c>
      <c r="F5606" s="51" t="n">
        <v>0</v>
      </c>
      <c r="G5606" s="51" t="n">
        <v>0</v>
      </c>
      <c r="H5606" s="51" t="n">
        <v>90</v>
      </c>
      <c r="I5606" s="52" t="s">
        <v>533</v>
      </c>
      <c r="J5606" s="52" t="s">
        <v>533</v>
      </c>
      <c r="K5606" s="52" t="s">
        <v>533</v>
      </c>
      <c r="L5606" s="52" t="s">
        <v>533</v>
      </c>
      <c r="M5606" s="52" t="s">
        <v>533</v>
      </c>
      <c r="N5606" s="53" t="s">
        <v>533</v>
      </c>
      <c r="O5606" s="53" t="s">
        <v>533</v>
      </c>
      <c r="P5606" s="53" t="s">
        <v>533</v>
      </c>
      <c r="Q5606" s="53" t="s">
        <v>533</v>
      </c>
      <c r="R5606" s="53" t="s">
        <v>533</v>
      </c>
      <c r="S5606" s="53" t="s">
        <v>533</v>
      </c>
      <c r="T5606" s="53" t="s">
        <v>533</v>
      </c>
      <c r="U5606" s="53" t="s">
        <v>533</v>
      </c>
      <c r="V5606" s="53" t="s">
        <v>533</v>
      </c>
      <c r="W5606" s="53" t="s">
        <v>533</v>
      </c>
      <c r="X5606" s="53" t="s">
        <v>533</v>
      </c>
      <c r="Y5606" s="53" t="s">
        <v>533</v>
      </c>
      <c r="Z5606" s="53" t="s">
        <v>533</v>
      </c>
      <c r="AA5606" s="53" t="s">
        <v>533</v>
      </c>
      <c r="AB5606" s="53" t="s">
        <v>533</v>
      </c>
      <c r="AC5606" s="54" t="s">
        <v>533</v>
      </c>
      <c r="AD5606" s="55" t="s">
        <v>533</v>
      </c>
    </row>
    <row r="5607" customFormat="false" ht="15" hidden="false" customHeight="false" outlineLevel="0" collapsed="false">
      <c r="A5607" s="48"/>
      <c r="B5607" s="49" t="s">
        <v>680</v>
      </c>
      <c r="C5607" s="50" t="s">
        <v>533</v>
      </c>
      <c r="D5607" s="51" t="n">
        <v>30</v>
      </c>
      <c r="E5607" s="51" t="n">
        <v>0</v>
      </c>
      <c r="F5607" s="51" t="n">
        <v>0</v>
      </c>
      <c r="G5607" s="51" t="n">
        <v>0</v>
      </c>
      <c r="H5607" s="51" t="n">
        <v>0</v>
      </c>
      <c r="I5607" s="52" t="s">
        <v>533</v>
      </c>
      <c r="J5607" s="52" t="s">
        <v>533</v>
      </c>
      <c r="K5607" s="52" t="s">
        <v>533</v>
      </c>
      <c r="L5607" s="52" t="s">
        <v>533</v>
      </c>
      <c r="M5607" s="52" t="s">
        <v>533</v>
      </c>
      <c r="N5607" s="53" t="s">
        <v>533</v>
      </c>
      <c r="O5607" s="53" t="s">
        <v>533</v>
      </c>
      <c r="P5607" s="53" t="s">
        <v>533</v>
      </c>
      <c r="Q5607" s="53" t="s">
        <v>533</v>
      </c>
      <c r="R5607" s="53" t="s">
        <v>533</v>
      </c>
      <c r="S5607" s="53" t="s">
        <v>533</v>
      </c>
      <c r="T5607" s="53" t="s">
        <v>533</v>
      </c>
      <c r="U5607" s="53" t="s">
        <v>533</v>
      </c>
      <c r="V5607" s="53" t="s">
        <v>533</v>
      </c>
      <c r="W5607" s="53" t="s">
        <v>533</v>
      </c>
      <c r="X5607" s="53" t="s">
        <v>533</v>
      </c>
      <c r="Y5607" s="53" t="s">
        <v>533</v>
      </c>
      <c r="Z5607" s="53" t="s">
        <v>533</v>
      </c>
      <c r="AA5607" s="53" t="s">
        <v>533</v>
      </c>
      <c r="AB5607" s="53" t="s">
        <v>533</v>
      </c>
      <c r="AC5607" s="54" t="s">
        <v>533</v>
      </c>
      <c r="AD5607" s="55" t="s">
        <v>533</v>
      </c>
    </row>
    <row r="5608" customFormat="false" ht="15" hidden="false" customHeight="false" outlineLevel="0" collapsed="false">
      <c r="A5608" s="48"/>
      <c r="B5608" s="49" t="s">
        <v>681</v>
      </c>
      <c r="C5608" s="50" t="s">
        <v>533</v>
      </c>
      <c r="D5608" s="51" t="n">
        <v>30</v>
      </c>
      <c r="E5608" s="51" t="n">
        <v>0</v>
      </c>
      <c r="F5608" s="51" t="n">
        <v>0</v>
      </c>
      <c r="G5608" s="51" t="n">
        <v>0</v>
      </c>
      <c r="H5608" s="51" t="n">
        <v>0</v>
      </c>
      <c r="I5608" s="52" t="s">
        <v>533</v>
      </c>
      <c r="J5608" s="52" t="s">
        <v>533</v>
      </c>
      <c r="K5608" s="52" t="s">
        <v>533</v>
      </c>
      <c r="L5608" s="52" t="s">
        <v>533</v>
      </c>
      <c r="M5608" s="52" t="s">
        <v>533</v>
      </c>
      <c r="N5608" s="53" t="s">
        <v>533</v>
      </c>
      <c r="O5608" s="53" t="s">
        <v>533</v>
      </c>
      <c r="P5608" s="53" t="s">
        <v>533</v>
      </c>
      <c r="Q5608" s="53" t="s">
        <v>533</v>
      </c>
      <c r="R5608" s="53" t="s">
        <v>533</v>
      </c>
      <c r="S5608" s="53" t="s">
        <v>533</v>
      </c>
      <c r="T5608" s="53" t="s">
        <v>533</v>
      </c>
      <c r="U5608" s="53" t="s">
        <v>533</v>
      </c>
      <c r="V5608" s="53" t="s">
        <v>533</v>
      </c>
      <c r="W5608" s="53" t="s">
        <v>533</v>
      </c>
      <c r="X5608" s="53" t="s">
        <v>533</v>
      </c>
      <c r="Y5608" s="53" t="s">
        <v>533</v>
      </c>
      <c r="Z5608" s="53" t="s">
        <v>533</v>
      </c>
      <c r="AA5608" s="53" t="s">
        <v>533</v>
      </c>
      <c r="AB5608" s="53" t="s">
        <v>533</v>
      </c>
      <c r="AC5608" s="54" t="s">
        <v>533</v>
      </c>
      <c r="AD5608" s="55" t="s">
        <v>533</v>
      </c>
    </row>
    <row r="5609" customFormat="false" ht="15" hidden="false" customHeight="false" outlineLevel="0" collapsed="false">
      <c r="A5609" s="90"/>
      <c r="B5609" s="49" t="s">
        <v>682</v>
      </c>
      <c r="C5609" s="50" t="s">
        <v>533</v>
      </c>
      <c r="D5609" s="51" t="n">
        <v>100</v>
      </c>
      <c r="E5609" s="51" t="n">
        <v>0</v>
      </c>
      <c r="F5609" s="51" t="n">
        <v>0</v>
      </c>
      <c r="G5609" s="51" t="n">
        <v>0</v>
      </c>
      <c r="H5609" s="51" t="n">
        <v>0</v>
      </c>
      <c r="I5609" s="52" t="s">
        <v>533</v>
      </c>
      <c r="J5609" s="52" t="s">
        <v>533</v>
      </c>
      <c r="K5609" s="52" t="s">
        <v>533</v>
      </c>
      <c r="L5609" s="52" t="s">
        <v>533</v>
      </c>
      <c r="M5609" s="52" t="s">
        <v>533</v>
      </c>
      <c r="N5609" s="53" t="s">
        <v>533</v>
      </c>
      <c r="O5609" s="53" t="s">
        <v>533</v>
      </c>
      <c r="P5609" s="53" t="s">
        <v>533</v>
      </c>
      <c r="Q5609" s="53" t="s">
        <v>533</v>
      </c>
      <c r="R5609" s="53" t="s">
        <v>533</v>
      </c>
      <c r="S5609" s="53" t="s">
        <v>533</v>
      </c>
      <c r="T5609" s="53" t="s">
        <v>533</v>
      </c>
      <c r="U5609" s="53" t="s">
        <v>533</v>
      </c>
      <c r="V5609" s="53" t="s">
        <v>533</v>
      </c>
      <c r="W5609" s="53" t="s">
        <v>533</v>
      </c>
      <c r="X5609" s="53" t="s">
        <v>533</v>
      </c>
      <c r="Y5609" s="53" t="s">
        <v>533</v>
      </c>
      <c r="Z5609" s="53" t="s">
        <v>533</v>
      </c>
      <c r="AA5609" s="53" t="s">
        <v>533</v>
      </c>
      <c r="AB5609" s="53" t="s">
        <v>533</v>
      </c>
      <c r="AC5609" s="54" t="s">
        <v>533</v>
      </c>
      <c r="AD5609" s="55" t="s">
        <v>533</v>
      </c>
    </row>
  </sheetData>
  <autoFilter ref="D1:D5631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69:AB2869"/>
    <mergeCell ref="B2885:AB2885"/>
    <mergeCell ref="B3201:AB3201"/>
    <mergeCell ref="B3232:AB3232"/>
    <mergeCell ref="B3683:AB3683"/>
    <mergeCell ref="B4029:AB4029"/>
    <mergeCell ref="B4060:AB4060"/>
    <mergeCell ref="B4166:AB4166"/>
    <mergeCell ref="B4257:AB4257"/>
    <mergeCell ref="B4513:AB4513"/>
    <mergeCell ref="B4663:AB4663"/>
    <mergeCell ref="B4739:AB4739"/>
    <mergeCell ref="B4860:AB4860"/>
    <mergeCell ref="B4936:AB4936"/>
    <mergeCell ref="B5087:AB5087"/>
    <mergeCell ref="B5118:AB5118"/>
    <mergeCell ref="B5149:AB5149"/>
    <mergeCell ref="B5263:AB5263"/>
    <mergeCell ref="B5318:AB5318"/>
    <mergeCell ref="B5337:AB5337"/>
    <mergeCell ref="B5380:AB5380"/>
    <mergeCell ref="B5382:AB5382"/>
    <mergeCell ref="B5464:AB5464"/>
    <mergeCell ref="B5495:AB5495"/>
    <mergeCell ref="B5524:AB5524"/>
    <mergeCell ref="B5559:AB5559"/>
    <mergeCell ref="B5570:AB5570"/>
    <mergeCell ref="B5573:AB5573"/>
    <mergeCell ref="B5586:AB5586"/>
    <mergeCell ref="B5596:AB5596"/>
  </mergeCells>
  <conditionalFormatting sqref="AD5574:AD5585 AD5587:AD5595 AD5597:AD5609 AD5319:AD5336 AD5381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 AD5383:AD5463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conditionalFormatting sqref="AE4166">
    <cfRule type="cellIs" priority="5" operator="greaterThan" aboveAverage="0" equalAverage="0" bottom="0" percent="0" rank="0" text="" dxfId="3">
      <formula>0.01</formula>
    </cfRule>
    <cfRule type="cellIs" priority="6" operator="lessThan" aboveAverage="0" equalAverage="0" bottom="0" percent="0" rank="0" text="" dxfId="4">
      <formula>0</formula>
    </cfRule>
    <cfRule type="cellIs" priority="7" operator="greaterThan" aboveAverage="0" equalAverage="0" bottom="0" percent="0" rank="0" text="" dxfId="5">
      <formula>1</formula>
    </cfRule>
  </conditionalFormatting>
  <conditionalFormatting sqref="AF4180:AF4181 AF4167:AF4178">
    <cfRule type="cellIs" priority="8" operator="greaterThan" aboveAverage="0" equalAverage="0" bottom="0" percent="0" rank="0" text="" dxfId="6">
      <formula>0.01</formula>
    </cfRule>
    <cfRule type="cellIs" priority="9" operator="lessThan" aboveAverage="0" equalAverage="0" bottom="0" percent="0" rank="0" text="" dxfId="7">
      <formula>0</formula>
    </cfRule>
    <cfRule type="cellIs" priority="10" operator="greaterThan" aboveAverage="0" equalAverage="0" bottom="0" percent="0" rank="0" text="" dxfId="8">
      <formula>1</formula>
    </cfRule>
  </conditionalFormatting>
  <conditionalFormatting sqref="AD4167:AD4181">
    <cfRule type="cellIs" priority="11" operator="greaterThan" aboveAverage="0" equalAverage="0" bottom="0" percent="0" rank="0" text="" dxfId="9">
      <formula>0.01</formula>
    </cfRule>
    <cfRule type="cellIs" priority="12" operator="lessThan" aboveAverage="0" equalAverage="0" bottom="0" percent="0" rank="0" text="" dxfId="10">
      <formula>0</formula>
    </cfRule>
    <cfRule type="cellIs" priority="13" operator="greaterThan" aboveAverage="0" equalAverage="0" bottom="0" percent="0" rank="0" text="" dxfId="11">
      <formula>1</formula>
    </cfRule>
  </conditionalFormatting>
  <conditionalFormatting sqref="AD4242:AD4256">
    <cfRule type="cellIs" priority="14" operator="greaterThan" aboveAverage="0" equalAverage="0" bottom="0" percent="0" rank="0" text="" dxfId="12">
      <formula>0.01</formula>
    </cfRule>
    <cfRule type="cellIs" priority="15" operator="lessThan" aboveAverage="0" equalAverage="0" bottom="0" percent="0" rank="0" text="" dxfId="13">
      <formula>0</formula>
    </cfRule>
    <cfRule type="cellIs" priority="16" operator="greaterThan" aboveAverage="0" equalAverage="0" bottom="0" percent="0" rank="0" text="" dxfId="14">
      <formula>1</formula>
    </cfRule>
  </conditionalFormatting>
  <conditionalFormatting sqref="AD2129:AF2143">
    <cfRule type="cellIs" priority="17" operator="greaterThan" aboveAverage="0" equalAverage="0" bottom="0" percent="0" rank="0" text="" dxfId="15">
      <formula>0.01</formula>
    </cfRule>
    <cfRule type="cellIs" priority="18" operator="lessThan" aboveAverage="0" equalAverage="0" bottom="0" percent="0" rank="0" text="" dxfId="16">
      <formula>0</formula>
    </cfRule>
    <cfRule type="cellIs" priority="19" operator="greaterThan" aboveAverage="0" equalAverage="0" bottom="0" percent="0" rank="0" text="" dxfId="17">
      <formula>1</formula>
    </cfRule>
  </conditionalFormatting>
  <conditionalFormatting sqref="AD3638:AF3652">
    <cfRule type="cellIs" priority="20" operator="greaterThan" aboveAverage="0" equalAverage="0" bottom="0" percent="0" rank="0" text="" dxfId="18">
      <formula>0.01</formula>
    </cfRule>
    <cfRule type="cellIs" priority="21" operator="lessThan" aboveAverage="0" equalAverage="0" bottom="0" percent="0" rank="0" text="" dxfId="19">
      <formula>0</formula>
    </cfRule>
    <cfRule type="cellIs" priority="22" operator="greaterThan" aboveAverage="0" equalAverage="0" bottom="0" percent="0" rank="0" text="" dxfId="20">
      <formula>1</formula>
    </cfRule>
  </conditionalFormatting>
  <conditionalFormatting sqref="AF3666:AF3667 AF3653:AF3664 AD3653:AE3667">
    <cfRule type="cellIs" priority="23" operator="greaterThan" aboveAverage="0" equalAverage="0" bottom="0" percent="0" rank="0" text="" dxfId="21">
      <formula>0.01</formula>
    </cfRule>
    <cfRule type="cellIs" priority="24" operator="lessThan" aboveAverage="0" equalAverage="0" bottom="0" percent="0" rank="0" text="" dxfId="22">
      <formula>0</formula>
    </cfRule>
    <cfRule type="cellIs" priority="25" operator="greaterThan" aboveAverage="0" equalAverage="0" bottom="0" percent="0" rank="0" text="" dxfId="23">
      <formula>1</formula>
    </cfRule>
  </conditionalFormatting>
  <conditionalFormatting sqref="AE3186:AF3200">
    <cfRule type="cellIs" priority="26" operator="greaterThan" aboveAverage="0" equalAverage="0" bottom="0" percent="0" rank="0" text="" dxfId="24">
      <formula>0.01</formula>
    </cfRule>
    <cfRule type="cellIs" priority="27" operator="lessThan" aboveAverage="0" equalAverage="0" bottom="0" percent="0" rank="0" text="" dxfId="25">
      <formula>0</formula>
    </cfRule>
    <cfRule type="cellIs" priority="28" operator="greaterThan" aboveAverage="0" equalAverage="0" bottom="0" percent="0" rank="0" text="" dxfId="26">
      <formula>1</formula>
    </cfRule>
  </conditionalFormatting>
  <conditionalFormatting sqref="AD3186:AD3200">
    <cfRule type="cellIs" priority="29" operator="greaterThan" aboveAverage="0" equalAverage="0" bottom="0" percent="0" rank="0" text="" dxfId="27">
      <formula>0.01</formula>
    </cfRule>
    <cfRule type="cellIs" priority="30" operator="lessThan" aboveAverage="0" equalAverage="0" bottom="0" percent="0" rank="0" text="" dxfId="28">
      <formula>0</formula>
    </cfRule>
    <cfRule type="cellIs" priority="31" operator="greaterThan" aboveAverage="0" equalAverage="0" bottom="0" percent="0" rank="0" text="" dxfId="29">
      <formula>1</formula>
    </cfRule>
  </conditionalFormatting>
  <conditionalFormatting sqref="AD2854:AF2868">
    <cfRule type="cellIs" priority="32" operator="greaterThan" aboveAverage="0" equalAverage="0" bottom="0" percent="0" rank="0" text="" dxfId="30">
      <formula>0.01</formula>
    </cfRule>
    <cfRule type="cellIs" priority="33" operator="lessThan" aboveAverage="0" equalAverage="0" bottom="0" percent="0" rank="0" text="" dxfId="31">
      <formula>0</formula>
    </cfRule>
    <cfRule type="cellIs" priority="34" operator="greaterThan" aboveAverage="0" equalAverage="0" bottom="0" percent="0" rank="0" text="" dxfId="32">
      <formula>1</formula>
    </cfRule>
  </conditionalFormatting>
  <conditionalFormatting sqref="AD1570:AF1584">
    <cfRule type="cellIs" priority="35" operator="greaterThan" aboveAverage="0" equalAverage="0" bottom="0" percent="0" rank="0" text="" dxfId="33">
      <formula>0.01</formula>
    </cfRule>
    <cfRule type="cellIs" priority="36" operator="lessThan" aboveAverage="0" equalAverage="0" bottom="0" percent="0" rank="0" text="" dxfId="34">
      <formula>0</formula>
    </cfRule>
    <cfRule type="cellIs" priority="37" operator="greaterThan" aboveAverage="0" equalAverage="0" bottom="0" percent="0" rank="0" text="" dxfId="35">
      <formula>1</formula>
    </cfRule>
  </conditionalFormatting>
  <conditionalFormatting sqref="AD1917:AE1931">
    <cfRule type="cellIs" priority="38" operator="greaterThan" aboveAverage="0" equalAverage="0" bottom="0" percent="0" rank="0" text="" dxfId="36">
      <formula>0.01</formula>
    </cfRule>
    <cfRule type="cellIs" priority="39" operator="lessThan" aboveAverage="0" equalAverage="0" bottom="0" percent="0" rank="0" text="" dxfId="37">
      <formula>0</formula>
    </cfRule>
    <cfRule type="cellIs" priority="40" operator="greaterThan" aboveAverage="0" equalAverage="0" bottom="0" percent="0" rank="0" text="" dxfId="38">
      <formula>1</formula>
    </cfRule>
  </conditionalFormatting>
  <conditionalFormatting sqref="AD4348:AD4362">
    <cfRule type="cellIs" priority="41" operator="greaterThan" aboveAverage="0" equalAverage="0" bottom="0" percent="0" rank="0" text="" dxfId="39">
      <formula>0.01</formula>
    </cfRule>
    <cfRule type="cellIs" priority="42" operator="lessThan" aboveAverage="0" equalAverage="0" bottom="0" percent="0" rank="0" text="" dxfId="40">
      <formula>0</formula>
    </cfRule>
    <cfRule type="cellIs" priority="43" operator="greaterThan" aboveAverage="0" equalAverage="0" bottom="0" percent="0" rank="0" text="" dxfId="41">
      <formula>1</formula>
    </cfRule>
  </conditionalFormatting>
  <conditionalFormatting sqref="AD2704:AD2718">
    <cfRule type="cellIs" priority="44" operator="greaterThan" aboveAverage="0" equalAverage="0" bottom="0" percent="0" rank="0" text="" dxfId="42">
      <formula>0.01</formula>
    </cfRule>
    <cfRule type="cellIs" priority="45" operator="lessThan" aboveAverage="0" equalAverage="0" bottom="0" percent="0" rank="0" text="" dxfId="43">
      <formula>0</formula>
    </cfRule>
    <cfRule type="cellIs" priority="46" operator="greaterThan" aboveAverage="0" equalAverage="0" bottom="0" percent="0" rank="0" text="" dxfId="44">
      <formula>1</formula>
    </cfRule>
  </conditionalFormatting>
  <conditionalFormatting sqref="AF1917:AF1931">
    <cfRule type="cellIs" priority="47" operator="greaterThan" aboveAverage="0" equalAverage="0" bottom="0" percent="0" rank="0" text="" dxfId="45">
      <formula>0.01</formula>
    </cfRule>
    <cfRule type="cellIs" priority="48" operator="lessThan" aboveAverage="0" equalAverage="0" bottom="0" percent="0" rank="0" text="" dxfId="46">
      <formula>0</formula>
    </cfRule>
    <cfRule type="cellIs" priority="49" operator="greaterThan" aboveAverage="0" equalAverage="0" bottom="0" percent="0" rank="0" text="" dxfId="47">
      <formula>1</formula>
    </cfRule>
  </conditionalFormatting>
  <conditionalFormatting sqref="AD3217:AD3231">
    <cfRule type="cellIs" priority="50" operator="greaterThan" aboveAverage="0" equalAverage="0" bottom="0" percent="0" rank="0" text="" dxfId="48">
      <formula>0.01</formula>
    </cfRule>
    <cfRule type="cellIs" priority="51" operator="lessThan" aboveAverage="0" equalAverage="0" bottom="0" percent="0" rank="0" text="" dxfId="49">
      <formula>0</formula>
    </cfRule>
    <cfRule type="cellIs" priority="52" operator="greaterThan" aboveAverage="0" equalAverage="0" bottom="0" percent="0" rank="0" text="" dxfId="50">
      <formula>1</formula>
    </cfRule>
  </conditionalFormatting>
  <conditionalFormatting sqref="AE4348:AF4362">
    <cfRule type="cellIs" priority="53" operator="greaterThan" aboveAverage="0" equalAverage="0" bottom="0" percent="0" rank="0" text="" dxfId="51">
      <formula>0.01</formula>
    </cfRule>
    <cfRule type="cellIs" priority="54" operator="lessThan" aboveAverage="0" equalAverage="0" bottom="0" percent="0" rank="0" text="" dxfId="52">
      <formula>0</formula>
    </cfRule>
    <cfRule type="cellIs" priority="55" operator="greaterThan" aboveAverage="0" equalAverage="0" bottom="0" percent="0" rank="0" text="" dxfId="53">
      <formula>1</formula>
    </cfRule>
  </conditionalFormatting>
  <conditionalFormatting sqref="AE2704:AF2718">
    <cfRule type="cellIs" priority="56" operator="greaterThan" aboveAverage="0" equalAverage="0" bottom="0" percent="0" rank="0" text="" dxfId="54">
      <formula>0.01</formula>
    </cfRule>
    <cfRule type="cellIs" priority="57" operator="lessThan" aboveAverage="0" equalAverage="0" bottom="0" percent="0" rank="0" text="" dxfId="55">
      <formula>0</formula>
    </cfRule>
    <cfRule type="cellIs" priority="58" operator="greaterThan" aboveAverage="0" equalAverage="0" bottom="0" percent="0" rank="0" text="" dxfId="56">
      <formula>1</formula>
    </cfRule>
  </conditionalFormatting>
  <conditionalFormatting sqref="AE3217:AF3231">
    <cfRule type="cellIs" priority="59" operator="greaterThan" aboveAverage="0" equalAverage="0" bottom="0" percent="0" rank="0" text="" dxfId="57">
      <formula>0.01</formula>
    </cfRule>
    <cfRule type="cellIs" priority="60" operator="lessThan" aboveAverage="0" equalAverage="0" bottom="0" percent="0" rank="0" text="" dxfId="58">
      <formula>0</formula>
    </cfRule>
    <cfRule type="cellIs" priority="61" operator="greaterThan" aboveAverage="0" equalAverage="0" bottom="0" percent="0" rank="0" text="" dxfId="59">
      <formula>1</formula>
    </cfRule>
  </conditionalFormatting>
  <conditionalFormatting sqref="AF4495:AF4497 AF4483:AF4493 AE4483:AE4497">
    <cfRule type="cellIs" priority="62" operator="greaterThan" aboveAverage="0" equalAverage="0" bottom="0" percent="0" rank="0" text="" dxfId="60">
      <formula>0.01</formula>
    </cfRule>
    <cfRule type="cellIs" priority="63" operator="lessThan" aboveAverage="0" equalAverage="0" bottom="0" percent="0" rank="0" text="" dxfId="61">
      <formula>0</formula>
    </cfRule>
    <cfRule type="cellIs" priority="64" operator="greaterThan" aboveAverage="0" equalAverage="0" bottom="0" percent="0" rank="0" text="" dxfId="62">
      <formula>1</formula>
    </cfRule>
  </conditionalFormatting>
  <conditionalFormatting sqref="AD4483:AD4497">
    <cfRule type="cellIs" priority="65" operator="greaterThan" aboveAverage="0" equalAverage="0" bottom="0" percent="0" rank="0" text="" dxfId="63">
      <formula>0.01</formula>
    </cfRule>
    <cfRule type="cellIs" priority="66" operator="lessThan" aboveAverage="0" equalAverage="0" bottom="0" percent="0" rank="0" text="" dxfId="64">
      <formula>0</formula>
    </cfRule>
    <cfRule type="cellIs" priority="67" operator="greaterThan" aboveAverage="0" equalAverage="0" bottom="0" percent="0" rank="0" text="" dxfId="65">
      <formula>1</formula>
    </cfRule>
  </conditionalFormatting>
  <conditionalFormatting sqref="AF4498:AF4512 AE4498:AE4500 AE4502:AE4512 AD4498:AD4512">
    <cfRule type="cellIs" priority="68" operator="greaterThan" aboveAverage="0" equalAverage="0" bottom="0" percent="0" rank="0" text="" dxfId="66">
      <formula>0.01</formula>
    </cfRule>
    <cfRule type="cellIs" priority="69" operator="lessThan" aboveAverage="0" equalAverage="0" bottom="0" percent="0" rank="0" text="" dxfId="67">
      <formula>0</formula>
    </cfRule>
    <cfRule type="cellIs" priority="70" operator="greaterThan" aboveAverage="0" equalAverage="0" bottom="0" percent="0" rank="0" text="" dxfId="68">
      <formula>1</formula>
    </cfRule>
  </conditionalFormatting>
  <conditionalFormatting sqref="AE2627:AF2641">
    <cfRule type="cellIs" priority="71" operator="greaterThan" aboveAverage="0" equalAverage="0" bottom="0" percent="0" rank="0" text="" dxfId="69">
      <formula>0.01</formula>
    </cfRule>
    <cfRule type="cellIs" priority="72" operator="lessThan" aboveAverage="0" equalAverage="0" bottom="0" percent="0" rank="0" text="" dxfId="70">
      <formula>0</formula>
    </cfRule>
    <cfRule type="cellIs" priority="73" operator="greaterThan" aboveAverage="0" equalAverage="0" bottom="0" percent="0" rank="0" text="" dxfId="71">
      <formula>1</formula>
    </cfRule>
  </conditionalFormatting>
  <conditionalFormatting sqref="AD2627:AD2641">
    <cfRule type="cellIs" priority="74" operator="greaterThan" aboveAverage="0" equalAverage="0" bottom="0" percent="0" rank="0" text="" dxfId="72">
      <formula>0.01</formula>
    </cfRule>
    <cfRule type="cellIs" priority="75" operator="lessThan" aboveAverage="0" equalAverage="0" bottom="0" percent="0" rank="0" text="" dxfId="73">
      <formula>0</formula>
    </cfRule>
    <cfRule type="cellIs" priority="76" operator="greaterThan" aboveAverage="0" equalAverage="0" bottom="0" percent="0" rank="0" text="" dxfId="74">
      <formula>1</formula>
    </cfRule>
  </conditionalFormatting>
  <conditionalFormatting sqref="AE4012:AE4013 AF3999:AF4013 AD3999:AD4013 AE3999:AE4010">
    <cfRule type="cellIs" priority="77" operator="greaterThan" aboveAverage="0" equalAverage="0" bottom="0" percent="0" rank="0" text="" dxfId="75">
      <formula>0.01</formula>
    </cfRule>
    <cfRule type="cellIs" priority="78" operator="lessThan" aboveAverage="0" equalAverage="0" bottom="0" percent="0" rank="0" text="" dxfId="76">
      <formula>0</formula>
    </cfRule>
    <cfRule type="cellIs" priority="79" operator="greaterThan" aboveAverage="0" equalAverage="0" bottom="0" percent="0" rank="0" text="" dxfId="77">
      <formula>1</formula>
    </cfRule>
  </conditionalFormatting>
  <conditionalFormatting sqref="AD4014:AF4028">
    <cfRule type="cellIs" priority="80" operator="greaterThan" aboveAverage="0" equalAverage="0" bottom="0" percent="0" rank="0" text="" dxfId="78">
      <formula>0.01</formula>
    </cfRule>
    <cfRule type="cellIs" priority="81" operator="lessThan" aboveAverage="0" equalAverage="0" bottom="0" percent="0" rank="0" text="" dxfId="79">
      <formula>0</formula>
    </cfRule>
    <cfRule type="cellIs" priority="82" operator="greaterThan" aboveAverage="0" equalAverage="0" bottom="0" percent="0" rank="0" text="" dxfId="80">
      <formula>1</formula>
    </cfRule>
  </conditionalFormatting>
  <conditionalFormatting sqref="AD1585:AF1599">
    <cfRule type="cellIs" priority="83" operator="greaterThan" aboveAverage="0" equalAverage="0" bottom="0" percent="0" rank="0" text="" dxfId="81">
      <formula>0.01</formula>
    </cfRule>
    <cfRule type="cellIs" priority="84" operator="lessThan" aboveAverage="0" equalAverage="0" bottom="0" percent="0" rank="0" text="" dxfId="82">
      <formula>0</formula>
    </cfRule>
    <cfRule type="cellIs" priority="85" operator="greaterThan" aboveAverage="0" equalAverage="0" bottom="0" percent="0" rank="0" text="" dxfId="83">
      <formula>1</formula>
    </cfRule>
  </conditionalFormatting>
  <conditionalFormatting sqref="AD5072:AD5086">
    <cfRule type="cellIs" priority="86" operator="greaterThan" aboveAverage="0" equalAverage="0" bottom="0" percent="0" rank="0" text="" dxfId="84">
      <formula>0.01</formula>
    </cfRule>
    <cfRule type="cellIs" priority="87" operator="lessThan" aboveAverage="0" equalAverage="0" bottom="0" percent="0" rank="0" text="" dxfId="85">
      <formula>0</formula>
    </cfRule>
    <cfRule type="cellIs" priority="88" operator="greaterThan" aboveAverage="0" equalAverage="0" bottom="0" percent="0" rank="0" text="" dxfId="86">
      <formula>1</formula>
    </cfRule>
  </conditionalFormatting>
  <conditionalFormatting sqref="AD2552:AF2566">
    <cfRule type="cellIs" priority="89" operator="greaterThan" aboveAverage="0" equalAverage="0" bottom="0" percent="0" rank="0" text="" dxfId="87">
      <formula>0.01</formula>
    </cfRule>
    <cfRule type="cellIs" priority="90" operator="lessThan" aboveAverage="0" equalAverage="0" bottom="0" percent="0" rank="0" text="" dxfId="88">
      <formula>0</formula>
    </cfRule>
    <cfRule type="cellIs" priority="91" operator="greaterThan" aboveAverage="0" equalAverage="0" bottom="0" percent="0" rank="0" text="" dxfId="89">
      <formula>1</formula>
    </cfRule>
  </conditionalFormatting>
  <conditionalFormatting sqref="AD3668:AF3682">
    <cfRule type="cellIs" priority="92" operator="greaterThan" aboveAverage="0" equalAverage="0" bottom="0" percent="0" rank="0" text="" dxfId="90">
      <formula>0.01</formula>
    </cfRule>
    <cfRule type="cellIs" priority="93" operator="lessThan" aboveAverage="0" equalAverage="0" bottom="0" percent="0" rank="0" text="" dxfId="91">
      <formula>0</formula>
    </cfRule>
    <cfRule type="cellIs" priority="94" operator="greaterThan" aboveAverage="0" equalAverage="0" bottom="0" percent="0" rank="0" text="" dxfId="92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5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pane xSplit="0" ySplit="3" topLeftCell="A188" activePane="bottomLeft" state="frozen"/>
      <selection pane="topLeft" activeCell="D1" activeCellId="0" sqref="D1"/>
      <selection pane="bottomLeft" activeCell="K199" activeCellId="0" sqref="K199"/>
    </sheetView>
  </sheetViews>
  <sheetFormatPr defaultColWidth="9.15625" defaultRowHeight="15" zeroHeight="false" outlineLevelRow="0" outlineLevelCol="0"/>
  <cols>
    <col collapsed="false" customWidth="true" hidden="false" outlineLevel="0" max="1" min="1" style="91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92" width="10.71"/>
    <col collapsed="false" customWidth="false" hidden="false" outlineLevel="0" max="13" min="13" style="7" width="9.14"/>
    <col collapsed="false" customWidth="true" hidden="false" outlineLevel="0" max="14" min="14" style="0" width="8.71"/>
    <col collapsed="false" customWidth="false" hidden="false" outlineLevel="0" max="1024" min="15" style="3" width="9.14"/>
  </cols>
  <sheetData>
    <row r="1" s="93" customFormat="true" ht="15" hidden="false" customHeight="false" outlineLevel="0" collapsed="false">
      <c r="E1" s="94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95"/>
    </row>
    <row r="2" s="7" customFormat="true" ht="15" hidden="false" customHeight="false" outlineLevel="0" collapsed="false">
      <c r="A2" s="96" t="s">
        <v>683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="7" customFormat="true" ht="15" hidden="false" customHeight="false" outlineLevel="0" collapsed="false">
      <c r="A3" s="7" t="s">
        <v>684</v>
      </c>
      <c r="B3" s="7" t="s">
        <v>33</v>
      </c>
      <c r="D3" s="7" t="s">
        <v>685</v>
      </c>
      <c r="E3" s="6" t="s">
        <v>686</v>
      </c>
      <c r="F3" s="6" t="s">
        <v>687</v>
      </c>
      <c r="G3" s="6" t="s">
        <v>688</v>
      </c>
      <c r="H3" s="6" t="s">
        <v>689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97" t="s">
        <v>690</v>
      </c>
      <c r="B4" s="98" t="n">
        <v>58</v>
      </c>
      <c r="C4" s="98"/>
      <c r="D4" s="98" t="n">
        <v>98</v>
      </c>
      <c r="E4" s="99" t="n">
        <f aca="false">1 - (E5) * (E6) * (E7) * (E8)</f>
        <v>0.45252596224</v>
      </c>
      <c r="F4" s="99" t="n">
        <f aca="false">1 - (F5) * (F6) * (F7) * (F8)</f>
        <v>0.43586183424</v>
      </c>
      <c r="G4" s="99" t="n">
        <f aca="false">1 - (G5) * (G6) * (G7) * (G8)</f>
        <v>0.4188544</v>
      </c>
      <c r="H4" s="99" t="n">
        <f aca="false">1 - (H5) * (H6) * (H7) * (H8)</f>
        <v>0.42740129134</v>
      </c>
      <c r="I4" s="100" t="n">
        <f aca="false">1 - (I5) * (I6) * (I7) * (I8)</f>
        <v>0.5005</v>
      </c>
      <c r="J4" s="100" t="n">
        <f aca="false">1 - (J5) * (J6) * (J7) * (J8)</f>
        <v>0.4188544</v>
      </c>
      <c r="K4" s="100" t="n">
        <f aca="false">1 - (K5) * (K6) * (K7) * (K8)</f>
        <v>0.2289664</v>
      </c>
      <c r="L4" s="100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101" t="s">
        <v>691</v>
      </c>
      <c r="B5" s="102" t="n">
        <f aca="false">B4*0.15</f>
        <v>8.7</v>
      </c>
      <c r="C5" s="102" t="n">
        <f aca="false">(100-D5)/100</f>
        <v>0.853</v>
      </c>
      <c r="D5" s="102" t="n">
        <f aca="false">D4*0.15</f>
        <v>14.7</v>
      </c>
      <c r="E5" s="103" t="n">
        <v>0.912</v>
      </c>
      <c r="F5" s="103" t="n">
        <v>0.916</v>
      </c>
      <c r="G5" s="103" t="n">
        <v>0.92</v>
      </c>
      <c r="H5" s="103" t="n">
        <v>0.918</v>
      </c>
      <c r="I5" s="103" t="n">
        <v>0.9</v>
      </c>
      <c r="J5" s="103" t="n">
        <v>0.92</v>
      </c>
      <c r="K5" s="103" t="n">
        <v>0.96</v>
      </c>
      <c r="L5" s="103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101" t="s">
        <v>692</v>
      </c>
      <c r="B6" s="102" t="n">
        <f aca="false">B4*0.4</f>
        <v>23.2</v>
      </c>
      <c r="C6" s="102" t="n">
        <f aca="false">(100-D6)/100</f>
        <v>0.608</v>
      </c>
      <c r="D6" s="102" t="n">
        <f aca="false">D4*0.4</f>
        <v>39.2</v>
      </c>
      <c r="E6" s="103" t="n">
        <v>0.78</v>
      </c>
      <c r="F6" s="103" t="n">
        <v>0.79</v>
      </c>
      <c r="G6" s="103" t="n">
        <v>0.8</v>
      </c>
      <c r="H6" s="103" t="n">
        <v>0.795</v>
      </c>
      <c r="I6" s="103" t="n">
        <v>0.75</v>
      </c>
      <c r="J6" s="103" t="n">
        <v>0.8</v>
      </c>
      <c r="K6" s="103" t="n">
        <v>0.9</v>
      </c>
      <c r="L6" s="103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101" t="s">
        <v>693</v>
      </c>
      <c r="B7" s="102" t="n">
        <f aca="false">B4*0.15</f>
        <v>8.7</v>
      </c>
      <c r="C7" s="102" t="n">
        <f aca="false">(100-D7)/100</f>
        <v>0.853</v>
      </c>
      <c r="D7" s="102" t="n">
        <f aca="false">D4*0.15</f>
        <v>14.7</v>
      </c>
      <c r="E7" s="103" t="n">
        <v>0.934</v>
      </c>
      <c r="F7" s="103" t="n">
        <v>0.937</v>
      </c>
      <c r="G7" s="103" t="n">
        <v>0.94</v>
      </c>
      <c r="H7" s="103" t="n">
        <v>0.9385</v>
      </c>
      <c r="I7" s="103" t="n">
        <v>0.925</v>
      </c>
      <c r="J7" s="103" t="n">
        <v>0.94</v>
      </c>
      <c r="K7" s="103" t="n">
        <v>0.97</v>
      </c>
      <c r="L7" s="103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101" t="s">
        <v>694</v>
      </c>
      <c r="B8" s="102" t="n">
        <f aca="false">B4*0.3</f>
        <v>17.4</v>
      </c>
      <c r="C8" s="102" t="n">
        <f aca="false">(100-D8)/100</f>
        <v>0.706</v>
      </c>
      <c r="D8" s="102" t="n">
        <f aca="false">D4*0.3</f>
        <v>29.4</v>
      </c>
      <c r="E8" s="103" t="n">
        <v>0.824</v>
      </c>
      <c r="F8" s="103" t="n">
        <v>0.832</v>
      </c>
      <c r="G8" s="103" t="n">
        <v>0.84</v>
      </c>
      <c r="H8" s="103" t="n">
        <v>0.836</v>
      </c>
      <c r="I8" s="103" t="n">
        <v>0.8</v>
      </c>
      <c r="J8" s="103" t="n">
        <v>0.84</v>
      </c>
      <c r="K8" s="103" t="n">
        <v>0.92</v>
      </c>
      <c r="L8" s="103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97" t="s">
        <v>695</v>
      </c>
      <c r="B9" s="98" t="n">
        <v>58</v>
      </c>
      <c r="C9" s="98"/>
      <c r="D9" s="98" t="n">
        <v>98</v>
      </c>
      <c r="E9" s="99" t="n">
        <f aca="false">1 - (E10)</f>
        <v>0.088</v>
      </c>
      <c r="F9" s="99" t="n">
        <f aca="false">1 - (F10)</f>
        <v>0.084</v>
      </c>
      <c r="G9" s="99" t="n">
        <f aca="false">1 - (G10)</f>
        <v>0.08</v>
      </c>
      <c r="H9" s="99" t="n">
        <f aca="false">1 - (H10)</f>
        <v>0.082</v>
      </c>
      <c r="I9" s="100" t="n">
        <f aca="false">1 - (I10)</f>
        <v>0.0600000000000001</v>
      </c>
      <c r="J9" s="100" t="n">
        <f aca="false">1 - (J10)</f>
        <v>0.08</v>
      </c>
      <c r="K9" s="100" t="n">
        <f aca="false">1 - (K10)</f>
        <v>0.0600000000000001</v>
      </c>
      <c r="L9" s="100" t="n">
        <f aca="false">1 - (L10)</f>
        <v>0.0600000000000001</v>
      </c>
      <c r="M9" s="8"/>
    </row>
    <row r="10" customFormat="false" ht="15" hidden="false" customHeight="false" outlineLevel="0" collapsed="false">
      <c r="A10" s="101" t="s">
        <v>691</v>
      </c>
      <c r="B10" s="102" t="n">
        <f aca="false">B9*0.15</f>
        <v>8.7</v>
      </c>
      <c r="C10" s="102" t="n">
        <f aca="false">(100-D10)/100</f>
        <v>0.853</v>
      </c>
      <c r="D10" s="102" t="n">
        <f aca="false">D9*0.15</f>
        <v>14.7</v>
      </c>
      <c r="E10" s="103" t="n">
        <v>0.912</v>
      </c>
      <c r="F10" s="103" t="n">
        <v>0.916</v>
      </c>
      <c r="G10" s="103" t="n">
        <v>0.92</v>
      </c>
      <c r="H10" s="103" t="n">
        <v>0.918</v>
      </c>
      <c r="I10" s="103" t="n">
        <v>0.94</v>
      </c>
      <c r="J10" s="103" t="n">
        <v>0.92</v>
      </c>
      <c r="K10" s="103" t="n">
        <v>0.94</v>
      </c>
      <c r="L10" s="103" t="n">
        <v>0.94</v>
      </c>
      <c r="M10" s="8"/>
    </row>
    <row r="11" customFormat="false" ht="15" hidden="false" customHeight="false" outlineLevel="0" collapsed="false">
      <c r="A11" s="97" t="s">
        <v>696</v>
      </c>
      <c r="B11" s="98" t="n">
        <v>58</v>
      </c>
      <c r="C11" s="98"/>
      <c r="D11" s="98" t="n">
        <v>98</v>
      </c>
      <c r="E11" s="99" t="n">
        <f aca="false">1 - (E12)</f>
        <v>0.088</v>
      </c>
      <c r="F11" s="99" t="n">
        <f aca="false">1 - (F12)</f>
        <v>0.084</v>
      </c>
      <c r="G11" s="99" t="n">
        <f aca="false">1 - (G12)</f>
        <v>0.08</v>
      </c>
      <c r="H11" s="99" t="n">
        <f aca="false">1 - (H12)</f>
        <v>0.082</v>
      </c>
      <c r="I11" s="100" t="n">
        <f aca="false">1 - (I12)</f>
        <v>0.0600000000000001</v>
      </c>
      <c r="J11" s="100" t="n">
        <f aca="false">1 - (J12)</f>
        <v>0.04</v>
      </c>
      <c r="K11" s="100" t="n">
        <f aca="false">1 - (K12)</f>
        <v>0.04</v>
      </c>
      <c r="L11" s="100" t="n">
        <f aca="false">1 - (L12)</f>
        <v>0.0600000000000001</v>
      </c>
      <c r="M11" s="8"/>
    </row>
    <row r="12" customFormat="false" ht="15" hidden="false" customHeight="false" outlineLevel="0" collapsed="false">
      <c r="A12" s="101" t="s">
        <v>691</v>
      </c>
      <c r="B12" s="102" t="n">
        <f aca="false">B11*0.15</f>
        <v>8.7</v>
      </c>
      <c r="C12" s="102" t="n">
        <f aca="false">(100-D12)/100</f>
        <v>0.853</v>
      </c>
      <c r="D12" s="102" t="n">
        <f aca="false">D11*0.15</f>
        <v>14.7</v>
      </c>
      <c r="E12" s="103" t="n">
        <v>0.912</v>
      </c>
      <c r="F12" s="103" t="n">
        <v>0.916</v>
      </c>
      <c r="G12" s="103" t="n">
        <v>0.92</v>
      </c>
      <c r="H12" s="103" t="n">
        <v>0.918</v>
      </c>
      <c r="I12" s="103" t="n">
        <v>0.94</v>
      </c>
      <c r="J12" s="103" t="n">
        <v>0.96</v>
      </c>
      <c r="K12" s="103" t="n">
        <v>0.96</v>
      </c>
      <c r="L12" s="103" t="n">
        <v>0.94</v>
      </c>
      <c r="M12" s="8"/>
    </row>
    <row r="13" customFormat="false" ht="15" hidden="false" customHeight="false" outlineLevel="0" collapsed="false">
      <c r="A13" s="97" t="s">
        <v>697</v>
      </c>
      <c r="B13" s="98" t="n">
        <v>58</v>
      </c>
      <c r="C13" s="98"/>
      <c r="D13" s="98" t="n">
        <v>98</v>
      </c>
      <c r="E13" s="99" t="n">
        <f aca="false">1 - (E14) * (E15) * (E16) * (E17)</f>
        <v>0.45252596224</v>
      </c>
      <c r="F13" s="99" t="n">
        <f aca="false">1 - (F14) * (F15) * (F16) * (F17)</f>
        <v>0.43586183424</v>
      </c>
      <c r="G13" s="99" t="n">
        <f aca="false">1 - (G14) * (G15) * (G16) * (G17)</f>
        <v>0.4188544</v>
      </c>
      <c r="H13" s="99" t="n">
        <f aca="false">1 - (H14) * (H15) * (H16) * (H17)</f>
        <v>0.42740129134</v>
      </c>
      <c r="I13" s="100" t="n">
        <f aca="false">1 - (I14) * (I15) * (I16) * (I17)</f>
        <v>0.4188544</v>
      </c>
      <c r="J13" s="100" t="n">
        <f aca="false">1 - (J14) * (J15) * (J16) * (J17)</f>
        <v>0.4188544</v>
      </c>
      <c r="K13" s="100" t="n">
        <f aca="false">1 - (K14) * (K15) * (K16) * (K17)</f>
        <v>0.4188544</v>
      </c>
      <c r="L13" s="100" t="n">
        <f aca="false">1 - (L14) * (L15) * (L16) * (L17)</f>
        <v>0.4188544</v>
      </c>
      <c r="M13" s="8"/>
    </row>
    <row r="14" customFormat="false" ht="15" hidden="false" customHeight="false" outlineLevel="0" collapsed="false">
      <c r="A14" s="101" t="s">
        <v>691</v>
      </c>
      <c r="B14" s="102" t="n">
        <f aca="false">B13*0.15</f>
        <v>8.7</v>
      </c>
      <c r="C14" s="102" t="n">
        <f aca="false">(100-D14)/100</f>
        <v>0.853</v>
      </c>
      <c r="D14" s="102" t="n">
        <f aca="false">D13*0.15</f>
        <v>14.7</v>
      </c>
      <c r="E14" s="103" t="n">
        <v>0.912</v>
      </c>
      <c r="F14" s="103" t="n">
        <v>0.916</v>
      </c>
      <c r="G14" s="103" t="n">
        <v>0.92</v>
      </c>
      <c r="H14" s="103" t="n">
        <v>0.918</v>
      </c>
      <c r="I14" s="103" t="n">
        <v>0.92</v>
      </c>
      <c r="J14" s="103" t="n">
        <v>0.92</v>
      </c>
      <c r="K14" s="103" t="n">
        <v>0.92</v>
      </c>
      <c r="L14" s="103" t="n">
        <v>0.92</v>
      </c>
      <c r="M14" s="8"/>
    </row>
    <row r="15" customFormat="false" ht="15" hidden="false" customHeight="false" outlineLevel="0" collapsed="false">
      <c r="A15" s="101" t="s">
        <v>692</v>
      </c>
      <c r="B15" s="102" t="n">
        <f aca="false">B13*0.4</f>
        <v>23.2</v>
      </c>
      <c r="C15" s="102" t="n">
        <f aca="false">(100-D15)/100</f>
        <v>0.608</v>
      </c>
      <c r="D15" s="102" t="n">
        <f aca="false">D13*0.4</f>
        <v>39.2</v>
      </c>
      <c r="E15" s="103" t="n">
        <v>0.78</v>
      </c>
      <c r="F15" s="103" t="n">
        <v>0.79</v>
      </c>
      <c r="G15" s="103" t="n">
        <v>0.8</v>
      </c>
      <c r="H15" s="103" t="n">
        <v>0.795</v>
      </c>
      <c r="I15" s="103" t="n">
        <v>0.8</v>
      </c>
      <c r="J15" s="103" t="n">
        <v>0.8</v>
      </c>
      <c r="K15" s="103" t="n">
        <v>0.8</v>
      </c>
      <c r="L15" s="103" t="n">
        <v>0.8</v>
      </c>
      <c r="M15" s="8"/>
    </row>
    <row r="16" customFormat="false" ht="15" hidden="false" customHeight="false" outlineLevel="0" collapsed="false">
      <c r="A16" s="101" t="s">
        <v>693</v>
      </c>
      <c r="B16" s="102" t="n">
        <f aca="false">B13*0.15</f>
        <v>8.7</v>
      </c>
      <c r="C16" s="102" t="n">
        <f aca="false">(100-D16)/100</f>
        <v>0.853</v>
      </c>
      <c r="D16" s="102" t="n">
        <f aca="false">D13*0.15</f>
        <v>14.7</v>
      </c>
      <c r="E16" s="103" t="n">
        <v>0.934</v>
      </c>
      <c r="F16" s="103" t="n">
        <v>0.937</v>
      </c>
      <c r="G16" s="103" t="n">
        <v>0.94</v>
      </c>
      <c r="H16" s="103" t="n">
        <v>0.9385</v>
      </c>
      <c r="I16" s="103" t="n">
        <v>0.94</v>
      </c>
      <c r="J16" s="103" t="n">
        <v>0.94</v>
      </c>
      <c r="K16" s="103" t="n">
        <v>0.94</v>
      </c>
      <c r="L16" s="103" t="n">
        <v>0.94</v>
      </c>
      <c r="M16" s="8"/>
    </row>
    <row r="17" customFormat="false" ht="15" hidden="false" customHeight="false" outlineLevel="0" collapsed="false">
      <c r="A17" s="101" t="s">
        <v>694</v>
      </c>
      <c r="B17" s="102" t="n">
        <f aca="false">B13*0.3</f>
        <v>17.4</v>
      </c>
      <c r="C17" s="102" t="n">
        <f aca="false">(100-D17)/100</f>
        <v>0.706</v>
      </c>
      <c r="D17" s="102" t="n">
        <f aca="false">D13*0.3</f>
        <v>29.4</v>
      </c>
      <c r="E17" s="103" t="n">
        <v>0.824</v>
      </c>
      <c r="F17" s="103" t="n">
        <v>0.832</v>
      </c>
      <c r="G17" s="103" t="n">
        <v>0.84</v>
      </c>
      <c r="H17" s="103" t="n">
        <v>0.836</v>
      </c>
      <c r="I17" s="103" t="n">
        <v>0.84</v>
      </c>
      <c r="J17" s="103" t="n">
        <v>0.84</v>
      </c>
      <c r="K17" s="103" t="n">
        <v>0.84</v>
      </c>
      <c r="L17" s="103" t="n">
        <v>0.84</v>
      </c>
      <c r="M17" s="8"/>
    </row>
    <row r="18" customFormat="false" ht="15" hidden="false" customHeight="false" outlineLevel="0" collapsed="false">
      <c r="A18" s="97" t="s">
        <v>698</v>
      </c>
      <c r="B18" s="98" t="n">
        <v>58</v>
      </c>
      <c r="C18" s="98"/>
      <c r="D18" s="98" t="n">
        <v>98</v>
      </c>
      <c r="E18" s="99" t="n">
        <f aca="false">1 - (E19) * (E20) * (E21) * (E22)</f>
        <v>0.45252596224</v>
      </c>
      <c r="F18" s="99" t="n">
        <f aca="false">1 - (F19) * (F20) * (F21) * (F22)</f>
        <v>0.43586183424</v>
      </c>
      <c r="G18" s="99" t="n">
        <f aca="false">1 - (G19) * (G20) * (G21) * (G22)</f>
        <v>0.41022063654</v>
      </c>
      <c r="H18" s="99" t="n">
        <f aca="false">1 - (H19) * (H20) * (H21) * (H22)</f>
        <v>0.4188544</v>
      </c>
      <c r="I18" s="100" t="n">
        <f aca="false">1 - (I19) * (I20) * (I21) * (I22)</f>
        <v>0.3285204</v>
      </c>
      <c r="J18" s="100" t="n">
        <f aca="false">1 - (J19) * (J20) * (J21) * (J22)</f>
        <v>0.4188544</v>
      </c>
      <c r="K18" s="100" t="n">
        <f aca="false">1 - (K19) * (K20) * (K21) * (K22)</f>
        <v>0.5005</v>
      </c>
      <c r="L18" s="100" t="n">
        <f aca="false">1 - (L19) * (L20) * (L21) * (L22)</f>
        <v>0.4188544</v>
      </c>
      <c r="M18" s="8"/>
    </row>
    <row r="19" customFormat="false" ht="15" hidden="false" customHeight="false" outlineLevel="0" collapsed="false">
      <c r="A19" s="101" t="s">
        <v>691</v>
      </c>
      <c r="B19" s="102" t="n">
        <f aca="false">B18*0.15</f>
        <v>8.7</v>
      </c>
      <c r="C19" s="102" t="n">
        <f aca="false">(100-D19)/100</f>
        <v>0.853</v>
      </c>
      <c r="D19" s="102" t="n">
        <f aca="false">D18*0.15</f>
        <v>14.7</v>
      </c>
      <c r="E19" s="103" t="n">
        <v>0.912</v>
      </c>
      <c r="F19" s="103" t="n">
        <v>0.916</v>
      </c>
      <c r="G19" s="103" t="n">
        <v>0.922</v>
      </c>
      <c r="H19" s="103" t="n">
        <v>0.92</v>
      </c>
      <c r="I19" s="103" t="n">
        <v>0.94</v>
      </c>
      <c r="J19" s="103" t="n">
        <v>0.92</v>
      </c>
      <c r="K19" s="103" t="n">
        <v>0.9</v>
      </c>
      <c r="L19" s="103" t="n">
        <v>0.92</v>
      </c>
      <c r="M19" s="8"/>
    </row>
    <row r="20" customFormat="false" ht="15" hidden="false" customHeight="false" outlineLevel="0" collapsed="false">
      <c r="A20" s="101" t="s">
        <v>692</v>
      </c>
      <c r="B20" s="102" t="n">
        <f aca="false">B18*0.4</f>
        <v>23.2</v>
      </c>
      <c r="C20" s="102" t="n">
        <f aca="false">(100-D20)/100</f>
        <v>0.608</v>
      </c>
      <c r="D20" s="102" t="n">
        <f aca="false">D18*0.4</f>
        <v>39.2</v>
      </c>
      <c r="E20" s="103" t="n">
        <v>0.78</v>
      </c>
      <c r="F20" s="103" t="n">
        <v>0.79</v>
      </c>
      <c r="G20" s="103" t="n">
        <v>0.805</v>
      </c>
      <c r="H20" s="103" t="n">
        <v>0.8</v>
      </c>
      <c r="I20" s="103" t="n">
        <v>0.85</v>
      </c>
      <c r="J20" s="103" t="n">
        <v>0.8</v>
      </c>
      <c r="K20" s="103" t="n">
        <v>0.75</v>
      </c>
      <c r="L20" s="103" t="n">
        <v>0.8</v>
      </c>
      <c r="M20" s="8"/>
    </row>
    <row r="21" customFormat="false" ht="15" hidden="false" customHeight="false" outlineLevel="0" collapsed="false">
      <c r="A21" s="101" t="s">
        <v>693</v>
      </c>
      <c r="B21" s="102" t="n">
        <f aca="false">B18*0.15</f>
        <v>8.7</v>
      </c>
      <c r="C21" s="102" t="n">
        <f aca="false">(100-D21)/100</f>
        <v>0.853</v>
      </c>
      <c r="D21" s="102" t="n">
        <f aca="false">D18*0.15</f>
        <v>14.7</v>
      </c>
      <c r="E21" s="103" t="n">
        <v>0.934</v>
      </c>
      <c r="F21" s="103" t="n">
        <v>0.937</v>
      </c>
      <c r="G21" s="103" t="n">
        <v>0.9415</v>
      </c>
      <c r="H21" s="103" t="n">
        <v>0.94</v>
      </c>
      <c r="I21" s="103" t="n">
        <v>0.955</v>
      </c>
      <c r="J21" s="103" t="n">
        <v>0.94</v>
      </c>
      <c r="K21" s="103" t="n">
        <v>0.925</v>
      </c>
      <c r="L21" s="103" t="n">
        <v>0.94</v>
      </c>
      <c r="M21" s="8"/>
    </row>
    <row r="22" customFormat="false" ht="15" hidden="false" customHeight="false" outlineLevel="0" collapsed="false">
      <c r="A22" s="101" t="s">
        <v>694</v>
      </c>
      <c r="B22" s="102" t="n">
        <f aca="false">B18*0.3</f>
        <v>17.4</v>
      </c>
      <c r="C22" s="102" t="n">
        <f aca="false">(100-D22)/100</f>
        <v>0.706</v>
      </c>
      <c r="D22" s="102" t="n">
        <f aca="false">D18*0.3</f>
        <v>29.4</v>
      </c>
      <c r="E22" s="103" t="n">
        <v>0.824</v>
      </c>
      <c r="F22" s="103" t="n">
        <v>0.832</v>
      </c>
      <c r="G22" s="103" t="n">
        <v>0.844</v>
      </c>
      <c r="H22" s="103" t="n">
        <v>0.84</v>
      </c>
      <c r="I22" s="103" t="n">
        <v>0.88</v>
      </c>
      <c r="J22" s="103" t="n">
        <v>0.84</v>
      </c>
      <c r="K22" s="103" t="n">
        <v>0.8</v>
      </c>
      <c r="L22" s="103" t="n">
        <v>0.84</v>
      </c>
      <c r="M22" s="8"/>
    </row>
    <row r="23" customFormat="false" ht="15" hidden="false" customHeight="false" outlineLevel="0" collapsed="false">
      <c r="A23" s="104" t="s">
        <v>699</v>
      </c>
      <c r="B23" s="98" t="n">
        <v>56</v>
      </c>
      <c r="C23" s="98"/>
      <c r="D23" s="98" t="n">
        <v>96</v>
      </c>
      <c r="E23" s="99" t="n">
        <f aca="false">1 - (E24) * (E25) * (E26) * (E27)</f>
        <v>0.44423655094</v>
      </c>
      <c r="F23" s="99" t="n">
        <f aca="false">1 - (F24) * (F25) * (F26) * (F27)</f>
        <v>0.42740129134</v>
      </c>
      <c r="G23" s="99" t="n">
        <f aca="false">1 - (G24) * (G25) * (G26) * (G27)</f>
        <v>0.41022063654</v>
      </c>
      <c r="H23" s="99" t="n">
        <f aca="false">1 - (H24) * (H25) * (H26) * (H27)</f>
        <v>0.4188544</v>
      </c>
      <c r="I23" s="100" t="n">
        <f aca="false">1 - (I24) * (I25) * (I26) * (I27)</f>
        <v>0.4188544</v>
      </c>
      <c r="J23" s="100" t="n">
        <f aca="false">1 - (J24) * (J25) * (J26) * (J27)</f>
        <v>0.4188544</v>
      </c>
      <c r="K23" s="100" t="n">
        <f aca="false">1 - (K24) * (K25) * (K26) * (K27)</f>
        <v>0.3748063375</v>
      </c>
      <c r="L23" s="100" t="n">
        <f aca="false">1 - (L24) * (L25) * (L26) * (L27)</f>
        <v>0.3748063375</v>
      </c>
      <c r="M23" s="8"/>
    </row>
    <row r="24" customFormat="false" ht="15" hidden="false" customHeight="false" outlineLevel="0" collapsed="false">
      <c r="A24" s="101" t="s">
        <v>691</v>
      </c>
      <c r="B24" s="102" t="n">
        <f aca="false">B23*0.15</f>
        <v>8.4</v>
      </c>
      <c r="C24" s="102" t="n">
        <f aca="false">(100-D24)/100</f>
        <v>0.856</v>
      </c>
      <c r="D24" s="102" t="n">
        <f aca="false">D23*0.15</f>
        <v>14.4</v>
      </c>
      <c r="E24" s="103" t="n">
        <v>0.914</v>
      </c>
      <c r="F24" s="103" t="n">
        <v>0.918</v>
      </c>
      <c r="G24" s="103" t="n">
        <v>0.922</v>
      </c>
      <c r="H24" s="103" t="n">
        <v>0.92</v>
      </c>
      <c r="I24" s="103" t="n">
        <v>0.92</v>
      </c>
      <c r="J24" s="103" t="n">
        <v>0.92</v>
      </c>
      <c r="K24" s="103" t="n">
        <v>0.93</v>
      </c>
      <c r="L24" s="103" t="n">
        <v>0.93</v>
      </c>
      <c r="M24" s="8"/>
    </row>
    <row r="25" customFormat="false" ht="15" hidden="false" customHeight="false" outlineLevel="0" collapsed="false">
      <c r="A25" s="101" t="s">
        <v>692</v>
      </c>
      <c r="B25" s="102" t="n">
        <f aca="false">B23*0.4</f>
        <v>22.4</v>
      </c>
      <c r="C25" s="102" t="n">
        <f aca="false">(100-D25)/100</f>
        <v>0.616</v>
      </c>
      <c r="D25" s="102" t="n">
        <f aca="false">D23*0.4</f>
        <v>38.4</v>
      </c>
      <c r="E25" s="103" t="n">
        <v>0.785</v>
      </c>
      <c r="F25" s="103" t="n">
        <v>0.795</v>
      </c>
      <c r="G25" s="103" t="n">
        <v>0.805</v>
      </c>
      <c r="H25" s="103" t="n">
        <v>0.8</v>
      </c>
      <c r="I25" s="103" t="n">
        <v>0.8</v>
      </c>
      <c r="J25" s="103" t="n">
        <v>0.8</v>
      </c>
      <c r="K25" s="103" t="n">
        <v>0.825</v>
      </c>
      <c r="L25" s="103" t="n">
        <v>0.825</v>
      </c>
      <c r="M25" s="8"/>
    </row>
    <row r="26" customFormat="false" ht="15" hidden="false" customHeight="false" outlineLevel="0" collapsed="false">
      <c r="A26" s="101" t="s">
        <v>693</v>
      </c>
      <c r="B26" s="102" t="n">
        <f aca="false">B23*0.15</f>
        <v>8.4</v>
      </c>
      <c r="C26" s="102" t="n">
        <f aca="false">(100-D26)/100</f>
        <v>0.856</v>
      </c>
      <c r="D26" s="102" t="n">
        <f aca="false">D23*0.15</f>
        <v>14.4</v>
      </c>
      <c r="E26" s="103" t="n">
        <v>0.9355</v>
      </c>
      <c r="F26" s="103" t="n">
        <v>0.9385</v>
      </c>
      <c r="G26" s="103" t="n">
        <v>0.9415</v>
      </c>
      <c r="H26" s="103" t="n">
        <v>0.94</v>
      </c>
      <c r="I26" s="103" t="n">
        <v>0.94</v>
      </c>
      <c r="J26" s="103" t="n">
        <v>0.94</v>
      </c>
      <c r="K26" s="103" t="n">
        <v>0.9475</v>
      </c>
      <c r="L26" s="103" t="n">
        <v>0.9475</v>
      </c>
      <c r="M26" s="8"/>
    </row>
    <row r="27" customFormat="false" ht="15" hidden="false" customHeight="false" outlineLevel="0" collapsed="false">
      <c r="A27" s="101" t="s">
        <v>694</v>
      </c>
      <c r="B27" s="102" t="n">
        <f aca="false">B23*0.3</f>
        <v>16.8</v>
      </c>
      <c r="C27" s="102" t="n">
        <f aca="false">(100-D27)/100</f>
        <v>0.712</v>
      </c>
      <c r="D27" s="102" t="n">
        <f aca="false">D23*0.3</f>
        <v>28.8</v>
      </c>
      <c r="E27" s="103" t="n">
        <v>0.828</v>
      </c>
      <c r="F27" s="103" t="n">
        <v>0.836</v>
      </c>
      <c r="G27" s="103" t="n">
        <v>0.844</v>
      </c>
      <c r="H27" s="103" t="n">
        <v>0.84</v>
      </c>
      <c r="I27" s="103" t="n">
        <v>0.84</v>
      </c>
      <c r="J27" s="103" t="n">
        <v>0.84</v>
      </c>
      <c r="K27" s="103" t="n">
        <v>0.86</v>
      </c>
      <c r="L27" s="103" t="n">
        <v>0.86</v>
      </c>
      <c r="M27" s="8"/>
    </row>
    <row r="28" customFormat="false" ht="15" hidden="false" customHeight="false" outlineLevel="0" collapsed="false">
      <c r="A28" s="97" t="s">
        <v>700</v>
      </c>
      <c r="B28" s="98" t="n">
        <v>55</v>
      </c>
      <c r="C28" s="98"/>
      <c r="D28" s="98" t="n">
        <v>95</v>
      </c>
      <c r="E28" s="99" t="n">
        <f aca="false">1 - (E29) * (E30) * (E31) * (E32)</f>
        <v>0.44423655094</v>
      </c>
      <c r="F28" s="99" t="n">
        <f aca="false">1 - (F29) * (F30) * (F31) * (F32)</f>
        <v>0.42740129134</v>
      </c>
      <c r="G28" s="99" t="n">
        <f aca="false">1 - (G29) * (G30) * (G31) * (G32)</f>
        <v>0.41022063654</v>
      </c>
      <c r="H28" s="99" t="n">
        <f aca="false">1 - (H29) * (H30) * (H31) * (H32)</f>
        <v>0.4188544</v>
      </c>
      <c r="I28" s="100" t="n">
        <f aca="false">1 - (I29) * (I30) * (I31) * (I32)</f>
        <v>0.3748063375</v>
      </c>
      <c r="J28" s="100" t="n">
        <f aca="false">1 - (J29) * (J30) * (J31) * (J32)</f>
        <v>0.3285204</v>
      </c>
      <c r="K28" s="100" t="n">
        <f aca="false">1 - (K29) * (K30) * (K31) * (K32)</f>
        <v>0.3748063375</v>
      </c>
      <c r="L28" s="100" t="n">
        <f aca="false">1 - (L29) * (L30) * (L31) * (L32)</f>
        <v>0.5005</v>
      </c>
      <c r="M28" s="8"/>
    </row>
    <row r="29" customFormat="false" ht="15" hidden="false" customHeight="false" outlineLevel="0" collapsed="false">
      <c r="A29" s="101" t="s">
        <v>691</v>
      </c>
      <c r="B29" s="102" t="n">
        <f aca="false">B28*0.15</f>
        <v>8.25</v>
      </c>
      <c r="C29" s="102" t="n">
        <f aca="false">(100-D29)/100</f>
        <v>0.8575</v>
      </c>
      <c r="D29" s="102" t="n">
        <f aca="false">D28*0.15</f>
        <v>14.25</v>
      </c>
      <c r="E29" s="103" t="n">
        <v>0.914</v>
      </c>
      <c r="F29" s="103" t="n">
        <v>0.918</v>
      </c>
      <c r="G29" s="103" t="n">
        <v>0.922</v>
      </c>
      <c r="H29" s="103" t="n">
        <v>0.92</v>
      </c>
      <c r="I29" s="103" t="n">
        <v>0.93</v>
      </c>
      <c r="J29" s="103" t="n">
        <v>0.94</v>
      </c>
      <c r="K29" s="103" t="n">
        <v>0.93</v>
      </c>
      <c r="L29" s="103" t="n">
        <v>0.9</v>
      </c>
      <c r="M29" s="8"/>
    </row>
    <row r="30" customFormat="false" ht="15" hidden="false" customHeight="false" outlineLevel="0" collapsed="false">
      <c r="A30" s="101" t="s">
        <v>692</v>
      </c>
      <c r="B30" s="102" t="n">
        <f aca="false">B28*0.4</f>
        <v>22</v>
      </c>
      <c r="C30" s="102" t="n">
        <f aca="false">(100-D30)/100</f>
        <v>0.62</v>
      </c>
      <c r="D30" s="102" t="n">
        <f aca="false">D28*0.4</f>
        <v>38</v>
      </c>
      <c r="E30" s="103" t="n">
        <v>0.785</v>
      </c>
      <c r="F30" s="103" t="n">
        <v>0.795</v>
      </c>
      <c r="G30" s="103" t="n">
        <v>0.805</v>
      </c>
      <c r="H30" s="103" t="n">
        <v>0.8</v>
      </c>
      <c r="I30" s="103" t="n">
        <v>0.825</v>
      </c>
      <c r="J30" s="103" t="n">
        <v>0.85</v>
      </c>
      <c r="K30" s="103" t="n">
        <v>0.825</v>
      </c>
      <c r="L30" s="103" t="n">
        <v>0.75</v>
      </c>
      <c r="M30" s="8"/>
    </row>
    <row r="31" customFormat="false" ht="15" hidden="false" customHeight="false" outlineLevel="0" collapsed="false">
      <c r="A31" s="101" t="s">
        <v>693</v>
      </c>
      <c r="B31" s="102" t="n">
        <f aca="false">B28*0.15</f>
        <v>8.25</v>
      </c>
      <c r="C31" s="102" t="n">
        <f aca="false">(100-D31)/100</f>
        <v>0.8575</v>
      </c>
      <c r="D31" s="102" t="n">
        <f aca="false">D28*0.15</f>
        <v>14.25</v>
      </c>
      <c r="E31" s="103" t="n">
        <v>0.9355</v>
      </c>
      <c r="F31" s="103" t="n">
        <v>0.9385</v>
      </c>
      <c r="G31" s="103" t="n">
        <v>0.9415</v>
      </c>
      <c r="H31" s="103" t="n">
        <v>0.94</v>
      </c>
      <c r="I31" s="103" t="n">
        <v>0.9475</v>
      </c>
      <c r="J31" s="103" t="n">
        <v>0.955</v>
      </c>
      <c r="K31" s="103" t="n">
        <v>0.9475</v>
      </c>
      <c r="L31" s="103" t="n">
        <v>0.925</v>
      </c>
      <c r="M31" s="8"/>
    </row>
    <row r="32" customFormat="false" ht="15" hidden="false" customHeight="false" outlineLevel="0" collapsed="false">
      <c r="A32" s="101" t="s">
        <v>694</v>
      </c>
      <c r="B32" s="102" t="n">
        <f aca="false">B28*0.3</f>
        <v>16.5</v>
      </c>
      <c r="C32" s="102" t="n">
        <f aca="false">(100-D32)/100</f>
        <v>0.715</v>
      </c>
      <c r="D32" s="102" t="n">
        <f aca="false">D28*0.3</f>
        <v>28.5</v>
      </c>
      <c r="E32" s="103" t="n">
        <v>0.828</v>
      </c>
      <c r="F32" s="103" t="n">
        <v>0.836</v>
      </c>
      <c r="G32" s="103" t="n">
        <v>0.844</v>
      </c>
      <c r="H32" s="103" t="n">
        <v>0.84</v>
      </c>
      <c r="I32" s="103" t="n">
        <v>0.86</v>
      </c>
      <c r="J32" s="103" t="n">
        <v>0.88</v>
      </c>
      <c r="K32" s="103" t="n">
        <v>0.86</v>
      </c>
      <c r="L32" s="103" t="n">
        <v>0.8</v>
      </c>
      <c r="M32" s="8"/>
    </row>
    <row r="33" customFormat="false" ht="15" hidden="false" customHeight="false" outlineLevel="0" collapsed="false">
      <c r="A33" s="104" t="s">
        <v>701</v>
      </c>
      <c r="B33" s="98" t="n">
        <v>54</v>
      </c>
      <c r="C33" s="98"/>
      <c r="D33" s="98" t="n">
        <v>94</v>
      </c>
      <c r="E33" s="99" t="n">
        <f aca="false">1 - (E34) * (E35) * (E36) * (E37)</f>
        <v>0.43586183424</v>
      </c>
      <c r="F33" s="99" t="n">
        <f aca="false">1 - (F34) * (F35) * (F36) * (F37)</f>
        <v>0.4188544</v>
      </c>
      <c r="G33" s="99" t="n">
        <f aca="false">1 - (G34) * (G35) * (G36) * (G37)</f>
        <v>0.40149947584</v>
      </c>
      <c r="H33" s="99" t="n">
        <f aca="false">1 - (H34) * (H35) * (H36) * (H37)</f>
        <v>0.41022063654</v>
      </c>
      <c r="I33" s="100" t="n">
        <f aca="false">1 - (I34) * (I35) * (I36) * (I37)</f>
        <v>0.3748063375</v>
      </c>
      <c r="J33" s="100" t="n">
        <f aca="false">1 - (J34) * (J35) * (J36) * (J37)</f>
        <v>0.3748063375</v>
      </c>
      <c r="K33" s="100" t="n">
        <f aca="false">1 - (K34) * (K35) * (K36) * (K37)</f>
        <v>0.3748063375</v>
      </c>
      <c r="L33" s="100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101" t="s">
        <v>691</v>
      </c>
      <c r="B34" s="102" t="n">
        <f aca="false">B33*0.15</f>
        <v>8.1</v>
      </c>
      <c r="C34" s="102" t="n">
        <f aca="false">(100-D34)/100</f>
        <v>0.859</v>
      </c>
      <c r="D34" s="102" t="n">
        <f aca="false">D33*0.15</f>
        <v>14.1</v>
      </c>
      <c r="E34" s="103" t="n">
        <v>0.916</v>
      </c>
      <c r="F34" s="103" t="n">
        <v>0.92</v>
      </c>
      <c r="G34" s="103" t="n">
        <v>0.924</v>
      </c>
      <c r="H34" s="103" t="n">
        <v>0.922</v>
      </c>
      <c r="I34" s="103" t="n">
        <v>0.93</v>
      </c>
      <c r="J34" s="103" t="n">
        <v>0.93</v>
      </c>
      <c r="K34" s="103" t="n">
        <v>0.93</v>
      </c>
      <c r="L34" s="103" t="n">
        <v>0.93</v>
      </c>
      <c r="M34" s="8"/>
    </row>
    <row r="35" customFormat="false" ht="15" hidden="false" customHeight="false" outlineLevel="0" collapsed="false">
      <c r="A35" s="101" t="s">
        <v>692</v>
      </c>
      <c r="B35" s="102" t="n">
        <f aca="false">B33*0.4</f>
        <v>21.6</v>
      </c>
      <c r="C35" s="102" t="n">
        <f aca="false">(100-D35)/100</f>
        <v>0.624</v>
      </c>
      <c r="D35" s="102" t="n">
        <f aca="false">D33*0.4</f>
        <v>37.6</v>
      </c>
      <c r="E35" s="103" t="n">
        <v>0.79</v>
      </c>
      <c r="F35" s="103" t="n">
        <v>0.8</v>
      </c>
      <c r="G35" s="103" t="n">
        <v>0.81</v>
      </c>
      <c r="H35" s="103" t="n">
        <v>0.805</v>
      </c>
      <c r="I35" s="103" t="n">
        <v>0.825</v>
      </c>
      <c r="J35" s="103" t="n">
        <v>0.825</v>
      </c>
      <c r="K35" s="103" t="n">
        <v>0.825</v>
      </c>
      <c r="L35" s="103" t="n">
        <v>0.825</v>
      </c>
      <c r="M35" s="8"/>
    </row>
    <row r="36" customFormat="false" ht="15" hidden="false" customHeight="false" outlineLevel="0" collapsed="false">
      <c r="A36" s="101" t="s">
        <v>693</v>
      </c>
      <c r="B36" s="102" t="n">
        <f aca="false">B33*0.15</f>
        <v>8.1</v>
      </c>
      <c r="C36" s="102" t="n">
        <f aca="false">(100-D36)/100</f>
        <v>0.859</v>
      </c>
      <c r="D36" s="102" t="n">
        <f aca="false">D33*0.15</f>
        <v>14.1</v>
      </c>
      <c r="E36" s="103" t="n">
        <v>0.937</v>
      </c>
      <c r="F36" s="103" t="n">
        <v>0.94</v>
      </c>
      <c r="G36" s="103" t="n">
        <v>0.943</v>
      </c>
      <c r="H36" s="103" t="n">
        <v>0.9415</v>
      </c>
      <c r="I36" s="103" t="n">
        <v>0.9475</v>
      </c>
      <c r="J36" s="103" t="n">
        <v>0.9475</v>
      </c>
      <c r="K36" s="103" t="n">
        <v>0.9475</v>
      </c>
      <c r="L36" s="103" t="n">
        <v>0.9475</v>
      </c>
      <c r="M36" s="8"/>
    </row>
    <row r="37" customFormat="false" ht="15" hidden="false" customHeight="false" outlineLevel="0" collapsed="false">
      <c r="A37" s="101" t="s">
        <v>694</v>
      </c>
      <c r="B37" s="102" t="n">
        <f aca="false">B33*0.3</f>
        <v>16.2</v>
      </c>
      <c r="C37" s="102" t="n">
        <f aca="false">(100-D37)/100</f>
        <v>0.718</v>
      </c>
      <c r="D37" s="102" t="n">
        <f aca="false">D33*0.3</f>
        <v>28.2</v>
      </c>
      <c r="E37" s="103" t="n">
        <v>0.832</v>
      </c>
      <c r="F37" s="103" t="n">
        <v>0.84</v>
      </c>
      <c r="G37" s="103" t="n">
        <v>0.848</v>
      </c>
      <c r="H37" s="103" t="n">
        <v>0.844</v>
      </c>
      <c r="I37" s="103" t="n">
        <v>0.86</v>
      </c>
      <c r="J37" s="103" t="n">
        <v>0.86</v>
      </c>
      <c r="K37" s="103" t="n">
        <v>0.86</v>
      </c>
      <c r="L37" s="103" t="n">
        <v>0.86</v>
      </c>
      <c r="M37" s="8"/>
    </row>
    <row r="38" customFormat="false" ht="15" hidden="false" customHeight="false" outlineLevel="0" collapsed="false">
      <c r="A38" s="104" t="s">
        <v>702</v>
      </c>
      <c r="B38" s="98" t="n">
        <v>54</v>
      </c>
      <c r="C38" s="98"/>
      <c r="D38" s="98" t="n">
        <v>94</v>
      </c>
      <c r="E38" s="99" t="n">
        <f aca="false">1 - (E39) * (E40) * (E41) * (E42)</f>
        <v>0.43586183424</v>
      </c>
      <c r="F38" s="99" t="n">
        <f aca="false">1 - (F39) * (F40) * (F41) * (F42)</f>
        <v>0.43586183424</v>
      </c>
      <c r="G38" s="99" t="n">
        <f aca="false">1 - (G39) * (G40) * (G41) * (G42)</f>
        <v>0.39269039134</v>
      </c>
      <c r="H38" s="99" t="n">
        <f aca="false">1 - (H39) * (H40) * (H41) * (H42)</f>
        <v>0.41022063654</v>
      </c>
      <c r="I38" s="100" t="n">
        <f aca="false">1 - (I39) * (I40) * (I41) * (I42)</f>
        <v>0.3285204</v>
      </c>
      <c r="J38" s="100" t="n">
        <f aca="false">1 - (J39) * (J40) * (J41) * (J42)</f>
        <v>0.3748063375</v>
      </c>
      <c r="K38" s="100" t="n">
        <f aca="false">1 - (K39) * (K40) * (K41) * (K42)</f>
        <v>0.3285204</v>
      </c>
      <c r="L38" s="100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101" t="s">
        <v>691</v>
      </c>
      <c r="B39" s="102" t="n">
        <f aca="false">B38*0.15</f>
        <v>8.1</v>
      </c>
      <c r="C39" s="102" t="n">
        <f aca="false">(100-D39)/100</f>
        <v>0.859</v>
      </c>
      <c r="D39" s="102" t="n">
        <f aca="false">D38*0.15</f>
        <v>14.1</v>
      </c>
      <c r="E39" s="103" t="n">
        <v>0.916</v>
      </c>
      <c r="F39" s="103" t="n">
        <v>0.916</v>
      </c>
      <c r="G39" s="103" t="n">
        <v>0.926</v>
      </c>
      <c r="H39" s="103" t="n">
        <v>0.922</v>
      </c>
      <c r="I39" s="103" t="n">
        <v>0.94</v>
      </c>
      <c r="J39" s="103" t="n">
        <v>0.93</v>
      </c>
      <c r="K39" s="103" t="n">
        <v>0.94</v>
      </c>
      <c r="L39" s="103" t="n">
        <v>0.93</v>
      </c>
      <c r="M39" s="8"/>
    </row>
    <row r="40" customFormat="false" ht="15" hidden="false" customHeight="false" outlineLevel="0" collapsed="false">
      <c r="A40" s="101" t="s">
        <v>692</v>
      </c>
      <c r="B40" s="102" t="n">
        <f aca="false">B38*0.4</f>
        <v>21.6</v>
      </c>
      <c r="C40" s="102" t="n">
        <f aca="false">(100-D40)/100</f>
        <v>0.624</v>
      </c>
      <c r="D40" s="102" t="n">
        <f aca="false">D38*0.4</f>
        <v>37.6</v>
      </c>
      <c r="E40" s="103" t="n">
        <v>0.79</v>
      </c>
      <c r="F40" s="103" t="n">
        <v>0.79</v>
      </c>
      <c r="G40" s="103" t="n">
        <v>0.815</v>
      </c>
      <c r="H40" s="103" t="n">
        <v>0.805</v>
      </c>
      <c r="I40" s="103" t="n">
        <v>0.85</v>
      </c>
      <c r="J40" s="103" t="n">
        <v>0.825</v>
      </c>
      <c r="K40" s="103" t="n">
        <v>0.85</v>
      </c>
      <c r="L40" s="103" t="n">
        <v>0.825</v>
      </c>
      <c r="M40" s="8"/>
    </row>
    <row r="41" customFormat="false" ht="15" hidden="false" customHeight="false" outlineLevel="0" collapsed="false">
      <c r="A41" s="101" t="s">
        <v>693</v>
      </c>
      <c r="B41" s="102" t="n">
        <f aca="false">B38*0.15</f>
        <v>8.1</v>
      </c>
      <c r="C41" s="102" t="n">
        <f aca="false">(100-D41)/100</f>
        <v>0.859</v>
      </c>
      <c r="D41" s="102" t="n">
        <f aca="false">D38*0.15</f>
        <v>14.1</v>
      </c>
      <c r="E41" s="103" t="n">
        <v>0.937</v>
      </c>
      <c r="F41" s="103" t="n">
        <v>0.937</v>
      </c>
      <c r="G41" s="103" t="n">
        <v>0.9445</v>
      </c>
      <c r="H41" s="103" t="n">
        <v>0.9415</v>
      </c>
      <c r="I41" s="103" t="n">
        <v>0.955</v>
      </c>
      <c r="J41" s="103" t="n">
        <v>0.9475</v>
      </c>
      <c r="K41" s="103" t="n">
        <v>0.955</v>
      </c>
      <c r="L41" s="103" t="n">
        <v>0.9475</v>
      </c>
      <c r="M41" s="8"/>
    </row>
    <row r="42" customFormat="false" ht="15" hidden="false" customHeight="false" outlineLevel="0" collapsed="false">
      <c r="A42" s="101" t="s">
        <v>694</v>
      </c>
      <c r="B42" s="102" t="n">
        <f aca="false">B38*0.3</f>
        <v>16.2</v>
      </c>
      <c r="C42" s="102" t="n">
        <f aca="false">(100-D42)/100</f>
        <v>0.718</v>
      </c>
      <c r="D42" s="102" t="n">
        <f aca="false">D38*0.3</f>
        <v>28.2</v>
      </c>
      <c r="E42" s="103" t="n">
        <v>0.832</v>
      </c>
      <c r="F42" s="103" t="n">
        <v>0.832</v>
      </c>
      <c r="G42" s="103" t="n">
        <v>0.852</v>
      </c>
      <c r="H42" s="103" t="n">
        <v>0.844</v>
      </c>
      <c r="I42" s="103" t="n">
        <v>0.88</v>
      </c>
      <c r="J42" s="103" t="n">
        <v>0.86</v>
      </c>
      <c r="K42" s="103" t="n">
        <v>0.88</v>
      </c>
      <c r="L42" s="103" t="n">
        <v>0.86</v>
      </c>
      <c r="M42" s="8"/>
    </row>
    <row r="43" customFormat="false" ht="15" hidden="false" customHeight="false" outlineLevel="0" collapsed="false">
      <c r="A43" s="104" t="s">
        <v>703</v>
      </c>
      <c r="B43" s="98" t="n">
        <v>54</v>
      </c>
      <c r="C43" s="98"/>
      <c r="D43" s="98" t="n">
        <v>94</v>
      </c>
      <c r="E43" s="99" t="n">
        <f aca="false">1 - (E44) * (E45) * (E46) * (E47)</f>
        <v>0.43586183424</v>
      </c>
      <c r="F43" s="99" t="n">
        <f aca="false">1 - (F44) * (F45) * (F46) * (F47)</f>
        <v>0.4188544</v>
      </c>
      <c r="G43" s="99" t="n">
        <f aca="false">1 - (G44) * (G45) * (G46) * (G47)</f>
        <v>0.39269039134</v>
      </c>
      <c r="H43" s="99" t="n">
        <f aca="false">1 - (H44) * (H45) * (H46) * (H47)</f>
        <v>0.41022063654</v>
      </c>
      <c r="I43" s="100" t="n">
        <f aca="false">1 - (I44) * (I45) * (I46) * (I47)</f>
        <v>0.3748063375</v>
      </c>
      <c r="J43" s="100" t="n">
        <f aca="false">1 - (J44) * (J45) * (J46) * (J47)</f>
        <v>0.42724</v>
      </c>
      <c r="K43" s="100" t="n">
        <f aca="false">1 - (K44) * (K45) * (K46) * (K47)</f>
        <v>0.3285204</v>
      </c>
      <c r="L43" s="100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101" t="s">
        <v>691</v>
      </c>
      <c r="B44" s="102" t="n">
        <f aca="false">B43*0.15</f>
        <v>8.1</v>
      </c>
      <c r="C44" s="102" t="n">
        <f aca="false">(100-D44)/100</f>
        <v>0.859</v>
      </c>
      <c r="D44" s="102" t="n">
        <f aca="false">D43*0.15</f>
        <v>14.1</v>
      </c>
      <c r="E44" s="103" t="n">
        <v>0.916</v>
      </c>
      <c r="F44" s="103" t="n">
        <v>0.92</v>
      </c>
      <c r="G44" s="103" t="n">
        <v>0.926</v>
      </c>
      <c r="H44" s="103" t="n">
        <v>0.922</v>
      </c>
      <c r="I44" s="103" t="n">
        <v>0.93</v>
      </c>
      <c r="J44" s="103" t="n">
        <v>0.925</v>
      </c>
      <c r="K44" s="103" t="n">
        <v>0.94</v>
      </c>
      <c r="L44" s="103" t="n">
        <v>0.93</v>
      </c>
      <c r="M44" s="8"/>
    </row>
    <row r="45" customFormat="false" ht="15" hidden="false" customHeight="false" outlineLevel="0" collapsed="false">
      <c r="A45" s="101" t="s">
        <v>692</v>
      </c>
      <c r="B45" s="102" t="n">
        <f aca="false">B43*0.4</f>
        <v>21.6</v>
      </c>
      <c r="C45" s="102" t="n">
        <f aca="false">(100-D45)/100</f>
        <v>0.624</v>
      </c>
      <c r="D45" s="102" t="n">
        <f aca="false">D43*0.4</f>
        <v>37.6</v>
      </c>
      <c r="E45" s="103" t="n">
        <v>0.79</v>
      </c>
      <c r="F45" s="103" t="n">
        <v>0.8</v>
      </c>
      <c r="G45" s="103" t="n">
        <v>0.815</v>
      </c>
      <c r="H45" s="103" t="n">
        <v>0.805</v>
      </c>
      <c r="I45" s="103" t="n">
        <v>0.825</v>
      </c>
      <c r="J45" s="103" t="n">
        <v>0.8</v>
      </c>
      <c r="K45" s="103" t="n">
        <v>0.85</v>
      </c>
      <c r="L45" s="103" t="n">
        <v>0.825</v>
      </c>
      <c r="M45" s="8"/>
    </row>
    <row r="46" customFormat="false" ht="15" hidden="false" customHeight="false" outlineLevel="0" collapsed="false">
      <c r="A46" s="101" t="s">
        <v>693</v>
      </c>
      <c r="B46" s="102" t="n">
        <f aca="false">B43*0.15</f>
        <v>8.1</v>
      </c>
      <c r="C46" s="102" t="n">
        <f aca="false">(100-D46)/100</f>
        <v>0.859</v>
      </c>
      <c r="D46" s="102" t="n">
        <f aca="false">D43*0.15</f>
        <v>14.1</v>
      </c>
      <c r="E46" s="103" t="n">
        <v>0.937</v>
      </c>
      <c r="F46" s="103" t="n">
        <v>0.94</v>
      </c>
      <c r="G46" s="103" t="n">
        <v>0.9445</v>
      </c>
      <c r="H46" s="103" t="n">
        <v>0.9415</v>
      </c>
      <c r="I46" s="103" t="n">
        <v>0.9475</v>
      </c>
      <c r="J46" s="103" t="n">
        <v>0.9</v>
      </c>
      <c r="K46" s="103" t="n">
        <v>0.955</v>
      </c>
      <c r="L46" s="103" t="n">
        <v>0.9475</v>
      </c>
      <c r="M46" s="8"/>
    </row>
    <row r="47" customFormat="false" ht="15" hidden="false" customHeight="false" outlineLevel="0" collapsed="false">
      <c r="A47" s="101" t="s">
        <v>694</v>
      </c>
      <c r="B47" s="102" t="n">
        <f aca="false">B43*0.3</f>
        <v>16.2</v>
      </c>
      <c r="C47" s="102" t="n">
        <f aca="false">(100-D47)/100</f>
        <v>0.718</v>
      </c>
      <c r="D47" s="102" t="n">
        <f aca="false">D43*0.3</f>
        <v>28.2</v>
      </c>
      <c r="E47" s="103" t="n">
        <v>0.832</v>
      </c>
      <c r="F47" s="103" t="n">
        <v>0.84</v>
      </c>
      <c r="G47" s="103" t="n">
        <v>0.852</v>
      </c>
      <c r="H47" s="103" t="n">
        <v>0.844</v>
      </c>
      <c r="I47" s="103" t="n">
        <v>0.86</v>
      </c>
      <c r="J47" s="103" t="n">
        <v>0.86</v>
      </c>
      <c r="K47" s="103" t="n">
        <v>0.88</v>
      </c>
      <c r="L47" s="103" t="n">
        <v>0.86</v>
      </c>
      <c r="M47" s="8"/>
    </row>
    <row r="48" customFormat="false" ht="15" hidden="false" customHeight="false" outlineLevel="0" collapsed="false">
      <c r="A48" s="97" t="s">
        <v>704</v>
      </c>
      <c r="B48" s="98" t="n">
        <v>53</v>
      </c>
      <c r="C48" s="98"/>
      <c r="D48" s="98" t="n">
        <v>93</v>
      </c>
      <c r="E48" s="99" t="n">
        <f aca="false">1 - (E49) * (E50) * (E51) * (E52)</f>
        <v>0.43586183424</v>
      </c>
      <c r="F48" s="99" t="n">
        <f aca="false">1 - (F49) * (F50) * (F51) * (F52)</f>
        <v>0.4188544</v>
      </c>
      <c r="G48" s="99" t="n">
        <f aca="false">1 - (G49) * (G50) * (G51) * (G52)</f>
        <v>0.40149947584</v>
      </c>
      <c r="H48" s="99" t="n">
        <f aca="false">1 - (H49) * (H50) * (H51) * (H52)</f>
        <v>0.41022063654</v>
      </c>
      <c r="I48" s="100" t="n">
        <f aca="false">1 - (I49) * (I50) * (I51) * (I52)</f>
        <v>0.3748063375</v>
      </c>
      <c r="J48" s="100" t="n">
        <f aca="false">1 - (J49) * (J50) * (J51) * (J52)</f>
        <v>0.3748063375</v>
      </c>
      <c r="K48" s="100" t="n">
        <f aca="false">1 - (K49) * (K50) * (K51) * (K52)</f>
        <v>0.3748063375</v>
      </c>
      <c r="L48" s="100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101" t="s">
        <v>691</v>
      </c>
      <c r="B49" s="102" t="n">
        <f aca="false">B48*0.15</f>
        <v>7.95</v>
      </c>
      <c r="C49" s="102" t="n">
        <f aca="false">(100-D49)/100</f>
        <v>0.8605</v>
      </c>
      <c r="D49" s="102" t="n">
        <f aca="false">D48*0.15</f>
        <v>13.95</v>
      </c>
      <c r="E49" s="103" t="n">
        <v>0.916</v>
      </c>
      <c r="F49" s="103" t="n">
        <v>0.92</v>
      </c>
      <c r="G49" s="103" t="n">
        <v>0.924</v>
      </c>
      <c r="H49" s="103" t="n">
        <v>0.922</v>
      </c>
      <c r="I49" s="103" t="n">
        <v>0.93</v>
      </c>
      <c r="J49" s="103" t="n">
        <v>0.93</v>
      </c>
      <c r="K49" s="103" t="n">
        <v>0.93</v>
      </c>
      <c r="L49" s="103" t="n">
        <v>0.93</v>
      </c>
      <c r="M49" s="8"/>
    </row>
    <row r="50" customFormat="false" ht="15" hidden="false" customHeight="false" outlineLevel="0" collapsed="false">
      <c r="A50" s="101" t="s">
        <v>692</v>
      </c>
      <c r="B50" s="102" t="n">
        <f aca="false">B48*0.4</f>
        <v>21.2</v>
      </c>
      <c r="C50" s="102" t="n">
        <f aca="false">(100-D50)/100</f>
        <v>0.628</v>
      </c>
      <c r="D50" s="102" t="n">
        <f aca="false">D48*0.4</f>
        <v>37.2</v>
      </c>
      <c r="E50" s="103" t="n">
        <v>0.79</v>
      </c>
      <c r="F50" s="103" t="n">
        <v>0.8</v>
      </c>
      <c r="G50" s="103" t="n">
        <v>0.81</v>
      </c>
      <c r="H50" s="103" t="n">
        <v>0.805</v>
      </c>
      <c r="I50" s="103" t="n">
        <v>0.825</v>
      </c>
      <c r="J50" s="103" t="n">
        <v>0.825</v>
      </c>
      <c r="K50" s="103" t="n">
        <v>0.825</v>
      </c>
      <c r="L50" s="103" t="n">
        <v>0.825</v>
      </c>
      <c r="M50" s="8"/>
    </row>
    <row r="51" customFormat="false" ht="15" hidden="false" customHeight="false" outlineLevel="0" collapsed="false">
      <c r="A51" s="101" t="s">
        <v>693</v>
      </c>
      <c r="B51" s="102" t="n">
        <f aca="false">B48*0.15</f>
        <v>7.95</v>
      </c>
      <c r="C51" s="102" t="n">
        <f aca="false">(100-D51)/100</f>
        <v>0.8605</v>
      </c>
      <c r="D51" s="102" t="n">
        <f aca="false">D48*0.15</f>
        <v>13.95</v>
      </c>
      <c r="E51" s="103" t="n">
        <v>0.937</v>
      </c>
      <c r="F51" s="103" t="n">
        <v>0.94</v>
      </c>
      <c r="G51" s="103" t="n">
        <v>0.943</v>
      </c>
      <c r="H51" s="103" t="n">
        <v>0.9415</v>
      </c>
      <c r="I51" s="103" t="n">
        <v>0.9475</v>
      </c>
      <c r="J51" s="103" t="n">
        <v>0.9475</v>
      </c>
      <c r="K51" s="103" t="n">
        <v>0.9475</v>
      </c>
      <c r="L51" s="103" t="n">
        <v>0.9475</v>
      </c>
      <c r="M51" s="8"/>
    </row>
    <row r="52" customFormat="false" ht="15" hidden="false" customHeight="false" outlineLevel="0" collapsed="false">
      <c r="A52" s="101" t="s">
        <v>694</v>
      </c>
      <c r="B52" s="102" t="n">
        <f aca="false">B48*0.3</f>
        <v>15.9</v>
      </c>
      <c r="C52" s="102" t="n">
        <f aca="false">(100-D52)/100</f>
        <v>0.721</v>
      </c>
      <c r="D52" s="102" t="n">
        <f aca="false">D48*0.3</f>
        <v>27.9</v>
      </c>
      <c r="E52" s="103" t="n">
        <v>0.832</v>
      </c>
      <c r="F52" s="103" t="n">
        <v>0.84</v>
      </c>
      <c r="G52" s="103" t="n">
        <v>0.848</v>
      </c>
      <c r="H52" s="103" t="n">
        <v>0.844</v>
      </c>
      <c r="I52" s="103" t="n">
        <v>0.86</v>
      </c>
      <c r="J52" s="103" t="n">
        <v>0.86</v>
      </c>
      <c r="K52" s="103" t="n">
        <v>0.86</v>
      </c>
      <c r="L52" s="103" t="n">
        <v>0.86</v>
      </c>
      <c r="M52" s="8"/>
    </row>
    <row r="53" customFormat="false" ht="15" hidden="false" customHeight="false" outlineLevel="0" collapsed="false">
      <c r="A53" s="104" t="s">
        <v>705</v>
      </c>
      <c r="B53" s="98" t="n">
        <v>53</v>
      </c>
      <c r="C53" s="98"/>
      <c r="D53" s="98" t="n">
        <v>93</v>
      </c>
      <c r="E53" s="99" t="n">
        <f aca="false">1 - (E54) * (E55) * (E56) * (E57)</f>
        <v>0.43586183424</v>
      </c>
      <c r="F53" s="99" t="n">
        <f aca="false">1 - (F54) * (F55) * (F56) * (F57)</f>
        <v>0.4188544</v>
      </c>
      <c r="G53" s="99" t="n">
        <f aca="false">1 - (G54) * (G55) * (G56) * (G57)</f>
        <v>0.40149947584</v>
      </c>
      <c r="H53" s="99" t="n">
        <f aca="false">1 - (H54) * (H55) * (H56) * (H57)</f>
        <v>0.41022063654</v>
      </c>
      <c r="I53" s="100" t="n">
        <f aca="false">1 - (I54) * (I55) * (I56) * (I57)</f>
        <v>0.3748063375</v>
      </c>
      <c r="J53" s="100" t="n">
        <f aca="false">1 - (J54) * (J55) * (J56) * (J57)</f>
        <v>0.4188544</v>
      </c>
      <c r="K53" s="100" t="n">
        <f aca="false">1 - (K54) * (K55) * (K56) * (K57)</f>
        <v>0.3748063375</v>
      </c>
      <c r="L53" s="100" t="n">
        <f aca="false">1 - (L54) * (L55) * (L56) * (L57)</f>
        <v>0.3748063375</v>
      </c>
      <c r="M53" s="8"/>
    </row>
    <row r="54" customFormat="false" ht="15" hidden="false" customHeight="false" outlineLevel="0" collapsed="false">
      <c r="A54" s="101" t="s">
        <v>691</v>
      </c>
      <c r="B54" s="102" t="n">
        <f aca="false">B53*0.15</f>
        <v>7.95</v>
      </c>
      <c r="C54" s="102" t="n">
        <f aca="false">(100-D54)/100</f>
        <v>0.8605</v>
      </c>
      <c r="D54" s="102" t="n">
        <f aca="false">D53*0.15</f>
        <v>13.95</v>
      </c>
      <c r="E54" s="103" t="n">
        <v>0.916</v>
      </c>
      <c r="F54" s="103" t="n">
        <v>0.92</v>
      </c>
      <c r="G54" s="103" t="n">
        <v>0.924</v>
      </c>
      <c r="H54" s="103" t="n">
        <v>0.922</v>
      </c>
      <c r="I54" s="103" t="n">
        <v>0.93</v>
      </c>
      <c r="J54" s="103" t="n">
        <v>0.92</v>
      </c>
      <c r="K54" s="103" t="n">
        <v>0.93</v>
      </c>
      <c r="L54" s="103" t="n">
        <v>0.93</v>
      </c>
      <c r="M54" s="8"/>
    </row>
    <row r="55" customFormat="false" ht="15" hidden="false" customHeight="false" outlineLevel="0" collapsed="false">
      <c r="A55" s="101" t="s">
        <v>692</v>
      </c>
      <c r="B55" s="102" t="n">
        <f aca="false">B53*0.4</f>
        <v>21.2</v>
      </c>
      <c r="C55" s="102" t="n">
        <f aca="false">(100-D55)/100</f>
        <v>0.628</v>
      </c>
      <c r="D55" s="102" t="n">
        <f aca="false">D53*0.4</f>
        <v>37.2</v>
      </c>
      <c r="E55" s="103" t="n">
        <v>0.79</v>
      </c>
      <c r="F55" s="103" t="n">
        <v>0.8</v>
      </c>
      <c r="G55" s="103" t="n">
        <v>0.81</v>
      </c>
      <c r="H55" s="103" t="n">
        <v>0.805</v>
      </c>
      <c r="I55" s="103" t="n">
        <v>0.825</v>
      </c>
      <c r="J55" s="103" t="n">
        <v>0.8</v>
      </c>
      <c r="K55" s="103" t="n">
        <v>0.825</v>
      </c>
      <c r="L55" s="103" t="n">
        <v>0.825</v>
      </c>
      <c r="M55" s="8"/>
    </row>
    <row r="56" customFormat="false" ht="15" hidden="false" customHeight="false" outlineLevel="0" collapsed="false">
      <c r="A56" s="101" t="s">
        <v>693</v>
      </c>
      <c r="B56" s="102" t="n">
        <f aca="false">B53*0.15</f>
        <v>7.95</v>
      </c>
      <c r="C56" s="102" t="n">
        <f aca="false">(100-D56)/100</f>
        <v>0.8605</v>
      </c>
      <c r="D56" s="102" t="n">
        <f aca="false">D53*0.15</f>
        <v>13.95</v>
      </c>
      <c r="E56" s="103" t="n">
        <v>0.937</v>
      </c>
      <c r="F56" s="103" t="n">
        <v>0.94</v>
      </c>
      <c r="G56" s="103" t="n">
        <v>0.943</v>
      </c>
      <c r="H56" s="103" t="n">
        <v>0.9415</v>
      </c>
      <c r="I56" s="103" t="n">
        <v>0.9475</v>
      </c>
      <c r="J56" s="103" t="n">
        <v>0.94</v>
      </c>
      <c r="K56" s="103" t="n">
        <v>0.9475</v>
      </c>
      <c r="L56" s="103" t="n">
        <v>0.9475</v>
      </c>
      <c r="M56" s="8"/>
    </row>
    <row r="57" customFormat="false" ht="15" hidden="false" customHeight="false" outlineLevel="0" collapsed="false">
      <c r="A57" s="101" t="s">
        <v>694</v>
      </c>
      <c r="B57" s="102" t="n">
        <f aca="false">B53*0.3</f>
        <v>15.9</v>
      </c>
      <c r="C57" s="102" t="n">
        <f aca="false">(100-D57)/100</f>
        <v>0.721</v>
      </c>
      <c r="D57" s="102" t="n">
        <f aca="false">D53*0.3</f>
        <v>27.9</v>
      </c>
      <c r="E57" s="103" t="n">
        <v>0.832</v>
      </c>
      <c r="F57" s="103" t="n">
        <v>0.84</v>
      </c>
      <c r="G57" s="103" t="n">
        <v>0.848</v>
      </c>
      <c r="H57" s="103" t="n">
        <v>0.844</v>
      </c>
      <c r="I57" s="103" t="n">
        <v>0.86</v>
      </c>
      <c r="J57" s="103" t="n">
        <v>0.84</v>
      </c>
      <c r="K57" s="103" t="n">
        <v>0.86</v>
      </c>
      <c r="L57" s="103" t="n">
        <v>0.86</v>
      </c>
      <c r="M57" s="8"/>
    </row>
    <row r="58" customFormat="false" ht="15" hidden="false" customHeight="false" outlineLevel="0" collapsed="false">
      <c r="A58" s="97" t="s">
        <v>706</v>
      </c>
      <c r="B58" s="98" t="n">
        <v>53</v>
      </c>
      <c r="C58" s="98"/>
      <c r="D58" s="98" t="n">
        <v>93</v>
      </c>
      <c r="E58" s="99" t="n">
        <f aca="false">1 - (E59) * (E60) * (E61) * (E62)</f>
        <v>0.43586183424</v>
      </c>
      <c r="F58" s="99" t="n">
        <f aca="false">1 - (F59) * (F60) * (F61) * (F62)</f>
        <v>0.4188544</v>
      </c>
      <c r="G58" s="99" t="n">
        <f aca="false">1 - (G59) * (G60) * (G61) * (G62)</f>
        <v>0.40149947584</v>
      </c>
      <c r="H58" s="99" t="n">
        <f aca="false">1 - (H59) * (H60) * (H61) * (H62)</f>
        <v>0.41022063654</v>
      </c>
      <c r="I58" s="100" t="n">
        <f aca="false">1 - (I59) * (I60) * (I61) * (I62)</f>
        <v>0.3748063375</v>
      </c>
      <c r="J58" s="100" t="n">
        <f aca="false">1 - (J59) * (J60) * (J61) * (J62)</f>
        <v>0.3748063375</v>
      </c>
      <c r="K58" s="100" t="n">
        <f aca="false">1 - (K59) * (K60) * (K61) * (K62)</f>
        <v>0.3748063375</v>
      </c>
      <c r="L58" s="100" t="n">
        <f aca="false">1 - (L59) * (L60) * (L61) * (L62)</f>
        <v>0.4188544</v>
      </c>
      <c r="M58" s="8"/>
    </row>
    <row r="59" customFormat="false" ht="15" hidden="false" customHeight="false" outlineLevel="0" collapsed="false">
      <c r="A59" s="101" t="s">
        <v>691</v>
      </c>
      <c r="B59" s="102" t="n">
        <f aca="false">B58*0.15</f>
        <v>7.95</v>
      </c>
      <c r="C59" s="102" t="n">
        <f aca="false">(100-D59)/100</f>
        <v>0.8605</v>
      </c>
      <c r="D59" s="102" t="n">
        <f aca="false">D58*0.15</f>
        <v>13.95</v>
      </c>
      <c r="E59" s="103" t="n">
        <v>0.916</v>
      </c>
      <c r="F59" s="103" t="n">
        <v>0.92</v>
      </c>
      <c r="G59" s="103" t="n">
        <v>0.924</v>
      </c>
      <c r="H59" s="103" t="n">
        <v>0.922</v>
      </c>
      <c r="I59" s="103" t="n">
        <v>0.93</v>
      </c>
      <c r="J59" s="103" t="n">
        <v>0.93</v>
      </c>
      <c r="K59" s="103" t="n">
        <v>0.93</v>
      </c>
      <c r="L59" s="103" t="n">
        <v>0.92</v>
      </c>
      <c r="M59" s="8"/>
      <c r="N59" s="0" t="n">
        <v>39</v>
      </c>
    </row>
    <row r="60" customFormat="false" ht="15" hidden="false" customHeight="false" outlineLevel="0" collapsed="false">
      <c r="A60" s="101" t="s">
        <v>692</v>
      </c>
      <c r="B60" s="102" t="n">
        <f aca="false">B58*0.4</f>
        <v>21.2</v>
      </c>
      <c r="C60" s="102" t="n">
        <f aca="false">(100-D60)/100</f>
        <v>0.628</v>
      </c>
      <c r="D60" s="102" t="n">
        <f aca="false">D58*0.4</f>
        <v>37.2</v>
      </c>
      <c r="E60" s="103" t="n">
        <v>0.79</v>
      </c>
      <c r="F60" s="103" t="n">
        <v>0.8</v>
      </c>
      <c r="G60" s="103" t="n">
        <v>0.81</v>
      </c>
      <c r="H60" s="103" t="n">
        <v>0.805</v>
      </c>
      <c r="I60" s="103" t="n">
        <v>0.825</v>
      </c>
      <c r="J60" s="103" t="n">
        <v>0.825</v>
      </c>
      <c r="K60" s="103" t="n">
        <v>0.825</v>
      </c>
      <c r="L60" s="103" t="n">
        <v>0.8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101" t="s">
        <v>693</v>
      </c>
      <c r="B61" s="102" t="n">
        <f aca="false">B58*0.15</f>
        <v>7.95</v>
      </c>
      <c r="C61" s="102" t="n">
        <f aca="false">(100-D61)/100</f>
        <v>0.8605</v>
      </c>
      <c r="D61" s="102" t="n">
        <f aca="false">D58*0.15</f>
        <v>13.95</v>
      </c>
      <c r="E61" s="103" t="n">
        <v>0.937</v>
      </c>
      <c r="F61" s="103" t="n">
        <v>0.94</v>
      </c>
      <c r="G61" s="103" t="n">
        <v>0.943</v>
      </c>
      <c r="H61" s="103" t="n">
        <v>0.9415</v>
      </c>
      <c r="I61" s="103" t="n">
        <v>0.9475</v>
      </c>
      <c r="J61" s="103" t="n">
        <v>0.9475</v>
      </c>
      <c r="K61" s="103" t="n">
        <v>0.9475</v>
      </c>
      <c r="L61" s="103" t="n">
        <v>0.94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101" t="s">
        <v>694</v>
      </c>
      <c r="B62" s="102" t="n">
        <f aca="false">B58*0.3</f>
        <v>15.9</v>
      </c>
      <c r="C62" s="102" t="n">
        <f aca="false">(100-D62)/100</f>
        <v>0.721</v>
      </c>
      <c r="D62" s="102" t="n">
        <f aca="false">D58*0.3</f>
        <v>27.9</v>
      </c>
      <c r="E62" s="103" t="n">
        <v>0.832</v>
      </c>
      <c r="F62" s="103" t="n">
        <v>0.84</v>
      </c>
      <c r="G62" s="103" t="n">
        <v>0.848</v>
      </c>
      <c r="H62" s="103" t="n">
        <v>0.844</v>
      </c>
      <c r="I62" s="103" t="n">
        <v>0.86</v>
      </c>
      <c r="J62" s="103" t="n">
        <v>0.86</v>
      </c>
      <c r="K62" s="103" t="n">
        <v>0.86</v>
      </c>
      <c r="L62" s="103" t="n">
        <v>0.84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104" t="s">
        <v>707</v>
      </c>
      <c r="B63" s="98" t="n">
        <v>53</v>
      </c>
      <c r="C63" s="98"/>
      <c r="D63" s="98" t="n">
        <v>93</v>
      </c>
      <c r="E63" s="99" t="n">
        <f aca="false">1 - (E64)</f>
        <v>0.084</v>
      </c>
      <c r="F63" s="99" t="n">
        <f aca="false">1 - (F64)</f>
        <v>0.08</v>
      </c>
      <c r="G63" s="99" t="n">
        <f aca="false">1 - (G64)</f>
        <v>0.076</v>
      </c>
      <c r="H63" s="99" t="n">
        <f aca="false">1 - (H64)</f>
        <v>0.078</v>
      </c>
      <c r="I63" s="100" t="n">
        <f aca="false">1 - (I64)</f>
        <v>0.08</v>
      </c>
      <c r="J63" s="100" t="n">
        <f aca="false">1 - (J64)</f>
        <v>0.08</v>
      </c>
      <c r="K63" s="100" t="n">
        <f aca="false">1 - (K64)</f>
        <v>0.08</v>
      </c>
      <c r="L63" s="100" t="n">
        <f aca="false">1 - (L64)</f>
        <v>0.08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101" t="s">
        <v>691</v>
      </c>
      <c r="B64" s="102" t="n">
        <f aca="false">B63*0.15</f>
        <v>7.95</v>
      </c>
      <c r="C64" s="102" t="n">
        <f aca="false">(100-D64)/100</f>
        <v>0.8605</v>
      </c>
      <c r="D64" s="102" t="n">
        <f aca="false">D63*0.15</f>
        <v>13.95</v>
      </c>
      <c r="E64" s="103" t="n">
        <v>0.916</v>
      </c>
      <c r="F64" s="103" t="n">
        <v>0.92</v>
      </c>
      <c r="G64" s="103" t="n">
        <v>0.924</v>
      </c>
      <c r="H64" s="103" t="n">
        <v>0.922</v>
      </c>
      <c r="I64" s="103" t="n">
        <v>0.92</v>
      </c>
      <c r="J64" s="103" t="n">
        <v>0.92</v>
      </c>
      <c r="K64" s="103" t="n">
        <v>0.92</v>
      </c>
      <c r="L64" s="103" t="n">
        <v>0.92</v>
      </c>
      <c r="M64" s="8"/>
    </row>
    <row r="65" customFormat="false" ht="15" hidden="false" customHeight="false" outlineLevel="0" collapsed="false">
      <c r="A65" s="104" t="s">
        <v>708</v>
      </c>
      <c r="B65" s="98" t="n">
        <v>53</v>
      </c>
      <c r="C65" s="98"/>
      <c r="D65" s="98" t="n">
        <v>93</v>
      </c>
      <c r="E65" s="99" t="n">
        <f aca="false">1 - (E66) * (E67) * (E68) * (E69)</f>
        <v>0.43586183424</v>
      </c>
      <c r="F65" s="99" t="n">
        <f aca="false">1 - (F66) * (F67) * (F68) * (F69)</f>
        <v>0.4188544</v>
      </c>
      <c r="G65" s="99" t="n">
        <f aca="false">1 - (G66) * (G67) * (G68) * (G69)</f>
        <v>0.40149947584</v>
      </c>
      <c r="H65" s="99" t="n">
        <f aca="false">1 - (H66) * (H67) * (H68) * (H69)</f>
        <v>0.41022063654</v>
      </c>
      <c r="I65" s="100" t="n">
        <f aca="false">1 - (I66) * (I67) * (I68) * (I69)</f>
        <v>0.3748063375</v>
      </c>
      <c r="J65" s="100" t="n">
        <f aca="false">1 - (J66) * (J67) * (J68) * (J69)</f>
        <v>0.3748063375</v>
      </c>
      <c r="K65" s="100" t="n">
        <f aca="false">1 - (K66) * (K67) * (K68) * (K69)</f>
        <v>0.3748063375</v>
      </c>
      <c r="L65" s="100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101" t="s">
        <v>691</v>
      </c>
      <c r="B66" s="102" t="n">
        <f aca="false">B65*0.15</f>
        <v>7.95</v>
      </c>
      <c r="C66" s="102" t="n">
        <f aca="false">(100-D66)/100</f>
        <v>0.8605</v>
      </c>
      <c r="D66" s="102" t="n">
        <f aca="false">D65*0.15</f>
        <v>13.95</v>
      </c>
      <c r="E66" s="103" t="n">
        <v>0.916</v>
      </c>
      <c r="F66" s="103" t="n">
        <v>0.92</v>
      </c>
      <c r="G66" s="103" t="n">
        <v>0.924</v>
      </c>
      <c r="H66" s="103" t="n">
        <v>0.922</v>
      </c>
      <c r="I66" s="103" t="n">
        <v>0.93</v>
      </c>
      <c r="J66" s="103" t="n">
        <v>0.93</v>
      </c>
      <c r="K66" s="103" t="n">
        <v>0.93</v>
      </c>
      <c r="L66" s="103" t="n">
        <v>0.93</v>
      </c>
      <c r="M66" s="8"/>
    </row>
    <row r="67" customFormat="false" ht="15" hidden="false" customHeight="false" outlineLevel="0" collapsed="false">
      <c r="A67" s="101" t="s">
        <v>692</v>
      </c>
      <c r="B67" s="102" t="n">
        <f aca="false">B65*0.4</f>
        <v>21.2</v>
      </c>
      <c r="C67" s="102" t="n">
        <f aca="false">(100-D67)/100</f>
        <v>0.628</v>
      </c>
      <c r="D67" s="102" t="n">
        <f aca="false">D65*0.4</f>
        <v>37.2</v>
      </c>
      <c r="E67" s="103" t="n">
        <v>0.79</v>
      </c>
      <c r="F67" s="103" t="n">
        <v>0.8</v>
      </c>
      <c r="G67" s="103" t="n">
        <v>0.81</v>
      </c>
      <c r="H67" s="103" t="n">
        <v>0.805</v>
      </c>
      <c r="I67" s="103" t="n">
        <v>0.825</v>
      </c>
      <c r="J67" s="103" t="n">
        <v>0.825</v>
      </c>
      <c r="K67" s="103" t="n">
        <v>0.825</v>
      </c>
      <c r="L67" s="103" t="n">
        <v>0.825</v>
      </c>
      <c r="M67" s="8"/>
    </row>
    <row r="68" customFormat="false" ht="15" hidden="false" customHeight="false" outlineLevel="0" collapsed="false">
      <c r="A68" s="101" t="s">
        <v>693</v>
      </c>
      <c r="B68" s="102" t="n">
        <f aca="false">B65*0.15</f>
        <v>7.95</v>
      </c>
      <c r="C68" s="102" t="n">
        <f aca="false">(100-D68)/100</f>
        <v>0.8605</v>
      </c>
      <c r="D68" s="102" t="n">
        <f aca="false">D65*0.15</f>
        <v>13.95</v>
      </c>
      <c r="E68" s="103" t="n">
        <v>0.937</v>
      </c>
      <c r="F68" s="103" t="n">
        <v>0.94</v>
      </c>
      <c r="G68" s="103" t="n">
        <v>0.943</v>
      </c>
      <c r="H68" s="103" t="n">
        <v>0.9415</v>
      </c>
      <c r="I68" s="103" t="n">
        <v>0.9475</v>
      </c>
      <c r="J68" s="103" t="n">
        <v>0.9475</v>
      </c>
      <c r="K68" s="103" t="n">
        <v>0.9475</v>
      </c>
      <c r="L68" s="103" t="n">
        <v>0.9475</v>
      </c>
      <c r="M68" s="8"/>
    </row>
    <row r="69" customFormat="false" ht="15" hidden="false" customHeight="false" outlineLevel="0" collapsed="false">
      <c r="A69" s="101" t="s">
        <v>694</v>
      </c>
      <c r="B69" s="102" t="n">
        <f aca="false">B65*0.3</f>
        <v>15.9</v>
      </c>
      <c r="C69" s="102" t="n">
        <f aca="false">(100-D69)/100</f>
        <v>0.721</v>
      </c>
      <c r="D69" s="102" t="n">
        <f aca="false">D65*0.3</f>
        <v>27.9</v>
      </c>
      <c r="E69" s="103" t="n">
        <v>0.832</v>
      </c>
      <c r="F69" s="103" t="n">
        <v>0.84</v>
      </c>
      <c r="G69" s="103" t="n">
        <v>0.848</v>
      </c>
      <c r="H69" s="103" t="n">
        <v>0.844</v>
      </c>
      <c r="I69" s="103" t="n">
        <v>0.86</v>
      </c>
      <c r="J69" s="103" t="n">
        <v>0.86</v>
      </c>
      <c r="K69" s="103" t="n">
        <v>0.86</v>
      </c>
      <c r="L69" s="103" t="n">
        <v>0.86</v>
      </c>
      <c r="M69" s="8"/>
    </row>
    <row r="70" customFormat="false" ht="15" hidden="false" customHeight="false" outlineLevel="0" collapsed="false">
      <c r="A70" s="104" t="s">
        <v>709</v>
      </c>
      <c r="B70" s="98" t="n">
        <v>53</v>
      </c>
      <c r="C70" s="98"/>
      <c r="D70" s="98" t="n">
        <v>93</v>
      </c>
      <c r="E70" s="99" t="n">
        <f aca="false">1 - (E71) * (E72) * (E73) * (E74)</f>
        <v>0.43586183424</v>
      </c>
      <c r="F70" s="99" t="n">
        <f aca="false">1 - (F71) * (F72) * (F73) * (F74)</f>
        <v>0.4188544</v>
      </c>
      <c r="G70" s="99" t="n">
        <f aca="false">1 - (G71) * (G72) * (G73) * (G74)</f>
        <v>0.40149947584</v>
      </c>
      <c r="H70" s="99" t="n">
        <f aca="false">1 - (H71) * (H72) * (H73) * (H74)</f>
        <v>0.41022063654</v>
      </c>
      <c r="I70" s="100" t="n">
        <f aca="false">1 - (I71) * (I72) * (I73) * (I74)</f>
        <v>0.3748063375</v>
      </c>
      <c r="J70" s="100" t="n">
        <f aca="false">1 - (J71) * (J72) * (J73) * (J74)</f>
        <v>0.3748063375</v>
      </c>
      <c r="K70" s="100" t="n">
        <f aca="false">1 - (K71) * (K72) * (K73) * (K74)</f>
        <v>0.5005</v>
      </c>
      <c r="L70" s="100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101" t="s">
        <v>691</v>
      </c>
      <c r="B71" s="102" t="n">
        <f aca="false">B70*0.15</f>
        <v>7.95</v>
      </c>
      <c r="C71" s="102" t="n">
        <f aca="false">(100-D71)/100</f>
        <v>0.8605</v>
      </c>
      <c r="D71" s="102" t="n">
        <f aca="false">D70*0.15</f>
        <v>13.95</v>
      </c>
      <c r="E71" s="103" t="n">
        <v>0.916</v>
      </c>
      <c r="F71" s="103" t="n">
        <v>0.92</v>
      </c>
      <c r="G71" s="103" t="n">
        <v>0.924</v>
      </c>
      <c r="H71" s="103" t="n">
        <v>0.922</v>
      </c>
      <c r="I71" s="103" t="n">
        <v>0.93</v>
      </c>
      <c r="J71" s="103" t="n">
        <v>0.93</v>
      </c>
      <c r="K71" s="103" t="n">
        <v>0.9</v>
      </c>
      <c r="L71" s="103" t="n">
        <v>0.93</v>
      </c>
      <c r="M71" s="8"/>
    </row>
    <row r="72" customFormat="false" ht="15" hidden="false" customHeight="false" outlineLevel="0" collapsed="false">
      <c r="A72" s="101" t="s">
        <v>692</v>
      </c>
      <c r="B72" s="102" t="n">
        <f aca="false">B70*0.4</f>
        <v>21.2</v>
      </c>
      <c r="C72" s="102" t="n">
        <f aca="false">(100-D72)/100</f>
        <v>0.628</v>
      </c>
      <c r="D72" s="102" t="n">
        <f aca="false">D70*0.4</f>
        <v>37.2</v>
      </c>
      <c r="E72" s="103" t="n">
        <v>0.79</v>
      </c>
      <c r="F72" s="103" t="n">
        <v>0.8</v>
      </c>
      <c r="G72" s="103" t="n">
        <v>0.81</v>
      </c>
      <c r="H72" s="103" t="n">
        <v>0.805</v>
      </c>
      <c r="I72" s="103" t="n">
        <v>0.825</v>
      </c>
      <c r="J72" s="103" t="n">
        <v>0.825</v>
      </c>
      <c r="K72" s="103" t="n">
        <v>0.75</v>
      </c>
      <c r="L72" s="103" t="n">
        <v>0.825</v>
      </c>
      <c r="M72" s="8"/>
    </row>
    <row r="73" customFormat="false" ht="15" hidden="false" customHeight="false" outlineLevel="0" collapsed="false">
      <c r="A73" s="101" t="s">
        <v>693</v>
      </c>
      <c r="B73" s="102" t="n">
        <f aca="false">B70*0.15</f>
        <v>7.95</v>
      </c>
      <c r="C73" s="102" t="n">
        <f aca="false">(100-D73)/100</f>
        <v>0.8605</v>
      </c>
      <c r="D73" s="102" t="n">
        <f aca="false">D70*0.15</f>
        <v>13.95</v>
      </c>
      <c r="E73" s="103" t="n">
        <v>0.937</v>
      </c>
      <c r="F73" s="103" t="n">
        <v>0.94</v>
      </c>
      <c r="G73" s="103" t="n">
        <v>0.943</v>
      </c>
      <c r="H73" s="103" t="n">
        <v>0.9415</v>
      </c>
      <c r="I73" s="103" t="n">
        <v>0.9475</v>
      </c>
      <c r="J73" s="103" t="n">
        <v>0.9475</v>
      </c>
      <c r="K73" s="103" t="n">
        <v>0.925</v>
      </c>
      <c r="L73" s="103" t="n">
        <v>0.9475</v>
      </c>
      <c r="M73" s="8"/>
    </row>
    <row r="74" customFormat="false" ht="15" hidden="false" customHeight="false" outlineLevel="0" collapsed="false">
      <c r="A74" s="101" t="s">
        <v>694</v>
      </c>
      <c r="B74" s="102" t="n">
        <f aca="false">B70*0.3</f>
        <v>15.9</v>
      </c>
      <c r="C74" s="102" t="n">
        <f aca="false">(100-D74)/100</f>
        <v>0.721</v>
      </c>
      <c r="D74" s="102" t="n">
        <f aca="false">D70*0.3</f>
        <v>27.9</v>
      </c>
      <c r="E74" s="103" t="n">
        <v>0.832</v>
      </c>
      <c r="F74" s="103" t="n">
        <v>0.84</v>
      </c>
      <c r="G74" s="103" t="n">
        <v>0.848</v>
      </c>
      <c r="H74" s="103" t="n">
        <v>0.844</v>
      </c>
      <c r="I74" s="103" t="n">
        <v>0.86</v>
      </c>
      <c r="J74" s="103" t="n">
        <v>0.86</v>
      </c>
      <c r="K74" s="103" t="n">
        <v>0.8</v>
      </c>
      <c r="L74" s="103" t="n">
        <v>0.86</v>
      </c>
      <c r="M74" s="8"/>
    </row>
    <row r="75" customFormat="false" ht="15" hidden="false" customHeight="false" outlineLevel="0" collapsed="false">
      <c r="A75" s="97" t="s">
        <v>710</v>
      </c>
      <c r="B75" s="98" t="n">
        <v>53</v>
      </c>
      <c r="C75" s="98"/>
      <c r="D75" s="98" t="n">
        <v>93</v>
      </c>
      <c r="E75" s="99" t="n">
        <f aca="false">1 - (E76) * (E77) * (E78) * (E79)</f>
        <v>0.43586183424</v>
      </c>
      <c r="F75" s="99" t="n">
        <f aca="false">1 - (F76) * (F77) * (F78) * (F79)</f>
        <v>0.4188544</v>
      </c>
      <c r="G75" s="99" t="n">
        <f aca="false">1 - (G76) * (G77) * (G78) * (G79)</f>
        <v>0.40149947584</v>
      </c>
      <c r="H75" s="99" t="n">
        <f aca="false">1 - (H76) * (H77) * (H78) * (H79)</f>
        <v>0.41022063654</v>
      </c>
      <c r="I75" s="100" t="n">
        <f aca="false">1 - (I76) * (I77) * (I78) * (I79)</f>
        <v>0.3748063375</v>
      </c>
      <c r="J75" s="100" t="n">
        <f aca="false">1 - (J76) * (J77) * (J78) * (J79)</f>
        <v>0.4188544</v>
      </c>
      <c r="K75" s="100" t="n">
        <f aca="false">1 - (K76) * (K77) * (K78) * (K79)</f>
        <v>0.3748063375</v>
      </c>
      <c r="L75" s="100" t="n">
        <f aca="false">1 - (L76) * (L77) * (L78) * (L79)</f>
        <v>0.3748063375</v>
      </c>
      <c r="M75" s="8"/>
    </row>
    <row r="76" customFormat="false" ht="15" hidden="false" customHeight="false" outlineLevel="0" collapsed="false">
      <c r="A76" s="101" t="s">
        <v>691</v>
      </c>
      <c r="B76" s="102" t="n">
        <f aca="false">B75*0.15</f>
        <v>7.95</v>
      </c>
      <c r="C76" s="102" t="n">
        <f aca="false">(100-D76)/100</f>
        <v>0.8605</v>
      </c>
      <c r="D76" s="102" t="n">
        <f aca="false">D75*0.15</f>
        <v>13.95</v>
      </c>
      <c r="E76" s="103" t="n">
        <v>0.916</v>
      </c>
      <c r="F76" s="103" t="n">
        <v>0.92</v>
      </c>
      <c r="G76" s="103" t="n">
        <v>0.924</v>
      </c>
      <c r="H76" s="103" t="n">
        <v>0.922</v>
      </c>
      <c r="I76" s="103" t="n">
        <v>0.93</v>
      </c>
      <c r="J76" s="103" t="n">
        <v>0.92</v>
      </c>
      <c r="K76" s="103" t="n">
        <v>0.93</v>
      </c>
      <c r="L76" s="103" t="n">
        <v>0.93</v>
      </c>
      <c r="M76" s="8"/>
    </row>
    <row r="77" customFormat="false" ht="15" hidden="false" customHeight="false" outlineLevel="0" collapsed="false">
      <c r="A77" s="101" t="s">
        <v>692</v>
      </c>
      <c r="B77" s="102" t="n">
        <f aca="false">B75*0.4</f>
        <v>21.2</v>
      </c>
      <c r="C77" s="102" t="n">
        <f aca="false">(100-D77)/100</f>
        <v>0.628</v>
      </c>
      <c r="D77" s="102" t="n">
        <f aca="false">D75*0.4</f>
        <v>37.2</v>
      </c>
      <c r="E77" s="103" t="n">
        <v>0.79</v>
      </c>
      <c r="F77" s="103" t="n">
        <v>0.8</v>
      </c>
      <c r="G77" s="103" t="n">
        <v>0.81</v>
      </c>
      <c r="H77" s="103" t="n">
        <v>0.805</v>
      </c>
      <c r="I77" s="103" t="n">
        <v>0.825</v>
      </c>
      <c r="J77" s="103" t="n">
        <v>0.8</v>
      </c>
      <c r="K77" s="103" t="n">
        <v>0.825</v>
      </c>
      <c r="L77" s="103" t="n">
        <v>0.825</v>
      </c>
      <c r="M77" s="8"/>
    </row>
    <row r="78" customFormat="false" ht="15" hidden="false" customHeight="false" outlineLevel="0" collapsed="false">
      <c r="A78" s="101" t="s">
        <v>693</v>
      </c>
      <c r="B78" s="102" t="n">
        <f aca="false">B75*0.15</f>
        <v>7.95</v>
      </c>
      <c r="C78" s="102" t="n">
        <f aca="false">(100-D78)/100</f>
        <v>0.8605</v>
      </c>
      <c r="D78" s="102" t="n">
        <f aca="false">D75*0.15</f>
        <v>13.95</v>
      </c>
      <c r="E78" s="103" t="n">
        <v>0.937</v>
      </c>
      <c r="F78" s="103" t="n">
        <v>0.94</v>
      </c>
      <c r="G78" s="103" t="n">
        <v>0.943</v>
      </c>
      <c r="H78" s="103" t="n">
        <v>0.9415</v>
      </c>
      <c r="I78" s="103" t="n">
        <v>0.9475</v>
      </c>
      <c r="J78" s="103" t="n">
        <v>0.94</v>
      </c>
      <c r="K78" s="103" t="n">
        <v>0.9475</v>
      </c>
      <c r="L78" s="103" t="n">
        <v>0.9475</v>
      </c>
      <c r="M78" s="8"/>
    </row>
    <row r="79" customFormat="false" ht="15" hidden="false" customHeight="false" outlineLevel="0" collapsed="false">
      <c r="A79" s="101" t="s">
        <v>694</v>
      </c>
      <c r="B79" s="102" t="n">
        <f aca="false">B75*0.3</f>
        <v>15.9</v>
      </c>
      <c r="C79" s="102" t="n">
        <f aca="false">(100-D79)/100</f>
        <v>0.721</v>
      </c>
      <c r="D79" s="102" t="n">
        <f aca="false">D75*0.3</f>
        <v>27.9</v>
      </c>
      <c r="E79" s="103" t="n">
        <v>0.832</v>
      </c>
      <c r="F79" s="103" t="n">
        <v>0.84</v>
      </c>
      <c r="G79" s="103" t="n">
        <v>0.848</v>
      </c>
      <c r="H79" s="103" t="n">
        <v>0.844</v>
      </c>
      <c r="I79" s="103" t="n">
        <v>0.86</v>
      </c>
      <c r="J79" s="103" t="n">
        <v>0.84</v>
      </c>
      <c r="K79" s="103" t="n">
        <v>0.86</v>
      </c>
      <c r="L79" s="103" t="n">
        <v>0.86</v>
      </c>
      <c r="M79" s="8"/>
    </row>
    <row r="80" customFormat="false" ht="15" hidden="false" customHeight="false" outlineLevel="0" collapsed="false">
      <c r="A80" s="104" t="s">
        <v>711</v>
      </c>
      <c r="B80" s="98" t="n">
        <v>52</v>
      </c>
      <c r="C80" s="98"/>
      <c r="D80" s="98" t="n">
        <v>92</v>
      </c>
      <c r="E80" s="99" t="n">
        <f aca="false">1 - (E81) * (E82) * (E83) * (E84)</f>
        <v>0.42740129134</v>
      </c>
      <c r="F80" s="99" t="n">
        <f aca="false">1 - (F81) * (F82) * (F83) * (F84)</f>
        <v>0.41022063654</v>
      </c>
      <c r="G80" s="99" t="n">
        <f aca="false">1 - (G81) * (G82) * (G83) * (G84)</f>
        <v>0.39269039134</v>
      </c>
      <c r="H80" s="99" t="n">
        <f aca="false">1 - (H81) * (H82) * (H83) * (H84)</f>
        <v>0.40149947584</v>
      </c>
      <c r="I80" s="100" t="n">
        <f aca="false">1 - (I81) * (I82) * (I83) * (I84)</f>
        <v>0.3285204</v>
      </c>
      <c r="J80" s="100" t="n">
        <f aca="false">1 - (J81) * (J82) * (J83) * (J84)</f>
        <v>0.3285204</v>
      </c>
      <c r="K80" s="100" t="n">
        <f aca="false">1 - (K81) * (K82) * (K83) * (K84)</f>
        <v>0.3748063375</v>
      </c>
      <c r="L80" s="100" t="n">
        <f aca="false">1 - (L81) * (L82) * (L83) * (L84)</f>
        <v>0.3285204</v>
      </c>
      <c r="M80" s="8"/>
    </row>
    <row r="81" customFormat="false" ht="15" hidden="false" customHeight="false" outlineLevel="0" collapsed="false">
      <c r="A81" s="101" t="s">
        <v>691</v>
      </c>
      <c r="B81" s="102" t="n">
        <f aca="false">B80*0.15</f>
        <v>7.8</v>
      </c>
      <c r="C81" s="102" t="n">
        <f aca="false">(100-D81)/100</f>
        <v>0.862</v>
      </c>
      <c r="D81" s="102" t="n">
        <f aca="false">D80*0.15</f>
        <v>13.8</v>
      </c>
      <c r="E81" s="103" t="n">
        <v>0.918</v>
      </c>
      <c r="F81" s="103" t="n">
        <v>0.922</v>
      </c>
      <c r="G81" s="103" t="n">
        <v>0.926</v>
      </c>
      <c r="H81" s="103" t="n">
        <v>0.924</v>
      </c>
      <c r="I81" s="103" t="n">
        <v>0.94</v>
      </c>
      <c r="J81" s="103" t="n">
        <v>0.94</v>
      </c>
      <c r="K81" s="103" t="n">
        <v>0.93</v>
      </c>
      <c r="L81" s="103" t="n">
        <v>0.94</v>
      </c>
      <c r="M81" s="8"/>
    </row>
    <row r="82" customFormat="false" ht="15" hidden="false" customHeight="false" outlineLevel="0" collapsed="false">
      <c r="A82" s="101" t="s">
        <v>692</v>
      </c>
      <c r="B82" s="102" t="n">
        <f aca="false">B80*0.4</f>
        <v>20.8</v>
      </c>
      <c r="C82" s="102" t="n">
        <f aca="false">(100-D82)/100</f>
        <v>0.632</v>
      </c>
      <c r="D82" s="102" t="n">
        <f aca="false">D80*0.4</f>
        <v>36.8</v>
      </c>
      <c r="E82" s="103" t="n">
        <v>0.795</v>
      </c>
      <c r="F82" s="103" t="n">
        <v>0.805</v>
      </c>
      <c r="G82" s="103" t="n">
        <v>0.815</v>
      </c>
      <c r="H82" s="103" t="n">
        <v>0.81</v>
      </c>
      <c r="I82" s="103" t="n">
        <v>0.85</v>
      </c>
      <c r="J82" s="103" t="n">
        <v>0.85</v>
      </c>
      <c r="K82" s="103" t="n">
        <v>0.825</v>
      </c>
      <c r="L82" s="103" t="n">
        <v>0.85</v>
      </c>
      <c r="M82" s="8"/>
    </row>
    <row r="83" customFormat="false" ht="15" hidden="false" customHeight="false" outlineLevel="0" collapsed="false">
      <c r="A83" s="101" t="s">
        <v>693</v>
      </c>
      <c r="B83" s="102" t="n">
        <f aca="false">B80*0.15</f>
        <v>7.8</v>
      </c>
      <c r="C83" s="102" t="n">
        <f aca="false">(100-D83)/100</f>
        <v>0.862</v>
      </c>
      <c r="D83" s="102" t="n">
        <f aca="false">D80*0.15</f>
        <v>13.8</v>
      </c>
      <c r="E83" s="103" t="n">
        <v>0.9385</v>
      </c>
      <c r="F83" s="103" t="n">
        <v>0.9415</v>
      </c>
      <c r="G83" s="103" t="n">
        <v>0.9445</v>
      </c>
      <c r="H83" s="103" t="n">
        <v>0.943</v>
      </c>
      <c r="I83" s="103" t="n">
        <v>0.955</v>
      </c>
      <c r="J83" s="103" t="n">
        <v>0.955</v>
      </c>
      <c r="K83" s="103" t="n">
        <v>0.9475</v>
      </c>
      <c r="L83" s="103" t="n">
        <v>0.955</v>
      </c>
      <c r="M83" s="8"/>
    </row>
    <row r="84" customFormat="false" ht="15" hidden="false" customHeight="false" outlineLevel="0" collapsed="false">
      <c r="A84" s="101" t="s">
        <v>694</v>
      </c>
      <c r="B84" s="102" t="n">
        <f aca="false">B80*0.3</f>
        <v>15.6</v>
      </c>
      <c r="C84" s="102" t="n">
        <f aca="false">(100-D84)/100</f>
        <v>0.724</v>
      </c>
      <c r="D84" s="102" t="n">
        <f aca="false">D80*0.3</f>
        <v>27.6</v>
      </c>
      <c r="E84" s="103" t="n">
        <v>0.836</v>
      </c>
      <c r="F84" s="103" t="n">
        <v>0.844</v>
      </c>
      <c r="G84" s="103" t="n">
        <v>0.852</v>
      </c>
      <c r="H84" s="103" t="n">
        <v>0.848</v>
      </c>
      <c r="I84" s="103" t="n">
        <v>0.88</v>
      </c>
      <c r="J84" s="103" t="n">
        <v>0.88</v>
      </c>
      <c r="K84" s="103" t="n">
        <v>0.86</v>
      </c>
      <c r="L84" s="103" t="n">
        <v>0.88</v>
      </c>
      <c r="M84" s="8"/>
    </row>
    <row r="85" customFormat="false" ht="15" hidden="false" customHeight="false" outlineLevel="0" collapsed="false">
      <c r="A85" s="104" t="s">
        <v>712</v>
      </c>
      <c r="B85" s="98" t="n">
        <v>52</v>
      </c>
      <c r="C85" s="98"/>
      <c r="D85" s="98" t="n">
        <v>92</v>
      </c>
      <c r="E85" s="99" t="n">
        <f aca="false">1 - (E86) * (E87) * (E88) * (E89)</f>
        <v>0.42740129134</v>
      </c>
      <c r="F85" s="99" t="n">
        <f aca="false">1 - (F86) * (F87) * (F88) * (F89)</f>
        <v>0.41022063654</v>
      </c>
      <c r="G85" s="99" t="n">
        <f aca="false">1 - (G86) * (G87) * (G88) * (G89)</f>
        <v>0.39269039134</v>
      </c>
      <c r="H85" s="99" t="n">
        <f aca="false">1 - (H86) * (H87) * (H88) * (H89)</f>
        <v>0.40149947584</v>
      </c>
      <c r="I85" s="100" t="n">
        <f aca="false">1 - (I86) * (I87) * (I88) * (I89)</f>
        <v>0.3285204</v>
      </c>
      <c r="J85" s="100" t="n">
        <f aca="false">1 - (J86) * (J87) * (J88) * (J89)</f>
        <v>0.3748063375</v>
      </c>
      <c r="K85" s="100" t="n">
        <f aca="false">1 - (K86) * (K87) * (K88) * (K89)</f>
        <v>0.3748063375</v>
      </c>
      <c r="L85" s="100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101" t="s">
        <v>691</v>
      </c>
      <c r="B86" s="102" t="n">
        <f aca="false">B85*0.15</f>
        <v>7.8</v>
      </c>
      <c r="C86" s="102" t="n">
        <f aca="false">(100-D86)/100</f>
        <v>0.862</v>
      </c>
      <c r="D86" s="102" t="n">
        <f aca="false">D85*0.15</f>
        <v>13.8</v>
      </c>
      <c r="E86" s="103" t="n">
        <v>0.918</v>
      </c>
      <c r="F86" s="103" t="n">
        <v>0.922</v>
      </c>
      <c r="G86" s="103" t="n">
        <v>0.926</v>
      </c>
      <c r="H86" s="103" t="n">
        <v>0.924</v>
      </c>
      <c r="I86" s="103" t="n">
        <v>0.94</v>
      </c>
      <c r="J86" s="103" t="n">
        <v>0.93</v>
      </c>
      <c r="K86" s="103" t="n">
        <v>0.93</v>
      </c>
      <c r="L86" s="103" t="n">
        <v>0.93</v>
      </c>
      <c r="M86" s="8"/>
    </row>
    <row r="87" customFormat="false" ht="15" hidden="false" customHeight="false" outlineLevel="0" collapsed="false">
      <c r="A87" s="101" t="s">
        <v>692</v>
      </c>
      <c r="B87" s="102" t="n">
        <f aca="false">B85*0.4</f>
        <v>20.8</v>
      </c>
      <c r="C87" s="102" t="n">
        <f aca="false">(100-D87)/100</f>
        <v>0.632</v>
      </c>
      <c r="D87" s="102" t="n">
        <f aca="false">D85*0.4</f>
        <v>36.8</v>
      </c>
      <c r="E87" s="103" t="n">
        <v>0.795</v>
      </c>
      <c r="F87" s="103" t="n">
        <v>0.805</v>
      </c>
      <c r="G87" s="103" t="n">
        <v>0.815</v>
      </c>
      <c r="H87" s="103" t="n">
        <v>0.81</v>
      </c>
      <c r="I87" s="103" t="n">
        <v>0.85</v>
      </c>
      <c r="J87" s="103" t="n">
        <v>0.825</v>
      </c>
      <c r="K87" s="103" t="n">
        <v>0.825</v>
      </c>
      <c r="L87" s="103" t="n">
        <v>0.825</v>
      </c>
      <c r="M87" s="8"/>
    </row>
    <row r="88" customFormat="false" ht="15" hidden="false" customHeight="false" outlineLevel="0" collapsed="false">
      <c r="A88" s="101" t="s">
        <v>693</v>
      </c>
      <c r="B88" s="102" t="n">
        <f aca="false">B85*0.15</f>
        <v>7.8</v>
      </c>
      <c r="C88" s="102" t="n">
        <f aca="false">(100-D88)/100</f>
        <v>0.862</v>
      </c>
      <c r="D88" s="102" t="n">
        <f aca="false">D85*0.15</f>
        <v>13.8</v>
      </c>
      <c r="E88" s="103" t="n">
        <v>0.9385</v>
      </c>
      <c r="F88" s="103" t="n">
        <v>0.9415</v>
      </c>
      <c r="G88" s="103" t="n">
        <v>0.9445</v>
      </c>
      <c r="H88" s="103" t="n">
        <v>0.943</v>
      </c>
      <c r="I88" s="103" t="n">
        <v>0.955</v>
      </c>
      <c r="J88" s="103" t="n">
        <v>0.9475</v>
      </c>
      <c r="K88" s="103" t="n">
        <v>0.9475</v>
      </c>
      <c r="L88" s="103" t="n">
        <v>0.9475</v>
      </c>
      <c r="M88" s="8"/>
    </row>
    <row r="89" customFormat="false" ht="15" hidden="false" customHeight="false" outlineLevel="0" collapsed="false">
      <c r="A89" s="101" t="s">
        <v>694</v>
      </c>
      <c r="B89" s="102" t="n">
        <f aca="false">B85*0.3</f>
        <v>15.6</v>
      </c>
      <c r="C89" s="102" t="n">
        <f aca="false">(100-D89)/100</f>
        <v>0.724</v>
      </c>
      <c r="D89" s="102" t="n">
        <f aca="false">D85*0.3</f>
        <v>27.6</v>
      </c>
      <c r="E89" s="103" t="n">
        <v>0.836</v>
      </c>
      <c r="F89" s="103" t="n">
        <v>0.844</v>
      </c>
      <c r="G89" s="103" t="n">
        <v>0.852</v>
      </c>
      <c r="H89" s="103" t="n">
        <v>0.848</v>
      </c>
      <c r="I89" s="103" t="n">
        <v>0.88</v>
      </c>
      <c r="J89" s="103" t="n">
        <v>0.86</v>
      </c>
      <c r="K89" s="103" t="n">
        <v>0.86</v>
      </c>
      <c r="L89" s="103" t="n">
        <v>0.86</v>
      </c>
      <c r="M89" s="8"/>
    </row>
    <row r="90" customFormat="false" ht="15" hidden="false" customHeight="false" outlineLevel="0" collapsed="false">
      <c r="A90" s="104" t="s">
        <v>713</v>
      </c>
      <c r="B90" s="98" t="n">
        <v>52</v>
      </c>
      <c r="C90" s="98"/>
      <c r="D90" s="98" t="n">
        <v>92</v>
      </c>
      <c r="E90" s="99" t="n">
        <f aca="false">1 - (E91) * (E92) * (E93) * (E94)</f>
        <v>0.42740129134</v>
      </c>
      <c r="F90" s="99" t="n">
        <f aca="false">1 - (F91) * (F92) * (F93) * (F94)</f>
        <v>0.41022063654</v>
      </c>
      <c r="G90" s="99" t="n">
        <f aca="false">1 - (G91) * (G92) * (G93) * (G94)</f>
        <v>0.39269039134</v>
      </c>
      <c r="H90" s="99" t="n">
        <f aca="false">1 - (H91) * (H92) * (H93) * (H94)</f>
        <v>0.40149947584</v>
      </c>
      <c r="I90" s="100" t="n">
        <f aca="false">1 - (I91) * (I92) * (I93) * (I94)</f>
        <v>0.3748063375</v>
      </c>
      <c r="J90" s="100" t="n">
        <f aca="false">1 - (J91) * (J92) * (J93) * (J94)</f>
        <v>0.3285204</v>
      </c>
      <c r="K90" s="100" t="n">
        <f aca="false">1 - (K91) * (K92) * (K93) * (K94)</f>
        <v>0.3748063375</v>
      </c>
      <c r="L90" s="100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101" t="s">
        <v>691</v>
      </c>
      <c r="B91" s="102" t="n">
        <f aca="false">B90*0.15</f>
        <v>7.8</v>
      </c>
      <c r="C91" s="102" t="n">
        <f aca="false">(100-D91)/100</f>
        <v>0.862</v>
      </c>
      <c r="D91" s="102" t="n">
        <f aca="false">D90*0.15</f>
        <v>13.8</v>
      </c>
      <c r="E91" s="103" t="n">
        <v>0.918</v>
      </c>
      <c r="F91" s="103" t="n">
        <v>0.922</v>
      </c>
      <c r="G91" s="103" t="n">
        <v>0.926</v>
      </c>
      <c r="H91" s="103" t="n">
        <v>0.924</v>
      </c>
      <c r="I91" s="103" t="n">
        <v>0.93</v>
      </c>
      <c r="J91" s="103" t="n">
        <v>0.94</v>
      </c>
      <c r="K91" s="103" t="n">
        <v>0.93</v>
      </c>
      <c r="L91" s="103" t="n">
        <v>0.93</v>
      </c>
      <c r="M91" s="8"/>
      <c r="N91" s="0" t="n">
        <v>36</v>
      </c>
    </row>
    <row r="92" customFormat="false" ht="15" hidden="false" customHeight="false" outlineLevel="0" collapsed="false">
      <c r="A92" s="101" t="s">
        <v>692</v>
      </c>
      <c r="B92" s="102" t="n">
        <f aca="false">B90*0.4</f>
        <v>20.8</v>
      </c>
      <c r="C92" s="102" t="n">
        <f aca="false">(100-D92)/100</f>
        <v>0.632</v>
      </c>
      <c r="D92" s="102" t="n">
        <f aca="false">D90*0.4</f>
        <v>36.8</v>
      </c>
      <c r="E92" s="103" t="n">
        <v>0.795</v>
      </c>
      <c r="F92" s="103" t="n">
        <v>0.805</v>
      </c>
      <c r="G92" s="103" t="n">
        <v>0.815</v>
      </c>
      <c r="H92" s="103" t="n">
        <v>0.81</v>
      </c>
      <c r="I92" s="103" t="n">
        <v>0.825</v>
      </c>
      <c r="J92" s="103" t="n">
        <v>0.85</v>
      </c>
      <c r="K92" s="103" t="n">
        <v>0.825</v>
      </c>
      <c r="L92" s="103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101" t="s">
        <v>693</v>
      </c>
      <c r="B93" s="102" t="n">
        <f aca="false">B90*0.15</f>
        <v>7.8</v>
      </c>
      <c r="C93" s="102" t="n">
        <f aca="false">(100-D93)/100</f>
        <v>0.862</v>
      </c>
      <c r="D93" s="102" t="n">
        <f aca="false">D90*0.15</f>
        <v>13.8</v>
      </c>
      <c r="E93" s="103" t="n">
        <v>0.9385</v>
      </c>
      <c r="F93" s="103" t="n">
        <v>0.9415</v>
      </c>
      <c r="G93" s="103" t="n">
        <v>0.9445</v>
      </c>
      <c r="H93" s="103" t="n">
        <v>0.943</v>
      </c>
      <c r="I93" s="103" t="n">
        <v>0.9475</v>
      </c>
      <c r="J93" s="103" t="n">
        <v>0.955</v>
      </c>
      <c r="K93" s="103" t="n">
        <v>0.9475</v>
      </c>
      <c r="L93" s="103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101" t="s">
        <v>694</v>
      </c>
      <c r="B94" s="102" t="n">
        <f aca="false">B90*0.3</f>
        <v>15.6</v>
      </c>
      <c r="C94" s="102" t="n">
        <f aca="false">(100-D94)/100</f>
        <v>0.724</v>
      </c>
      <c r="D94" s="102" t="n">
        <f aca="false">D90*0.3</f>
        <v>27.6</v>
      </c>
      <c r="E94" s="103" t="n">
        <v>0.836</v>
      </c>
      <c r="F94" s="103" t="n">
        <v>0.844</v>
      </c>
      <c r="G94" s="103" t="n">
        <v>0.852</v>
      </c>
      <c r="H94" s="103" t="n">
        <v>0.848</v>
      </c>
      <c r="I94" s="103" t="n">
        <v>0.86</v>
      </c>
      <c r="J94" s="103" t="n">
        <v>0.88</v>
      </c>
      <c r="K94" s="103" t="n">
        <v>0.86</v>
      </c>
      <c r="L94" s="103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104" t="s">
        <v>714</v>
      </c>
      <c r="B95" s="98" t="n">
        <v>52</v>
      </c>
      <c r="C95" s="98"/>
      <c r="D95" s="98" t="n">
        <v>92</v>
      </c>
      <c r="E95" s="99" t="n">
        <f aca="false">1 - (E96) * (E97) * (E98) * (E99)</f>
        <v>0.42740129134</v>
      </c>
      <c r="F95" s="99" t="n">
        <f aca="false">1 - (F96) * (F97) * (F98) * (F99)</f>
        <v>0.41022063654</v>
      </c>
      <c r="G95" s="99" t="n">
        <f aca="false">1 - (G96) * (G97) * (G98) * (G99)</f>
        <v>0.39269039134</v>
      </c>
      <c r="H95" s="99" t="n">
        <f aca="false">1 - (H96) * (H97) * (H98) * (H99)</f>
        <v>0.40149947584</v>
      </c>
      <c r="I95" s="100" t="n">
        <f aca="false">1 - (I96) * (I97) * (I98) * (I99)</f>
        <v>0.4188544</v>
      </c>
      <c r="J95" s="100" t="n">
        <f aca="false">1 - (J96) * (J97) * (J98) * (J99)</f>
        <v>0.3748063375</v>
      </c>
      <c r="K95" s="100" t="n">
        <f aca="false">1 - (K96) * (K97) * (K98) * (K99)</f>
        <v>0.3285204</v>
      </c>
      <c r="L95" s="100" t="n">
        <f aca="false">1 - (L96) * (L97) * (L98) * (L99)</f>
        <v>0.3748063375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101" t="s">
        <v>691</v>
      </c>
      <c r="B96" s="102" t="n">
        <f aca="false">B95*0.15</f>
        <v>7.8</v>
      </c>
      <c r="C96" s="102" t="n">
        <f aca="false">(100-D96)/100</f>
        <v>0.862</v>
      </c>
      <c r="D96" s="102" t="n">
        <f aca="false">D95*0.15</f>
        <v>13.8</v>
      </c>
      <c r="E96" s="103" t="n">
        <v>0.918</v>
      </c>
      <c r="F96" s="103" t="n">
        <v>0.922</v>
      </c>
      <c r="G96" s="103" t="n">
        <v>0.926</v>
      </c>
      <c r="H96" s="103" t="n">
        <v>0.924</v>
      </c>
      <c r="I96" s="103" t="n">
        <v>0.92</v>
      </c>
      <c r="J96" s="103" t="n">
        <v>0.93</v>
      </c>
      <c r="K96" s="103" t="n">
        <v>0.94</v>
      </c>
      <c r="L96" s="103" t="n">
        <v>0.93</v>
      </c>
      <c r="M96" s="8"/>
    </row>
    <row r="97" customFormat="false" ht="15" hidden="false" customHeight="false" outlineLevel="0" collapsed="false">
      <c r="A97" s="101" t="s">
        <v>692</v>
      </c>
      <c r="B97" s="102" t="n">
        <f aca="false">B95*0.4</f>
        <v>20.8</v>
      </c>
      <c r="C97" s="102" t="n">
        <f aca="false">(100-D97)/100</f>
        <v>0.632</v>
      </c>
      <c r="D97" s="102" t="n">
        <f aca="false">D95*0.4</f>
        <v>36.8</v>
      </c>
      <c r="E97" s="103" t="n">
        <v>0.795</v>
      </c>
      <c r="F97" s="103" t="n">
        <v>0.805</v>
      </c>
      <c r="G97" s="103" t="n">
        <v>0.815</v>
      </c>
      <c r="H97" s="103" t="n">
        <v>0.81</v>
      </c>
      <c r="I97" s="103" t="n">
        <v>0.8</v>
      </c>
      <c r="J97" s="103" t="n">
        <v>0.825</v>
      </c>
      <c r="K97" s="103" t="n">
        <v>0.85</v>
      </c>
      <c r="L97" s="103" t="n">
        <v>0.825</v>
      </c>
      <c r="M97" s="8"/>
    </row>
    <row r="98" customFormat="false" ht="15" hidden="false" customHeight="false" outlineLevel="0" collapsed="false">
      <c r="A98" s="101" t="s">
        <v>693</v>
      </c>
      <c r="B98" s="102" t="n">
        <f aca="false">B95*0.15</f>
        <v>7.8</v>
      </c>
      <c r="C98" s="102" t="n">
        <f aca="false">(100-D98)/100</f>
        <v>0.862</v>
      </c>
      <c r="D98" s="102" t="n">
        <f aca="false">D95*0.15</f>
        <v>13.8</v>
      </c>
      <c r="E98" s="103" t="n">
        <v>0.9385</v>
      </c>
      <c r="F98" s="103" t="n">
        <v>0.9415</v>
      </c>
      <c r="G98" s="103" t="n">
        <v>0.9445</v>
      </c>
      <c r="H98" s="103" t="n">
        <v>0.943</v>
      </c>
      <c r="I98" s="103" t="n">
        <v>0.94</v>
      </c>
      <c r="J98" s="103" t="n">
        <v>0.9475</v>
      </c>
      <c r="K98" s="103" t="n">
        <v>0.955</v>
      </c>
      <c r="L98" s="103" t="n">
        <v>0.9475</v>
      </c>
      <c r="M98" s="8"/>
    </row>
    <row r="99" customFormat="false" ht="15" hidden="false" customHeight="false" outlineLevel="0" collapsed="false">
      <c r="A99" s="101" t="s">
        <v>694</v>
      </c>
      <c r="B99" s="102" t="n">
        <f aca="false">B95*0.3</f>
        <v>15.6</v>
      </c>
      <c r="C99" s="102" t="n">
        <f aca="false">(100-D99)/100</f>
        <v>0.724</v>
      </c>
      <c r="D99" s="102" t="n">
        <f aca="false">D95*0.3</f>
        <v>27.6</v>
      </c>
      <c r="E99" s="103" t="n">
        <v>0.836</v>
      </c>
      <c r="F99" s="103" t="n">
        <v>0.844</v>
      </c>
      <c r="G99" s="103" t="n">
        <v>0.852</v>
      </c>
      <c r="H99" s="103" t="n">
        <v>0.848</v>
      </c>
      <c r="I99" s="103" t="n">
        <v>0.84</v>
      </c>
      <c r="J99" s="103" t="n">
        <v>0.86</v>
      </c>
      <c r="K99" s="103" t="n">
        <v>0.88</v>
      </c>
      <c r="L99" s="103" t="n">
        <v>0.86</v>
      </c>
      <c r="M99" s="8"/>
    </row>
    <row r="100" customFormat="false" ht="15" hidden="false" customHeight="false" outlineLevel="0" collapsed="false">
      <c r="A100" s="97" t="s">
        <v>715</v>
      </c>
      <c r="B100" s="98" t="n">
        <v>52</v>
      </c>
      <c r="C100" s="98"/>
      <c r="D100" s="98" t="n">
        <v>92</v>
      </c>
      <c r="E100" s="99" t="n">
        <f aca="false">1 - (E101) * (E102) * (E103) * (E104)</f>
        <v>0.42740129134</v>
      </c>
      <c r="F100" s="99" t="n">
        <f aca="false">1 - (F101) * (F102) * (F103) * (F104)</f>
        <v>0.41022063654</v>
      </c>
      <c r="G100" s="99" t="n">
        <f aca="false">1 - (G101) * (G102) * (G103) * (G104)</f>
        <v>0.39269039134</v>
      </c>
      <c r="H100" s="99" t="n">
        <f aca="false">1 - (H101) * (H102) * (H103) * (H104)</f>
        <v>0.40149947584</v>
      </c>
      <c r="I100" s="100" t="n">
        <f aca="false">1 - (I101) * (I102) * (I103) * (I104)</f>
        <v>0.3748063375</v>
      </c>
      <c r="J100" s="100" t="n">
        <f aca="false">1 - (J101) * (J102) * (J103) * (J104)</f>
        <v>0.3285204</v>
      </c>
      <c r="K100" s="100" t="n">
        <f aca="false">1 - (K101) * (K102) * (K103) * (K104)</f>
        <v>0.3285204</v>
      </c>
      <c r="L100" s="100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101" t="s">
        <v>691</v>
      </c>
      <c r="B101" s="102" t="n">
        <f aca="false">B100*0.15</f>
        <v>7.8</v>
      </c>
      <c r="C101" s="102" t="n">
        <f aca="false">(100-D101)/100</f>
        <v>0.862</v>
      </c>
      <c r="D101" s="102" t="n">
        <f aca="false">D100*0.15</f>
        <v>13.8</v>
      </c>
      <c r="E101" s="103" t="n">
        <v>0.918</v>
      </c>
      <c r="F101" s="103" t="n">
        <v>0.922</v>
      </c>
      <c r="G101" s="103" t="n">
        <v>0.926</v>
      </c>
      <c r="H101" s="103" t="n">
        <v>0.924</v>
      </c>
      <c r="I101" s="103" t="n">
        <v>0.93</v>
      </c>
      <c r="J101" s="103" t="n">
        <v>0.94</v>
      </c>
      <c r="K101" s="103" t="n">
        <v>0.94</v>
      </c>
      <c r="L101" s="103" t="n">
        <v>0.95</v>
      </c>
      <c r="M101" s="8"/>
    </row>
    <row r="102" customFormat="false" ht="15" hidden="false" customHeight="false" outlineLevel="0" collapsed="false">
      <c r="A102" s="101" t="s">
        <v>692</v>
      </c>
      <c r="B102" s="102" t="n">
        <f aca="false">B100*0.4</f>
        <v>20.8</v>
      </c>
      <c r="C102" s="102" t="n">
        <f aca="false">(100-D102)/100</f>
        <v>0.632</v>
      </c>
      <c r="D102" s="102" t="n">
        <f aca="false">D100*0.4</f>
        <v>36.8</v>
      </c>
      <c r="E102" s="103" t="n">
        <v>0.795</v>
      </c>
      <c r="F102" s="103" t="n">
        <v>0.805</v>
      </c>
      <c r="G102" s="103" t="n">
        <v>0.815</v>
      </c>
      <c r="H102" s="103" t="n">
        <v>0.81</v>
      </c>
      <c r="I102" s="103" t="n">
        <v>0.825</v>
      </c>
      <c r="J102" s="103" t="n">
        <v>0.85</v>
      </c>
      <c r="K102" s="103" t="n">
        <v>0.85</v>
      </c>
      <c r="L102" s="103" t="n">
        <v>0.875</v>
      </c>
      <c r="M102" s="8"/>
    </row>
    <row r="103" customFormat="false" ht="15" hidden="false" customHeight="false" outlineLevel="0" collapsed="false">
      <c r="A103" s="101" t="s">
        <v>693</v>
      </c>
      <c r="B103" s="102" t="n">
        <f aca="false">B100*0.15</f>
        <v>7.8</v>
      </c>
      <c r="C103" s="102" t="n">
        <f aca="false">(100-D103)/100</f>
        <v>0.862</v>
      </c>
      <c r="D103" s="102" t="n">
        <f aca="false">D100*0.15</f>
        <v>13.8</v>
      </c>
      <c r="E103" s="103" t="n">
        <v>0.9385</v>
      </c>
      <c r="F103" s="103" t="n">
        <v>0.9415</v>
      </c>
      <c r="G103" s="103" t="n">
        <v>0.9445</v>
      </c>
      <c r="H103" s="103" t="n">
        <v>0.943</v>
      </c>
      <c r="I103" s="103" t="n">
        <v>0.9475</v>
      </c>
      <c r="J103" s="103" t="n">
        <v>0.955</v>
      </c>
      <c r="K103" s="103" t="n">
        <v>0.955</v>
      </c>
      <c r="L103" s="103" t="n">
        <v>0.9625</v>
      </c>
      <c r="M103" s="8"/>
    </row>
    <row r="104" customFormat="false" ht="15" hidden="false" customHeight="false" outlineLevel="0" collapsed="false">
      <c r="A104" s="101" t="s">
        <v>694</v>
      </c>
      <c r="B104" s="102" t="n">
        <f aca="false">B100*0.3</f>
        <v>15.6</v>
      </c>
      <c r="C104" s="102" t="n">
        <f aca="false">(100-D104)/100</f>
        <v>0.724</v>
      </c>
      <c r="D104" s="102" t="n">
        <f aca="false">D100*0.3</f>
        <v>27.6</v>
      </c>
      <c r="E104" s="103" t="n">
        <v>0.836</v>
      </c>
      <c r="F104" s="103" t="n">
        <v>0.844</v>
      </c>
      <c r="G104" s="103" t="n">
        <v>0.852</v>
      </c>
      <c r="H104" s="103" t="n">
        <v>0.848</v>
      </c>
      <c r="I104" s="103" t="n">
        <v>0.86</v>
      </c>
      <c r="J104" s="103" t="n">
        <v>0.88</v>
      </c>
      <c r="K104" s="103" t="n">
        <v>0.88</v>
      </c>
      <c r="L104" s="103" t="n">
        <v>0.9</v>
      </c>
      <c r="M104" s="8"/>
    </row>
    <row r="105" customFormat="false" ht="15" hidden="false" customHeight="false" outlineLevel="0" collapsed="false">
      <c r="A105" s="97" t="s">
        <v>716</v>
      </c>
      <c r="B105" s="98" t="n">
        <v>52</v>
      </c>
      <c r="C105" s="98"/>
      <c r="D105" s="98" t="n">
        <v>92</v>
      </c>
      <c r="E105" s="99" t="n">
        <f aca="false">1 - (E106) * (E107) * (E108) * (E109)</f>
        <v>0.42740129134</v>
      </c>
      <c r="F105" s="99" t="n">
        <f aca="false">1 - (F106) * (F107) * (F108) * (F109)</f>
        <v>0.41022063654</v>
      </c>
      <c r="G105" s="99" t="n">
        <f aca="false">1 - (G106) * (G107) * (G108) * (G109)</f>
        <v>0.39269039134</v>
      </c>
      <c r="H105" s="99" t="n">
        <f aca="false">1 - (H106) * (H107) * (H108) * (H109)</f>
        <v>0.40149947584</v>
      </c>
      <c r="I105" s="100" t="n">
        <f aca="false">1 - (I106) * (I107) * (I108) * (I109)</f>
        <v>0.2799296875</v>
      </c>
      <c r="J105" s="100" t="n">
        <f aca="false">1 - (J106) * (J107) * (J108) * (J109)</f>
        <v>0.4188544</v>
      </c>
      <c r="K105" s="100" t="n">
        <f aca="false">1 - (K106) * (K107) * (K108) * (K109)</f>
        <v>0.4188544</v>
      </c>
      <c r="L105" s="100" t="n">
        <f aca="false">1 - (L106) * (L107) * (L108) * (L109)</f>
        <v>0.2799296875</v>
      </c>
      <c r="M105" s="8"/>
    </row>
    <row r="106" customFormat="false" ht="15" hidden="false" customHeight="false" outlineLevel="0" collapsed="false">
      <c r="A106" s="101" t="s">
        <v>691</v>
      </c>
      <c r="B106" s="102" t="n">
        <f aca="false">B105*0.15</f>
        <v>7.8</v>
      </c>
      <c r="C106" s="102" t="n">
        <f aca="false">(100-D106)/100</f>
        <v>0.862</v>
      </c>
      <c r="D106" s="102" t="n">
        <f aca="false">D105*0.15</f>
        <v>13.8</v>
      </c>
      <c r="E106" s="103" t="n">
        <v>0.918</v>
      </c>
      <c r="F106" s="103" t="n">
        <v>0.922</v>
      </c>
      <c r="G106" s="103" t="n">
        <v>0.926</v>
      </c>
      <c r="H106" s="103" t="n">
        <v>0.924</v>
      </c>
      <c r="I106" s="103" t="n">
        <v>0.95</v>
      </c>
      <c r="J106" s="103" t="n">
        <v>0.92</v>
      </c>
      <c r="K106" s="103" t="n">
        <v>0.92</v>
      </c>
      <c r="L106" s="103" t="n">
        <v>0.95</v>
      </c>
      <c r="M106" s="8"/>
    </row>
    <row r="107" customFormat="false" ht="15" hidden="false" customHeight="false" outlineLevel="0" collapsed="false">
      <c r="A107" s="101" t="s">
        <v>692</v>
      </c>
      <c r="B107" s="102" t="n">
        <f aca="false">B105*0.4</f>
        <v>20.8</v>
      </c>
      <c r="C107" s="102" t="n">
        <f aca="false">(100-D107)/100</f>
        <v>0.632</v>
      </c>
      <c r="D107" s="102" t="n">
        <f aca="false">D105*0.4</f>
        <v>36.8</v>
      </c>
      <c r="E107" s="103" t="n">
        <v>0.795</v>
      </c>
      <c r="F107" s="103" t="n">
        <v>0.805</v>
      </c>
      <c r="G107" s="103" t="n">
        <v>0.815</v>
      </c>
      <c r="H107" s="103" t="n">
        <v>0.81</v>
      </c>
      <c r="I107" s="103" t="n">
        <v>0.875</v>
      </c>
      <c r="J107" s="103" t="n">
        <v>0.8</v>
      </c>
      <c r="K107" s="103" t="n">
        <v>0.8</v>
      </c>
      <c r="L107" s="103" t="n">
        <v>0.875</v>
      </c>
      <c r="M107" s="8"/>
    </row>
    <row r="108" customFormat="false" ht="15" hidden="false" customHeight="false" outlineLevel="0" collapsed="false">
      <c r="A108" s="101" t="s">
        <v>693</v>
      </c>
      <c r="B108" s="102" t="n">
        <f aca="false">B105*0.15</f>
        <v>7.8</v>
      </c>
      <c r="C108" s="102" t="n">
        <f aca="false">(100-D108)/100</f>
        <v>0.862</v>
      </c>
      <c r="D108" s="102" t="n">
        <f aca="false">D105*0.15</f>
        <v>13.8</v>
      </c>
      <c r="E108" s="103" t="n">
        <v>0.9385</v>
      </c>
      <c r="F108" s="103" t="n">
        <v>0.9415</v>
      </c>
      <c r="G108" s="103" t="n">
        <v>0.9445</v>
      </c>
      <c r="H108" s="103" t="n">
        <v>0.943</v>
      </c>
      <c r="I108" s="103" t="n">
        <v>0.9625</v>
      </c>
      <c r="J108" s="103" t="n">
        <v>0.94</v>
      </c>
      <c r="K108" s="103" t="n">
        <v>0.94</v>
      </c>
      <c r="L108" s="103" t="n">
        <v>0.9625</v>
      </c>
      <c r="M108" s="8"/>
    </row>
    <row r="109" customFormat="false" ht="15" hidden="false" customHeight="false" outlineLevel="0" collapsed="false">
      <c r="A109" s="101" t="s">
        <v>694</v>
      </c>
      <c r="B109" s="102" t="n">
        <f aca="false">B105*0.3</f>
        <v>15.6</v>
      </c>
      <c r="C109" s="102" t="n">
        <f aca="false">(100-D109)/100</f>
        <v>0.724</v>
      </c>
      <c r="D109" s="102" t="n">
        <f aca="false">D105*0.3</f>
        <v>27.6</v>
      </c>
      <c r="E109" s="103" t="n">
        <v>0.836</v>
      </c>
      <c r="F109" s="103" t="n">
        <v>0.844</v>
      </c>
      <c r="G109" s="103" t="n">
        <v>0.852</v>
      </c>
      <c r="H109" s="103" t="n">
        <v>0.848</v>
      </c>
      <c r="I109" s="103" t="n">
        <v>0.9</v>
      </c>
      <c r="J109" s="103" t="n">
        <v>0.84</v>
      </c>
      <c r="K109" s="103" t="n">
        <v>0.84</v>
      </c>
      <c r="L109" s="103" t="n">
        <v>0.9</v>
      </c>
      <c r="M109" s="8"/>
    </row>
    <row r="110" customFormat="false" ht="15" hidden="false" customHeight="false" outlineLevel="0" collapsed="false">
      <c r="A110" s="104" t="s">
        <v>717</v>
      </c>
      <c r="B110" s="98" t="n">
        <v>52</v>
      </c>
      <c r="C110" s="98"/>
      <c r="D110" s="98" t="n">
        <v>92</v>
      </c>
      <c r="E110" s="99" t="n">
        <f aca="false">1 - (E111) * (E112) * (E113) * (E114)</f>
        <v>0.42740129134</v>
      </c>
      <c r="F110" s="99" t="n">
        <f aca="false">1 - (F111) * (F112) * (F113) * (F114)</f>
        <v>0.41022063654</v>
      </c>
      <c r="G110" s="99" t="n">
        <f aca="false">1 - (G111) * (G112) * (G113) * (G114)</f>
        <v>0.39269039134</v>
      </c>
      <c r="H110" s="99" t="n">
        <f aca="false">1 - (H111) * (H112) * (H113) * (H114)</f>
        <v>0.40149947584</v>
      </c>
      <c r="I110" s="100" t="n">
        <f aca="false">1 - (I111) * (I112) * (I113) * (I114)</f>
        <v>0.2799296875</v>
      </c>
      <c r="J110" s="100" t="n">
        <f aca="false">1 - (J111) * (J112) * (J113) * (J114)</f>
        <v>0.4188544</v>
      </c>
      <c r="K110" s="100" t="n">
        <f aca="false">1 - (K111) * (K112) * (K113) * (K114)</f>
        <v>0.2799296875</v>
      </c>
      <c r="L110" s="100" t="n">
        <f aca="false">1 - (L111) * (L112) * (L113) * (L114)</f>
        <v>0.3285204</v>
      </c>
      <c r="M110" s="8"/>
    </row>
    <row r="111" customFormat="false" ht="15" hidden="false" customHeight="false" outlineLevel="0" collapsed="false">
      <c r="A111" s="101" t="s">
        <v>691</v>
      </c>
      <c r="B111" s="102" t="n">
        <f aca="false">B110*0.15</f>
        <v>7.8</v>
      </c>
      <c r="C111" s="102" t="n">
        <f aca="false">(100-D111)/100</f>
        <v>0.862</v>
      </c>
      <c r="D111" s="102" t="n">
        <f aca="false">D110*0.15</f>
        <v>13.8</v>
      </c>
      <c r="E111" s="103" t="n">
        <v>0.918</v>
      </c>
      <c r="F111" s="103" t="n">
        <v>0.922</v>
      </c>
      <c r="G111" s="103" t="n">
        <v>0.926</v>
      </c>
      <c r="H111" s="103" t="n">
        <v>0.924</v>
      </c>
      <c r="I111" s="103" t="n">
        <v>0.95</v>
      </c>
      <c r="J111" s="103" t="n">
        <v>0.92</v>
      </c>
      <c r="K111" s="103" t="n">
        <v>0.95</v>
      </c>
      <c r="L111" s="103" t="n">
        <v>0.94</v>
      </c>
      <c r="M111" s="8"/>
    </row>
    <row r="112" customFormat="false" ht="15" hidden="false" customHeight="false" outlineLevel="0" collapsed="false">
      <c r="A112" s="101" t="s">
        <v>692</v>
      </c>
      <c r="B112" s="102" t="n">
        <f aca="false">B110*0.4</f>
        <v>20.8</v>
      </c>
      <c r="C112" s="102" t="n">
        <f aca="false">(100-D112)/100</f>
        <v>0.632</v>
      </c>
      <c r="D112" s="102" t="n">
        <f aca="false">D110*0.4</f>
        <v>36.8</v>
      </c>
      <c r="E112" s="103" t="n">
        <v>0.795</v>
      </c>
      <c r="F112" s="103" t="n">
        <v>0.805</v>
      </c>
      <c r="G112" s="103" t="n">
        <v>0.815</v>
      </c>
      <c r="H112" s="103" t="n">
        <v>0.81</v>
      </c>
      <c r="I112" s="103" t="n">
        <v>0.875</v>
      </c>
      <c r="J112" s="103" t="n">
        <v>0.8</v>
      </c>
      <c r="K112" s="103" t="n">
        <v>0.875</v>
      </c>
      <c r="L112" s="103" t="n">
        <v>0.85</v>
      </c>
      <c r="M112" s="8"/>
    </row>
    <row r="113" customFormat="false" ht="15" hidden="false" customHeight="false" outlineLevel="0" collapsed="false">
      <c r="A113" s="101" t="s">
        <v>693</v>
      </c>
      <c r="B113" s="102" t="n">
        <f aca="false">B110*0.15</f>
        <v>7.8</v>
      </c>
      <c r="C113" s="102" t="n">
        <f aca="false">(100-D113)/100</f>
        <v>0.862</v>
      </c>
      <c r="D113" s="102" t="n">
        <f aca="false">D110*0.15</f>
        <v>13.8</v>
      </c>
      <c r="E113" s="103" t="n">
        <v>0.9385</v>
      </c>
      <c r="F113" s="103" t="n">
        <v>0.9415</v>
      </c>
      <c r="G113" s="103" t="n">
        <v>0.9445</v>
      </c>
      <c r="H113" s="103" t="n">
        <v>0.943</v>
      </c>
      <c r="I113" s="103" t="n">
        <v>0.9625</v>
      </c>
      <c r="J113" s="103" t="n">
        <v>0.94</v>
      </c>
      <c r="K113" s="103" t="n">
        <v>0.9625</v>
      </c>
      <c r="L113" s="103" t="n">
        <v>0.955</v>
      </c>
      <c r="M113" s="8"/>
    </row>
    <row r="114" customFormat="false" ht="15" hidden="false" customHeight="false" outlineLevel="0" collapsed="false">
      <c r="A114" s="101" t="s">
        <v>694</v>
      </c>
      <c r="B114" s="102" t="n">
        <f aca="false">B110*0.3</f>
        <v>15.6</v>
      </c>
      <c r="C114" s="102" t="n">
        <f aca="false">(100-D114)/100</f>
        <v>0.724</v>
      </c>
      <c r="D114" s="102" t="n">
        <f aca="false">D110*0.3</f>
        <v>27.6</v>
      </c>
      <c r="E114" s="103" t="n">
        <v>0.836</v>
      </c>
      <c r="F114" s="103" t="n">
        <v>0.844</v>
      </c>
      <c r="G114" s="103" t="n">
        <v>0.852</v>
      </c>
      <c r="H114" s="103" t="n">
        <v>0.848</v>
      </c>
      <c r="I114" s="103" t="n">
        <v>0.9</v>
      </c>
      <c r="J114" s="103" t="n">
        <v>0.84</v>
      </c>
      <c r="K114" s="103" t="n">
        <v>0.9</v>
      </c>
      <c r="L114" s="103" t="n">
        <v>0.88</v>
      </c>
      <c r="M114" s="8"/>
    </row>
    <row r="115" customFormat="false" ht="15" hidden="false" customHeight="false" outlineLevel="0" collapsed="false">
      <c r="A115" s="97" t="s">
        <v>718</v>
      </c>
      <c r="B115" s="98" t="n">
        <v>51</v>
      </c>
      <c r="C115" s="98"/>
      <c r="D115" s="98" t="n">
        <v>91</v>
      </c>
      <c r="E115" s="99" t="n">
        <f aca="false">1 - (E116) * (E117) * (E118) * (E119)</f>
        <v>0.42740129134</v>
      </c>
      <c r="F115" s="99" t="n">
        <f aca="false">1 - (F116) * (F117) * (F118) * (F119)</f>
        <v>0.41022063654</v>
      </c>
      <c r="G115" s="99" t="n">
        <f aca="false">1 - (G116) * (G117) * (G118) * (G119)</f>
        <v>0.39269039134</v>
      </c>
      <c r="H115" s="99" t="n">
        <f aca="false">1 - (H116) * (H117) * (H118) * (H119)</f>
        <v>0.40149947584</v>
      </c>
      <c r="I115" s="100" t="n">
        <f aca="false">1 - (I116) * (I117) * (I118) * (I119)</f>
        <v>0.3285204</v>
      </c>
      <c r="J115" s="100" t="n">
        <f aca="false">1 - (J116) * (J117) * (J118) * (J119)</f>
        <v>0.4188544</v>
      </c>
      <c r="K115" s="100" t="n">
        <f aca="false">1 - (K116) * (K117) * (K118) * (K119)</f>
        <v>0.5005</v>
      </c>
      <c r="L115" s="100" t="n">
        <f aca="false">1 - (L116) * (L117) * (L118) * (L119)</f>
        <v>0.5005</v>
      </c>
      <c r="M115" s="8"/>
    </row>
    <row r="116" customFormat="false" ht="15" hidden="false" customHeight="false" outlineLevel="0" collapsed="false">
      <c r="A116" s="101" t="s">
        <v>691</v>
      </c>
      <c r="B116" s="102" t="n">
        <f aca="false">B115*0.15</f>
        <v>7.65</v>
      </c>
      <c r="C116" s="102" t="n">
        <f aca="false">(100-D116)/100</f>
        <v>0.8635</v>
      </c>
      <c r="D116" s="102" t="n">
        <f aca="false">D115*0.15</f>
        <v>13.65</v>
      </c>
      <c r="E116" s="103" t="n">
        <v>0.918</v>
      </c>
      <c r="F116" s="103" t="n">
        <v>0.922</v>
      </c>
      <c r="G116" s="103" t="n">
        <v>0.926</v>
      </c>
      <c r="H116" s="103" t="n">
        <v>0.924</v>
      </c>
      <c r="I116" s="103" t="n">
        <v>0.94</v>
      </c>
      <c r="J116" s="103" t="n">
        <v>0.92</v>
      </c>
      <c r="K116" s="103" t="n">
        <v>0.9</v>
      </c>
      <c r="L116" s="103" t="n">
        <v>0.9</v>
      </c>
      <c r="M116" s="8"/>
    </row>
    <row r="117" customFormat="false" ht="15" hidden="false" customHeight="false" outlineLevel="0" collapsed="false">
      <c r="A117" s="101" t="s">
        <v>692</v>
      </c>
      <c r="B117" s="102" t="n">
        <f aca="false">B115*0.4</f>
        <v>20.4</v>
      </c>
      <c r="C117" s="102" t="n">
        <f aca="false">(100-D117)/100</f>
        <v>0.636</v>
      </c>
      <c r="D117" s="102" t="n">
        <f aca="false">D115*0.4</f>
        <v>36.4</v>
      </c>
      <c r="E117" s="103" t="n">
        <v>0.795</v>
      </c>
      <c r="F117" s="103" t="n">
        <v>0.805</v>
      </c>
      <c r="G117" s="103" t="n">
        <v>0.815</v>
      </c>
      <c r="H117" s="103" t="n">
        <v>0.81</v>
      </c>
      <c r="I117" s="103" t="n">
        <v>0.85</v>
      </c>
      <c r="J117" s="103" t="n">
        <v>0.8</v>
      </c>
      <c r="K117" s="103" t="n">
        <v>0.75</v>
      </c>
      <c r="L117" s="103" t="n">
        <v>0.75</v>
      </c>
      <c r="M117" s="8"/>
    </row>
    <row r="118" customFormat="false" ht="15" hidden="false" customHeight="false" outlineLevel="0" collapsed="false">
      <c r="A118" s="101" t="s">
        <v>693</v>
      </c>
      <c r="B118" s="102" t="n">
        <f aca="false">B115*0.15</f>
        <v>7.65</v>
      </c>
      <c r="C118" s="102" t="n">
        <f aca="false">(100-D118)/100</f>
        <v>0.8635</v>
      </c>
      <c r="D118" s="102" t="n">
        <f aca="false">D115*0.15</f>
        <v>13.65</v>
      </c>
      <c r="E118" s="103" t="n">
        <v>0.9385</v>
      </c>
      <c r="F118" s="103" t="n">
        <v>0.9415</v>
      </c>
      <c r="G118" s="103" t="n">
        <v>0.9445</v>
      </c>
      <c r="H118" s="103" t="n">
        <v>0.943</v>
      </c>
      <c r="I118" s="103" t="n">
        <v>0.955</v>
      </c>
      <c r="J118" s="103" t="n">
        <v>0.94</v>
      </c>
      <c r="K118" s="103" t="n">
        <v>0.925</v>
      </c>
      <c r="L118" s="103" t="n">
        <v>0.925</v>
      </c>
      <c r="M118" s="8"/>
    </row>
    <row r="119" customFormat="false" ht="15" hidden="false" customHeight="false" outlineLevel="0" collapsed="false">
      <c r="A119" s="101" t="s">
        <v>694</v>
      </c>
      <c r="B119" s="102" t="n">
        <f aca="false">B115*0.3</f>
        <v>15.3</v>
      </c>
      <c r="C119" s="102" t="n">
        <f aca="false">(100-D119)/100</f>
        <v>0.727</v>
      </c>
      <c r="D119" s="102" t="n">
        <f aca="false">D115*0.3</f>
        <v>27.3</v>
      </c>
      <c r="E119" s="103" t="n">
        <v>0.836</v>
      </c>
      <c r="F119" s="103" t="n">
        <v>0.844</v>
      </c>
      <c r="G119" s="103" t="n">
        <v>0.852</v>
      </c>
      <c r="H119" s="103" t="n">
        <v>0.848</v>
      </c>
      <c r="I119" s="103" t="n">
        <v>0.88</v>
      </c>
      <c r="J119" s="103" t="n">
        <v>0.84</v>
      </c>
      <c r="K119" s="103" t="n">
        <v>0.8</v>
      </c>
      <c r="L119" s="103" t="n">
        <v>0.8</v>
      </c>
      <c r="M119" s="8"/>
    </row>
    <row r="120" customFormat="false" ht="15" hidden="false" customHeight="false" outlineLevel="0" collapsed="false">
      <c r="A120" s="104" t="s">
        <v>719</v>
      </c>
      <c r="B120" s="98" t="n">
        <v>51</v>
      </c>
      <c r="C120" s="98"/>
      <c r="D120" s="98" t="n">
        <v>91</v>
      </c>
      <c r="E120" s="99" t="n">
        <f aca="false">1 - (E121) * (E122) * (E123) * (E124)</f>
        <v>0.42740129134</v>
      </c>
      <c r="F120" s="99" t="n">
        <f aca="false">1 - (F121) * (F122) * (F123) * (F124)</f>
        <v>0.42740129134</v>
      </c>
      <c r="G120" s="99" t="n">
        <f aca="false">1 - (G121) * (G122) * (G123) * (G124)</f>
        <v>0.39269039134</v>
      </c>
      <c r="H120" s="99" t="n">
        <f aca="false">1 - (H121) * (H122) * (H123) * (H124)</f>
        <v>0.39269039134</v>
      </c>
      <c r="I120" s="100" t="n">
        <f aca="false">1 - (I121) * (I122) * (I123) * (I124)</f>
        <v>0.3748063375</v>
      </c>
      <c r="J120" s="100" t="n">
        <f aca="false">1 - (J121) * (J122) * (J123) * (J124)</f>
        <v>0.3748063375</v>
      </c>
      <c r="K120" s="100" t="n">
        <f aca="false">1 - (K121) * (K122) * (K123) * (K124)</f>
        <v>0.30936446464</v>
      </c>
      <c r="L120" s="100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101" t="s">
        <v>691</v>
      </c>
      <c r="B121" s="102" t="n">
        <f aca="false">B120*0.15</f>
        <v>7.65</v>
      </c>
      <c r="C121" s="102" t="n">
        <f aca="false">(100-D121)/100</f>
        <v>0.8635</v>
      </c>
      <c r="D121" s="102" t="n">
        <f aca="false">D120*0.15</f>
        <v>13.65</v>
      </c>
      <c r="E121" s="103" t="n">
        <v>0.918</v>
      </c>
      <c r="F121" s="103" t="n">
        <v>0.918</v>
      </c>
      <c r="G121" s="103" t="n">
        <v>0.926</v>
      </c>
      <c r="H121" s="103" t="n">
        <v>0.926</v>
      </c>
      <c r="I121" s="103" t="n">
        <v>0.93</v>
      </c>
      <c r="J121" s="103" t="n">
        <v>0.93</v>
      </c>
      <c r="K121" s="103" t="n">
        <v>0.944</v>
      </c>
      <c r="L121" s="103" t="n">
        <v>0.944</v>
      </c>
      <c r="M121" s="8"/>
    </row>
    <row r="122" customFormat="false" ht="15" hidden="false" customHeight="false" outlineLevel="0" collapsed="false">
      <c r="A122" s="101" t="s">
        <v>692</v>
      </c>
      <c r="B122" s="102" t="n">
        <f aca="false">B120*0.4</f>
        <v>20.4</v>
      </c>
      <c r="C122" s="102" t="n">
        <f aca="false">(100-D122)/100</f>
        <v>0.636</v>
      </c>
      <c r="D122" s="102" t="n">
        <f aca="false">D120*0.4</f>
        <v>36.4</v>
      </c>
      <c r="E122" s="103" t="n">
        <v>0.795</v>
      </c>
      <c r="F122" s="103" t="n">
        <v>0.795</v>
      </c>
      <c r="G122" s="103" t="n">
        <v>0.815</v>
      </c>
      <c r="H122" s="103" t="n">
        <v>0.815</v>
      </c>
      <c r="I122" s="103" t="n">
        <v>0.825</v>
      </c>
      <c r="J122" s="103" t="n">
        <v>0.825</v>
      </c>
      <c r="K122" s="103" t="n">
        <v>0.86</v>
      </c>
      <c r="L122" s="103" t="n">
        <v>0.86</v>
      </c>
      <c r="M122" s="8"/>
    </row>
    <row r="123" customFormat="false" ht="15" hidden="false" customHeight="false" outlineLevel="0" collapsed="false">
      <c r="A123" s="101" t="s">
        <v>693</v>
      </c>
      <c r="B123" s="102" t="n">
        <f aca="false">B120*0.15</f>
        <v>7.65</v>
      </c>
      <c r="C123" s="102" t="n">
        <f aca="false">(100-D123)/100</f>
        <v>0.8635</v>
      </c>
      <c r="D123" s="102" t="n">
        <f aca="false">D120*0.15</f>
        <v>13.65</v>
      </c>
      <c r="E123" s="103" t="n">
        <v>0.9385</v>
      </c>
      <c r="F123" s="103" t="n">
        <v>0.9385</v>
      </c>
      <c r="G123" s="103" t="n">
        <v>0.9445</v>
      </c>
      <c r="H123" s="103" t="n">
        <v>0.9445</v>
      </c>
      <c r="I123" s="103" t="n">
        <v>0.9475</v>
      </c>
      <c r="J123" s="103" t="n">
        <v>0.9475</v>
      </c>
      <c r="K123" s="103" t="n">
        <v>0.958</v>
      </c>
      <c r="L123" s="103" t="n">
        <v>0.958</v>
      </c>
      <c r="M123" s="8"/>
    </row>
    <row r="124" customFormat="false" ht="15" hidden="false" customHeight="false" outlineLevel="0" collapsed="false">
      <c r="A124" s="101" t="s">
        <v>694</v>
      </c>
      <c r="B124" s="102" t="n">
        <f aca="false">B120*0.3</f>
        <v>15.3</v>
      </c>
      <c r="C124" s="102" t="n">
        <f aca="false">(100-D124)/100</f>
        <v>0.727</v>
      </c>
      <c r="D124" s="102" t="n">
        <f aca="false">D120*0.3</f>
        <v>27.3</v>
      </c>
      <c r="E124" s="103" t="n">
        <v>0.836</v>
      </c>
      <c r="F124" s="103" t="n">
        <v>0.836</v>
      </c>
      <c r="G124" s="103" t="n">
        <v>0.852</v>
      </c>
      <c r="H124" s="103" t="n">
        <v>0.852</v>
      </c>
      <c r="I124" s="103" t="n">
        <v>0.86</v>
      </c>
      <c r="J124" s="103" t="n">
        <v>0.86</v>
      </c>
      <c r="K124" s="103" t="n">
        <v>0.888</v>
      </c>
      <c r="L124" s="103" t="n">
        <v>0.888</v>
      </c>
      <c r="M124" s="8"/>
    </row>
    <row r="125" customFormat="false" ht="15" hidden="false" customHeight="false" outlineLevel="0" collapsed="false">
      <c r="A125" s="104" t="s">
        <v>720</v>
      </c>
      <c r="B125" s="98" t="n">
        <v>51</v>
      </c>
      <c r="C125" s="98"/>
      <c r="D125" s="98" t="n">
        <v>91</v>
      </c>
      <c r="E125" s="99" t="n">
        <f aca="false">1 - (E126) * (E127) * (E128) * (E129)</f>
        <v>0.42740129134</v>
      </c>
      <c r="F125" s="99" t="n">
        <f aca="false">1 - (F126) * (F127) * (F128) * (F129)</f>
        <v>0.41022063654</v>
      </c>
      <c r="G125" s="99" t="n">
        <f aca="false">1 - (G126) * (G127) * (G128) * (G129)</f>
        <v>0.39269039134</v>
      </c>
      <c r="H125" s="99" t="n">
        <f aca="false">1 - (H126) * (H127) * (H128) * (H129)</f>
        <v>0.40149947584</v>
      </c>
      <c r="I125" s="100" t="n">
        <f aca="false">1 - (I126) * (I127) * (I128) * (I129)</f>
        <v>0.30936446464</v>
      </c>
      <c r="J125" s="100" t="n">
        <f aca="false">1 - (J126) * (J127) * (J128) * (J129)</f>
        <v>0.30936446464</v>
      </c>
      <c r="K125" s="100" t="n">
        <f aca="false">1 - (K126) * (K127) * (K128) * (K129)</f>
        <v>0.30936446464</v>
      </c>
      <c r="L125" s="100" t="n">
        <f aca="false">1 - (L126) * (L127) * (L128) * (L129)</f>
        <v>0.30936446464</v>
      </c>
      <c r="M125" s="8"/>
    </row>
    <row r="126" customFormat="false" ht="15" hidden="false" customHeight="false" outlineLevel="0" collapsed="false">
      <c r="A126" s="101" t="s">
        <v>691</v>
      </c>
      <c r="B126" s="102" t="n">
        <f aca="false">B125*0.15</f>
        <v>7.65</v>
      </c>
      <c r="C126" s="102" t="n">
        <f aca="false">(100-D126)/100</f>
        <v>0.8635</v>
      </c>
      <c r="D126" s="102" t="n">
        <f aca="false">D125*0.15</f>
        <v>13.65</v>
      </c>
      <c r="E126" s="103" t="n">
        <v>0.918</v>
      </c>
      <c r="F126" s="103" t="n">
        <v>0.922</v>
      </c>
      <c r="G126" s="103" t="n">
        <v>0.926</v>
      </c>
      <c r="H126" s="103" t="n">
        <v>0.924</v>
      </c>
      <c r="I126" s="103" t="n">
        <v>0.944</v>
      </c>
      <c r="J126" s="103" t="n">
        <v>0.944</v>
      </c>
      <c r="K126" s="103" t="n">
        <v>0.944</v>
      </c>
      <c r="L126" s="103" t="n">
        <v>0.944</v>
      </c>
      <c r="M126" s="8"/>
    </row>
    <row r="127" customFormat="false" ht="15" hidden="false" customHeight="false" outlineLevel="0" collapsed="false">
      <c r="A127" s="101" t="s">
        <v>692</v>
      </c>
      <c r="B127" s="102" t="n">
        <f aca="false">B125*0.4</f>
        <v>20.4</v>
      </c>
      <c r="C127" s="102" t="n">
        <f aca="false">(100-D127)/100</f>
        <v>0.636</v>
      </c>
      <c r="D127" s="102" t="n">
        <f aca="false">D125*0.4</f>
        <v>36.4</v>
      </c>
      <c r="E127" s="103" t="n">
        <v>0.795</v>
      </c>
      <c r="F127" s="103" t="n">
        <v>0.805</v>
      </c>
      <c r="G127" s="103" t="n">
        <v>0.815</v>
      </c>
      <c r="H127" s="103" t="n">
        <v>0.81</v>
      </c>
      <c r="I127" s="103" t="n">
        <v>0.86</v>
      </c>
      <c r="J127" s="103" t="n">
        <v>0.86</v>
      </c>
      <c r="K127" s="103" t="n">
        <v>0.86</v>
      </c>
      <c r="L127" s="103" t="n">
        <v>0.86</v>
      </c>
      <c r="M127" s="8"/>
    </row>
    <row r="128" customFormat="false" ht="15" hidden="false" customHeight="false" outlineLevel="0" collapsed="false">
      <c r="A128" s="101" t="s">
        <v>693</v>
      </c>
      <c r="B128" s="102" t="n">
        <f aca="false">B125*0.15</f>
        <v>7.65</v>
      </c>
      <c r="C128" s="102" t="n">
        <f aca="false">(100-D128)/100</f>
        <v>0.8635</v>
      </c>
      <c r="D128" s="102" t="n">
        <f aca="false">D125*0.15</f>
        <v>13.65</v>
      </c>
      <c r="E128" s="103" t="n">
        <v>0.9385</v>
      </c>
      <c r="F128" s="103" t="n">
        <v>0.9415</v>
      </c>
      <c r="G128" s="103" t="n">
        <v>0.9445</v>
      </c>
      <c r="H128" s="103" t="n">
        <v>0.943</v>
      </c>
      <c r="I128" s="103" t="n">
        <v>0.958</v>
      </c>
      <c r="J128" s="103" t="n">
        <v>0.958</v>
      </c>
      <c r="K128" s="103" t="n">
        <v>0.958</v>
      </c>
      <c r="L128" s="103" t="n">
        <v>0.958</v>
      </c>
      <c r="M128" s="8"/>
    </row>
    <row r="129" customFormat="false" ht="15" hidden="false" customHeight="false" outlineLevel="0" collapsed="false">
      <c r="A129" s="101" t="s">
        <v>694</v>
      </c>
      <c r="B129" s="102" t="n">
        <f aca="false">B125*0.3</f>
        <v>15.3</v>
      </c>
      <c r="C129" s="102" t="n">
        <f aca="false">(100-D129)/100</f>
        <v>0.727</v>
      </c>
      <c r="D129" s="102" t="n">
        <f aca="false">D125*0.3</f>
        <v>27.3</v>
      </c>
      <c r="E129" s="103" t="n">
        <v>0.836</v>
      </c>
      <c r="F129" s="103" t="n">
        <v>0.844</v>
      </c>
      <c r="G129" s="103" t="n">
        <v>0.852</v>
      </c>
      <c r="H129" s="103" t="n">
        <v>0.848</v>
      </c>
      <c r="I129" s="103" t="n">
        <v>0.888</v>
      </c>
      <c r="J129" s="103" t="n">
        <v>0.888</v>
      </c>
      <c r="K129" s="103" t="n">
        <v>0.888</v>
      </c>
      <c r="L129" s="103" t="n">
        <v>0.888</v>
      </c>
      <c r="M129" s="8"/>
    </row>
    <row r="130" customFormat="false" ht="15" hidden="false" customHeight="false" outlineLevel="0" collapsed="false">
      <c r="A130" s="97" t="s">
        <v>721</v>
      </c>
      <c r="B130" s="98" t="n">
        <v>51</v>
      </c>
      <c r="C130" s="98"/>
      <c r="D130" s="98" t="n">
        <v>91</v>
      </c>
      <c r="E130" s="99" t="n">
        <f aca="false">1 - (E131) * (E132) * (E133) * (E134)</f>
        <v>0.42740129134</v>
      </c>
      <c r="F130" s="99" t="n">
        <f aca="false">1 - (F131) * (F132) * (F133) * (F134)</f>
        <v>0.41022063654</v>
      </c>
      <c r="G130" s="99" t="n">
        <f aca="false">1 - (G131) * (G132) * (G133) * (G134)</f>
        <v>0.39269039134</v>
      </c>
      <c r="H130" s="99" t="n">
        <f aca="false">1 - (H131) * (H132) * (H133) * (H134)</f>
        <v>0.40149947584</v>
      </c>
      <c r="I130" s="100" t="n">
        <f aca="false">1 - (I131) * (I132) * (I133) * (I134)</f>
        <v>0.3748063375</v>
      </c>
      <c r="J130" s="100" t="n">
        <f aca="false">1 - (J131) * (J132) * (J133) * (J134)</f>
        <v>0.3748063375</v>
      </c>
      <c r="K130" s="100" t="n">
        <f aca="false">1 - (K131) * (K132) * (K133) * (K134)</f>
        <v>0.3748063375</v>
      </c>
      <c r="L130" s="100" t="n">
        <f aca="false">1 - (L131) * (L132) * (L133) * (L134)</f>
        <v>0.4188544</v>
      </c>
      <c r="M130" s="8"/>
      <c r="N130" s="0" t="n">
        <v>33</v>
      </c>
    </row>
    <row r="131" customFormat="false" ht="15" hidden="false" customHeight="false" outlineLevel="0" collapsed="false">
      <c r="A131" s="101" t="s">
        <v>691</v>
      </c>
      <c r="B131" s="102" t="n">
        <f aca="false">B130*0.15</f>
        <v>7.65</v>
      </c>
      <c r="C131" s="102" t="n">
        <f aca="false">(100-D131)/100</f>
        <v>0.8635</v>
      </c>
      <c r="D131" s="102" t="n">
        <f aca="false">D130*0.15</f>
        <v>13.65</v>
      </c>
      <c r="E131" s="103" t="n">
        <v>0.918</v>
      </c>
      <c r="F131" s="103" t="n">
        <v>0.922</v>
      </c>
      <c r="G131" s="103" t="n">
        <v>0.926</v>
      </c>
      <c r="H131" s="103" t="n">
        <v>0.924</v>
      </c>
      <c r="I131" s="103" t="n">
        <v>0.93</v>
      </c>
      <c r="J131" s="103" t="n">
        <v>0.93</v>
      </c>
      <c r="K131" s="103" t="n">
        <v>0.93</v>
      </c>
      <c r="L131" s="103" t="n">
        <v>0.92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101" t="s">
        <v>692</v>
      </c>
      <c r="B132" s="102" t="n">
        <f aca="false">B130*0.4</f>
        <v>20.4</v>
      </c>
      <c r="C132" s="102" t="n">
        <f aca="false">(100-D132)/100</f>
        <v>0.636</v>
      </c>
      <c r="D132" s="102" t="n">
        <f aca="false">D130*0.4</f>
        <v>36.4</v>
      </c>
      <c r="E132" s="103" t="n">
        <v>0.795</v>
      </c>
      <c r="F132" s="103" t="n">
        <v>0.805</v>
      </c>
      <c r="G132" s="103" t="n">
        <v>0.815</v>
      </c>
      <c r="H132" s="103" t="n">
        <v>0.81</v>
      </c>
      <c r="I132" s="103" t="n">
        <v>0.825</v>
      </c>
      <c r="J132" s="103" t="n">
        <v>0.825</v>
      </c>
      <c r="K132" s="103" t="n">
        <v>0.825</v>
      </c>
      <c r="L132" s="103" t="n">
        <v>0.8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101" t="s">
        <v>693</v>
      </c>
      <c r="B133" s="102" t="n">
        <f aca="false">B130*0.15</f>
        <v>7.65</v>
      </c>
      <c r="C133" s="102" t="n">
        <f aca="false">(100-D133)/100</f>
        <v>0.8635</v>
      </c>
      <c r="D133" s="102" t="n">
        <f aca="false">D130*0.15</f>
        <v>13.65</v>
      </c>
      <c r="E133" s="103" t="n">
        <v>0.9385</v>
      </c>
      <c r="F133" s="103" t="n">
        <v>0.9415</v>
      </c>
      <c r="G133" s="103" t="n">
        <v>0.9445</v>
      </c>
      <c r="H133" s="103" t="n">
        <v>0.943</v>
      </c>
      <c r="I133" s="103" t="n">
        <v>0.9475</v>
      </c>
      <c r="J133" s="103" t="n">
        <v>0.9475</v>
      </c>
      <c r="K133" s="103" t="n">
        <v>0.9475</v>
      </c>
      <c r="L133" s="103" t="n">
        <v>0.94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101" t="s">
        <v>694</v>
      </c>
      <c r="B134" s="102" t="n">
        <f aca="false">B130*0.3</f>
        <v>15.3</v>
      </c>
      <c r="C134" s="102" t="n">
        <f aca="false">(100-D134)/100</f>
        <v>0.727</v>
      </c>
      <c r="D134" s="102" t="n">
        <f aca="false">D130*0.3</f>
        <v>27.3</v>
      </c>
      <c r="E134" s="103" t="n">
        <v>0.836</v>
      </c>
      <c r="F134" s="103" t="n">
        <v>0.844</v>
      </c>
      <c r="G134" s="103" t="n">
        <v>0.852</v>
      </c>
      <c r="H134" s="103" t="n">
        <v>0.848</v>
      </c>
      <c r="I134" s="103" t="n">
        <v>0.86</v>
      </c>
      <c r="J134" s="103" t="n">
        <v>0.86</v>
      </c>
      <c r="K134" s="103" t="n">
        <v>0.86</v>
      </c>
      <c r="L134" s="103" t="n">
        <v>0.84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104" t="s">
        <v>722</v>
      </c>
      <c r="B135" s="98" t="n">
        <v>50</v>
      </c>
      <c r="C135" s="98"/>
      <c r="D135" s="98" t="n">
        <v>90</v>
      </c>
      <c r="E135" s="99" t="n">
        <f aca="false">1 - (E136) * (E137) * (E138) * (E139)</f>
        <v>0.4188544</v>
      </c>
      <c r="F135" s="99" t="n">
        <f aca="false">1 - (F136) * (F137) * (F138) * (F139)</f>
        <v>0.40149947584</v>
      </c>
      <c r="G135" s="99" t="n">
        <f aca="false">1 - (G136) * (G137) * (G138) * (G139)</f>
        <v>0.38379285504</v>
      </c>
      <c r="H135" s="99" t="n">
        <f aca="false">1 - (H136) * (H137) * (H138) * (H139)</f>
        <v>0.39269039134</v>
      </c>
      <c r="I135" s="100" t="n">
        <f aca="false">1 - (I136) * (I137) * (I138) * (I139)</f>
        <v>0.4188544</v>
      </c>
      <c r="J135" s="100" t="n">
        <f aca="false">1 - (J136) * (J137) * (J138) * (J139)</f>
        <v>0.3748063375</v>
      </c>
      <c r="K135" s="100" t="n">
        <f aca="false">1 - (K136) * (K137) * (K138) * (K139)</f>
        <v>0.3748063375</v>
      </c>
      <c r="L135" s="100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101" t="s">
        <v>691</v>
      </c>
      <c r="B136" s="102" t="n">
        <f aca="false">B135*0.15</f>
        <v>7.5</v>
      </c>
      <c r="C136" s="102" t="n">
        <f aca="false">(100-D136)/100</f>
        <v>0.865</v>
      </c>
      <c r="D136" s="102" t="n">
        <f aca="false">D135*0.15</f>
        <v>13.5</v>
      </c>
      <c r="E136" s="103" t="n">
        <v>0.92</v>
      </c>
      <c r="F136" s="103" t="n">
        <v>0.924</v>
      </c>
      <c r="G136" s="103" t="n">
        <v>0.928</v>
      </c>
      <c r="H136" s="103" t="n">
        <v>0.926</v>
      </c>
      <c r="I136" s="103" t="n">
        <v>0.92</v>
      </c>
      <c r="J136" s="103" t="n">
        <v>0.93</v>
      </c>
      <c r="K136" s="103" t="n">
        <v>0.93</v>
      </c>
      <c r="L136" s="103" t="n">
        <v>0.96</v>
      </c>
      <c r="M136" s="8"/>
    </row>
    <row r="137" customFormat="false" ht="15" hidden="false" customHeight="false" outlineLevel="0" collapsed="false">
      <c r="A137" s="101" t="s">
        <v>692</v>
      </c>
      <c r="B137" s="102" t="n">
        <f aca="false">B135*0.4</f>
        <v>20</v>
      </c>
      <c r="C137" s="102" t="n">
        <f aca="false">(100-D137)/100</f>
        <v>0.64</v>
      </c>
      <c r="D137" s="102" t="n">
        <f aca="false">D135*0.4</f>
        <v>36</v>
      </c>
      <c r="E137" s="103" t="n">
        <v>0.8</v>
      </c>
      <c r="F137" s="103" t="n">
        <v>0.81</v>
      </c>
      <c r="G137" s="103" t="n">
        <v>0.82</v>
      </c>
      <c r="H137" s="103" t="n">
        <v>0.815</v>
      </c>
      <c r="I137" s="103" t="n">
        <v>0.8</v>
      </c>
      <c r="J137" s="103" t="n">
        <v>0.825</v>
      </c>
      <c r="K137" s="103" t="n">
        <v>0.825</v>
      </c>
      <c r="L137" s="103" t="n">
        <v>0.9</v>
      </c>
      <c r="M137" s="8"/>
    </row>
    <row r="138" customFormat="false" ht="15" hidden="false" customHeight="false" outlineLevel="0" collapsed="false">
      <c r="A138" s="101" t="s">
        <v>693</v>
      </c>
      <c r="B138" s="102" t="n">
        <f aca="false">B135*0.15</f>
        <v>7.5</v>
      </c>
      <c r="C138" s="102" t="n">
        <f aca="false">(100-D138)/100</f>
        <v>0.865</v>
      </c>
      <c r="D138" s="102" t="n">
        <f aca="false">D135*0.15</f>
        <v>13.5</v>
      </c>
      <c r="E138" s="103" t="n">
        <v>0.94</v>
      </c>
      <c r="F138" s="103" t="n">
        <v>0.943</v>
      </c>
      <c r="G138" s="103" t="n">
        <v>0.946</v>
      </c>
      <c r="H138" s="103" t="n">
        <v>0.9445</v>
      </c>
      <c r="I138" s="103" t="n">
        <v>0.94</v>
      </c>
      <c r="J138" s="103" t="n">
        <v>0.9475</v>
      </c>
      <c r="K138" s="103" t="n">
        <v>0.9475</v>
      </c>
      <c r="L138" s="103" t="n">
        <v>0.97</v>
      </c>
      <c r="M138" s="8"/>
    </row>
    <row r="139" customFormat="false" ht="15" hidden="false" customHeight="false" outlineLevel="0" collapsed="false">
      <c r="A139" s="101" t="s">
        <v>694</v>
      </c>
      <c r="B139" s="102" t="n">
        <f aca="false">B135*0.3</f>
        <v>15</v>
      </c>
      <c r="C139" s="102" t="n">
        <f aca="false">(100-D139)/100</f>
        <v>0.73</v>
      </c>
      <c r="D139" s="102" t="n">
        <f aca="false">D135*0.3</f>
        <v>27</v>
      </c>
      <c r="E139" s="103" t="n">
        <v>0.84</v>
      </c>
      <c r="F139" s="103" t="n">
        <v>0.848</v>
      </c>
      <c r="G139" s="103" t="n">
        <v>0.856</v>
      </c>
      <c r="H139" s="103" t="n">
        <v>0.852</v>
      </c>
      <c r="I139" s="103" t="n">
        <v>0.84</v>
      </c>
      <c r="J139" s="103" t="n">
        <v>0.86</v>
      </c>
      <c r="K139" s="103" t="n">
        <v>0.86</v>
      </c>
      <c r="L139" s="103" t="n">
        <v>0.92</v>
      </c>
      <c r="M139" s="8"/>
    </row>
    <row r="140" customFormat="false" ht="15" hidden="false" customHeight="false" outlineLevel="0" collapsed="false">
      <c r="A140" s="97" t="s">
        <v>723</v>
      </c>
      <c r="B140" s="98" t="n">
        <v>50</v>
      </c>
      <c r="C140" s="98"/>
      <c r="D140" s="98" t="n">
        <v>90</v>
      </c>
      <c r="E140" s="99" t="n">
        <f aca="false">1 - (E141) * (E142) * (E143) * (E144)</f>
        <v>0.4188544</v>
      </c>
      <c r="F140" s="99" t="n">
        <f aca="false">1 - (F141) * (F142) * (F143) * (F144)</f>
        <v>0.40149947584</v>
      </c>
      <c r="G140" s="99" t="n">
        <f aca="false">1 - (G141) * (G142) * (G143) * (G144)</f>
        <v>0.38379285504</v>
      </c>
      <c r="H140" s="99" t="n">
        <f aca="false">1 - (H141) * (H142) * (H143) * (H144)</f>
        <v>0.39269039134</v>
      </c>
      <c r="I140" s="100" t="n">
        <f aca="false">1 - (I141) * (I142) * (I143) * (I144)</f>
        <v>0.3748063375</v>
      </c>
      <c r="J140" s="100" t="n">
        <f aca="false">1 - (J141) * (J142) * (J143) * (J144)</f>
        <v>0.3748063375</v>
      </c>
      <c r="K140" s="100" t="n">
        <f aca="false">1 - (K141) * (K142) * (K143) * (K144)</f>
        <v>0.4188544</v>
      </c>
      <c r="L140" s="100" t="n">
        <f aca="false">1 - (L141) * (L142) * (L143) * (L144)</f>
        <v>0.2289664</v>
      </c>
      <c r="M140" s="8"/>
    </row>
    <row r="141" customFormat="false" ht="15" hidden="false" customHeight="false" outlineLevel="0" collapsed="false">
      <c r="A141" s="101" t="s">
        <v>691</v>
      </c>
      <c r="B141" s="102" t="n">
        <f aca="false">B140*0.15</f>
        <v>7.5</v>
      </c>
      <c r="C141" s="102" t="n">
        <f aca="false">(100-D141)/100</f>
        <v>0.865</v>
      </c>
      <c r="D141" s="102" t="n">
        <f aca="false">D140*0.15</f>
        <v>13.5</v>
      </c>
      <c r="E141" s="103" t="n">
        <v>0.92</v>
      </c>
      <c r="F141" s="103" t="n">
        <v>0.924</v>
      </c>
      <c r="G141" s="103" t="n">
        <v>0.928</v>
      </c>
      <c r="H141" s="103" t="n">
        <v>0.926</v>
      </c>
      <c r="I141" s="103" t="n">
        <v>0.93</v>
      </c>
      <c r="J141" s="103" t="n">
        <v>0.93</v>
      </c>
      <c r="K141" s="103" t="n">
        <v>0.92</v>
      </c>
      <c r="L141" s="103" t="n">
        <v>0.96</v>
      </c>
      <c r="M141" s="8"/>
    </row>
    <row r="142" customFormat="false" ht="15" hidden="false" customHeight="false" outlineLevel="0" collapsed="false">
      <c r="A142" s="101" t="s">
        <v>692</v>
      </c>
      <c r="B142" s="102" t="n">
        <f aca="false">B140*0.4</f>
        <v>20</v>
      </c>
      <c r="C142" s="102" t="n">
        <f aca="false">(100-D142)/100</f>
        <v>0.64</v>
      </c>
      <c r="D142" s="102" t="n">
        <f aca="false">D140*0.4</f>
        <v>36</v>
      </c>
      <c r="E142" s="103" t="n">
        <v>0.8</v>
      </c>
      <c r="F142" s="103" t="n">
        <v>0.81</v>
      </c>
      <c r="G142" s="103" t="n">
        <v>0.82</v>
      </c>
      <c r="H142" s="103" t="n">
        <v>0.815</v>
      </c>
      <c r="I142" s="103" t="n">
        <v>0.825</v>
      </c>
      <c r="J142" s="103" t="n">
        <v>0.825</v>
      </c>
      <c r="K142" s="103" t="n">
        <v>0.8</v>
      </c>
      <c r="L142" s="103" t="n">
        <v>0.9</v>
      </c>
      <c r="M142" s="8"/>
    </row>
    <row r="143" customFormat="false" ht="15" hidden="false" customHeight="false" outlineLevel="0" collapsed="false">
      <c r="A143" s="101" t="s">
        <v>693</v>
      </c>
      <c r="B143" s="102" t="n">
        <f aca="false">B140*0.15</f>
        <v>7.5</v>
      </c>
      <c r="C143" s="102" t="n">
        <f aca="false">(100-D143)/100</f>
        <v>0.865</v>
      </c>
      <c r="D143" s="102" t="n">
        <f aca="false">D140*0.15</f>
        <v>13.5</v>
      </c>
      <c r="E143" s="103" t="n">
        <v>0.94</v>
      </c>
      <c r="F143" s="103" t="n">
        <v>0.943</v>
      </c>
      <c r="G143" s="103" t="n">
        <v>0.946</v>
      </c>
      <c r="H143" s="103" t="n">
        <v>0.9445</v>
      </c>
      <c r="I143" s="103" t="n">
        <v>0.9475</v>
      </c>
      <c r="J143" s="103" t="n">
        <v>0.9475</v>
      </c>
      <c r="K143" s="103" t="n">
        <v>0.94</v>
      </c>
      <c r="L143" s="103" t="n">
        <v>0.97</v>
      </c>
      <c r="M143" s="8"/>
    </row>
    <row r="144" customFormat="false" ht="15" hidden="false" customHeight="false" outlineLevel="0" collapsed="false">
      <c r="A144" s="101" t="s">
        <v>694</v>
      </c>
      <c r="B144" s="102" t="n">
        <f aca="false">B140*0.3</f>
        <v>15</v>
      </c>
      <c r="C144" s="102" t="n">
        <f aca="false">(100-D144)/100</f>
        <v>0.73</v>
      </c>
      <c r="D144" s="102" t="n">
        <f aca="false">D140*0.3</f>
        <v>27</v>
      </c>
      <c r="E144" s="103" t="n">
        <v>0.84</v>
      </c>
      <c r="F144" s="103" t="n">
        <v>0.848</v>
      </c>
      <c r="G144" s="103" t="n">
        <v>0.856</v>
      </c>
      <c r="H144" s="103" t="n">
        <v>0.852</v>
      </c>
      <c r="I144" s="103" t="n">
        <v>0.86</v>
      </c>
      <c r="J144" s="103" t="n">
        <v>0.86</v>
      </c>
      <c r="K144" s="103" t="n">
        <v>0.84</v>
      </c>
      <c r="L144" s="103" t="n">
        <v>0.92</v>
      </c>
      <c r="M144" s="8"/>
    </row>
    <row r="145" customFormat="false" ht="15" hidden="false" customHeight="false" outlineLevel="0" collapsed="false">
      <c r="A145" s="104" t="s">
        <v>724</v>
      </c>
      <c r="B145" s="98" t="n">
        <v>50</v>
      </c>
      <c r="C145" s="98"/>
      <c r="D145" s="98" t="n">
        <v>90</v>
      </c>
      <c r="E145" s="99" t="n">
        <f aca="false">1 - (E146) * (E147) * (E148) * (E149)</f>
        <v>0.4188544</v>
      </c>
      <c r="F145" s="99" t="n">
        <f aca="false">1 - (F146) * (F147) * (F148) * (F149)</f>
        <v>0.40149947584</v>
      </c>
      <c r="G145" s="99" t="n">
        <f aca="false">1 - (G146) * (G147) * (G148) * (G149)</f>
        <v>0.38379285504</v>
      </c>
      <c r="H145" s="99" t="n">
        <f aca="false">1 - (H146) * (H147) * (H148) * (H149)</f>
        <v>0.39269039134</v>
      </c>
      <c r="I145" s="100" t="n">
        <f aca="false">1 - (I146) * (I147) * (I148) * (I149)</f>
        <v>0.3748063375</v>
      </c>
      <c r="J145" s="100" t="n">
        <f aca="false">1 - (J146) * (J147) * (J148) * (J149)</f>
        <v>0.3748063375</v>
      </c>
      <c r="K145" s="100" t="n">
        <f aca="false">1 - (K146) * (K147) * (K148) * (K149)</f>
        <v>0.3748063375</v>
      </c>
      <c r="L145" s="100" t="n">
        <f aca="false">1 - (L146) * (L147) * (L148) * (L149)</f>
        <v>0.4188544</v>
      </c>
      <c r="M145" s="8"/>
    </row>
    <row r="146" customFormat="false" ht="15" hidden="false" customHeight="false" outlineLevel="0" collapsed="false">
      <c r="A146" s="101" t="s">
        <v>691</v>
      </c>
      <c r="B146" s="102" t="n">
        <f aca="false">B145*0.15</f>
        <v>7.5</v>
      </c>
      <c r="C146" s="102" t="n">
        <f aca="false">(100-D146)/100</f>
        <v>0.865</v>
      </c>
      <c r="D146" s="102" t="n">
        <f aca="false">D145*0.15</f>
        <v>13.5</v>
      </c>
      <c r="E146" s="103" t="n">
        <v>0.92</v>
      </c>
      <c r="F146" s="103" t="n">
        <v>0.924</v>
      </c>
      <c r="G146" s="103" t="n">
        <v>0.928</v>
      </c>
      <c r="H146" s="103" t="n">
        <v>0.926</v>
      </c>
      <c r="I146" s="103" t="n">
        <v>0.93</v>
      </c>
      <c r="J146" s="103" t="n">
        <v>0.93</v>
      </c>
      <c r="K146" s="103" t="n">
        <v>0.93</v>
      </c>
      <c r="L146" s="103" t="n">
        <v>0.92</v>
      </c>
      <c r="M146" s="8"/>
    </row>
    <row r="147" customFormat="false" ht="15" hidden="false" customHeight="false" outlineLevel="0" collapsed="false">
      <c r="A147" s="101" t="s">
        <v>692</v>
      </c>
      <c r="B147" s="102" t="n">
        <f aca="false">B145*0.4</f>
        <v>20</v>
      </c>
      <c r="C147" s="102" t="n">
        <f aca="false">(100-D147)/100</f>
        <v>0.64</v>
      </c>
      <c r="D147" s="102" t="n">
        <f aca="false">D145*0.4</f>
        <v>36</v>
      </c>
      <c r="E147" s="103" t="n">
        <v>0.8</v>
      </c>
      <c r="F147" s="103" t="n">
        <v>0.81</v>
      </c>
      <c r="G147" s="103" t="n">
        <v>0.82</v>
      </c>
      <c r="H147" s="103" t="n">
        <v>0.815</v>
      </c>
      <c r="I147" s="103" t="n">
        <v>0.825</v>
      </c>
      <c r="J147" s="103" t="n">
        <v>0.825</v>
      </c>
      <c r="K147" s="103" t="n">
        <v>0.825</v>
      </c>
      <c r="L147" s="103" t="n">
        <v>0.8</v>
      </c>
      <c r="M147" s="8"/>
    </row>
    <row r="148" customFormat="false" ht="15" hidden="false" customHeight="false" outlineLevel="0" collapsed="false">
      <c r="A148" s="101" t="s">
        <v>693</v>
      </c>
      <c r="B148" s="102" t="n">
        <f aca="false">B145*0.15</f>
        <v>7.5</v>
      </c>
      <c r="C148" s="102" t="n">
        <f aca="false">(100-D148)/100</f>
        <v>0.865</v>
      </c>
      <c r="D148" s="102" t="n">
        <f aca="false">D145*0.15</f>
        <v>13.5</v>
      </c>
      <c r="E148" s="103" t="n">
        <v>0.94</v>
      </c>
      <c r="F148" s="103" t="n">
        <v>0.943</v>
      </c>
      <c r="G148" s="103" t="n">
        <v>0.946</v>
      </c>
      <c r="H148" s="103" t="n">
        <v>0.9445</v>
      </c>
      <c r="I148" s="103" t="n">
        <v>0.9475</v>
      </c>
      <c r="J148" s="103" t="n">
        <v>0.9475</v>
      </c>
      <c r="K148" s="103" t="n">
        <v>0.9475</v>
      </c>
      <c r="L148" s="103" t="n">
        <v>0.94</v>
      </c>
      <c r="M148" s="8"/>
    </row>
    <row r="149" customFormat="false" ht="15" hidden="false" customHeight="false" outlineLevel="0" collapsed="false">
      <c r="A149" s="101" t="s">
        <v>694</v>
      </c>
      <c r="B149" s="102" t="n">
        <f aca="false">B145*0.3</f>
        <v>15</v>
      </c>
      <c r="C149" s="102" t="n">
        <f aca="false">(100-D149)/100</f>
        <v>0.73</v>
      </c>
      <c r="D149" s="102" t="n">
        <f aca="false">D145*0.3</f>
        <v>27</v>
      </c>
      <c r="E149" s="103" t="n">
        <v>0.84</v>
      </c>
      <c r="F149" s="103" t="n">
        <v>0.848</v>
      </c>
      <c r="G149" s="103" t="n">
        <v>0.856</v>
      </c>
      <c r="H149" s="103" t="n">
        <v>0.852</v>
      </c>
      <c r="I149" s="103" t="n">
        <v>0.86</v>
      </c>
      <c r="J149" s="103" t="n">
        <v>0.86</v>
      </c>
      <c r="K149" s="103" t="n">
        <v>0.86</v>
      </c>
      <c r="L149" s="103" t="n">
        <v>0.84</v>
      </c>
      <c r="M149" s="8"/>
    </row>
    <row r="150" customFormat="false" ht="15" hidden="false" customHeight="false" outlineLevel="0" collapsed="false">
      <c r="A150" s="97" t="s">
        <v>725</v>
      </c>
      <c r="B150" s="98" t="n">
        <v>49</v>
      </c>
      <c r="C150" s="98"/>
      <c r="D150" s="98" t="n">
        <v>89</v>
      </c>
      <c r="E150" s="99" t="n">
        <f aca="false">1 - (E151) * (E152) * (E153) * (E154)</f>
        <v>0.4188544</v>
      </c>
      <c r="F150" s="99" t="n">
        <f aca="false">1 - (F151) * (F152) * (F153) * (F154)</f>
        <v>0.40149947584</v>
      </c>
      <c r="G150" s="99" t="n">
        <f aca="false">1 - (G151) * (G152) * (G153) * (G154)</f>
        <v>0.38379285504</v>
      </c>
      <c r="H150" s="99" t="n">
        <f aca="false">1 - (H151) * (H152) * (H153) * (H154)</f>
        <v>0.39269039134</v>
      </c>
      <c r="I150" s="100" t="n">
        <f aca="false">1 - (I151) * (I152) * (I153) * (I154)</f>
        <v>0.4188544</v>
      </c>
      <c r="J150" s="100" t="n">
        <f aca="false">1 - (J151) * (J152) * (J153) * (J154)</f>
        <v>0.4188544</v>
      </c>
      <c r="K150" s="100" t="n">
        <f aca="false">1 - (K151) * (K152) * (K153) * (K154)</f>
        <v>0.30936446464</v>
      </c>
      <c r="L150" s="100" t="n">
        <f aca="false">1 - (L151) * (L152) * (L153) * (L154)</f>
        <v>0.3748063375</v>
      </c>
      <c r="M150" s="8"/>
    </row>
    <row r="151" customFormat="false" ht="15" hidden="false" customHeight="false" outlineLevel="0" collapsed="false">
      <c r="A151" s="101" t="s">
        <v>691</v>
      </c>
      <c r="B151" s="102" t="n">
        <f aca="false">B150*0.15</f>
        <v>7.35</v>
      </c>
      <c r="C151" s="102" t="n">
        <f aca="false">(100-D151)/100</f>
        <v>0.8665</v>
      </c>
      <c r="D151" s="102" t="n">
        <f aca="false">D150*0.15</f>
        <v>13.35</v>
      </c>
      <c r="E151" s="103" t="n">
        <v>0.92</v>
      </c>
      <c r="F151" s="103" t="n">
        <v>0.924</v>
      </c>
      <c r="G151" s="103" t="n">
        <v>0.928</v>
      </c>
      <c r="H151" s="103" t="n">
        <v>0.926</v>
      </c>
      <c r="I151" s="103" t="n">
        <v>0.92</v>
      </c>
      <c r="J151" s="103" t="n">
        <v>0.92</v>
      </c>
      <c r="K151" s="103" t="n">
        <v>0.944</v>
      </c>
      <c r="L151" s="103" t="n">
        <v>0.93</v>
      </c>
      <c r="M151" s="8"/>
    </row>
    <row r="152" customFormat="false" ht="15" hidden="false" customHeight="false" outlineLevel="0" collapsed="false">
      <c r="A152" s="101" t="s">
        <v>692</v>
      </c>
      <c r="B152" s="102" t="n">
        <f aca="false">B150*0.4</f>
        <v>19.6</v>
      </c>
      <c r="C152" s="102" t="n">
        <f aca="false">(100-D152)/100</f>
        <v>0.644</v>
      </c>
      <c r="D152" s="102" t="n">
        <f aca="false">D150*0.4</f>
        <v>35.6</v>
      </c>
      <c r="E152" s="103" t="n">
        <v>0.8</v>
      </c>
      <c r="F152" s="103" t="n">
        <v>0.81</v>
      </c>
      <c r="G152" s="103" t="n">
        <v>0.82</v>
      </c>
      <c r="H152" s="103" t="n">
        <v>0.815</v>
      </c>
      <c r="I152" s="103" t="n">
        <v>0.8</v>
      </c>
      <c r="J152" s="103" t="n">
        <v>0.8</v>
      </c>
      <c r="K152" s="103" t="n">
        <v>0.86</v>
      </c>
      <c r="L152" s="103" t="n">
        <v>0.825</v>
      </c>
      <c r="M152" s="8"/>
    </row>
    <row r="153" customFormat="false" ht="15" hidden="false" customHeight="false" outlineLevel="0" collapsed="false">
      <c r="A153" s="101" t="s">
        <v>693</v>
      </c>
      <c r="B153" s="102" t="n">
        <f aca="false">B150*0.15</f>
        <v>7.35</v>
      </c>
      <c r="C153" s="102" t="n">
        <f aca="false">(100-D153)/100</f>
        <v>0.8665</v>
      </c>
      <c r="D153" s="102" t="n">
        <f aca="false">D150*0.15</f>
        <v>13.35</v>
      </c>
      <c r="E153" s="103" t="n">
        <v>0.94</v>
      </c>
      <c r="F153" s="103" t="n">
        <v>0.943</v>
      </c>
      <c r="G153" s="103" t="n">
        <v>0.946</v>
      </c>
      <c r="H153" s="103" t="n">
        <v>0.9445</v>
      </c>
      <c r="I153" s="103" t="n">
        <v>0.94</v>
      </c>
      <c r="J153" s="103" t="n">
        <v>0.94</v>
      </c>
      <c r="K153" s="103" t="n">
        <v>0.958</v>
      </c>
      <c r="L153" s="103" t="n">
        <v>0.9475</v>
      </c>
      <c r="M153" s="8"/>
    </row>
    <row r="154" customFormat="false" ht="15" hidden="false" customHeight="false" outlineLevel="0" collapsed="false">
      <c r="A154" s="101" t="s">
        <v>694</v>
      </c>
      <c r="B154" s="102" t="n">
        <f aca="false">B150*0.3</f>
        <v>14.7</v>
      </c>
      <c r="C154" s="102" t="n">
        <f aca="false">(100-D154)/100</f>
        <v>0.733</v>
      </c>
      <c r="D154" s="102" t="n">
        <f aca="false">D150*0.3</f>
        <v>26.7</v>
      </c>
      <c r="E154" s="103" t="n">
        <v>0.84</v>
      </c>
      <c r="F154" s="103" t="n">
        <v>0.848</v>
      </c>
      <c r="G154" s="103" t="n">
        <v>0.856</v>
      </c>
      <c r="H154" s="103" t="n">
        <v>0.852</v>
      </c>
      <c r="I154" s="103" t="n">
        <v>0.84</v>
      </c>
      <c r="J154" s="103" t="n">
        <v>0.84</v>
      </c>
      <c r="K154" s="103" t="n">
        <v>0.888</v>
      </c>
      <c r="L154" s="103" t="n">
        <v>0.86</v>
      </c>
      <c r="M154" s="8"/>
    </row>
    <row r="155" customFormat="false" ht="15" hidden="false" customHeight="false" outlineLevel="0" collapsed="false">
      <c r="A155" s="104" t="s">
        <v>726</v>
      </c>
      <c r="B155" s="98" t="n">
        <v>48</v>
      </c>
      <c r="C155" s="98"/>
      <c r="D155" s="98" t="n">
        <v>88</v>
      </c>
      <c r="E155" s="99" t="n">
        <f aca="false">1 - (E156) * (E157) * (E158) * (E159)</f>
        <v>0.41022063654</v>
      </c>
      <c r="F155" s="99" t="n">
        <f aca="false">1 - (F156) * (F157) * (F158) * (F159)</f>
        <v>0.39269039134</v>
      </c>
      <c r="G155" s="99" t="n">
        <f aca="false">1 - (G156) * (G157) * (G158) * (G159)</f>
        <v>0.3748063375</v>
      </c>
      <c r="H155" s="99" t="n">
        <f aca="false">1 - (H156) * (H157) * (H158) * (H159)</f>
        <v>0.38379285504</v>
      </c>
      <c r="I155" s="100" t="n">
        <f aca="false">1 - (I156) * (I157) * (I158) * (I159)</f>
        <v>0.3285204</v>
      </c>
      <c r="J155" s="100" t="n">
        <f aca="false">1 - (J156) * (J157) * (J158) * (J159)</f>
        <v>0.5005</v>
      </c>
      <c r="K155" s="100" t="n">
        <f aca="false">1 - (K156) * (K157) * (K158) * (K159)</f>
        <v>0.5005</v>
      </c>
      <c r="L155" s="100" t="n">
        <f aca="false">1 - (L156) * (L157) * (L158) * (L159)</f>
        <v>0.2289664</v>
      </c>
      <c r="M155" s="8"/>
    </row>
    <row r="156" customFormat="false" ht="15" hidden="false" customHeight="false" outlineLevel="0" collapsed="false">
      <c r="A156" s="101" t="s">
        <v>691</v>
      </c>
      <c r="B156" s="102" t="n">
        <f aca="false">B155*0.15</f>
        <v>7.2</v>
      </c>
      <c r="C156" s="102" t="n">
        <f aca="false">(100-D156)/100</f>
        <v>0.868</v>
      </c>
      <c r="D156" s="102" t="n">
        <f aca="false">D155*0.15</f>
        <v>13.2</v>
      </c>
      <c r="E156" s="103" t="n">
        <v>0.922</v>
      </c>
      <c r="F156" s="103" t="n">
        <v>0.926</v>
      </c>
      <c r="G156" s="103" t="n">
        <v>0.93</v>
      </c>
      <c r="H156" s="103" t="n">
        <v>0.928</v>
      </c>
      <c r="I156" s="103" t="n">
        <v>0.94</v>
      </c>
      <c r="J156" s="103" t="n">
        <v>0.9</v>
      </c>
      <c r="K156" s="103" t="n">
        <v>0.9</v>
      </c>
      <c r="L156" s="103" t="n">
        <v>0.96</v>
      </c>
      <c r="M156" s="8"/>
      <c r="N156" s="0" t="n">
        <v>31</v>
      </c>
    </row>
    <row r="157" customFormat="false" ht="15" hidden="false" customHeight="false" outlineLevel="0" collapsed="false">
      <c r="A157" s="101" t="s">
        <v>692</v>
      </c>
      <c r="B157" s="102" t="n">
        <f aca="false">B155*0.4</f>
        <v>19.2</v>
      </c>
      <c r="C157" s="102" t="n">
        <f aca="false">(100-D157)/100</f>
        <v>0.648</v>
      </c>
      <c r="D157" s="102" t="n">
        <f aca="false">D155*0.4</f>
        <v>35.2</v>
      </c>
      <c r="E157" s="103" t="n">
        <v>0.805</v>
      </c>
      <c r="F157" s="103" t="n">
        <v>0.815</v>
      </c>
      <c r="G157" s="103" t="n">
        <v>0.825</v>
      </c>
      <c r="H157" s="103" t="n">
        <v>0.82</v>
      </c>
      <c r="I157" s="103" t="n">
        <v>0.85</v>
      </c>
      <c r="J157" s="103" t="n">
        <v>0.75</v>
      </c>
      <c r="K157" s="103" t="n">
        <v>0.75</v>
      </c>
      <c r="L157" s="103" t="n">
        <v>0.9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101" t="s">
        <v>693</v>
      </c>
      <c r="B158" s="102" t="n">
        <f aca="false">B155*0.15</f>
        <v>7.2</v>
      </c>
      <c r="C158" s="102" t="n">
        <f aca="false">(100-D158)/100</f>
        <v>0.868</v>
      </c>
      <c r="D158" s="102" t="n">
        <f aca="false">D155*0.15</f>
        <v>13.2</v>
      </c>
      <c r="E158" s="103" t="n">
        <v>0.9415</v>
      </c>
      <c r="F158" s="103" t="n">
        <v>0.9445</v>
      </c>
      <c r="G158" s="103" t="n">
        <v>0.9475</v>
      </c>
      <c r="H158" s="103" t="n">
        <v>0.946</v>
      </c>
      <c r="I158" s="103" t="n">
        <v>0.955</v>
      </c>
      <c r="J158" s="103" t="n">
        <v>0.925</v>
      </c>
      <c r="K158" s="103" t="n">
        <v>0.925</v>
      </c>
      <c r="L158" s="103" t="n">
        <v>0.97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101" t="s">
        <v>694</v>
      </c>
      <c r="B159" s="102" t="n">
        <f aca="false">B155*0.3</f>
        <v>14.4</v>
      </c>
      <c r="C159" s="102" t="n">
        <f aca="false">(100-D159)/100</f>
        <v>0.736</v>
      </c>
      <c r="D159" s="102" t="n">
        <f aca="false">D155*0.3</f>
        <v>26.4</v>
      </c>
      <c r="E159" s="103" t="n">
        <v>0.844</v>
      </c>
      <c r="F159" s="103" t="n">
        <v>0.852</v>
      </c>
      <c r="G159" s="103" t="n">
        <v>0.86</v>
      </c>
      <c r="H159" s="103" t="n">
        <v>0.856</v>
      </c>
      <c r="I159" s="103" t="n">
        <v>0.88</v>
      </c>
      <c r="J159" s="103" t="n">
        <v>0.8</v>
      </c>
      <c r="K159" s="103" t="n">
        <v>0.8</v>
      </c>
      <c r="L159" s="103" t="n">
        <v>0.92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104" t="s">
        <v>727</v>
      </c>
      <c r="B160" s="98" t="n">
        <v>48</v>
      </c>
      <c r="C160" s="98"/>
      <c r="D160" s="98" t="n">
        <v>88</v>
      </c>
      <c r="E160" s="99" t="n">
        <f aca="false">1 - (E161) * (E162) * (E163) * (E164)</f>
        <v>0.41022063654</v>
      </c>
      <c r="F160" s="99" t="n">
        <f aca="false">1 - (F161) * (F162) * (F163) * (F164)</f>
        <v>0.39269039134</v>
      </c>
      <c r="G160" s="99" t="n">
        <f aca="false">1 - (G161) * (G162) * (G163) * (G164)</f>
        <v>0.3748063375</v>
      </c>
      <c r="H160" s="99" t="n">
        <f aca="false">1 - (H161) * (H162) * (H163) * (H164)</f>
        <v>0.38379285504</v>
      </c>
      <c r="I160" s="100" t="n">
        <f aca="false">1 - (I161) * (I162) * (I163) * (I164)</f>
        <v>0.3748063375</v>
      </c>
      <c r="J160" s="100" t="n">
        <f aca="false">1 - (J161) * (J162) * (J163) * (J164)</f>
        <v>0.4188544</v>
      </c>
      <c r="K160" s="100" t="n">
        <f aca="false">1 - (K161) * (K162) * (K163) * (K164)</f>
        <v>0.2289664</v>
      </c>
      <c r="L160" s="100" t="n">
        <f aca="false">1 - (L161) * (L162) * (L163) * (L164)</f>
        <v>0.2799296875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101" t="s">
        <v>691</v>
      </c>
      <c r="B161" s="102" t="n">
        <f aca="false">B160*0.15</f>
        <v>7.2</v>
      </c>
      <c r="C161" s="102" t="n">
        <f aca="false">(100-D161)/100</f>
        <v>0.868</v>
      </c>
      <c r="D161" s="102" t="n">
        <f aca="false">D160*0.15</f>
        <v>13.2</v>
      </c>
      <c r="E161" s="103" t="n">
        <v>0.922</v>
      </c>
      <c r="F161" s="103" t="n">
        <v>0.926</v>
      </c>
      <c r="G161" s="103" t="n">
        <v>0.93</v>
      </c>
      <c r="H161" s="103" t="n">
        <v>0.928</v>
      </c>
      <c r="I161" s="103" t="n">
        <v>0.93</v>
      </c>
      <c r="J161" s="103" t="n">
        <v>0.92</v>
      </c>
      <c r="K161" s="103" t="n">
        <v>0.96</v>
      </c>
      <c r="L161" s="103" t="n">
        <v>0.95</v>
      </c>
      <c r="M161" s="8"/>
    </row>
    <row r="162" customFormat="false" ht="15" hidden="false" customHeight="false" outlineLevel="0" collapsed="false">
      <c r="A162" s="101" t="s">
        <v>692</v>
      </c>
      <c r="B162" s="102" t="n">
        <f aca="false">B160*0.4</f>
        <v>19.2</v>
      </c>
      <c r="C162" s="102" t="n">
        <f aca="false">(100-D162)/100</f>
        <v>0.648</v>
      </c>
      <c r="D162" s="102" t="n">
        <f aca="false">D160*0.4</f>
        <v>35.2</v>
      </c>
      <c r="E162" s="103" t="n">
        <v>0.805</v>
      </c>
      <c r="F162" s="103" t="n">
        <v>0.815</v>
      </c>
      <c r="G162" s="103" t="n">
        <v>0.825</v>
      </c>
      <c r="H162" s="103" t="n">
        <v>0.82</v>
      </c>
      <c r="I162" s="103" t="n">
        <v>0.825</v>
      </c>
      <c r="J162" s="103" t="n">
        <v>0.8</v>
      </c>
      <c r="K162" s="103" t="n">
        <v>0.9</v>
      </c>
      <c r="L162" s="103" t="n">
        <v>0.875</v>
      </c>
      <c r="M162" s="8"/>
    </row>
    <row r="163" customFormat="false" ht="15" hidden="false" customHeight="false" outlineLevel="0" collapsed="false">
      <c r="A163" s="101" t="s">
        <v>693</v>
      </c>
      <c r="B163" s="102" t="n">
        <f aca="false">B160*0.15</f>
        <v>7.2</v>
      </c>
      <c r="C163" s="102" t="n">
        <f aca="false">(100-D163)/100</f>
        <v>0.868</v>
      </c>
      <c r="D163" s="102" t="n">
        <f aca="false">D160*0.15</f>
        <v>13.2</v>
      </c>
      <c r="E163" s="103" t="n">
        <v>0.9415</v>
      </c>
      <c r="F163" s="103" t="n">
        <v>0.9445</v>
      </c>
      <c r="G163" s="103" t="n">
        <v>0.9475</v>
      </c>
      <c r="H163" s="103" t="n">
        <v>0.946</v>
      </c>
      <c r="I163" s="103" t="n">
        <v>0.9475</v>
      </c>
      <c r="J163" s="103" t="n">
        <v>0.94</v>
      </c>
      <c r="K163" s="103" t="n">
        <v>0.97</v>
      </c>
      <c r="L163" s="103" t="n">
        <v>0.9625</v>
      </c>
      <c r="M163" s="8"/>
    </row>
    <row r="164" customFormat="false" ht="15" hidden="false" customHeight="false" outlineLevel="0" collapsed="false">
      <c r="A164" s="101" t="s">
        <v>694</v>
      </c>
      <c r="B164" s="102" t="n">
        <f aca="false">B160*0.3</f>
        <v>14.4</v>
      </c>
      <c r="C164" s="102" t="n">
        <f aca="false">(100-D164)/100</f>
        <v>0.736</v>
      </c>
      <c r="D164" s="102" t="n">
        <f aca="false">D160*0.3</f>
        <v>26.4</v>
      </c>
      <c r="E164" s="103" t="n">
        <v>0.844</v>
      </c>
      <c r="F164" s="103" t="n">
        <v>0.852</v>
      </c>
      <c r="G164" s="103" t="n">
        <v>0.86</v>
      </c>
      <c r="H164" s="103" t="n">
        <v>0.856</v>
      </c>
      <c r="I164" s="103" t="n">
        <v>0.86</v>
      </c>
      <c r="J164" s="103" t="n">
        <v>0.84</v>
      </c>
      <c r="K164" s="103" t="n">
        <v>0.92</v>
      </c>
      <c r="L164" s="103" t="n">
        <v>0.9</v>
      </c>
      <c r="M164" s="8"/>
    </row>
    <row r="165" customFormat="false" ht="15" hidden="false" customHeight="false" outlineLevel="0" collapsed="false">
      <c r="A165" s="104" t="s">
        <v>728</v>
      </c>
      <c r="B165" s="98" t="n">
        <v>48</v>
      </c>
      <c r="C165" s="98"/>
      <c r="D165" s="98" t="n">
        <v>88</v>
      </c>
      <c r="E165" s="99" t="n">
        <f aca="false">1 - (E166)</f>
        <v>0.08</v>
      </c>
      <c r="F165" s="99" t="n">
        <f aca="false">1 - (F166)</f>
        <v>0.076</v>
      </c>
      <c r="G165" s="99" t="n">
        <f aca="false">1 - (G166)</f>
        <v>0.072</v>
      </c>
      <c r="H165" s="99" t="n">
        <f aca="false">1 - (H166)</f>
        <v>0.074</v>
      </c>
      <c r="I165" s="100" t="n">
        <f aca="false">1 - (I166)</f>
        <v>0.07</v>
      </c>
      <c r="J165" s="100" t="n">
        <f aca="false">1 - (J166)</f>
        <v>0.07</v>
      </c>
      <c r="K165" s="100" t="n">
        <f aca="false">1 - (K166)</f>
        <v>0.07</v>
      </c>
      <c r="L165" s="100" t="n">
        <f aca="false">1 - (L166)</f>
        <v>0.07</v>
      </c>
      <c r="M165" s="8"/>
    </row>
    <row r="166" customFormat="false" ht="15" hidden="false" customHeight="false" outlineLevel="0" collapsed="false">
      <c r="A166" s="101" t="s">
        <v>691</v>
      </c>
      <c r="B166" s="102" t="n">
        <f aca="false">B165*0.15</f>
        <v>7.2</v>
      </c>
      <c r="C166" s="102" t="n">
        <f aca="false">(100-D166)/100</f>
        <v>0.868</v>
      </c>
      <c r="D166" s="102" t="n">
        <f aca="false">D165*0.15</f>
        <v>13.2</v>
      </c>
      <c r="E166" s="103" t="n">
        <v>0.92</v>
      </c>
      <c r="F166" s="103" t="n">
        <v>0.924</v>
      </c>
      <c r="G166" s="103" t="n">
        <v>0.928</v>
      </c>
      <c r="H166" s="103" t="n">
        <v>0.926</v>
      </c>
      <c r="I166" s="103" t="n">
        <v>0.93</v>
      </c>
      <c r="J166" s="103" t="n">
        <v>0.93</v>
      </c>
      <c r="K166" s="103" t="n">
        <v>0.93</v>
      </c>
      <c r="L166" s="103" t="n">
        <v>0.93</v>
      </c>
      <c r="M166" s="8"/>
    </row>
    <row r="167" customFormat="false" ht="15" hidden="false" customHeight="false" outlineLevel="0" collapsed="false">
      <c r="A167" s="104" t="s">
        <v>729</v>
      </c>
      <c r="B167" s="98" t="n">
        <v>48</v>
      </c>
      <c r="C167" s="98"/>
      <c r="D167" s="98" t="n">
        <v>88</v>
      </c>
      <c r="E167" s="99" t="n">
        <f aca="false">1 - (E168)</f>
        <v>0.08</v>
      </c>
      <c r="F167" s="99" t="n">
        <f aca="false">1 - (F168)</f>
        <v>0.076</v>
      </c>
      <c r="G167" s="99" t="n">
        <f aca="false">1 - (G168)</f>
        <v>0.072</v>
      </c>
      <c r="H167" s="99" t="n">
        <f aca="false">1 - (H168)</f>
        <v>0.074</v>
      </c>
      <c r="I167" s="100" t="n">
        <f aca="false">1 - (I168)</f>
        <v>0.07</v>
      </c>
      <c r="J167" s="100" t="n">
        <f aca="false">1 - (J168)</f>
        <v>0.07</v>
      </c>
      <c r="K167" s="100" t="n">
        <f aca="false">1 - (K168)</f>
        <v>0.1</v>
      </c>
      <c r="L167" s="100" t="n">
        <f aca="false">1 - (L168)</f>
        <v>0.07</v>
      </c>
      <c r="M167" s="8"/>
    </row>
    <row r="168" customFormat="false" ht="15" hidden="false" customHeight="false" outlineLevel="0" collapsed="false">
      <c r="A168" s="101" t="s">
        <v>691</v>
      </c>
      <c r="B168" s="102" t="n">
        <f aca="false">B167*0.15</f>
        <v>7.2</v>
      </c>
      <c r="C168" s="102" t="n">
        <f aca="false">(100-D168)/100</f>
        <v>0.868</v>
      </c>
      <c r="D168" s="102" t="n">
        <f aca="false">D167*0.15</f>
        <v>13.2</v>
      </c>
      <c r="E168" s="103" t="n">
        <v>0.92</v>
      </c>
      <c r="F168" s="103" t="n">
        <v>0.924</v>
      </c>
      <c r="G168" s="103" t="n">
        <v>0.928</v>
      </c>
      <c r="H168" s="103" t="n">
        <v>0.926</v>
      </c>
      <c r="I168" s="103" t="n">
        <v>0.93</v>
      </c>
      <c r="J168" s="103" t="n">
        <v>0.93</v>
      </c>
      <c r="K168" s="103" t="n">
        <v>0.9</v>
      </c>
      <c r="L168" s="103" t="n">
        <v>0.93</v>
      </c>
      <c r="M168" s="8"/>
    </row>
    <row r="169" customFormat="false" ht="15" hidden="false" customHeight="false" outlineLevel="0" collapsed="false">
      <c r="A169" s="96" t="s">
        <v>730</v>
      </c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8"/>
    </row>
    <row r="170" customFormat="false" ht="15" hidden="false" customHeight="false" outlineLevel="0" collapsed="false">
      <c r="A170" s="7" t="s">
        <v>684</v>
      </c>
      <c r="B170" s="7" t="s">
        <v>33</v>
      </c>
      <c r="C170" s="7"/>
      <c r="D170" s="7" t="s">
        <v>685</v>
      </c>
      <c r="E170" s="7" t="s">
        <v>686</v>
      </c>
      <c r="F170" s="7" t="s">
        <v>687</v>
      </c>
      <c r="G170" s="7" t="s">
        <v>688</v>
      </c>
      <c r="H170" s="7" t="s">
        <v>689</v>
      </c>
      <c r="I170" s="7" t="s">
        <v>10</v>
      </c>
      <c r="J170" s="7" t="s">
        <v>11</v>
      </c>
      <c r="K170" s="7" t="s">
        <v>12</v>
      </c>
      <c r="L170" s="7" t="s">
        <v>13</v>
      </c>
      <c r="M170" s="8"/>
    </row>
    <row r="171" customFormat="false" ht="15" hidden="false" customHeight="false" outlineLevel="0" collapsed="false">
      <c r="A171" s="97" t="s">
        <v>731</v>
      </c>
      <c r="B171" s="98" t="n">
        <v>47</v>
      </c>
      <c r="C171" s="98"/>
      <c r="D171" s="98" t="n">
        <v>87</v>
      </c>
      <c r="E171" s="99" t="n">
        <f aca="false">1 - (E172) * (E173) * (E174) * (E175)</f>
        <v>0.41022063654</v>
      </c>
      <c r="F171" s="99" t="n">
        <f aca="false">1 - (F172) * (F173) * (F174) * (F175)</f>
        <v>0.39269039134</v>
      </c>
      <c r="G171" s="99" t="n">
        <f aca="false">1 - (G172) * (G173) * (G174) * (G175)</f>
        <v>0.3748063375</v>
      </c>
      <c r="H171" s="99" t="n">
        <f aca="false">1 - (H172) * (H173) * (H174) * (H175)</f>
        <v>0.38379285504</v>
      </c>
      <c r="I171" s="100" t="n">
        <f aca="false">1 - (I172) * (I173) * (I174) * (I175)</f>
        <v>0.30936446464</v>
      </c>
      <c r="J171" s="100" t="n">
        <f aca="false">1 - (J172) * (J173) * (J174) * (J175)</f>
        <v>0.30936446464</v>
      </c>
      <c r="K171" s="100" t="n">
        <f aca="false">1 - (K172) * (K173) * (K174) * (K175)</f>
        <v>0.30936446464</v>
      </c>
      <c r="L171" s="100" t="n">
        <f aca="false">1 - (L172) * (L173) * (L174) * (L175)</f>
        <v>0.4188544</v>
      </c>
      <c r="M171" s="8"/>
    </row>
    <row r="172" customFormat="false" ht="15" hidden="false" customHeight="false" outlineLevel="0" collapsed="false">
      <c r="A172" s="101" t="s">
        <v>691</v>
      </c>
      <c r="B172" s="102" t="n">
        <f aca="false">B171*0.15</f>
        <v>7.05</v>
      </c>
      <c r="C172" s="102" t="n">
        <f aca="false">(100-D172)/100</f>
        <v>0.8695</v>
      </c>
      <c r="D172" s="102" t="n">
        <f aca="false">D171*0.15</f>
        <v>13.05</v>
      </c>
      <c r="E172" s="103" t="n">
        <v>0.922</v>
      </c>
      <c r="F172" s="103" t="n">
        <v>0.926</v>
      </c>
      <c r="G172" s="103" t="n">
        <v>0.93</v>
      </c>
      <c r="H172" s="103" t="n">
        <v>0.928</v>
      </c>
      <c r="I172" s="103" t="n">
        <v>0.944</v>
      </c>
      <c r="J172" s="103" t="n">
        <v>0.944</v>
      </c>
      <c r="K172" s="103" t="n">
        <v>0.944</v>
      </c>
      <c r="L172" s="103" t="n">
        <v>0.92</v>
      </c>
      <c r="M172" s="8"/>
    </row>
    <row r="173" customFormat="false" ht="15" hidden="false" customHeight="false" outlineLevel="0" collapsed="false">
      <c r="A173" s="101" t="s">
        <v>692</v>
      </c>
      <c r="B173" s="102" t="n">
        <f aca="false">B171*0.4</f>
        <v>18.8</v>
      </c>
      <c r="C173" s="102" t="n">
        <f aca="false">(100-D173)/100</f>
        <v>0.652</v>
      </c>
      <c r="D173" s="102" t="n">
        <f aca="false">D171*0.4</f>
        <v>34.8</v>
      </c>
      <c r="E173" s="103" t="n">
        <v>0.805</v>
      </c>
      <c r="F173" s="103" t="n">
        <v>0.815</v>
      </c>
      <c r="G173" s="103" t="n">
        <v>0.825</v>
      </c>
      <c r="H173" s="103" t="n">
        <v>0.82</v>
      </c>
      <c r="I173" s="103" t="n">
        <v>0.86</v>
      </c>
      <c r="J173" s="103" t="n">
        <v>0.86</v>
      </c>
      <c r="K173" s="103" t="n">
        <v>0.86</v>
      </c>
      <c r="L173" s="103" t="n">
        <v>0.8</v>
      </c>
      <c r="M173" s="8"/>
    </row>
    <row r="174" customFormat="false" ht="15" hidden="false" customHeight="false" outlineLevel="0" collapsed="false">
      <c r="A174" s="101" t="s">
        <v>693</v>
      </c>
      <c r="B174" s="102" t="n">
        <f aca="false">B171*0.15</f>
        <v>7.05</v>
      </c>
      <c r="C174" s="102" t="n">
        <f aca="false">(100-D174)/100</f>
        <v>0.8695</v>
      </c>
      <c r="D174" s="102" t="n">
        <f aca="false">D171*0.15</f>
        <v>13.05</v>
      </c>
      <c r="E174" s="103" t="n">
        <v>0.9415</v>
      </c>
      <c r="F174" s="103" t="n">
        <v>0.9445</v>
      </c>
      <c r="G174" s="103" t="n">
        <v>0.9475</v>
      </c>
      <c r="H174" s="103" t="n">
        <v>0.946</v>
      </c>
      <c r="I174" s="103" t="n">
        <v>0.958</v>
      </c>
      <c r="J174" s="103" t="n">
        <v>0.958</v>
      </c>
      <c r="K174" s="103" t="n">
        <v>0.958</v>
      </c>
      <c r="L174" s="103" t="n">
        <v>0.94</v>
      </c>
      <c r="M174" s="8"/>
    </row>
    <row r="175" customFormat="false" ht="15" hidden="false" customHeight="false" outlineLevel="0" collapsed="false">
      <c r="A175" s="101" t="s">
        <v>694</v>
      </c>
      <c r="B175" s="102" t="n">
        <f aca="false">B171*0.3</f>
        <v>14.1</v>
      </c>
      <c r="C175" s="102" t="n">
        <f aca="false">(100-D175)/100</f>
        <v>0.739</v>
      </c>
      <c r="D175" s="102" t="n">
        <f aca="false">D171*0.3</f>
        <v>26.1</v>
      </c>
      <c r="E175" s="103" t="n">
        <v>0.844</v>
      </c>
      <c r="F175" s="103" t="n">
        <v>0.852</v>
      </c>
      <c r="G175" s="103" t="n">
        <v>0.86</v>
      </c>
      <c r="H175" s="103" t="n">
        <v>0.856</v>
      </c>
      <c r="I175" s="103" t="n">
        <v>0.888</v>
      </c>
      <c r="J175" s="103" t="n">
        <v>0.888</v>
      </c>
      <c r="K175" s="103" t="n">
        <v>0.888</v>
      </c>
      <c r="L175" s="103" t="n">
        <v>0.84</v>
      </c>
      <c r="M175" s="8"/>
    </row>
    <row r="176" customFormat="false" ht="15" hidden="false" customHeight="false" outlineLevel="0" collapsed="false">
      <c r="A176" s="104" t="s">
        <v>732</v>
      </c>
      <c r="B176" s="98" t="n">
        <v>45</v>
      </c>
      <c r="C176" s="98"/>
      <c r="D176" s="98" t="n">
        <v>85</v>
      </c>
      <c r="E176" s="99" t="n">
        <f aca="false">1 - (E177) * (E178) * (E179) * (E180)</f>
        <v>0.40149947584</v>
      </c>
      <c r="F176" s="99" t="n">
        <f aca="false">1 - (F177) * (F178) * (F179) * (F180)</f>
        <v>0.38379285504</v>
      </c>
      <c r="G176" s="99" t="n">
        <f aca="false">1 - (G177) * (G178) * (G179) * (G180)</f>
        <v>0.36573030784</v>
      </c>
      <c r="H176" s="99" t="n">
        <f aca="false">1 - (H177) * (H178) * (H179) * (H180)</f>
        <v>0.3748063375</v>
      </c>
      <c r="I176" s="100" t="n">
        <f aca="false">1 - (I177) * (I178) * (I179) * (I180)</f>
        <v>0.30936446464</v>
      </c>
      <c r="J176" s="100" t="n">
        <f aca="false">1 - (J177) * (J178) * (J179) * (J180)</f>
        <v>0.4188544</v>
      </c>
      <c r="K176" s="100" t="n">
        <f aca="false">1 - (K177) * (K178) * (K179) * (K180)</f>
        <v>0.3748063375</v>
      </c>
      <c r="L176" s="100" t="n">
        <f aca="false">1 - (L177) * (L178) * (L179) * (L180)</f>
        <v>0.3748063375</v>
      </c>
      <c r="M176" s="8"/>
    </row>
    <row r="177" customFormat="false" ht="15" hidden="false" customHeight="false" outlineLevel="0" collapsed="false">
      <c r="A177" s="101" t="s">
        <v>691</v>
      </c>
      <c r="B177" s="102" t="n">
        <f aca="false">B176*0.15</f>
        <v>6.75</v>
      </c>
      <c r="C177" s="102" t="n">
        <f aca="false">(100-D177)/100</f>
        <v>0.8725</v>
      </c>
      <c r="D177" s="102" t="n">
        <f aca="false">D176*0.15</f>
        <v>12.75</v>
      </c>
      <c r="E177" s="103" t="n">
        <v>0.924</v>
      </c>
      <c r="F177" s="103" t="n">
        <v>0.928</v>
      </c>
      <c r="G177" s="103" t="n">
        <v>0.932</v>
      </c>
      <c r="H177" s="103" t="n">
        <v>0.93</v>
      </c>
      <c r="I177" s="103" t="n">
        <v>0.944</v>
      </c>
      <c r="J177" s="103" t="n">
        <v>0.92</v>
      </c>
      <c r="K177" s="103" t="n">
        <v>0.93</v>
      </c>
      <c r="L177" s="103" t="n">
        <v>0.93</v>
      </c>
      <c r="M177" s="8"/>
    </row>
    <row r="178" customFormat="false" ht="15" hidden="false" customHeight="false" outlineLevel="0" collapsed="false">
      <c r="A178" s="101" t="s">
        <v>692</v>
      </c>
      <c r="B178" s="102" t="n">
        <f aca="false">B176*0.4</f>
        <v>18</v>
      </c>
      <c r="C178" s="102" t="n">
        <f aca="false">(100-D178)/100</f>
        <v>0.66</v>
      </c>
      <c r="D178" s="102" t="n">
        <f aca="false">D176*0.4</f>
        <v>34</v>
      </c>
      <c r="E178" s="103" t="n">
        <v>0.81</v>
      </c>
      <c r="F178" s="103" t="n">
        <v>0.82</v>
      </c>
      <c r="G178" s="103" t="n">
        <v>0.83</v>
      </c>
      <c r="H178" s="103" t="n">
        <v>0.825</v>
      </c>
      <c r="I178" s="103" t="n">
        <v>0.86</v>
      </c>
      <c r="J178" s="103" t="n">
        <v>0.8</v>
      </c>
      <c r="K178" s="103" t="n">
        <v>0.825</v>
      </c>
      <c r="L178" s="103" t="n">
        <v>0.825</v>
      </c>
      <c r="M178" s="8"/>
    </row>
    <row r="179" customFormat="false" ht="15" hidden="false" customHeight="false" outlineLevel="0" collapsed="false">
      <c r="A179" s="101" t="s">
        <v>693</v>
      </c>
      <c r="B179" s="102" t="n">
        <f aca="false">B176*0.15</f>
        <v>6.75</v>
      </c>
      <c r="C179" s="102" t="n">
        <f aca="false">(100-D179)/100</f>
        <v>0.8725</v>
      </c>
      <c r="D179" s="102" t="n">
        <f aca="false">D176*0.15</f>
        <v>12.75</v>
      </c>
      <c r="E179" s="103" t="n">
        <v>0.943</v>
      </c>
      <c r="F179" s="103" t="n">
        <v>0.946</v>
      </c>
      <c r="G179" s="103" t="n">
        <v>0.949</v>
      </c>
      <c r="H179" s="103" t="n">
        <v>0.9475</v>
      </c>
      <c r="I179" s="103" t="n">
        <v>0.958</v>
      </c>
      <c r="J179" s="103" t="n">
        <v>0.94</v>
      </c>
      <c r="K179" s="103" t="n">
        <v>0.9475</v>
      </c>
      <c r="L179" s="103" t="n">
        <v>0.9475</v>
      </c>
      <c r="M179" s="8"/>
    </row>
    <row r="180" customFormat="false" ht="15" hidden="false" customHeight="false" outlineLevel="0" collapsed="false">
      <c r="A180" s="101" t="s">
        <v>694</v>
      </c>
      <c r="B180" s="102" t="n">
        <f aca="false">B176*0.3</f>
        <v>13.5</v>
      </c>
      <c r="C180" s="102" t="n">
        <f aca="false">(100-D180)/100</f>
        <v>0.745</v>
      </c>
      <c r="D180" s="102" t="n">
        <f aca="false">D176*0.3</f>
        <v>25.5</v>
      </c>
      <c r="E180" s="103" t="n">
        <v>0.848</v>
      </c>
      <c r="F180" s="103" t="n">
        <v>0.856</v>
      </c>
      <c r="G180" s="103" t="n">
        <v>0.864</v>
      </c>
      <c r="H180" s="103" t="n">
        <v>0.86</v>
      </c>
      <c r="I180" s="103" t="n">
        <v>0.888</v>
      </c>
      <c r="J180" s="103" t="n">
        <v>0.84</v>
      </c>
      <c r="K180" s="103" t="n">
        <v>0.86</v>
      </c>
      <c r="L180" s="103" t="n">
        <v>0.86</v>
      </c>
      <c r="M180" s="8"/>
    </row>
    <row r="181" customFormat="false" ht="15" hidden="false" customHeight="false" outlineLevel="0" collapsed="false">
      <c r="A181" s="104" t="s">
        <v>733</v>
      </c>
      <c r="B181" s="98" t="n">
        <v>45</v>
      </c>
      <c r="C181" s="98"/>
      <c r="D181" s="98" t="n">
        <v>85</v>
      </c>
      <c r="E181" s="99" t="n">
        <f aca="false">1 - (E182)</f>
        <v>0.076</v>
      </c>
      <c r="F181" s="99" t="n">
        <f aca="false">1 - (F182)</f>
        <v>0.072</v>
      </c>
      <c r="G181" s="99" t="n">
        <f aca="false">1 - (G182)</f>
        <v>0.0679999999999999</v>
      </c>
      <c r="H181" s="99" t="n">
        <f aca="false">1 - (H182)</f>
        <v>0.07</v>
      </c>
      <c r="I181" s="100" t="n">
        <f aca="false">1 - (I182)</f>
        <v>0.07</v>
      </c>
      <c r="J181" s="100" t="n">
        <f aca="false">1 - (J182)</f>
        <v>0.07</v>
      </c>
      <c r="K181" s="100" t="n">
        <f aca="false">1 - (K182)</f>
        <v>0.07</v>
      </c>
      <c r="L181" s="100" t="n">
        <f aca="false">1 - (L182)</f>
        <v>0.08</v>
      </c>
      <c r="M181" s="8"/>
    </row>
    <row r="182" customFormat="false" ht="15" hidden="false" customHeight="false" outlineLevel="0" collapsed="false">
      <c r="A182" s="101" t="s">
        <v>691</v>
      </c>
      <c r="B182" s="102" t="n">
        <f aca="false">B181*0.15</f>
        <v>6.75</v>
      </c>
      <c r="C182" s="102" t="n">
        <f aca="false">(100-D182)/100</f>
        <v>0.8725</v>
      </c>
      <c r="D182" s="102" t="n">
        <f aca="false">D181*0.15</f>
        <v>12.75</v>
      </c>
      <c r="E182" s="103" t="n">
        <v>0.924</v>
      </c>
      <c r="F182" s="103" t="n">
        <v>0.928</v>
      </c>
      <c r="G182" s="103" t="n">
        <v>0.932</v>
      </c>
      <c r="H182" s="103" t="n">
        <v>0.93</v>
      </c>
      <c r="I182" s="103" t="n">
        <v>0.93</v>
      </c>
      <c r="J182" s="103" t="n">
        <v>0.93</v>
      </c>
      <c r="K182" s="103" t="n">
        <v>0.93</v>
      </c>
      <c r="L182" s="103" t="n">
        <v>0.92</v>
      </c>
      <c r="M182" s="8"/>
    </row>
    <row r="183" customFormat="false" ht="15" hidden="false" customHeight="false" outlineLevel="0" collapsed="false">
      <c r="A183" s="104" t="s">
        <v>734</v>
      </c>
      <c r="B183" s="98" t="n">
        <v>45</v>
      </c>
      <c r="C183" s="98"/>
      <c r="D183" s="98" t="n">
        <v>85</v>
      </c>
      <c r="E183" s="99" t="n">
        <f aca="false">1 - (E184) * (E185) * (E186) * (E187)</f>
        <v>0.40149947584</v>
      </c>
      <c r="F183" s="99" t="n">
        <f aca="false">1 - (F184) * (F185) * (F186) * (F187)</f>
        <v>0.3748063375</v>
      </c>
      <c r="G183" s="99" t="n">
        <f aca="false">1 - (G184) * (G185) * (G186) * (G187)</f>
        <v>0.36573030784</v>
      </c>
      <c r="H183" s="99" t="n">
        <f aca="false">1 - (H184) * (H185) * (H186) * (H187)</f>
        <v>0.38379285504</v>
      </c>
      <c r="I183" s="100" t="n">
        <f aca="false">1 - (I184) * (I185) * (I186) * (I187)</f>
        <v>0.3748063375</v>
      </c>
      <c r="J183" s="100" t="n">
        <f aca="false">1 - (J184) * (J185) * (J186) * (J187)</f>
        <v>0.30936446464</v>
      </c>
      <c r="K183" s="100" t="n">
        <f aca="false">1 - (K184) * (K185) * (K186) * (K187)</f>
        <v>0.3748063375</v>
      </c>
      <c r="L183" s="100" t="n">
        <f aca="false">1 - (L184) * (L185) * (L186) * (L187)</f>
        <v>0.4188544</v>
      </c>
      <c r="M183" s="8"/>
    </row>
    <row r="184" customFormat="false" ht="15" hidden="false" customHeight="false" outlineLevel="0" collapsed="false">
      <c r="A184" s="101" t="s">
        <v>691</v>
      </c>
      <c r="B184" s="102" t="n">
        <f aca="false">B183*0.15</f>
        <v>6.75</v>
      </c>
      <c r="C184" s="102" t="n">
        <f aca="false">(100-D184)/100</f>
        <v>0.8725</v>
      </c>
      <c r="D184" s="102" t="n">
        <f aca="false">D183*0.15</f>
        <v>12.75</v>
      </c>
      <c r="E184" s="103" t="n">
        <v>0.924</v>
      </c>
      <c r="F184" s="103" t="n">
        <v>0.93</v>
      </c>
      <c r="G184" s="103" t="n">
        <v>0.932</v>
      </c>
      <c r="H184" s="103" t="n">
        <v>0.928</v>
      </c>
      <c r="I184" s="103" t="n">
        <v>0.93</v>
      </c>
      <c r="J184" s="103" t="n">
        <v>0.944</v>
      </c>
      <c r="K184" s="103" t="n">
        <v>0.93</v>
      </c>
      <c r="L184" s="103" t="n">
        <v>0.92</v>
      </c>
      <c r="M184" s="8"/>
    </row>
    <row r="185" customFormat="false" ht="15" hidden="false" customHeight="false" outlineLevel="0" collapsed="false">
      <c r="A185" s="101" t="s">
        <v>692</v>
      </c>
      <c r="B185" s="102" t="n">
        <f aca="false">B183*0.4</f>
        <v>18</v>
      </c>
      <c r="C185" s="102" t="n">
        <f aca="false">(100-D185)/100</f>
        <v>0.66</v>
      </c>
      <c r="D185" s="102" t="n">
        <f aca="false">D183*0.4</f>
        <v>34</v>
      </c>
      <c r="E185" s="103" t="n">
        <v>0.81</v>
      </c>
      <c r="F185" s="103" t="n">
        <v>0.825</v>
      </c>
      <c r="G185" s="103" t="n">
        <v>0.83</v>
      </c>
      <c r="H185" s="103" t="n">
        <v>0.82</v>
      </c>
      <c r="I185" s="103" t="n">
        <v>0.825</v>
      </c>
      <c r="J185" s="103" t="n">
        <v>0.86</v>
      </c>
      <c r="K185" s="103" t="n">
        <v>0.825</v>
      </c>
      <c r="L185" s="103" t="n">
        <v>0.8</v>
      </c>
      <c r="M185" s="8"/>
    </row>
    <row r="186" customFormat="false" ht="15" hidden="false" customHeight="false" outlineLevel="0" collapsed="false">
      <c r="A186" s="101" t="s">
        <v>693</v>
      </c>
      <c r="B186" s="102" t="n">
        <f aca="false">B183*0.15</f>
        <v>6.75</v>
      </c>
      <c r="C186" s="102" t="n">
        <f aca="false">(100-D186)/100</f>
        <v>0.8725</v>
      </c>
      <c r="D186" s="102" t="n">
        <f aca="false">D183*0.15</f>
        <v>12.75</v>
      </c>
      <c r="E186" s="103" t="n">
        <v>0.943</v>
      </c>
      <c r="F186" s="103" t="n">
        <v>0.9475</v>
      </c>
      <c r="G186" s="103" t="n">
        <v>0.949</v>
      </c>
      <c r="H186" s="103" t="n">
        <v>0.946</v>
      </c>
      <c r="I186" s="103" t="n">
        <v>0.9475</v>
      </c>
      <c r="J186" s="103" t="n">
        <v>0.958</v>
      </c>
      <c r="K186" s="103" t="n">
        <v>0.9475</v>
      </c>
      <c r="L186" s="103" t="n">
        <v>0.94</v>
      </c>
      <c r="M186" s="8"/>
    </row>
    <row r="187" customFormat="false" ht="15" hidden="false" customHeight="false" outlineLevel="0" collapsed="false">
      <c r="A187" s="101" t="s">
        <v>694</v>
      </c>
      <c r="B187" s="102" t="n">
        <f aca="false">B183*0.3</f>
        <v>13.5</v>
      </c>
      <c r="C187" s="102" t="n">
        <f aca="false">(100-D187)/100</f>
        <v>0.745</v>
      </c>
      <c r="D187" s="102" t="n">
        <f aca="false">D183*0.3</f>
        <v>25.5</v>
      </c>
      <c r="E187" s="103" t="n">
        <v>0.848</v>
      </c>
      <c r="F187" s="103" t="n">
        <v>0.86</v>
      </c>
      <c r="G187" s="103" t="n">
        <v>0.864</v>
      </c>
      <c r="H187" s="103" t="n">
        <v>0.856</v>
      </c>
      <c r="I187" s="103" t="n">
        <v>0.86</v>
      </c>
      <c r="J187" s="103" t="n">
        <v>0.888</v>
      </c>
      <c r="K187" s="103" t="n">
        <v>0.86</v>
      </c>
      <c r="L187" s="103" t="n">
        <v>0.84</v>
      </c>
      <c r="M187" s="8"/>
    </row>
    <row r="188" customFormat="false" ht="15" hidden="false" customHeight="false" outlineLevel="0" collapsed="false">
      <c r="A188" s="104" t="s">
        <v>735</v>
      </c>
      <c r="B188" s="98" t="n">
        <v>45</v>
      </c>
      <c r="C188" s="98"/>
      <c r="D188" s="98" t="n">
        <v>85</v>
      </c>
      <c r="E188" s="99" t="n">
        <f aca="false">1 - (E189) * (E190) * (E191) * (E192)</f>
        <v>0.40149947584</v>
      </c>
      <c r="F188" s="99" t="n">
        <f aca="false">1 - (F189) * (F190) * (F191) * (F192)</f>
        <v>0.38379285504</v>
      </c>
      <c r="G188" s="99" t="n">
        <f aca="false">1 - (G189) * (G190) * (G191) * (G192)</f>
        <v>0.36573030784</v>
      </c>
      <c r="H188" s="99" t="n">
        <f aca="false">1 - (H189) * (H190) * (H191) * (H192)</f>
        <v>0.3748063375</v>
      </c>
      <c r="I188" s="100" t="n">
        <f aca="false">1 - (I189) * (I190) * (I191) * (I192)</f>
        <v>0.3748063375</v>
      </c>
      <c r="J188" s="100" t="n">
        <f aca="false">1 - (J189) * (J190) * (J191) * (J192)</f>
        <v>0.4188544</v>
      </c>
      <c r="K188" s="100" t="n">
        <f aca="false">1 - (K189) * (K190) * (K191) * (K192)</f>
        <v>0.30936446464</v>
      </c>
      <c r="L188" s="100" t="n">
        <f aca="false">1 - (L189) * (L190) * (L191) * (L192)</f>
        <v>0.3748063375</v>
      </c>
      <c r="M188" s="8"/>
    </row>
    <row r="189" customFormat="false" ht="15" hidden="false" customHeight="false" outlineLevel="0" collapsed="false">
      <c r="A189" s="101" t="s">
        <v>691</v>
      </c>
      <c r="B189" s="102" t="n">
        <f aca="false">B188*0.15</f>
        <v>6.75</v>
      </c>
      <c r="C189" s="102" t="n">
        <f aca="false">(100-D189)/100</f>
        <v>0.8725</v>
      </c>
      <c r="D189" s="102" t="n">
        <f aca="false">D188*0.15</f>
        <v>12.75</v>
      </c>
      <c r="E189" s="103" t="n">
        <v>0.924</v>
      </c>
      <c r="F189" s="103" t="n">
        <v>0.928</v>
      </c>
      <c r="G189" s="103" t="n">
        <v>0.932</v>
      </c>
      <c r="H189" s="103" t="n">
        <v>0.93</v>
      </c>
      <c r="I189" s="103" t="n">
        <v>0.93</v>
      </c>
      <c r="J189" s="103" t="n">
        <v>0.92</v>
      </c>
      <c r="K189" s="103" t="n">
        <v>0.944</v>
      </c>
      <c r="L189" s="103" t="n">
        <v>0.93</v>
      </c>
      <c r="M189" s="8"/>
      <c r="N189" s="0" t="n">
        <v>28</v>
      </c>
    </row>
    <row r="190" customFormat="false" ht="15" hidden="false" customHeight="false" outlineLevel="0" collapsed="false">
      <c r="A190" s="101" t="s">
        <v>692</v>
      </c>
      <c r="B190" s="102" t="n">
        <f aca="false">B188*0.4</f>
        <v>18</v>
      </c>
      <c r="C190" s="102" t="n">
        <f aca="false">(100-D190)/100</f>
        <v>0.66</v>
      </c>
      <c r="D190" s="102" t="n">
        <f aca="false">D188*0.4</f>
        <v>34</v>
      </c>
      <c r="E190" s="103" t="n">
        <v>0.81</v>
      </c>
      <c r="F190" s="103" t="n">
        <v>0.82</v>
      </c>
      <c r="G190" s="103" t="n">
        <v>0.83</v>
      </c>
      <c r="H190" s="103" t="n">
        <v>0.825</v>
      </c>
      <c r="I190" s="103" t="n">
        <v>0.825</v>
      </c>
      <c r="J190" s="103" t="n">
        <v>0.8</v>
      </c>
      <c r="K190" s="103" t="n">
        <v>0.86</v>
      </c>
      <c r="L190" s="103" t="n">
        <v>0.825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101" t="s">
        <v>693</v>
      </c>
      <c r="B191" s="102" t="n">
        <f aca="false">B188*0.15</f>
        <v>6.75</v>
      </c>
      <c r="C191" s="102" t="n">
        <f aca="false">(100-D191)/100</f>
        <v>0.8725</v>
      </c>
      <c r="D191" s="102" t="n">
        <f aca="false">D188*0.15</f>
        <v>12.75</v>
      </c>
      <c r="E191" s="103" t="n">
        <v>0.943</v>
      </c>
      <c r="F191" s="103" t="n">
        <v>0.946</v>
      </c>
      <c r="G191" s="103" t="n">
        <v>0.949</v>
      </c>
      <c r="H191" s="103" t="n">
        <v>0.9475</v>
      </c>
      <c r="I191" s="103" t="n">
        <v>0.9475</v>
      </c>
      <c r="J191" s="103" t="n">
        <v>0.94</v>
      </c>
      <c r="K191" s="103" t="n">
        <v>0.958</v>
      </c>
      <c r="L191" s="103" t="n">
        <v>0.9475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101" t="s">
        <v>694</v>
      </c>
      <c r="B192" s="102" t="n">
        <f aca="false">B188*0.3</f>
        <v>13.5</v>
      </c>
      <c r="C192" s="102" t="n">
        <f aca="false">(100-D192)/100</f>
        <v>0.745</v>
      </c>
      <c r="D192" s="102" t="n">
        <f aca="false">D188*0.3</f>
        <v>25.5</v>
      </c>
      <c r="E192" s="103" t="n">
        <v>0.848</v>
      </c>
      <c r="F192" s="103" t="n">
        <v>0.856</v>
      </c>
      <c r="G192" s="103" t="n">
        <v>0.864</v>
      </c>
      <c r="H192" s="103" t="n">
        <v>0.86</v>
      </c>
      <c r="I192" s="103" t="n">
        <v>0.86</v>
      </c>
      <c r="J192" s="103" t="n">
        <v>0.84</v>
      </c>
      <c r="K192" s="103" t="n">
        <v>0.888</v>
      </c>
      <c r="L192" s="103" t="n">
        <v>0.86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7" t="s">
        <v>736</v>
      </c>
      <c r="B193" s="98" t="n">
        <v>44</v>
      </c>
      <c r="C193" s="98"/>
      <c r="D193" s="98" t="n">
        <v>84</v>
      </c>
      <c r="E193" s="99" t="n">
        <f aca="false">1 - (E194) * (E195) * (E196) * (E197)</f>
        <v>0.39269039134</v>
      </c>
      <c r="F193" s="99" t="n">
        <f aca="false">1 - (F194) * (F195) * (F196) * (F197)</f>
        <v>0.36573030784</v>
      </c>
      <c r="G193" s="99" t="n">
        <f aca="false">1 - (G194) * (G195) * (G196) * (G197)</f>
        <v>0.3748063375</v>
      </c>
      <c r="H193" s="99" t="n">
        <f aca="false">1 - (H194) * (H195) * (H196) * (H197)</f>
        <v>0.35656423374</v>
      </c>
      <c r="I193" s="100" t="n">
        <f aca="false">1 - (I194) * (I195) * (I196) * (I197)</f>
        <v>0.4188544</v>
      </c>
      <c r="J193" s="100" t="n">
        <f aca="false">1 - (J194) * (J195) * (J196) * (J197)</f>
        <v>0.2799296875</v>
      </c>
      <c r="K193" s="100" t="n">
        <f aca="false">1 - (K194) * (K195) * (K196) * (K197)</f>
        <v>0.3748063375</v>
      </c>
      <c r="L193" s="100" t="n">
        <f aca="false">1 - (L194) * (L195) * (L196) * (L197)</f>
        <v>0.30936446464</v>
      </c>
      <c r="M193" s="8"/>
      <c r="N193" s="3" t="n">
        <f aca="false">1-(N179*0.4)/100</f>
        <v>1</v>
      </c>
    </row>
    <row r="194" customFormat="false" ht="15" hidden="false" customHeight="false" outlineLevel="0" collapsed="false">
      <c r="A194" s="101" t="s">
        <v>691</v>
      </c>
      <c r="B194" s="102" t="n">
        <f aca="false">B193*0.15</f>
        <v>6.6</v>
      </c>
      <c r="C194" s="102" t="n">
        <f aca="false">(100-D194)/100</f>
        <v>0.874</v>
      </c>
      <c r="D194" s="102" t="n">
        <f aca="false">D193*0.15</f>
        <v>12.6</v>
      </c>
      <c r="E194" s="103" t="n">
        <v>0.926</v>
      </c>
      <c r="F194" s="103" t="n">
        <v>0.932</v>
      </c>
      <c r="G194" s="103" t="n">
        <v>0.93</v>
      </c>
      <c r="H194" s="103" t="n">
        <v>0.934</v>
      </c>
      <c r="I194" s="103" t="n">
        <v>0.92</v>
      </c>
      <c r="J194" s="103" t="n">
        <v>0.95</v>
      </c>
      <c r="K194" s="103" t="n">
        <v>0.93</v>
      </c>
      <c r="L194" s="103" t="n">
        <v>0.944</v>
      </c>
      <c r="M194" s="8"/>
    </row>
    <row r="195" customFormat="false" ht="15" hidden="false" customHeight="false" outlineLevel="0" collapsed="false">
      <c r="A195" s="101" t="s">
        <v>692</v>
      </c>
      <c r="B195" s="102" t="n">
        <f aca="false">B193*0.4</f>
        <v>17.6</v>
      </c>
      <c r="C195" s="102" t="n">
        <f aca="false">(100-D195)/100</f>
        <v>0.664</v>
      </c>
      <c r="D195" s="102" t="n">
        <f aca="false">D193*0.4</f>
        <v>33.6</v>
      </c>
      <c r="E195" s="103" t="n">
        <v>0.815</v>
      </c>
      <c r="F195" s="103" t="n">
        <v>0.83</v>
      </c>
      <c r="G195" s="103" t="n">
        <v>0.825</v>
      </c>
      <c r="H195" s="103" t="n">
        <v>0.835</v>
      </c>
      <c r="I195" s="103" t="n">
        <v>0.8</v>
      </c>
      <c r="J195" s="103" t="n">
        <v>0.875</v>
      </c>
      <c r="K195" s="103" t="n">
        <v>0.825</v>
      </c>
      <c r="L195" s="103" t="n">
        <v>0.86</v>
      </c>
      <c r="M195" s="8"/>
    </row>
    <row r="196" customFormat="false" ht="15" hidden="false" customHeight="false" outlineLevel="0" collapsed="false">
      <c r="A196" s="101" t="s">
        <v>693</v>
      </c>
      <c r="B196" s="102" t="n">
        <f aca="false">B193*0.15</f>
        <v>6.6</v>
      </c>
      <c r="C196" s="102" t="n">
        <f aca="false">(100-D196)/100</f>
        <v>0.874</v>
      </c>
      <c r="D196" s="102" t="n">
        <f aca="false">D193*0.15</f>
        <v>12.6</v>
      </c>
      <c r="E196" s="103" t="n">
        <v>0.9445</v>
      </c>
      <c r="F196" s="103" t="n">
        <v>0.949</v>
      </c>
      <c r="G196" s="103" t="n">
        <v>0.9475</v>
      </c>
      <c r="H196" s="103" t="n">
        <v>0.9505</v>
      </c>
      <c r="I196" s="103" t="n">
        <v>0.94</v>
      </c>
      <c r="J196" s="103" t="n">
        <v>0.9625</v>
      </c>
      <c r="K196" s="103" t="n">
        <v>0.9475</v>
      </c>
      <c r="L196" s="103" t="n">
        <v>0.958</v>
      </c>
      <c r="M196" s="8"/>
    </row>
    <row r="197" customFormat="false" ht="15" hidden="false" customHeight="false" outlineLevel="0" collapsed="false">
      <c r="A197" s="101" t="s">
        <v>694</v>
      </c>
      <c r="B197" s="102" t="n">
        <f aca="false">B193*0.3</f>
        <v>13.2</v>
      </c>
      <c r="C197" s="102" t="n">
        <f aca="false">(100-D197)/100</f>
        <v>0.748</v>
      </c>
      <c r="D197" s="102" t="n">
        <f aca="false">D193*0.3</f>
        <v>25.2</v>
      </c>
      <c r="E197" s="103" t="n">
        <v>0.852</v>
      </c>
      <c r="F197" s="103" t="n">
        <v>0.864</v>
      </c>
      <c r="G197" s="103" t="n">
        <v>0.86</v>
      </c>
      <c r="H197" s="103" t="n">
        <v>0.868</v>
      </c>
      <c r="I197" s="103" t="n">
        <v>0.84</v>
      </c>
      <c r="J197" s="103" t="n">
        <v>0.9</v>
      </c>
      <c r="K197" s="103" t="n">
        <v>0.86</v>
      </c>
      <c r="L197" s="103" t="n">
        <v>0.888</v>
      </c>
      <c r="M197" s="8"/>
    </row>
    <row r="198" customFormat="false" ht="15" hidden="false" customHeight="false" outlineLevel="0" collapsed="false">
      <c r="A198" s="97" t="s">
        <v>737</v>
      </c>
      <c r="B198" s="98" t="n">
        <v>44</v>
      </c>
      <c r="C198" s="98"/>
      <c r="D198" s="98" t="n">
        <v>84</v>
      </c>
      <c r="E198" s="99" t="n">
        <f aca="false">1 - (E199) * (E200) * (E201) * (E202)</f>
        <v>0.39269039134</v>
      </c>
      <c r="F198" s="99" t="n">
        <f aca="false">1 - (F199) * (F200) * (F201) * (F202)</f>
        <v>0.3748063375</v>
      </c>
      <c r="G198" s="99" t="n">
        <f aca="false">1 - (G199) * (G200) * (G201) * (G202)</f>
        <v>0.36573030784</v>
      </c>
      <c r="H198" s="99" t="n">
        <f aca="false">1 - (H199) * (H200) * (H201) * (H202)</f>
        <v>0.35656423374</v>
      </c>
      <c r="I198" s="100" t="n">
        <f aca="false">1 - (I199) * (I200) * (I201) * (I202)</f>
        <v>0.3748063375</v>
      </c>
      <c r="J198" s="100" t="n">
        <f aca="false">1 - (J199) * (J200) * (J201) * (J202)</f>
        <v>0.30936446464</v>
      </c>
      <c r="K198" s="100" t="n">
        <f aca="false">1 - (K199) * (K200) * (K201) * (K202)</f>
        <v>0.4188544</v>
      </c>
      <c r="L198" s="100" t="n">
        <f aca="false">1 - (L199) * (L200) * (L201) * (L202)</f>
        <v>0.2799296875</v>
      </c>
      <c r="M198" s="8"/>
      <c r="N198" s="3" t="n">
        <f aca="false">1-(N184*0.4)/100</f>
        <v>1</v>
      </c>
    </row>
    <row r="199" customFormat="false" ht="15" hidden="false" customHeight="false" outlineLevel="0" collapsed="false">
      <c r="A199" s="101" t="s">
        <v>691</v>
      </c>
      <c r="B199" s="102" t="n">
        <f aca="false">B198*0.15</f>
        <v>6.6</v>
      </c>
      <c r="C199" s="102" t="n">
        <f aca="false">(100-D199)/100</f>
        <v>0.874</v>
      </c>
      <c r="D199" s="102" t="n">
        <f aca="false">D198*0.15</f>
        <v>12.6</v>
      </c>
      <c r="E199" s="103" t="n">
        <v>0.926</v>
      </c>
      <c r="F199" s="103" t="n">
        <v>0.93</v>
      </c>
      <c r="G199" s="103" t="n">
        <v>0.932</v>
      </c>
      <c r="H199" s="103" t="n">
        <v>0.934</v>
      </c>
      <c r="I199" s="103" t="n">
        <v>0.93</v>
      </c>
      <c r="J199" s="103" t="n">
        <v>0.944</v>
      </c>
      <c r="K199" s="103" t="n">
        <v>0.92</v>
      </c>
      <c r="L199" s="103" t="n">
        <v>0.95</v>
      </c>
      <c r="M199" s="8"/>
    </row>
    <row r="200" customFormat="false" ht="15" hidden="false" customHeight="false" outlineLevel="0" collapsed="false">
      <c r="A200" s="101" t="s">
        <v>692</v>
      </c>
      <c r="B200" s="102" t="n">
        <f aca="false">B198*0.4</f>
        <v>17.6</v>
      </c>
      <c r="C200" s="102" t="n">
        <f aca="false">(100-D200)/100</f>
        <v>0.664</v>
      </c>
      <c r="D200" s="102" t="n">
        <f aca="false">D198*0.4</f>
        <v>33.6</v>
      </c>
      <c r="E200" s="103" t="n">
        <v>0.815</v>
      </c>
      <c r="F200" s="103" t="n">
        <v>0.825</v>
      </c>
      <c r="G200" s="103" t="n">
        <v>0.83</v>
      </c>
      <c r="H200" s="103" t="n">
        <v>0.835</v>
      </c>
      <c r="I200" s="103" t="n">
        <v>0.825</v>
      </c>
      <c r="J200" s="103" t="n">
        <v>0.86</v>
      </c>
      <c r="K200" s="103" t="n">
        <v>0.8</v>
      </c>
      <c r="L200" s="103" t="n">
        <v>0.875</v>
      </c>
      <c r="M200" s="8"/>
    </row>
    <row r="201" customFormat="false" ht="15" hidden="false" customHeight="false" outlineLevel="0" collapsed="false">
      <c r="A201" s="101" t="s">
        <v>693</v>
      </c>
      <c r="B201" s="102" t="n">
        <f aca="false">B198*0.15</f>
        <v>6.6</v>
      </c>
      <c r="C201" s="102" t="n">
        <f aca="false">(100-D201)/100</f>
        <v>0.874</v>
      </c>
      <c r="D201" s="102" t="n">
        <f aca="false">D198*0.15</f>
        <v>12.6</v>
      </c>
      <c r="E201" s="103" t="n">
        <v>0.9445</v>
      </c>
      <c r="F201" s="103" t="n">
        <v>0.9475</v>
      </c>
      <c r="G201" s="103" t="n">
        <v>0.949</v>
      </c>
      <c r="H201" s="103" t="n">
        <v>0.9505</v>
      </c>
      <c r="I201" s="103" t="n">
        <v>0.9475</v>
      </c>
      <c r="J201" s="103" t="n">
        <v>0.958</v>
      </c>
      <c r="K201" s="103" t="n">
        <v>0.94</v>
      </c>
      <c r="L201" s="103" t="n">
        <v>0.9625</v>
      </c>
      <c r="M201" s="8"/>
    </row>
    <row r="202" customFormat="false" ht="15" hidden="false" customHeight="false" outlineLevel="0" collapsed="false">
      <c r="A202" s="101" t="s">
        <v>694</v>
      </c>
      <c r="B202" s="102" t="n">
        <f aca="false">B198*0.3</f>
        <v>13.2</v>
      </c>
      <c r="C202" s="102" t="n">
        <f aca="false">(100-D202)/100</f>
        <v>0.748</v>
      </c>
      <c r="D202" s="102" t="n">
        <f aca="false">D198*0.3</f>
        <v>25.2</v>
      </c>
      <c r="E202" s="103" t="n">
        <v>0.852</v>
      </c>
      <c r="F202" s="103" t="n">
        <v>0.86</v>
      </c>
      <c r="G202" s="103" t="n">
        <v>0.864</v>
      </c>
      <c r="H202" s="103" t="n">
        <v>0.868</v>
      </c>
      <c r="I202" s="103" t="n">
        <v>0.86</v>
      </c>
      <c r="J202" s="103" t="n">
        <v>0.888</v>
      </c>
      <c r="K202" s="103" t="n">
        <v>0.84</v>
      </c>
      <c r="L202" s="103" t="n">
        <v>0.9</v>
      </c>
      <c r="M202" s="8"/>
    </row>
    <row r="203" customFormat="false" ht="15" hidden="false" customHeight="false" outlineLevel="0" collapsed="false">
      <c r="A203" s="97" t="s">
        <v>738</v>
      </c>
      <c r="B203" s="98" t="n">
        <v>44</v>
      </c>
      <c r="C203" s="98"/>
      <c r="D203" s="98" t="n">
        <v>84</v>
      </c>
      <c r="E203" s="99" t="n">
        <f aca="false">1 - (E204) * (E205) * (E206) * (E207)</f>
        <v>0.39269039134</v>
      </c>
      <c r="F203" s="99" t="n">
        <f aca="false">1 - (F204) * (F205) * (F206) * (F207)</f>
        <v>0.3748063375</v>
      </c>
      <c r="G203" s="99" t="n">
        <f aca="false">1 - (G204) * (G205) * (G206) * (G207)</f>
        <v>0.35656423374</v>
      </c>
      <c r="H203" s="99" t="n">
        <f aca="false">1 - (H204) * (H205) * (H206) * (H207)</f>
        <v>0.36573030784</v>
      </c>
      <c r="I203" s="100" t="n">
        <f aca="false">1 - (I204) * (I205) * (I206) * (I207)</f>
        <v>0.30936446464</v>
      </c>
      <c r="J203" s="100" t="n">
        <f aca="false">1 - (J204) * (J205) * (J206) * (J207)</f>
        <v>0.4188544</v>
      </c>
      <c r="K203" s="100" t="n">
        <f aca="false">1 - (K204) * (K205) * (K206) * (K207)</f>
        <v>0.2799296875</v>
      </c>
      <c r="L203" s="100" t="n">
        <f aca="false">1 - (L204) * (L205) * (L206) * (L207)</f>
        <v>0.30936446464</v>
      </c>
      <c r="M203" s="8"/>
      <c r="N203" s="3" t="n">
        <f aca="false">1-(N189*0.4)/100</f>
        <v>0.888</v>
      </c>
    </row>
    <row r="204" customFormat="false" ht="15" hidden="false" customHeight="false" outlineLevel="0" collapsed="false">
      <c r="A204" s="101" t="s">
        <v>691</v>
      </c>
      <c r="B204" s="102" t="n">
        <f aca="false">B203*0.15</f>
        <v>6.6</v>
      </c>
      <c r="C204" s="102" t="n">
        <f aca="false">(100-D204)/100</f>
        <v>0.874</v>
      </c>
      <c r="D204" s="102" t="n">
        <f aca="false">D203*0.15</f>
        <v>12.6</v>
      </c>
      <c r="E204" s="103" t="n">
        <v>0.926</v>
      </c>
      <c r="F204" s="103" t="n">
        <v>0.93</v>
      </c>
      <c r="G204" s="103" t="n">
        <v>0.934</v>
      </c>
      <c r="H204" s="103" t="n">
        <v>0.932</v>
      </c>
      <c r="I204" s="103" t="n">
        <v>0.944</v>
      </c>
      <c r="J204" s="103" t="n">
        <v>0.92</v>
      </c>
      <c r="K204" s="103" t="n">
        <v>0.95</v>
      </c>
      <c r="L204" s="103" t="n">
        <v>0.944</v>
      </c>
      <c r="M204" s="8"/>
    </row>
    <row r="205" customFormat="false" ht="15" hidden="false" customHeight="false" outlineLevel="0" collapsed="false">
      <c r="A205" s="101" t="s">
        <v>692</v>
      </c>
      <c r="B205" s="102" t="n">
        <f aca="false">B203*0.4</f>
        <v>17.6</v>
      </c>
      <c r="C205" s="102" t="n">
        <f aca="false">(100-D205)/100</f>
        <v>0.664</v>
      </c>
      <c r="D205" s="102" t="n">
        <f aca="false">D203*0.4</f>
        <v>33.6</v>
      </c>
      <c r="E205" s="103" t="n">
        <v>0.815</v>
      </c>
      <c r="F205" s="103" t="n">
        <v>0.825</v>
      </c>
      <c r="G205" s="103" t="n">
        <v>0.835</v>
      </c>
      <c r="H205" s="103" t="n">
        <v>0.83</v>
      </c>
      <c r="I205" s="103" t="n">
        <v>0.86</v>
      </c>
      <c r="J205" s="103" t="n">
        <v>0.8</v>
      </c>
      <c r="K205" s="103" t="n">
        <v>0.875</v>
      </c>
      <c r="L205" s="103" t="n">
        <v>0.86</v>
      </c>
      <c r="M205" s="8"/>
    </row>
    <row r="206" customFormat="false" ht="15" hidden="false" customHeight="false" outlineLevel="0" collapsed="false">
      <c r="A206" s="101" t="s">
        <v>693</v>
      </c>
      <c r="B206" s="102" t="n">
        <f aca="false">B203*0.15</f>
        <v>6.6</v>
      </c>
      <c r="C206" s="102" t="n">
        <f aca="false">(100-D206)/100</f>
        <v>0.874</v>
      </c>
      <c r="D206" s="102" t="n">
        <f aca="false">D203*0.15</f>
        <v>12.6</v>
      </c>
      <c r="E206" s="103" t="n">
        <v>0.9445</v>
      </c>
      <c r="F206" s="103" t="n">
        <v>0.9475</v>
      </c>
      <c r="G206" s="103" t="n">
        <v>0.9505</v>
      </c>
      <c r="H206" s="103" t="n">
        <v>0.949</v>
      </c>
      <c r="I206" s="103" t="n">
        <v>0.958</v>
      </c>
      <c r="J206" s="103" t="n">
        <v>0.94</v>
      </c>
      <c r="K206" s="103" t="n">
        <v>0.9625</v>
      </c>
      <c r="L206" s="103" t="n">
        <v>0.958</v>
      </c>
      <c r="M206" s="8"/>
    </row>
    <row r="207" customFormat="false" ht="15" hidden="false" customHeight="false" outlineLevel="0" collapsed="false">
      <c r="A207" s="101" t="s">
        <v>694</v>
      </c>
      <c r="B207" s="102" t="n">
        <f aca="false">B203*0.3</f>
        <v>13.2</v>
      </c>
      <c r="C207" s="102" t="n">
        <f aca="false">(100-D207)/100</f>
        <v>0.748</v>
      </c>
      <c r="D207" s="102" t="n">
        <f aca="false">D203*0.3</f>
        <v>25.2</v>
      </c>
      <c r="E207" s="103" t="n">
        <v>0.852</v>
      </c>
      <c r="F207" s="103" t="n">
        <v>0.86</v>
      </c>
      <c r="G207" s="103" t="n">
        <v>0.868</v>
      </c>
      <c r="H207" s="103" t="n">
        <v>0.864</v>
      </c>
      <c r="I207" s="103" t="n">
        <v>0.888</v>
      </c>
      <c r="J207" s="103" t="n">
        <v>0.84</v>
      </c>
      <c r="K207" s="103" t="n">
        <v>0.9</v>
      </c>
      <c r="L207" s="103" t="n">
        <v>0.888</v>
      </c>
      <c r="M207" s="8"/>
    </row>
    <row r="208" customFormat="false" ht="15" hidden="false" customHeight="false" outlineLevel="0" collapsed="false">
      <c r="A208" s="104" t="s">
        <v>739</v>
      </c>
      <c r="B208" s="98" t="n">
        <v>44</v>
      </c>
      <c r="C208" s="98"/>
      <c r="D208" s="98" t="n">
        <v>84</v>
      </c>
      <c r="E208" s="99" t="n">
        <f aca="false">1 - (E209) * (E210) * (E211) * (E212)</f>
        <v>0.39269039134</v>
      </c>
      <c r="F208" s="99" t="n">
        <f aca="false">1 - (F209) * (F210) * (F211) * (F212)</f>
        <v>0.3748063375</v>
      </c>
      <c r="G208" s="99" t="n">
        <f aca="false">1 - (G209) * (G210) * (G211) * (G212)</f>
        <v>0.35656423374</v>
      </c>
      <c r="H208" s="99" t="n">
        <f aca="false">1 - (H209) * (H210) * (H211) * (H212)</f>
        <v>0.36573030784</v>
      </c>
      <c r="I208" s="100" t="n">
        <f aca="false">1 - (I209) * (I210) * (I211) * (I212)</f>
        <v>0.3748063375</v>
      </c>
      <c r="J208" s="100" t="n">
        <f aca="false">1 - (J209) * (J210) * (J211) * (J212)</f>
        <v>0.3748063375</v>
      </c>
      <c r="K208" s="100" t="n">
        <f aca="false">1 - (K209) * (K210) * (K211) * (K212)</f>
        <v>0.30936446464</v>
      </c>
      <c r="L208" s="100" t="n">
        <f aca="false">1 - (L209) * (L210) * (L211) * (L212)</f>
        <v>0.30936446464</v>
      </c>
      <c r="M208" s="8"/>
    </row>
    <row r="209" customFormat="false" ht="15" hidden="false" customHeight="false" outlineLevel="0" collapsed="false">
      <c r="A209" s="101" t="s">
        <v>691</v>
      </c>
      <c r="B209" s="102" t="n">
        <f aca="false">B208*0.15</f>
        <v>6.6</v>
      </c>
      <c r="C209" s="102" t="n">
        <f aca="false">(100-D209)/100</f>
        <v>0.874</v>
      </c>
      <c r="D209" s="102" t="n">
        <f aca="false">D208*0.15</f>
        <v>12.6</v>
      </c>
      <c r="E209" s="103" t="n">
        <v>0.926</v>
      </c>
      <c r="F209" s="103" t="n">
        <v>0.93</v>
      </c>
      <c r="G209" s="103" t="n">
        <v>0.934</v>
      </c>
      <c r="H209" s="103" t="n">
        <v>0.932</v>
      </c>
      <c r="I209" s="103" t="n">
        <v>0.93</v>
      </c>
      <c r="J209" s="103" t="n">
        <v>0.93</v>
      </c>
      <c r="K209" s="103" t="n">
        <v>0.944</v>
      </c>
      <c r="L209" s="103" t="n">
        <v>0.944</v>
      </c>
      <c r="M209" s="8"/>
    </row>
    <row r="210" customFormat="false" ht="15" hidden="false" customHeight="false" outlineLevel="0" collapsed="false">
      <c r="A210" s="101" t="s">
        <v>692</v>
      </c>
      <c r="B210" s="102" t="n">
        <f aca="false">B208*0.4</f>
        <v>17.6</v>
      </c>
      <c r="C210" s="102" t="n">
        <f aca="false">(100-D210)/100</f>
        <v>0.664</v>
      </c>
      <c r="D210" s="102" t="n">
        <f aca="false">D208*0.4</f>
        <v>33.6</v>
      </c>
      <c r="E210" s="103" t="n">
        <v>0.815</v>
      </c>
      <c r="F210" s="103" t="n">
        <v>0.825</v>
      </c>
      <c r="G210" s="103" t="n">
        <v>0.835</v>
      </c>
      <c r="H210" s="103" t="n">
        <v>0.83</v>
      </c>
      <c r="I210" s="103" t="n">
        <v>0.825</v>
      </c>
      <c r="J210" s="103" t="n">
        <v>0.825</v>
      </c>
      <c r="K210" s="103" t="n">
        <v>0.86</v>
      </c>
      <c r="L210" s="103" t="n">
        <v>0.86</v>
      </c>
      <c r="M210" s="8"/>
    </row>
    <row r="211" customFormat="false" ht="15" hidden="false" customHeight="false" outlineLevel="0" collapsed="false">
      <c r="A211" s="101" t="s">
        <v>693</v>
      </c>
      <c r="B211" s="102" t="n">
        <f aca="false">B208*0.15</f>
        <v>6.6</v>
      </c>
      <c r="C211" s="102" t="n">
        <f aca="false">(100-D211)/100</f>
        <v>0.874</v>
      </c>
      <c r="D211" s="102" t="n">
        <f aca="false">D208*0.15</f>
        <v>12.6</v>
      </c>
      <c r="E211" s="103" t="n">
        <v>0.9445</v>
      </c>
      <c r="F211" s="103" t="n">
        <v>0.9475</v>
      </c>
      <c r="G211" s="103" t="n">
        <v>0.9505</v>
      </c>
      <c r="H211" s="103" t="n">
        <v>0.949</v>
      </c>
      <c r="I211" s="103" t="n">
        <v>0.9475</v>
      </c>
      <c r="J211" s="103" t="n">
        <v>0.9475</v>
      </c>
      <c r="K211" s="103" t="n">
        <v>0.958</v>
      </c>
      <c r="L211" s="103" t="n">
        <v>0.958</v>
      </c>
      <c r="M211" s="8"/>
    </row>
    <row r="212" customFormat="false" ht="15" hidden="false" customHeight="false" outlineLevel="0" collapsed="false">
      <c r="A212" s="101" t="s">
        <v>694</v>
      </c>
      <c r="B212" s="102" t="n">
        <f aca="false">B208*0.3</f>
        <v>13.2</v>
      </c>
      <c r="C212" s="102" t="n">
        <f aca="false">(100-D212)/100</f>
        <v>0.748</v>
      </c>
      <c r="D212" s="102" t="n">
        <f aca="false">D208*0.3</f>
        <v>25.2</v>
      </c>
      <c r="E212" s="103" t="n">
        <v>0.852</v>
      </c>
      <c r="F212" s="103" t="n">
        <v>0.86</v>
      </c>
      <c r="G212" s="103" t="n">
        <v>0.868</v>
      </c>
      <c r="H212" s="103" t="n">
        <v>0.864</v>
      </c>
      <c r="I212" s="103" t="n">
        <v>0.86</v>
      </c>
      <c r="J212" s="103" t="n">
        <v>0.86</v>
      </c>
      <c r="K212" s="103" t="n">
        <v>0.888</v>
      </c>
      <c r="L212" s="103" t="n">
        <v>0.888</v>
      </c>
      <c r="M212" s="8"/>
    </row>
    <row r="213" customFormat="false" ht="15" hidden="false" customHeight="false" outlineLevel="0" collapsed="false">
      <c r="A213" s="97" t="s">
        <v>740</v>
      </c>
      <c r="B213" s="98" t="n">
        <v>44</v>
      </c>
      <c r="C213" s="98"/>
      <c r="D213" s="98" t="n">
        <v>84</v>
      </c>
      <c r="E213" s="99" t="n">
        <f aca="false">1 - (E214)</f>
        <v>0.074</v>
      </c>
      <c r="F213" s="99" t="n">
        <f aca="false">1 - (F214)</f>
        <v>0.07</v>
      </c>
      <c r="G213" s="99" t="n">
        <f aca="false">1 - (G214)</f>
        <v>0.0659999999999999</v>
      </c>
      <c r="H213" s="99" t="n">
        <f aca="false">1 - (H214)</f>
        <v>0.0679999999999999</v>
      </c>
      <c r="I213" s="100" t="n">
        <f aca="false">1 - (I214)</f>
        <v>0.07</v>
      </c>
      <c r="J213" s="100" t="n">
        <f aca="false">1 - (J214)</f>
        <v>0.07</v>
      </c>
      <c r="K213" s="100" t="n">
        <f aca="false">1 - (K214)</f>
        <v>0.0560000000000001</v>
      </c>
      <c r="L213" s="100" t="n">
        <f aca="false">1 - (L214)</f>
        <v>0.0560000000000001</v>
      </c>
      <c r="M213" s="8"/>
    </row>
    <row r="214" customFormat="false" ht="15" hidden="false" customHeight="false" outlineLevel="0" collapsed="false">
      <c r="A214" s="101" t="s">
        <v>691</v>
      </c>
      <c r="B214" s="102" t="n">
        <f aca="false">B213*0.15</f>
        <v>6.6</v>
      </c>
      <c r="C214" s="102" t="n">
        <f aca="false">(100-D214)/100</f>
        <v>0.874</v>
      </c>
      <c r="D214" s="102" t="n">
        <f aca="false">D213*0.15</f>
        <v>12.6</v>
      </c>
      <c r="E214" s="103" t="n">
        <v>0.926</v>
      </c>
      <c r="F214" s="103" t="n">
        <v>0.93</v>
      </c>
      <c r="G214" s="103" t="n">
        <v>0.934</v>
      </c>
      <c r="H214" s="103" t="n">
        <v>0.932</v>
      </c>
      <c r="I214" s="103" t="n">
        <v>0.93</v>
      </c>
      <c r="J214" s="103" t="n">
        <v>0.93</v>
      </c>
      <c r="K214" s="103" t="n">
        <v>0.944</v>
      </c>
      <c r="L214" s="103" t="n">
        <v>0.944</v>
      </c>
      <c r="M214" s="8"/>
    </row>
    <row r="215" customFormat="false" ht="15" hidden="false" customHeight="false" outlineLevel="0" collapsed="false">
      <c r="A215" s="97" t="s">
        <v>741</v>
      </c>
      <c r="B215" s="98" t="n">
        <v>44</v>
      </c>
      <c r="C215" s="98"/>
      <c r="D215" s="98" t="n">
        <v>84</v>
      </c>
      <c r="E215" s="99" t="n">
        <f aca="false">1 - (E216) * (E217) * (E218) * (E219)</f>
        <v>0.39269039134</v>
      </c>
      <c r="F215" s="99" t="n">
        <f aca="false">1 - (F216) * (F217) * (F218) * (F219)</f>
        <v>0.3748063375</v>
      </c>
      <c r="G215" s="99" t="n">
        <f aca="false">1 - (G216) * (G217) * (G218) * (G219)</f>
        <v>0.35656423374</v>
      </c>
      <c r="H215" s="99" t="n">
        <f aca="false">1 - (H216) * (H217) * (H218) * (H219)</f>
        <v>0.36573030784</v>
      </c>
      <c r="I215" s="100" t="n">
        <f aca="false">1 - (I216) * (I217) * (I218) * (I219)</f>
        <v>0.30936446464</v>
      </c>
      <c r="J215" s="100" t="n">
        <f aca="false">1 - (J216) * (J217) * (J218) * (J219)</f>
        <v>0.30936446464</v>
      </c>
      <c r="K215" s="100" t="n">
        <f aca="false">1 - (K216) * (K217) * (K218) * (K219)</f>
        <v>0.4188544</v>
      </c>
      <c r="L215" s="100" t="n">
        <f aca="false">1 - (L216) * (L217) * (L218) * (L219)</f>
        <v>0.3748063375</v>
      </c>
      <c r="M215" s="8"/>
    </row>
    <row r="216" customFormat="false" ht="15" hidden="false" customHeight="false" outlineLevel="0" collapsed="false">
      <c r="A216" s="101" t="s">
        <v>691</v>
      </c>
      <c r="B216" s="102" t="n">
        <f aca="false">B215*0.15</f>
        <v>6.6</v>
      </c>
      <c r="C216" s="102" t="n">
        <f aca="false">(100-D216)/100</f>
        <v>0.874</v>
      </c>
      <c r="D216" s="102" t="n">
        <f aca="false">D215*0.15</f>
        <v>12.6</v>
      </c>
      <c r="E216" s="103" t="n">
        <v>0.926</v>
      </c>
      <c r="F216" s="103" t="n">
        <v>0.93</v>
      </c>
      <c r="G216" s="103" t="n">
        <v>0.934</v>
      </c>
      <c r="H216" s="103" t="n">
        <v>0.932</v>
      </c>
      <c r="I216" s="103" t="n">
        <v>0.944</v>
      </c>
      <c r="J216" s="103" t="n">
        <v>0.944</v>
      </c>
      <c r="K216" s="103" t="n">
        <v>0.92</v>
      </c>
      <c r="L216" s="103" t="n">
        <v>0.93</v>
      </c>
      <c r="M216" s="8"/>
    </row>
    <row r="217" customFormat="false" ht="15" hidden="false" customHeight="false" outlineLevel="0" collapsed="false">
      <c r="A217" s="101" t="s">
        <v>692</v>
      </c>
      <c r="B217" s="102" t="n">
        <f aca="false">B215*0.4</f>
        <v>17.6</v>
      </c>
      <c r="C217" s="102" t="n">
        <f aca="false">(100-D217)/100</f>
        <v>0.664</v>
      </c>
      <c r="D217" s="102" t="n">
        <f aca="false">D215*0.4</f>
        <v>33.6</v>
      </c>
      <c r="E217" s="103" t="n">
        <v>0.815</v>
      </c>
      <c r="F217" s="103" t="n">
        <v>0.825</v>
      </c>
      <c r="G217" s="103" t="n">
        <v>0.835</v>
      </c>
      <c r="H217" s="103" t="n">
        <v>0.83</v>
      </c>
      <c r="I217" s="103" t="n">
        <v>0.86</v>
      </c>
      <c r="J217" s="103" t="n">
        <v>0.86</v>
      </c>
      <c r="K217" s="103" t="n">
        <v>0.8</v>
      </c>
      <c r="L217" s="103" t="n">
        <v>0.825</v>
      </c>
      <c r="M217" s="8"/>
    </row>
    <row r="218" customFormat="false" ht="15" hidden="false" customHeight="false" outlineLevel="0" collapsed="false">
      <c r="A218" s="101" t="s">
        <v>693</v>
      </c>
      <c r="B218" s="102" t="n">
        <f aca="false">B215*0.15</f>
        <v>6.6</v>
      </c>
      <c r="C218" s="102" t="n">
        <f aca="false">(100-D218)/100</f>
        <v>0.874</v>
      </c>
      <c r="D218" s="102" t="n">
        <f aca="false">D215*0.15</f>
        <v>12.6</v>
      </c>
      <c r="E218" s="103" t="n">
        <v>0.9445</v>
      </c>
      <c r="F218" s="103" t="n">
        <v>0.9475</v>
      </c>
      <c r="G218" s="103" t="n">
        <v>0.9505</v>
      </c>
      <c r="H218" s="103" t="n">
        <v>0.949</v>
      </c>
      <c r="I218" s="103" t="n">
        <v>0.958</v>
      </c>
      <c r="J218" s="103" t="n">
        <v>0.958</v>
      </c>
      <c r="K218" s="103" t="n">
        <v>0.94</v>
      </c>
      <c r="L218" s="103" t="n">
        <v>0.9475</v>
      </c>
      <c r="M218" s="8"/>
    </row>
    <row r="219" customFormat="false" ht="15" hidden="false" customHeight="false" outlineLevel="0" collapsed="false">
      <c r="A219" s="101" t="s">
        <v>694</v>
      </c>
      <c r="B219" s="102" t="n">
        <f aca="false">B215*0.3</f>
        <v>13.2</v>
      </c>
      <c r="C219" s="102" t="n">
        <f aca="false">(100-D219)/100</f>
        <v>0.748</v>
      </c>
      <c r="D219" s="102" t="n">
        <f aca="false">D215*0.3</f>
        <v>25.2</v>
      </c>
      <c r="E219" s="103" t="n">
        <v>0.852</v>
      </c>
      <c r="F219" s="103" t="n">
        <v>0.86</v>
      </c>
      <c r="G219" s="103" t="n">
        <v>0.868</v>
      </c>
      <c r="H219" s="103" t="n">
        <v>0.864</v>
      </c>
      <c r="I219" s="103" t="n">
        <v>0.888</v>
      </c>
      <c r="J219" s="103" t="n">
        <v>0.888</v>
      </c>
      <c r="K219" s="103" t="n">
        <v>0.84</v>
      </c>
      <c r="L219" s="103" t="n">
        <v>0.86</v>
      </c>
      <c r="M219" s="8"/>
    </row>
    <row r="220" customFormat="false" ht="15" hidden="false" customHeight="false" outlineLevel="0" collapsed="false">
      <c r="A220" s="97" t="s">
        <v>742</v>
      </c>
      <c r="B220" s="98" t="n">
        <v>44</v>
      </c>
      <c r="C220" s="98"/>
      <c r="D220" s="98" t="n">
        <v>84</v>
      </c>
      <c r="E220" s="99" t="n">
        <f aca="false">1 - (E221) * (E222) * (E223) * (E224)</f>
        <v>0.39269039134</v>
      </c>
      <c r="F220" s="99" t="n">
        <f aca="false">1 - (F221) * (F222) * (F223) * (F224)</f>
        <v>0.3748063375</v>
      </c>
      <c r="G220" s="99" t="n">
        <f aca="false">1 - (G221) * (G222) * (G223) * (G224)</f>
        <v>0.35656423374</v>
      </c>
      <c r="H220" s="99" t="n">
        <f aca="false">1 - (H221) * (H222) * (H223) * (H224)</f>
        <v>0.36573030784</v>
      </c>
      <c r="I220" s="100" t="n">
        <f aca="false">1 - (I221) * (I222) * (I223) * (I224)</f>
        <v>0.3748063375</v>
      </c>
      <c r="J220" s="100" t="n">
        <f aca="false">1 - (J221) * (J222) * (J223) * (J224)</f>
        <v>0.3748063375</v>
      </c>
      <c r="K220" s="100" t="n">
        <f aca="false">1 - (K221) * (K222) * (K223) * (K224)</f>
        <v>0.30936446464</v>
      </c>
      <c r="L220" s="100" t="n">
        <f aca="false">1 - (L221) * (L222) * (L223) * (L224)</f>
        <v>0.4188544</v>
      </c>
      <c r="M220" s="8"/>
    </row>
    <row r="221" customFormat="false" ht="15" hidden="false" customHeight="false" outlineLevel="0" collapsed="false">
      <c r="A221" s="101" t="s">
        <v>691</v>
      </c>
      <c r="B221" s="102" t="n">
        <f aca="false">B220*0.15</f>
        <v>6.6</v>
      </c>
      <c r="C221" s="102" t="n">
        <f aca="false">(100-D221)/100</f>
        <v>0.874</v>
      </c>
      <c r="D221" s="102" t="n">
        <f aca="false">D220*0.15</f>
        <v>12.6</v>
      </c>
      <c r="E221" s="103" t="n">
        <v>0.926</v>
      </c>
      <c r="F221" s="103" t="n">
        <v>0.93</v>
      </c>
      <c r="G221" s="103" t="n">
        <v>0.934</v>
      </c>
      <c r="H221" s="103" t="n">
        <v>0.932</v>
      </c>
      <c r="I221" s="103" t="n">
        <v>0.93</v>
      </c>
      <c r="J221" s="103" t="n">
        <v>0.93</v>
      </c>
      <c r="K221" s="103" t="n">
        <v>0.944</v>
      </c>
      <c r="L221" s="103" t="n">
        <v>0.92</v>
      </c>
      <c r="M221" s="8"/>
    </row>
    <row r="222" customFormat="false" ht="15" hidden="false" customHeight="false" outlineLevel="0" collapsed="false">
      <c r="A222" s="101" t="s">
        <v>692</v>
      </c>
      <c r="B222" s="102" t="n">
        <f aca="false">B220*0.4</f>
        <v>17.6</v>
      </c>
      <c r="C222" s="102" t="n">
        <f aca="false">(100-D222)/100</f>
        <v>0.664</v>
      </c>
      <c r="D222" s="102" t="n">
        <f aca="false">D220*0.4</f>
        <v>33.6</v>
      </c>
      <c r="E222" s="103" t="n">
        <v>0.815</v>
      </c>
      <c r="F222" s="103" t="n">
        <v>0.825</v>
      </c>
      <c r="G222" s="103" t="n">
        <v>0.835</v>
      </c>
      <c r="H222" s="103" t="n">
        <v>0.83</v>
      </c>
      <c r="I222" s="103" t="n">
        <v>0.825</v>
      </c>
      <c r="J222" s="103" t="n">
        <v>0.825</v>
      </c>
      <c r="K222" s="103" t="n">
        <v>0.86</v>
      </c>
      <c r="L222" s="103" t="n">
        <v>0.8</v>
      </c>
      <c r="M222" s="8"/>
    </row>
    <row r="223" customFormat="false" ht="15" hidden="false" customHeight="false" outlineLevel="0" collapsed="false">
      <c r="A223" s="101" t="s">
        <v>693</v>
      </c>
      <c r="B223" s="102" t="n">
        <f aca="false">B220*0.15</f>
        <v>6.6</v>
      </c>
      <c r="C223" s="102" t="n">
        <f aca="false">(100-D223)/100</f>
        <v>0.874</v>
      </c>
      <c r="D223" s="102" t="n">
        <f aca="false">D220*0.15</f>
        <v>12.6</v>
      </c>
      <c r="E223" s="103" t="n">
        <v>0.9445</v>
      </c>
      <c r="F223" s="103" t="n">
        <v>0.9475</v>
      </c>
      <c r="G223" s="103" t="n">
        <v>0.9505</v>
      </c>
      <c r="H223" s="103" t="n">
        <v>0.949</v>
      </c>
      <c r="I223" s="103" t="n">
        <v>0.9475</v>
      </c>
      <c r="J223" s="103" t="n">
        <v>0.9475</v>
      </c>
      <c r="K223" s="103" t="n">
        <v>0.958</v>
      </c>
      <c r="L223" s="103" t="n">
        <v>0.94</v>
      </c>
      <c r="M223" s="8"/>
    </row>
    <row r="224" customFormat="false" ht="15" hidden="false" customHeight="false" outlineLevel="0" collapsed="false">
      <c r="A224" s="101" t="s">
        <v>694</v>
      </c>
      <c r="B224" s="102" t="n">
        <f aca="false">B220*0.3</f>
        <v>13.2</v>
      </c>
      <c r="C224" s="102" t="n">
        <f aca="false">(100-D224)/100</f>
        <v>0.748</v>
      </c>
      <c r="D224" s="102" t="n">
        <f aca="false">D220*0.3</f>
        <v>25.2</v>
      </c>
      <c r="E224" s="103" t="n">
        <v>0.852</v>
      </c>
      <c r="F224" s="103" t="n">
        <v>0.86</v>
      </c>
      <c r="G224" s="103" t="n">
        <v>0.868</v>
      </c>
      <c r="H224" s="103" t="n">
        <v>0.864</v>
      </c>
      <c r="I224" s="103" t="n">
        <v>0.86</v>
      </c>
      <c r="J224" s="103" t="n">
        <v>0.86</v>
      </c>
      <c r="K224" s="103" t="n">
        <v>0.888</v>
      </c>
      <c r="L224" s="103" t="n">
        <v>0.84</v>
      </c>
      <c r="M224" s="8"/>
    </row>
    <row r="225" customFormat="false" ht="15" hidden="false" customHeight="false" outlineLevel="0" collapsed="false">
      <c r="A225" s="97" t="s">
        <v>743</v>
      </c>
      <c r="B225" s="98" t="n">
        <v>44</v>
      </c>
      <c r="C225" s="98"/>
      <c r="D225" s="98" t="n">
        <v>84</v>
      </c>
      <c r="E225" s="99" t="n">
        <f aca="false">1 - (E226) * (E227) * (E228) * (E229)</f>
        <v>0.39269039134</v>
      </c>
      <c r="F225" s="99" t="n">
        <f aca="false">1 - (F226) * (F227) * (F228) * (F229)</f>
        <v>0.3748063375</v>
      </c>
      <c r="G225" s="99" t="n">
        <f aca="false">1 - (G226) * (G227) * (G228) * (G229)</f>
        <v>0.35656423374</v>
      </c>
      <c r="H225" s="99" t="n">
        <f aca="false">1 - (H226) * (H227) * (H228) * (H229)</f>
        <v>0.36573030784</v>
      </c>
      <c r="I225" s="100" t="n">
        <f aca="false">1 - (I226) * (I227) * (I228) * (I229)</f>
        <v>0.30936446464</v>
      </c>
      <c r="J225" s="100" t="n">
        <f aca="false">1 - (J226) * (J227) * (J228) * (J229)</f>
        <v>0.3748063375</v>
      </c>
      <c r="K225" s="100" t="n">
        <f aca="false">1 - (K226) * (K227) * (K228) * (K229)</f>
        <v>0.30936446464</v>
      </c>
      <c r="L225" s="100" t="n">
        <f aca="false">1 - (L226) * (L227) * (L228) * (L229)</f>
        <v>0.30936446464</v>
      </c>
      <c r="M225" s="8"/>
    </row>
    <row r="226" customFormat="false" ht="15" hidden="false" customHeight="false" outlineLevel="0" collapsed="false">
      <c r="A226" s="101" t="s">
        <v>691</v>
      </c>
      <c r="B226" s="102" t="n">
        <f aca="false">B225*0.15</f>
        <v>6.6</v>
      </c>
      <c r="C226" s="102" t="n">
        <f aca="false">(100-D226)/100</f>
        <v>0.874</v>
      </c>
      <c r="D226" s="102" t="n">
        <f aca="false">D225*0.15</f>
        <v>12.6</v>
      </c>
      <c r="E226" s="103" t="n">
        <v>0.926</v>
      </c>
      <c r="F226" s="103" t="n">
        <v>0.93</v>
      </c>
      <c r="G226" s="103" t="n">
        <v>0.934</v>
      </c>
      <c r="H226" s="103" t="n">
        <v>0.932</v>
      </c>
      <c r="I226" s="103" t="n">
        <v>0.944</v>
      </c>
      <c r="J226" s="103" t="n">
        <v>0.93</v>
      </c>
      <c r="K226" s="103" t="n">
        <v>0.944</v>
      </c>
      <c r="L226" s="103" t="n">
        <v>0.944</v>
      </c>
      <c r="M226" s="8"/>
    </row>
    <row r="227" customFormat="false" ht="15" hidden="false" customHeight="false" outlineLevel="0" collapsed="false">
      <c r="A227" s="101" t="s">
        <v>692</v>
      </c>
      <c r="B227" s="102" t="n">
        <f aca="false">B225*0.4</f>
        <v>17.6</v>
      </c>
      <c r="C227" s="102" t="n">
        <f aca="false">(100-D227)/100</f>
        <v>0.664</v>
      </c>
      <c r="D227" s="102" t="n">
        <f aca="false">D225*0.4</f>
        <v>33.6</v>
      </c>
      <c r="E227" s="103" t="n">
        <v>0.815</v>
      </c>
      <c r="F227" s="103" t="n">
        <v>0.825</v>
      </c>
      <c r="G227" s="103" t="n">
        <v>0.835</v>
      </c>
      <c r="H227" s="103" t="n">
        <v>0.83</v>
      </c>
      <c r="I227" s="103" t="n">
        <v>0.86</v>
      </c>
      <c r="J227" s="103" t="n">
        <v>0.825</v>
      </c>
      <c r="K227" s="103" t="n">
        <v>0.86</v>
      </c>
      <c r="L227" s="103" t="n">
        <v>0.86</v>
      </c>
      <c r="M227" s="8"/>
    </row>
    <row r="228" customFormat="false" ht="15" hidden="false" customHeight="false" outlineLevel="0" collapsed="false">
      <c r="A228" s="101" t="s">
        <v>693</v>
      </c>
      <c r="B228" s="102" t="n">
        <f aca="false">B225*0.15</f>
        <v>6.6</v>
      </c>
      <c r="C228" s="102" t="n">
        <f aca="false">(100-D228)/100</f>
        <v>0.874</v>
      </c>
      <c r="D228" s="102" t="n">
        <f aca="false">D225*0.15</f>
        <v>12.6</v>
      </c>
      <c r="E228" s="103" t="n">
        <v>0.9445</v>
      </c>
      <c r="F228" s="103" t="n">
        <v>0.9475</v>
      </c>
      <c r="G228" s="103" t="n">
        <v>0.9505</v>
      </c>
      <c r="H228" s="103" t="n">
        <v>0.949</v>
      </c>
      <c r="I228" s="103" t="n">
        <v>0.958</v>
      </c>
      <c r="J228" s="103" t="n">
        <v>0.9475</v>
      </c>
      <c r="K228" s="103" t="n">
        <v>0.958</v>
      </c>
      <c r="L228" s="103" t="n">
        <v>0.958</v>
      </c>
      <c r="M228" s="8"/>
    </row>
    <row r="229" customFormat="false" ht="15" hidden="false" customHeight="false" outlineLevel="0" collapsed="false">
      <c r="A229" s="101" t="s">
        <v>694</v>
      </c>
      <c r="B229" s="102" t="n">
        <f aca="false">B225*0.3</f>
        <v>13.2</v>
      </c>
      <c r="C229" s="102" t="n">
        <f aca="false">(100-D229)/100</f>
        <v>0.748</v>
      </c>
      <c r="D229" s="102" t="n">
        <f aca="false">D225*0.3</f>
        <v>25.2</v>
      </c>
      <c r="E229" s="103" t="n">
        <v>0.852</v>
      </c>
      <c r="F229" s="103" t="n">
        <v>0.86</v>
      </c>
      <c r="G229" s="103" t="n">
        <v>0.868</v>
      </c>
      <c r="H229" s="103" t="n">
        <v>0.864</v>
      </c>
      <c r="I229" s="103" t="n">
        <v>0.888</v>
      </c>
      <c r="J229" s="103" t="n">
        <v>0.86</v>
      </c>
      <c r="K229" s="103" t="n">
        <v>0.888</v>
      </c>
      <c r="L229" s="103" t="n">
        <v>0.888</v>
      </c>
      <c r="M229" s="8"/>
    </row>
    <row r="230" customFormat="false" ht="15" hidden="false" customHeight="false" outlineLevel="0" collapsed="false">
      <c r="A230" s="104" t="s">
        <v>744</v>
      </c>
      <c r="B230" s="98" t="n">
        <v>44</v>
      </c>
      <c r="C230" s="98"/>
      <c r="D230" s="98" t="n">
        <v>84</v>
      </c>
      <c r="E230" s="99" t="n">
        <f aca="false">1 - (E231) * (E232) * (E233) * (E234)</f>
        <v>0.39269039134</v>
      </c>
      <c r="F230" s="99" t="n">
        <f aca="false">1 - (F231) * (F232) * (F233) * (F234)</f>
        <v>0.3748063375</v>
      </c>
      <c r="G230" s="99" t="n">
        <f aca="false">1 - (G231) * (G232) * (G233) * (G234)</f>
        <v>0.35656423374</v>
      </c>
      <c r="H230" s="99" t="n">
        <f aca="false">1 - (H231) * (H232) * (H233) * (H234)</f>
        <v>0.36573030784</v>
      </c>
      <c r="I230" s="100" t="n">
        <f aca="false">1 - (I231) * (I232) * (I233) * (I234)</f>
        <v>0.3748063375</v>
      </c>
      <c r="J230" s="100" t="n">
        <f aca="false">1 - (J231) * (J232) * (J233) * (J234)</f>
        <v>0.3748063375</v>
      </c>
      <c r="K230" s="100" t="n">
        <f aca="false">1 - (K231) * (K232) * (K233) * (K234)</f>
        <v>0.3748063375</v>
      </c>
      <c r="L230" s="100" t="n">
        <f aca="false">1 - (L231) * (L232) * (L233) * (L234)</f>
        <v>0.4188544</v>
      </c>
      <c r="M230" s="8"/>
    </row>
    <row r="231" customFormat="false" ht="15" hidden="false" customHeight="false" outlineLevel="0" collapsed="false">
      <c r="A231" s="101" t="s">
        <v>691</v>
      </c>
      <c r="B231" s="102" t="n">
        <f aca="false">B230*0.15</f>
        <v>6.6</v>
      </c>
      <c r="C231" s="102" t="n">
        <f aca="false">(100-D231)/100</f>
        <v>0.874</v>
      </c>
      <c r="D231" s="102" t="n">
        <f aca="false">D230*0.15</f>
        <v>12.6</v>
      </c>
      <c r="E231" s="103" t="n">
        <v>0.926</v>
      </c>
      <c r="F231" s="103" t="n">
        <v>0.93</v>
      </c>
      <c r="G231" s="103" t="n">
        <v>0.934</v>
      </c>
      <c r="H231" s="103" t="n">
        <v>0.932</v>
      </c>
      <c r="I231" s="103" t="n">
        <v>0.93</v>
      </c>
      <c r="J231" s="103" t="n">
        <v>0.93</v>
      </c>
      <c r="K231" s="103" t="n">
        <v>0.93</v>
      </c>
      <c r="L231" s="103" t="n">
        <v>0.92</v>
      </c>
      <c r="M231" s="8"/>
      <c r="N231" s="0" t="n">
        <v>25</v>
      </c>
    </row>
    <row r="232" customFormat="false" ht="15" hidden="false" customHeight="false" outlineLevel="0" collapsed="false">
      <c r="A232" s="101" t="s">
        <v>692</v>
      </c>
      <c r="B232" s="102" t="n">
        <f aca="false">B230*0.4</f>
        <v>17.6</v>
      </c>
      <c r="C232" s="102" t="n">
        <f aca="false">(100-D232)/100</f>
        <v>0.664</v>
      </c>
      <c r="D232" s="102" t="n">
        <f aca="false">D230*0.4</f>
        <v>33.6</v>
      </c>
      <c r="E232" s="103" t="n">
        <v>0.815</v>
      </c>
      <c r="F232" s="103" t="n">
        <v>0.825</v>
      </c>
      <c r="G232" s="103" t="n">
        <v>0.835</v>
      </c>
      <c r="H232" s="103" t="n">
        <v>0.83</v>
      </c>
      <c r="I232" s="103" t="n">
        <v>0.825</v>
      </c>
      <c r="J232" s="103" t="n">
        <v>0.825</v>
      </c>
      <c r="K232" s="103" t="n">
        <v>0.825</v>
      </c>
      <c r="L232" s="103" t="n">
        <v>0.8</v>
      </c>
      <c r="M232" s="8"/>
      <c r="N232" s="3" t="n">
        <f aca="false">1-(N231*0.2)/100</f>
        <v>0.95</v>
      </c>
    </row>
    <row r="233" customFormat="false" ht="15" hidden="false" customHeight="false" outlineLevel="0" collapsed="false">
      <c r="A233" s="101" t="s">
        <v>693</v>
      </c>
      <c r="B233" s="102" t="n">
        <f aca="false">B230*0.15</f>
        <v>6.6</v>
      </c>
      <c r="C233" s="102" t="n">
        <f aca="false">(100-D233)/100</f>
        <v>0.874</v>
      </c>
      <c r="D233" s="102" t="n">
        <f aca="false">D230*0.15</f>
        <v>12.6</v>
      </c>
      <c r="E233" s="103" t="n">
        <v>0.9445</v>
      </c>
      <c r="F233" s="103" t="n">
        <v>0.9475</v>
      </c>
      <c r="G233" s="103" t="n">
        <v>0.9505</v>
      </c>
      <c r="H233" s="103" t="n">
        <v>0.949</v>
      </c>
      <c r="I233" s="103" t="n">
        <v>0.9475</v>
      </c>
      <c r="J233" s="103" t="n">
        <v>0.9475</v>
      </c>
      <c r="K233" s="103" t="n">
        <v>0.9475</v>
      </c>
      <c r="L233" s="103" t="n">
        <v>0.94</v>
      </c>
      <c r="M233" s="8"/>
      <c r="N233" s="3" t="n">
        <f aca="false">1-(N231*0.5)/100</f>
        <v>0.875</v>
      </c>
    </row>
    <row r="234" customFormat="false" ht="15" hidden="false" customHeight="false" outlineLevel="0" collapsed="false">
      <c r="A234" s="101" t="s">
        <v>694</v>
      </c>
      <c r="B234" s="102" t="n">
        <f aca="false">B230*0.3</f>
        <v>13.2</v>
      </c>
      <c r="C234" s="102" t="n">
        <f aca="false">(100-D234)/100</f>
        <v>0.748</v>
      </c>
      <c r="D234" s="102" t="n">
        <f aca="false">D230*0.3</f>
        <v>25.2</v>
      </c>
      <c r="E234" s="103" t="n">
        <v>0.852</v>
      </c>
      <c r="F234" s="103" t="n">
        <v>0.86</v>
      </c>
      <c r="G234" s="103" t="n">
        <v>0.868</v>
      </c>
      <c r="H234" s="103" t="n">
        <v>0.864</v>
      </c>
      <c r="I234" s="103" t="n">
        <v>0.86</v>
      </c>
      <c r="J234" s="103" t="n">
        <v>0.86</v>
      </c>
      <c r="K234" s="103" t="n">
        <v>0.86</v>
      </c>
      <c r="L234" s="103" t="n">
        <v>0.84</v>
      </c>
      <c r="M234" s="8"/>
      <c r="N234" s="3" t="n">
        <f aca="false">1-(N231*0.15)/100</f>
        <v>0.9625</v>
      </c>
    </row>
    <row r="235" customFormat="false" ht="15" hidden="false" customHeight="false" outlineLevel="0" collapsed="false">
      <c r="A235" s="97" t="s">
        <v>745</v>
      </c>
      <c r="B235" s="98" t="n">
        <v>42</v>
      </c>
      <c r="C235" s="98"/>
      <c r="D235" s="98" t="n">
        <v>82</v>
      </c>
      <c r="E235" s="99" t="n">
        <f aca="false">1 - (E236) * (E237) * (E238) * (E239)</f>
        <v>0.38379285504</v>
      </c>
      <c r="F235" s="99" t="n">
        <f aca="false">1 - (F236) * (F237) * (F238) * (F239)</f>
        <v>0.36573030784</v>
      </c>
      <c r="G235" s="99" t="n">
        <f aca="false">1 - (G236) * (G237) * (G238) * (G239)</f>
        <v>0.34730758144</v>
      </c>
      <c r="H235" s="99" t="n">
        <f aca="false">1 - (H236) * (H237) * (H238) * (H239)</f>
        <v>0.35656423374</v>
      </c>
      <c r="I235" s="100" t="n">
        <f aca="false">1 - (I236) * (I237) * (I238) * (I239)</f>
        <v>0.30936446464</v>
      </c>
      <c r="J235" s="100" t="n">
        <f aca="false">1 - (J236) * (J237) * (J238) * (J239)</f>
        <v>0.30936446464</v>
      </c>
      <c r="K235" s="100" t="n">
        <f aca="false">1 - (K236) * (K237) * (K238) * (K239)</f>
        <v>0.30936446464</v>
      </c>
      <c r="L235" s="100" t="n">
        <f aca="false">1 - (L236) * (L237) * (L238) * (L239)</f>
        <v>0.2799296875</v>
      </c>
      <c r="N235" s="3" t="n">
        <f aca="false">1-(N231*0.4)/100</f>
        <v>0.9</v>
      </c>
    </row>
    <row r="236" customFormat="false" ht="15" hidden="false" customHeight="false" outlineLevel="0" collapsed="false">
      <c r="A236" s="101" t="s">
        <v>691</v>
      </c>
      <c r="B236" s="102" t="n">
        <f aca="false">B235*0.15</f>
        <v>6.3</v>
      </c>
      <c r="C236" s="102" t="n">
        <f aca="false">(100-D236)/100</f>
        <v>0.877</v>
      </c>
      <c r="D236" s="102" t="n">
        <f aca="false">D235*0.15</f>
        <v>12.3</v>
      </c>
      <c r="E236" s="103" t="n">
        <v>0.928</v>
      </c>
      <c r="F236" s="103" t="n">
        <v>0.932</v>
      </c>
      <c r="G236" s="103" t="n">
        <v>0.936</v>
      </c>
      <c r="H236" s="103" t="n">
        <v>0.934</v>
      </c>
      <c r="I236" s="103" t="n">
        <v>0.944</v>
      </c>
      <c r="J236" s="103" t="n">
        <v>0.944</v>
      </c>
      <c r="K236" s="103" t="n">
        <v>0.944</v>
      </c>
      <c r="L236" s="103" t="n">
        <v>0.95</v>
      </c>
    </row>
    <row r="237" customFormat="false" ht="15" hidden="false" customHeight="false" outlineLevel="0" collapsed="false">
      <c r="A237" s="101" t="s">
        <v>692</v>
      </c>
      <c r="B237" s="102" t="n">
        <f aca="false">B235*0.4</f>
        <v>16.8</v>
      </c>
      <c r="C237" s="102" t="n">
        <f aca="false">(100-D237)/100</f>
        <v>0.672</v>
      </c>
      <c r="D237" s="102" t="n">
        <f aca="false">D235*0.4</f>
        <v>32.8</v>
      </c>
      <c r="E237" s="103" t="n">
        <v>0.82</v>
      </c>
      <c r="F237" s="103" t="n">
        <v>0.83</v>
      </c>
      <c r="G237" s="103" t="n">
        <v>0.84</v>
      </c>
      <c r="H237" s="103" t="n">
        <v>0.835</v>
      </c>
      <c r="I237" s="103" t="n">
        <v>0.86</v>
      </c>
      <c r="J237" s="103" t="n">
        <v>0.86</v>
      </c>
      <c r="K237" s="103" t="n">
        <v>0.86</v>
      </c>
      <c r="L237" s="103" t="n">
        <v>0.875</v>
      </c>
    </row>
    <row r="238" customFormat="false" ht="15" hidden="false" customHeight="false" outlineLevel="0" collapsed="false">
      <c r="A238" s="101" t="s">
        <v>693</v>
      </c>
      <c r="B238" s="102" t="n">
        <f aca="false">B235*0.15</f>
        <v>6.3</v>
      </c>
      <c r="C238" s="102" t="n">
        <f aca="false">(100-D238)/100</f>
        <v>0.877</v>
      </c>
      <c r="D238" s="102" t="n">
        <f aca="false">D235*0.15</f>
        <v>12.3</v>
      </c>
      <c r="E238" s="103" t="n">
        <v>0.946</v>
      </c>
      <c r="F238" s="103" t="n">
        <v>0.949</v>
      </c>
      <c r="G238" s="103" t="n">
        <v>0.952</v>
      </c>
      <c r="H238" s="103" t="n">
        <v>0.9505</v>
      </c>
      <c r="I238" s="103" t="n">
        <v>0.958</v>
      </c>
      <c r="J238" s="103" t="n">
        <v>0.958</v>
      </c>
      <c r="K238" s="103" t="n">
        <v>0.958</v>
      </c>
      <c r="L238" s="103" t="n">
        <v>0.9625</v>
      </c>
    </row>
    <row r="239" customFormat="false" ht="15" hidden="false" customHeight="false" outlineLevel="0" collapsed="false">
      <c r="A239" s="101" t="s">
        <v>694</v>
      </c>
      <c r="B239" s="102" t="n">
        <f aca="false">B235*0.3</f>
        <v>12.6</v>
      </c>
      <c r="C239" s="102" t="n">
        <f aca="false">(100-D239)/100</f>
        <v>0.754</v>
      </c>
      <c r="D239" s="102" t="n">
        <f aca="false">D235*0.3</f>
        <v>24.6</v>
      </c>
      <c r="E239" s="103" t="n">
        <v>0.856</v>
      </c>
      <c r="F239" s="103" t="n">
        <v>0.864</v>
      </c>
      <c r="G239" s="103" t="n">
        <v>0.872</v>
      </c>
      <c r="H239" s="103" t="n">
        <v>0.868</v>
      </c>
      <c r="I239" s="103" t="n">
        <v>0.888</v>
      </c>
      <c r="J239" s="103" t="n">
        <v>0.888</v>
      </c>
      <c r="K239" s="103" t="n">
        <v>0.888</v>
      </c>
      <c r="L239" s="103" t="n">
        <v>0.9</v>
      </c>
    </row>
    <row r="240" customFormat="false" ht="15" hidden="false" customHeight="false" outlineLevel="0" collapsed="false">
      <c r="A240" s="97" t="s">
        <v>746</v>
      </c>
      <c r="B240" s="98" t="n">
        <v>42</v>
      </c>
      <c r="C240" s="98"/>
      <c r="D240" s="98" t="n">
        <v>82</v>
      </c>
      <c r="E240" s="99" t="n">
        <f aca="false">1 - (E241) * (E242) * (E243) * (E244)</f>
        <v>0.38379285504</v>
      </c>
      <c r="F240" s="99" t="n">
        <f aca="false">1 - (F241) * (F242) * (F243) * (F244)</f>
        <v>0.36573030784</v>
      </c>
      <c r="G240" s="99" t="n">
        <f aca="false">1 - (G241) * (G242) * (G243) * (G244)</f>
        <v>0.34730758144</v>
      </c>
      <c r="H240" s="99" t="n">
        <f aca="false">1 - (H241) * (H242) * (H243) * (H244)</f>
        <v>0.35656423374</v>
      </c>
      <c r="I240" s="100" t="n">
        <f aca="false">1 - (I241) * (I242) * (I243) * (I244)</f>
        <v>0.3748063375</v>
      </c>
      <c r="J240" s="100" t="n">
        <f aca="false">1 - (J241) * (J242) * (J243) * (J244)</f>
        <v>0.2799296875</v>
      </c>
      <c r="K240" s="100" t="n">
        <f aca="false">1 - (K241) * (K242) * (K243) * (K244)</f>
        <v>0.2799296875</v>
      </c>
      <c r="L240" s="100" t="n">
        <f aca="false">1 - (L241) * (L242) * (L243) * (L244)</f>
        <v>0.30936446464</v>
      </c>
    </row>
    <row r="241" customFormat="false" ht="15" hidden="false" customHeight="false" outlineLevel="0" collapsed="false">
      <c r="A241" s="101" t="s">
        <v>691</v>
      </c>
      <c r="B241" s="102" t="n">
        <f aca="false">B240*0.15</f>
        <v>6.3</v>
      </c>
      <c r="C241" s="102" t="n">
        <f aca="false">(100-D241)/100</f>
        <v>0.877</v>
      </c>
      <c r="D241" s="102" t="n">
        <f aca="false">D240*0.15</f>
        <v>12.3</v>
      </c>
      <c r="E241" s="103" t="n">
        <v>0.928</v>
      </c>
      <c r="F241" s="103" t="n">
        <v>0.932</v>
      </c>
      <c r="G241" s="103" t="n">
        <v>0.936</v>
      </c>
      <c r="H241" s="103" t="n">
        <v>0.934</v>
      </c>
      <c r="I241" s="103" t="n">
        <v>0.93</v>
      </c>
      <c r="J241" s="103" t="n">
        <v>0.95</v>
      </c>
      <c r="K241" s="103" t="n">
        <v>0.95</v>
      </c>
      <c r="L241" s="103" t="n">
        <v>0.944</v>
      </c>
    </row>
    <row r="242" customFormat="false" ht="15" hidden="false" customHeight="false" outlineLevel="0" collapsed="false">
      <c r="A242" s="101" t="s">
        <v>692</v>
      </c>
      <c r="B242" s="102" t="n">
        <f aca="false">B240*0.4</f>
        <v>16.8</v>
      </c>
      <c r="C242" s="102" t="n">
        <f aca="false">(100-D242)/100</f>
        <v>0.672</v>
      </c>
      <c r="D242" s="102" t="n">
        <f aca="false">D240*0.4</f>
        <v>32.8</v>
      </c>
      <c r="E242" s="103" t="n">
        <v>0.82</v>
      </c>
      <c r="F242" s="103" t="n">
        <v>0.83</v>
      </c>
      <c r="G242" s="103" t="n">
        <v>0.84</v>
      </c>
      <c r="H242" s="103" t="n">
        <v>0.835</v>
      </c>
      <c r="I242" s="103" t="n">
        <v>0.825</v>
      </c>
      <c r="J242" s="103" t="n">
        <v>0.875</v>
      </c>
      <c r="K242" s="103" t="n">
        <v>0.875</v>
      </c>
      <c r="L242" s="103" t="n">
        <v>0.86</v>
      </c>
    </row>
    <row r="243" customFormat="false" ht="15" hidden="false" customHeight="false" outlineLevel="0" collapsed="false">
      <c r="A243" s="101" t="s">
        <v>693</v>
      </c>
      <c r="B243" s="102" t="n">
        <f aca="false">B240*0.15</f>
        <v>6.3</v>
      </c>
      <c r="C243" s="102" t="n">
        <f aca="false">(100-D243)/100</f>
        <v>0.877</v>
      </c>
      <c r="D243" s="102" t="n">
        <f aca="false">D240*0.15</f>
        <v>12.3</v>
      </c>
      <c r="E243" s="103" t="n">
        <v>0.946</v>
      </c>
      <c r="F243" s="103" t="n">
        <v>0.949</v>
      </c>
      <c r="G243" s="103" t="n">
        <v>0.952</v>
      </c>
      <c r="H243" s="103" t="n">
        <v>0.9505</v>
      </c>
      <c r="I243" s="103" t="n">
        <v>0.9475</v>
      </c>
      <c r="J243" s="103" t="n">
        <v>0.9625</v>
      </c>
      <c r="K243" s="103" t="n">
        <v>0.9625</v>
      </c>
      <c r="L243" s="103" t="n">
        <v>0.958</v>
      </c>
    </row>
    <row r="244" customFormat="false" ht="15" hidden="false" customHeight="false" outlineLevel="0" collapsed="false">
      <c r="A244" s="101" t="s">
        <v>694</v>
      </c>
      <c r="B244" s="102" t="n">
        <f aca="false">B240*0.3</f>
        <v>12.6</v>
      </c>
      <c r="C244" s="102" t="n">
        <f aca="false">(100-D244)/100</f>
        <v>0.754</v>
      </c>
      <c r="D244" s="102" t="n">
        <f aca="false">D240*0.3</f>
        <v>24.6</v>
      </c>
      <c r="E244" s="103" t="n">
        <v>0.856</v>
      </c>
      <c r="F244" s="103" t="n">
        <v>0.864</v>
      </c>
      <c r="G244" s="103" t="n">
        <v>0.872</v>
      </c>
      <c r="H244" s="103" t="n">
        <v>0.868</v>
      </c>
      <c r="I244" s="103" t="n">
        <v>0.86</v>
      </c>
      <c r="J244" s="103" t="n">
        <v>0.9</v>
      </c>
      <c r="K244" s="103" t="n">
        <v>0.9</v>
      </c>
      <c r="L244" s="103" t="n">
        <v>0.888</v>
      </c>
      <c r="M244" s="8"/>
    </row>
    <row r="245" customFormat="false" ht="15" hidden="false" customHeight="false" outlineLevel="0" collapsed="false">
      <c r="A245" s="97" t="s">
        <v>747</v>
      </c>
      <c r="B245" s="98" t="n">
        <v>42</v>
      </c>
      <c r="C245" s="98"/>
      <c r="D245" s="98" t="n">
        <v>82</v>
      </c>
      <c r="E245" s="99" t="n">
        <f aca="false">1 - (E246)</f>
        <v>0.072</v>
      </c>
      <c r="F245" s="99" t="n">
        <f aca="false">1 - (F246)</f>
        <v>0.0679999999999999</v>
      </c>
      <c r="G245" s="99" t="n">
        <f aca="false">1 - (G246)</f>
        <v>0.0639999999999999</v>
      </c>
      <c r="H245" s="99" t="n">
        <f aca="false">1 - (H246)</f>
        <v>0.0659999999999999</v>
      </c>
      <c r="I245" s="100" t="n">
        <f aca="false">1 - (I246)</f>
        <v>0.0560000000000001</v>
      </c>
      <c r="J245" s="100" t="n">
        <f aca="false">1 - (J246)</f>
        <v>0.1</v>
      </c>
      <c r="K245" s="100" t="n">
        <f aca="false">1 - (K246)</f>
        <v>0.0560000000000001</v>
      </c>
      <c r="L245" s="100" t="n">
        <f aca="false">1 - (L246)</f>
        <v>0.0560000000000001</v>
      </c>
    </row>
    <row r="246" customFormat="false" ht="15" hidden="false" customHeight="false" outlineLevel="0" collapsed="false">
      <c r="A246" s="101" t="s">
        <v>691</v>
      </c>
      <c r="B246" s="102" t="n">
        <f aca="false">B245*0.15</f>
        <v>6.3</v>
      </c>
      <c r="C246" s="102" t="n">
        <f aca="false">(100-D246)/100</f>
        <v>0.877</v>
      </c>
      <c r="D246" s="102" t="n">
        <f aca="false">D245*0.15</f>
        <v>12.3</v>
      </c>
      <c r="E246" s="103" t="n">
        <v>0.928</v>
      </c>
      <c r="F246" s="103" t="n">
        <v>0.932</v>
      </c>
      <c r="G246" s="103" t="n">
        <v>0.936</v>
      </c>
      <c r="H246" s="103" t="n">
        <v>0.934</v>
      </c>
      <c r="I246" s="103" t="n">
        <v>0.944</v>
      </c>
      <c r="J246" s="103" t="n">
        <v>0.9</v>
      </c>
      <c r="K246" s="103" t="n">
        <v>0.944</v>
      </c>
      <c r="L246" s="103" t="n">
        <v>0.944</v>
      </c>
    </row>
    <row r="247" customFormat="false" ht="15" hidden="false" customHeight="false" outlineLevel="0" collapsed="false">
      <c r="A247" s="97" t="s">
        <v>748</v>
      </c>
      <c r="B247" s="98" t="n">
        <v>42</v>
      </c>
      <c r="C247" s="98"/>
      <c r="D247" s="98" t="n">
        <v>82</v>
      </c>
      <c r="E247" s="99" t="n">
        <f aca="false">1 - (E248) * (E249) * (E250) * (E251)</f>
        <v>0.37615084</v>
      </c>
      <c r="F247" s="99" t="n">
        <f aca="false">1 - (F248) * (F249) * (F250) * (F251)</f>
        <v>0.35794204052</v>
      </c>
      <c r="G247" s="99" t="n">
        <f aca="false">1 - (G248) * (G249) * (G250) * (G251)</f>
        <v>0.33937141528</v>
      </c>
      <c r="H247" s="99" t="n">
        <f aca="false">1 - (H248) * (H249) * (H250) * (H251)</f>
        <v>0.34870222336</v>
      </c>
      <c r="I247" s="100" t="n">
        <f aca="false">1 - (I248) * (I249) * (I250) * (I251)</f>
        <v>0.2799296875</v>
      </c>
      <c r="J247" s="100" t="n">
        <f aca="false">1 - (J248) * (J249) * (J250) * (J251)</f>
        <v>0.4188544</v>
      </c>
      <c r="K247" s="100" t="n">
        <f aca="false">1 - (K248) * (K249) * (K250) * (K251)</f>
        <v>0.30936446464</v>
      </c>
      <c r="L247" s="100" t="n">
        <f aca="false">1 - (L248) * (L249) * (L250) * (L251)</f>
        <v>0.30936446464</v>
      </c>
    </row>
    <row r="248" customFormat="false" ht="15" hidden="false" customHeight="false" outlineLevel="0" collapsed="false">
      <c r="A248" s="101" t="s">
        <v>691</v>
      </c>
      <c r="B248" s="102" t="n">
        <f aca="false">B247*0.15</f>
        <v>6.3</v>
      </c>
      <c r="C248" s="102" t="n">
        <f aca="false">(100-D248)/100</f>
        <v>0.877</v>
      </c>
      <c r="D248" s="102" t="n">
        <f aca="false">D247*0.15</f>
        <v>12.3</v>
      </c>
      <c r="E248" s="103" t="n">
        <v>0.928</v>
      </c>
      <c r="F248" s="103" t="n">
        <v>0.932</v>
      </c>
      <c r="G248" s="103" t="n">
        <v>0.936</v>
      </c>
      <c r="H248" s="103" t="n">
        <v>0.934</v>
      </c>
      <c r="I248" s="103" t="n">
        <v>0.95</v>
      </c>
      <c r="J248" s="103" t="n">
        <v>0.92</v>
      </c>
      <c r="K248" s="103" t="n">
        <v>0.944</v>
      </c>
      <c r="L248" s="103" t="n">
        <v>0.944</v>
      </c>
    </row>
    <row r="249" customFormat="false" ht="15" hidden="false" customHeight="false" outlineLevel="0" collapsed="false">
      <c r="A249" s="101" t="s">
        <v>692</v>
      </c>
      <c r="B249" s="102" t="n">
        <f aca="false">B247*0.4</f>
        <v>16.8</v>
      </c>
      <c r="C249" s="102" t="n">
        <f aca="false">(100-D249)/100</f>
        <v>0.672</v>
      </c>
      <c r="D249" s="102" t="n">
        <f aca="false">D247*0.4</f>
        <v>32.8</v>
      </c>
      <c r="E249" s="103" t="n">
        <v>0.825</v>
      </c>
      <c r="F249" s="103" t="n">
        <v>0.835</v>
      </c>
      <c r="G249" s="103" t="n">
        <v>0.845</v>
      </c>
      <c r="H249" s="103" t="n">
        <v>0.84</v>
      </c>
      <c r="I249" s="103" t="n">
        <v>0.875</v>
      </c>
      <c r="J249" s="103" t="n">
        <v>0.8</v>
      </c>
      <c r="K249" s="103" t="n">
        <v>0.86</v>
      </c>
      <c r="L249" s="103" t="n">
        <v>0.86</v>
      </c>
      <c r="M249" s="8"/>
    </row>
    <row r="250" customFormat="false" ht="15" hidden="false" customHeight="false" outlineLevel="0" collapsed="false">
      <c r="A250" s="101" t="s">
        <v>693</v>
      </c>
      <c r="B250" s="102" t="n">
        <f aca="false">B247*0.15</f>
        <v>6.3</v>
      </c>
      <c r="C250" s="102" t="n">
        <f aca="false">(100-D250)/100</f>
        <v>0.877</v>
      </c>
      <c r="D250" s="102" t="n">
        <f aca="false">D247*0.15</f>
        <v>12.3</v>
      </c>
      <c r="E250" s="103" t="n">
        <v>0.9475</v>
      </c>
      <c r="F250" s="103" t="n">
        <v>0.9505</v>
      </c>
      <c r="G250" s="103" t="n">
        <v>0.9535</v>
      </c>
      <c r="H250" s="103" t="n">
        <v>0.952</v>
      </c>
      <c r="I250" s="103" t="n">
        <v>0.9625</v>
      </c>
      <c r="J250" s="103" t="n">
        <v>0.94</v>
      </c>
      <c r="K250" s="103" t="n">
        <v>0.958</v>
      </c>
      <c r="L250" s="103" t="n">
        <v>0.958</v>
      </c>
      <c r="M250" s="8"/>
    </row>
    <row r="251" customFormat="false" ht="15" hidden="false" customHeight="false" outlineLevel="0" collapsed="false">
      <c r="A251" s="101" t="s">
        <v>694</v>
      </c>
      <c r="B251" s="102" t="n">
        <f aca="false">B247*0.3</f>
        <v>12.6</v>
      </c>
      <c r="C251" s="102" t="n">
        <f aca="false">(100-D251)/100</f>
        <v>0.754</v>
      </c>
      <c r="D251" s="102" t="n">
        <f aca="false">D247*0.3</f>
        <v>24.6</v>
      </c>
      <c r="E251" s="103" t="n">
        <v>0.86</v>
      </c>
      <c r="F251" s="103" t="n">
        <v>0.868</v>
      </c>
      <c r="G251" s="103" t="n">
        <v>0.876</v>
      </c>
      <c r="H251" s="103" t="n">
        <v>0.872</v>
      </c>
      <c r="I251" s="103" t="n">
        <v>0.9</v>
      </c>
      <c r="J251" s="103" t="n">
        <v>0.84</v>
      </c>
      <c r="K251" s="103" t="n">
        <v>0.888</v>
      </c>
      <c r="L251" s="103" t="n">
        <v>0.888</v>
      </c>
      <c r="M251" s="8"/>
    </row>
    <row r="252" customFormat="false" ht="15" hidden="false" customHeight="false" outlineLevel="0" collapsed="false">
      <c r="A252" s="97" t="s">
        <v>749</v>
      </c>
      <c r="B252" s="98" t="n">
        <v>42</v>
      </c>
      <c r="C252" s="98"/>
      <c r="D252" s="98" t="n">
        <v>82</v>
      </c>
      <c r="E252" s="99" t="n">
        <f aca="false">1 - (E253)</f>
        <v>0.072</v>
      </c>
      <c r="F252" s="99" t="n">
        <f aca="false">1 - (F253)</f>
        <v>0.0679999999999999</v>
      </c>
      <c r="G252" s="99" t="n">
        <f aca="false">1 - (G253)</f>
        <v>0.0639999999999999</v>
      </c>
      <c r="H252" s="99" t="n">
        <f aca="false">1 - (H253)</f>
        <v>0.0659999999999999</v>
      </c>
      <c r="I252" s="100" t="n">
        <f aca="false">1 - (I253)</f>
        <v>0.0560000000000001</v>
      </c>
      <c r="J252" s="100" t="n">
        <f aca="false">1 - (J253)</f>
        <v>0.0560000000000001</v>
      </c>
      <c r="K252" s="100" t="n">
        <f aca="false">1 - (K253)</f>
        <v>0.03</v>
      </c>
      <c r="L252" s="100" t="n">
        <f aca="false">1 - (L253)</f>
        <v>0.0560000000000001</v>
      </c>
      <c r="M252" s="8"/>
    </row>
    <row r="253" customFormat="false" ht="15" hidden="false" customHeight="false" outlineLevel="0" collapsed="false">
      <c r="A253" s="101" t="s">
        <v>691</v>
      </c>
      <c r="B253" s="102" t="n">
        <f aca="false">B252*0.15</f>
        <v>6.3</v>
      </c>
      <c r="C253" s="102" t="n">
        <f aca="false">(100-D253)/100</f>
        <v>0.877</v>
      </c>
      <c r="D253" s="102" t="n">
        <f aca="false">D252*0.15</f>
        <v>12.3</v>
      </c>
      <c r="E253" s="103" t="n">
        <v>0.928</v>
      </c>
      <c r="F253" s="103" t="n">
        <v>0.932</v>
      </c>
      <c r="G253" s="103" t="n">
        <v>0.936</v>
      </c>
      <c r="H253" s="103" t="n">
        <v>0.934</v>
      </c>
      <c r="I253" s="103" t="n">
        <v>0.944</v>
      </c>
      <c r="J253" s="103" t="n">
        <v>0.944</v>
      </c>
      <c r="K253" s="103" t="n">
        <v>0.97</v>
      </c>
      <c r="L253" s="103" t="n">
        <v>0.944</v>
      </c>
      <c r="M253" s="8"/>
    </row>
    <row r="254" customFormat="false" ht="15" hidden="false" customHeight="false" outlineLevel="0" collapsed="false">
      <c r="A254" s="97" t="s">
        <v>750</v>
      </c>
      <c r="B254" s="98" t="n">
        <v>42</v>
      </c>
      <c r="C254" s="98"/>
      <c r="D254" s="98" t="n">
        <v>82</v>
      </c>
      <c r="E254" s="99" t="n">
        <f aca="false">1 - (E255) * (E256) * (E257) * (E258)</f>
        <v>0.37615084</v>
      </c>
      <c r="F254" s="99" t="n">
        <f aca="false">1 - (F255) * (F256) * (F257) * (F258)</f>
        <v>0.39269039134</v>
      </c>
      <c r="G254" s="99" t="n">
        <f aca="false">1 - (G255) * (G256) * (G257) * (G258)</f>
        <v>0.33937141528</v>
      </c>
      <c r="H254" s="99" t="n">
        <f aca="false">1 - (H255) * (H256) * (H257) * (H258)</f>
        <v>0.34870222336</v>
      </c>
      <c r="I254" s="100" t="n">
        <f aca="false">1 - (I255) * (I256) * (I257) * (I258)</f>
        <v>0.30936446464</v>
      </c>
      <c r="J254" s="100" t="n">
        <f aca="false">1 - (J255) * (J256) * (J257) * (J258)</f>
        <v>0.30936446464</v>
      </c>
      <c r="K254" s="100" t="n">
        <f aca="false">1 - (K255) * (K256) * (K257) * (K258)</f>
        <v>0.30936446464</v>
      </c>
      <c r="L254" s="100" t="n">
        <f aca="false">1 - (L255) * (L256) * (L257) * (L258)</f>
        <v>0.2799296875</v>
      </c>
      <c r="M254" s="8"/>
    </row>
    <row r="255" customFormat="false" ht="15" hidden="false" customHeight="false" outlineLevel="0" collapsed="false">
      <c r="A255" s="101" t="s">
        <v>691</v>
      </c>
      <c r="B255" s="102" t="n">
        <f aca="false">B254*0.15</f>
        <v>6.3</v>
      </c>
      <c r="C255" s="102" t="n">
        <f aca="false">(100-D255)/100</f>
        <v>0.877</v>
      </c>
      <c r="D255" s="102" t="n">
        <f aca="false">D254*0.15</f>
        <v>12.3</v>
      </c>
      <c r="E255" s="103" t="n">
        <v>0.928</v>
      </c>
      <c r="F255" s="103" t="n">
        <v>0.926</v>
      </c>
      <c r="G255" s="103" t="n">
        <v>0.936</v>
      </c>
      <c r="H255" s="103" t="n">
        <v>0.934</v>
      </c>
      <c r="I255" s="103" t="n">
        <v>0.944</v>
      </c>
      <c r="J255" s="103" t="n">
        <v>0.944</v>
      </c>
      <c r="K255" s="103" t="n">
        <v>0.944</v>
      </c>
      <c r="L255" s="103" t="n">
        <v>0.95</v>
      </c>
      <c r="M255" s="8"/>
    </row>
    <row r="256" customFormat="false" ht="15" hidden="false" customHeight="false" outlineLevel="0" collapsed="false">
      <c r="A256" s="101" t="s">
        <v>692</v>
      </c>
      <c r="B256" s="102" t="n">
        <f aca="false">B254*0.4</f>
        <v>16.8</v>
      </c>
      <c r="C256" s="102" t="n">
        <f aca="false">(100-D256)/100</f>
        <v>0.672</v>
      </c>
      <c r="D256" s="102" t="n">
        <f aca="false">D254*0.4</f>
        <v>32.8</v>
      </c>
      <c r="E256" s="103" t="n">
        <v>0.825</v>
      </c>
      <c r="F256" s="103" t="n">
        <v>0.815</v>
      </c>
      <c r="G256" s="103" t="n">
        <v>0.845</v>
      </c>
      <c r="H256" s="103" t="n">
        <v>0.84</v>
      </c>
      <c r="I256" s="103" t="n">
        <v>0.86</v>
      </c>
      <c r="J256" s="103" t="n">
        <v>0.86</v>
      </c>
      <c r="K256" s="103" t="n">
        <v>0.86</v>
      </c>
      <c r="L256" s="103" t="n">
        <v>0.875</v>
      </c>
      <c r="M256" s="8"/>
    </row>
    <row r="257" customFormat="false" ht="15" hidden="false" customHeight="false" outlineLevel="0" collapsed="false">
      <c r="A257" s="101" t="s">
        <v>693</v>
      </c>
      <c r="B257" s="102" t="n">
        <f aca="false">B254*0.15</f>
        <v>6.3</v>
      </c>
      <c r="C257" s="102" t="n">
        <f aca="false">(100-D257)/100</f>
        <v>0.877</v>
      </c>
      <c r="D257" s="102" t="n">
        <f aca="false">D254*0.15</f>
        <v>12.3</v>
      </c>
      <c r="E257" s="103" t="n">
        <v>0.9475</v>
      </c>
      <c r="F257" s="103" t="n">
        <v>0.9445</v>
      </c>
      <c r="G257" s="103" t="n">
        <v>0.9535</v>
      </c>
      <c r="H257" s="103" t="n">
        <v>0.952</v>
      </c>
      <c r="I257" s="103" t="n">
        <v>0.958</v>
      </c>
      <c r="J257" s="103" t="n">
        <v>0.958</v>
      </c>
      <c r="K257" s="103" t="n">
        <v>0.958</v>
      </c>
      <c r="L257" s="103" t="n">
        <v>0.9625</v>
      </c>
      <c r="M257" s="8"/>
    </row>
    <row r="258" customFormat="false" ht="15" hidden="false" customHeight="false" outlineLevel="0" collapsed="false">
      <c r="A258" s="101" t="s">
        <v>694</v>
      </c>
      <c r="B258" s="102" t="n">
        <f aca="false">B254*0.3</f>
        <v>12.6</v>
      </c>
      <c r="C258" s="102" t="n">
        <f aca="false">(100-D258)/100</f>
        <v>0.754</v>
      </c>
      <c r="D258" s="102" t="n">
        <f aca="false">D254*0.3</f>
        <v>24.6</v>
      </c>
      <c r="E258" s="103" t="n">
        <v>0.86</v>
      </c>
      <c r="F258" s="103" t="n">
        <v>0.852</v>
      </c>
      <c r="G258" s="103" t="n">
        <v>0.876</v>
      </c>
      <c r="H258" s="103" t="n">
        <v>0.872</v>
      </c>
      <c r="I258" s="103" t="n">
        <v>0.888</v>
      </c>
      <c r="J258" s="103" t="n">
        <v>0.888</v>
      </c>
      <c r="K258" s="103" t="n">
        <v>0.888</v>
      </c>
      <c r="L258" s="103" t="n">
        <v>0.9</v>
      </c>
      <c r="M258" s="8"/>
    </row>
    <row r="259" customFormat="false" ht="15" hidden="false" customHeight="false" outlineLevel="0" collapsed="false">
      <c r="A259" s="97" t="s">
        <v>751</v>
      </c>
      <c r="B259" s="98" t="n">
        <v>42</v>
      </c>
      <c r="C259" s="98"/>
      <c r="D259" s="98" t="n">
        <v>82</v>
      </c>
      <c r="E259" s="99" t="n">
        <f aca="false">1 - (E260)</f>
        <v>0.072</v>
      </c>
      <c r="F259" s="99" t="n">
        <f aca="false">1 - (F260)</f>
        <v>0.0679999999999999</v>
      </c>
      <c r="G259" s="99" t="n">
        <f aca="false">1 - (G260)</f>
        <v>0.0639999999999999</v>
      </c>
      <c r="H259" s="99" t="n">
        <f aca="false">1 - (H260)</f>
        <v>0.0659999999999999</v>
      </c>
      <c r="I259" s="100" t="n">
        <f aca="false">1 - (I260)</f>
        <v>0.0560000000000001</v>
      </c>
      <c r="J259" s="100" t="n">
        <f aca="false">1 - (J260)</f>
        <v>0.0560000000000001</v>
      </c>
      <c r="K259" s="100" t="n">
        <f aca="false">1 - (K260)</f>
        <v>0.0560000000000001</v>
      </c>
      <c r="L259" s="100" t="n">
        <f aca="false">1 - (L260)</f>
        <v>0.0560000000000001</v>
      </c>
      <c r="M259" s="8"/>
    </row>
    <row r="260" customFormat="false" ht="15" hidden="false" customHeight="false" outlineLevel="0" collapsed="false">
      <c r="A260" s="101" t="s">
        <v>691</v>
      </c>
      <c r="B260" s="102" t="n">
        <f aca="false">B259*0.15</f>
        <v>6.3</v>
      </c>
      <c r="C260" s="102" t="n">
        <f aca="false">(100-D260)/100</f>
        <v>0.877</v>
      </c>
      <c r="D260" s="102" t="n">
        <f aca="false">D259*0.15</f>
        <v>12.3</v>
      </c>
      <c r="E260" s="103" t="n">
        <v>0.928</v>
      </c>
      <c r="F260" s="103" t="n">
        <v>0.932</v>
      </c>
      <c r="G260" s="103" t="n">
        <v>0.936</v>
      </c>
      <c r="H260" s="103" t="n">
        <v>0.934</v>
      </c>
      <c r="I260" s="103" t="n">
        <v>0.944</v>
      </c>
      <c r="J260" s="103" t="n">
        <v>0.944</v>
      </c>
      <c r="K260" s="103" t="n">
        <v>0.944</v>
      </c>
      <c r="L260" s="103" t="n">
        <v>0.944</v>
      </c>
      <c r="M260" s="8"/>
    </row>
    <row r="261" customFormat="false" ht="15" hidden="false" customHeight="false" outlineLevel="0" collapsed="false">
      <c r="A261" s="97" t="s">
        <v>752</v>
      </c>
      <c r="B261" s="98" t="n">
        <v>42</v>
      </c>
      <c r="C261" s="98"/>
      <c r="D261" s="98" t="n">
        <v>82</v>
      </c>
      <c r="E261" s="99" t="n">
        <f aca="false">1 - (E262)</f>
        <v>0.072</v>
      </c>
      <c r="F261" s="99" t="n">
        <f aca="false">1 - (F262)</f>
        <v>0.0679999999999999</v>
      </c>
      <c r="G261" s="99" t="n">
        <f aca="false">1 - (G262)</f>
        <v>0.0639999999999999</v>
      </c>
      <c r="H261" s="99" t="n">
        <f aca="false">1 - (H262)</f>
        <v>0.0659999999999999</v>
      </c>
      <c r="I261" s="100" t="n">
        <f aca="false">1 - (I262)</f>
        <v>0.0560000000000001</v>
      </c>
      <c r="J261" s="100" t="n">
        <f aca="false">1 - (J262)</f>
        <v>0.0560000000000001</v>
      </c>
      <c r="K261" s="100" t="n">
        <f aca="false">1 - (K262)</f>
        <v>0.0560000000000001</v>
      </c>
      <c r="L261" s="100" t="n">
        <f aca="false">1 - (L262)</f>
        <v>0.0560000000000001</v>
      </c>
      <c r="M261" s="8"/>
    </row>
    <row r="262" customFormat="false" ht="15" hidden="false" customHeight="false" outlineLevel="0" collapsed="false">
      <c r="A262" s="101" t="s">
        <v>691</v>
      </c>
      <c r="B262" s="102" t="n">
        <f aca="false">B261*0.15</f>
        <v>6.3</v>
      </c>
      <c r="C262" s="102" t="n">
        <f aca="false">(100-D262)/100</f>
        <v>0.877</v>
      </c>
      <c r="D262" s="102" t="n">
        <f aca="false">D261*0.15</f>
        <v>12.3</v>
      </c>
      <c r="E262" s="103" t="n">
        <v>0.928</v>
      </c>
      <c r="F262" s="103" t="n">
        <v>0.932</v>
      </c>
      <c r="G262" s="103" t="n">
        <v>0.936</v>
      </c>
      <c r="H262" s="103" t="n">
        <v>0.934</v>
      </c>
      <c r="I262" s="103" t="n">
        <v>0.944</v>
      </c>
      <c r="J262" s="103" t="n">
        <v>0.944</v>
      </c>
      <c r="K262" s="103" t="n">
        <v>0.944</v>
      </c>
      <c r="L262" s="103" t="n">
        <v>0.944</v>
      </c>
      <c r="M262" s="8"/>
    </row>
    <row r="263" customFormat="false" ht="15" hidden="false" customHeight="false" outlineLevel="0" collapsed="false">
      <c r="A263" s="104" t="s">
        <v>753</v>
      </c>
      <c r="B263" s="98" t="n">
        <v>40</v>
      </c>
      <c r="C263" s="98"/>
      <c r="D263" s="98" t="n">
        <v>80</v>
      </c>
      <c r="E263" s="99" t="n">
        <f aca="false">1 - (E264) * (E265) * (E266) * (E267)</f>
        <v>0.3748063375</v>
      </c>
      <c r="F263" s="99" t="n">
        <f aca="false">1 - (F264) * (F265) * (F266) * (F267)</f>
        <v>0.35656423374</v>
      </c>
      <c r="G263" s="99" t="n">
        <f aca="false">1 - (G264) * (G265) * (G266) * (G267)</f>
        <v>0.33795981574</v>
      </c>
      <c r="H263" s="99" t="n">
        <f aca="false">1 - (H264) * (H265) * (H266) * (H267)</f>
        <v>0.34730758144</v>
      </c>
      <c r="I263" s="100" t="n">
        <f aca="false">1 - (I264) * (I265) * (I266) * (I267)</f>
        <v>0.4188544</v>
      </c>
      <c r="J263" s="100" t="n">
        <f aca="false">1 - (J264) * (J265) * (J266) * (J267)</f>
        <v>0.2799296875</v>
      </c>
      <c r="K263" s="100" t="n">
        <f aca="false">1 - (K264) * (K265) * (K266) * (K267)</f>
        <v>0.2799296875</v>
      </c>
      <c r="L263" s="100" t="n">
        <f aca="false">1 - (L264) * (L265) * (L266) * (L267)</f>
        <v>0.4188544</v>
      </c>
      <c r="M263" s="8"/>
    </row>
    <row r="264" customFormat="false" ht="15" hidden="false" customHeight="false" outlineLevel="0" collapsed="false">
      <c r="A264" s="101" t="s">
        <v>691</v>
      </c>
      <c r="B264" s="102" t="n">
        <f aca="false">B263*0.15</f>
        <v>6</v>
      </c>
      <c r="C264" s="102" t="n">
        <f aca="false">(100-D264)/100</f>
        <v>0.88</v>
      </c>
      <c r="D264" s="102" t="n">
        <f aca="false">D263*0.15</f>
        <v>12</v>
      </c>
      <c r="E264" s="103" t="n">
        <v>0.93</v>
      </c>
      <c r="F264" s="103" t="n">
        <v>0.934</v>
      </c>
      <c r="G264" s="103" t="n">
        <v>0.938</v>
      </c>
      <c r="H264" s="103" t="n">
        <v>0.936</v>
      </c>
      <c r="I264" s="103" t="n">
        <v>0.92</v>
      </c>
      <c r="J264" s="103" t="n">
        <v>0.95</v>
      </c>
      <c r="K264" s="103" t="n">
        <v>0.95</v>
      </c>
      <c r="L264" s="103" t="n">
        <v>0.92</v>
      </c>
      <c r="M264" s="8"/>
    </row>
    <row r="265" customFormat="false" ht="15" hidden="false" customHeight="false" outlineLevel="0" collapsed="false">
      <c r="A265" s="101" t="s">
        <v>692</v>
      </c>
      <c r="B265" s="102" t="n">
        <f aca="false">B263*0.4</f>
        <v>16</v>
      </c>
      <c r="C265" s="102" t="n">
        <f aca="false">(100-D265)/100</f>
        <v>0.68</v>
      </c>
      <c r="D265" s="102" t="n">
        <f aca="false">D263*0.4</f>
        <v>32</v>
      </c>
      <c r="E265" s="103" t="n">
        <v>0.825</v>
      </c>
      <c r="F265" s="103" t="n">
        <v>0.835</v>
      </c>
      <c r="G265" s="103" t="n">
        <v>0.845</v>
      </c>
      <c r="H265" s="103" t="n">
        <v>0.84</v>
      </c>
      <c r="I265" s="103" t="n">
        <v>0.8</v>
      </c>
      <c r="J265" s="103" t="n">
        <v>0.875</v>
      </c>
      <c r="K265" s="103" t="n">
        <v>0.875</v>
      </c>
      <c r="L265" s="103" t="n">
        <v>0.8</v>
      </c>
      <c r="M265" s="8"/>
    </row>
    <row r="266" customFormat="false" ht="15" hidden="false" customHeight="false" outlineLevel="0" collapsed="false">
      <c r="A266" s="101" t="s">
        <v>693</v>
      </c>
      <c r="B266" s="102" t="n">
        <f aca="false">B263*0.15</f>
        <v>6</v>
      </c>
      <c r="C266" s="102" t="n">
        <f aca="false">(100-D266)/100</f>
        <v>0.88</v>
      </c>
      <c r="D266" s="102" t="n">
        <f aca="false">D263*0.15</f>
        <v>12</v>
      </c>
      <c r="E266" s="103" t="n">
        <v>0.9475</v>
      </c>
      <c r="F266" s="103" t="n">
        <v>0.9505</v>
      </c>
      <c r="G266" s="103" t="n">
        <v>0.9535</v>
      </c>
      <c r="H266" s="103" t="n">
        <v>0.952</v>
      </c>
      <c r="I266" s="103" t="n">
        <v>0.94</v>
      </c>
      <c r="J266" s="103" t="n">
        <v>0.9625</v>
      </c>
      <c r="K266" s="103" t="n">
        <v>0.9625</v>
      </c>
      <c r="L266" s="103" t="n">
        <v>0.94</v>
      </c>
      <c r="M266" s="8"/>
    </row>
    <row r="267" customFormat="false" ht="15" hidden="false" customHeight="false" outlineLevel="0" collapsed="false">
      <c r="A267" s="101" t="s">
        <v>694</v>
      </c>
      <c r="B267" s="102" t="n">
        <f aca="false">B263*0.3</f>
        <v>12</v>
      </c>
      <c r="C267" s="102" t="n">
        <f aca="false">(100-D267)/100</f>
        <v>0.76</v>
      </c>
      <c r="D267" s="102" t="n">
        <f aca="false">D263*0.3</f>
        <v>24</v>
      </c>
      <c r="E267" s="103" t="n">
        <v>0.86</v>
      </c>
      <c r="F267" s="103" t="n">
        <v>0.868</v>
      </c>
      <c r="G267" s="103" t="n">
        <v>0.876</v>
      </c>
      <c r="H267" s="103" t="n">
        <v>0.872</v>
      </c>
      <c r="I267" s="103" t="n">
        <v>0.84</v>
      </c>
      <c r="J267" s="103" t="n">
        <v>0.9</v>
      </c>
      <c r="K267" s="103" t="n">
        <v>0.9</v>
      </c>
      <c r="L267" s="103" t="n">
        <v>0.84</v>
      </c>
      <c r="M267" s="8"/>
    </row>
    <row r="268" customFormat="false" ht="15" hidden="false" customHeight="false" outlineLevel="0" collapsed="false">
      <c r="A268" s="104" t="s">
        <v>754</v>
      </c>
      <c r="B268" s="98" t="n">
        <v>40</v>
      </c>
      <c r="C268" s="98"/>
      <c r="D268" s="98" t="n">
        <v>80</v>
      </c>
      <c r="E268" s="99" t="n">
        <f aca="false">1 - (E269) * (E270) * (E271) * (E272)</f>
        <v>0.3748063375</v>
      </c>
      <c r="F268" s="99" t="n">
        <f aca="false">1 - (F269) * (F270) * (F271) * (F272)</f>
        <v>0.35656423374</v>
      </c>
      <c r="G268" s="99" t="n">
        <f aca="false">1 - (G269) * (G270) * (G271) * (G272)</f>
        <v>0.33795981574</v>
      </c>
      <c r="H268" s="99" t="n">
        <f aca="false">1 - (H269) * (H270) * (H271) * (H272)</f>
        <v>0.34730758144</v>
      </c>
      <c r="I268" s="100" t="n">
        <f aca="false">1 - (I269) * (I270) * (I271) * (I272)</f>
        <v>0.3748063375</v>
      </c>
      <c r="J268" s="100" t="n">
        <f aca="false">1 - (J269) * (J270) * (J271) * (J272)</f>
        <v>0.30936446464</v>
      </c>
      <c r="K268" s="100" t="n">
        <f aca="false">1 - (K269) * (K270) * (K271) * (K272)</f>
        <v>0.5005</v>
      </c>
      <c r="L268" s="100" t="n">
        <f aca="false">1 - (L269) * (L270) * (L271) * (L272)</f>
        <v>0.2799296875</v>
      </c>
    </row>
    <row r="269" customFormat="false" ht="15" hidden="false" customHeight="false" outlineLevel="0" collapsed="false">
      <c r="A269" s="101" t="s">
        <v>691</v>
      </c>
      <c r="B269" s="102" t="n">
        <f aca="false">B268*0.15</f>
        <v>6</v>
      </c>
      <c r="C269" s="102" t="n">
        <f aca="false">(100-D269)/100</f>
        <v>0.88</v>
      </c>
      <c r="D269" s="102" t="n">
        <f aca="false">D268*0.15</f>
        <v>12</v>
      </c>
      <c r="E269" s="103" t="n">
        <v>0.93</v>
      </c>
      <c r="F269" s="103" t="n">
        <v>0.934</v>
      </c>
      <c r="G269" s="103" t="n">
        <v>0.938</v>
      </c>
      <c r="H269" s="103" t="n">
        <v>0.936</v>
      </c>
      <c r="I269" s="103" t="n">
        <v>0.93</v>
      </c>
      <c r="J269" s="103" t="n">
        <v>0.944</v>
      </c>
      <c r="K269" s="103" t="n">
        <v>0.9</v>
      </c>
      <c r="L269" s="103" t="n">
        <v>0.95</v>
      </c>
    </row>
    <row r="270" customFormat="false" ht="15" hidden="false" customHeight="false" outlineLevel="0" collapsed="false">
      <c r="A270" s="101" t="s">
        <v>692</v>
      </c>
      <c r="B270" s="102" t="n">
        <f aca="false">B268*0.4</f>
        <v>16</v>
      </c>
      <c r="C270" s="102" t="n">
        <f aca="false">(100-D270)/100</f>
        <v>0.68</v>
      </c>
      <c r="D270" s="102" t="n">
        <f aca="false">D268*0.4</f>
        <v>32</v>
      </c>
      <c r="E270" s="103" t="n">
        <v>0.825</v>
      </c>
      <c r="F270" s="103" t="n">
        <v>0.835</v>
      </c>
      <c r="G270" s="103" t="n">
        <v>0.845</v>
      </c>
      <c r="H270" s="103" t="n">
        <v>0.84</v>
      </c>
      <c r="I270" s="103" t="n">
        <v>0.825</v>
      </c>
      <c r="J270" s="103" t="n">
        <v>0.86</v>
      </c>
      <c r="K270" s="103" t="n">
        <v>0.75</v>
      </c>
      <c r="L270" s="103" t="n">
        <v>0.875</v>
      </c>
    </row>
    <row r="271" customFormat="false" ht="15" hidden="false" customHeight="false" outlineLevel="0" collapsed="false">
      <c r="A271" s="101" t="s">
        <v>693</v>
      </c>
      <c r="B271" s="102" t="n">
        <f aca="false">B268*0.15</f>
        <v>6</v>
      </c>
      <c r="C271" s="102" t="n">
        <f aca="false">(100-D271)/100</f>
        <v>0.88</v>
      </c>
      <c r="D271" s="102" t="n">
        <f aca="false">D268*0.15</f>
        <v>12</v>
      </c>
      <c r="E271" s="103" t="n">
        <v>0.9475</v>
      </c>
      <c r="F271" s="103" t="n">
        <v>0.9505</v>
      </c>
      <c r="G271" s="103" t="n">
        <v>0.9535</v>
      </c>
      <c r="H271" s="103" t="n">
        <v>0.952</v>
      </c>
      <c r="I271" s="103" t="n">
        <v>0.9475</v>
      </c>
      <c r="J271" s="103" t="n">
        <v>0.958</v>
      </c>
      <c r="K271" s="103" t="n">
        <v>0.925</v>
      </c>
      <c r="L271" s="103" t="n">
        <v>0.9625</v>
      </c>
    </row>
    <row r="272" customFormat="false" ht="15" hidden="false" customHeight="false" outlineLevel="0" collapsed="false">
      <c r="A272" s="101" t="s">
        <v>694</v>
      </c>
      <c r="B272" s="102" t="n">
        <f aca="false">B268*0.3</f>
        <v>12</v>
      </c>
      <c r="C272" s="102" t="n">
        <f aca="false">(100-D272)/100</f>
        <v>0.76</v>
      </c>
      <c r="D272" s="102" t="n">
        <f aca="false">D268*0.3</f>
        <v>24</v>
      </c>
      <c r="E272" s="103" t="n">
        <v>0.86</v>
      </c>
      <c r="F272" s="103" t="n">
        <v>0.868</v>
      </c>
      <c r="G272" s="103" t="n">
        <v>0.876</v>
      </c>
      <c r="H272" s="103" t="n">
        <v>0.872</v>
      </c>
      <c r="I272" s="103" t="n">
        <v>0.86</v>
      </c>
      <c r="J272" s="103" t="n">
        <v>0.888</v>
      </c>
      <c r="K272" s="103" t="n">
        <v>0.8</v>
      </c>
      <c r="L272" s="103" t="n">
        <v>0.9</v>
      </c>
      <c r="N272" s="0" t="n">
        <v>24</v>
      </c>
    </row>
    <row r="273" customFormat="false" ht="15" hidden="false" customHeight="false" outlineLevel="0" collapsed="false">
      <c r="A273" s="104" t="s">
        <v>755</v>
      </c>
      <c r="B273" s="98" t="n">
        <v>40</v>
      </c>
      <c r="C273" s="98"/>
      <c r="D273" s="98" t="n">
        <v>80</v>
      </c>
      <c r="E273" s="99" t="n">
        <f aca="false">1 - (E274)</f>
        <v>0.07</v>
      </c>
      <c r="F273" s="99" t="n">
        <f aca="false">1 - (F274)</f>
        <v>0.0659999999999999</v>
      </c>
      <c r="G273" s="99" t="n">
        <f aca="false">1 - (G274)</f>
        <v>0.0620000000000001</v>
      </c>
      <c r="H273" s="99" t="n">
        <f aca="false">1 - (H274)</f>
        <v>0.0639999999999999</v>
      </c>
      <c r="I273" s="100" t="n">
        <f aca="false">1 - (I274)</f>
        <v>0.07</v>
      </c>
      <c r="J273" s="100" t="n">
        <f aca="false">1 - (J274)</f>
        <v>0.0560000000000001</v>
      </c>
      <c r="K273" s="100" t="n">
        <f aca="false">1 - (K274)</f>
        <v>0.1</v>
      </c>
      <c r="L273" s="100" t="n">
        <f aca="false">1 - (L274)</f>
        <v>0.05</v>
      </c>
      <c r="N273" s="3" t="n">
        <f aca="false">1-(N272*0.2)/100</f>
        <v>0.952</v>
      </c>
    </row>
    <row r="274" customFormat="false" ht="15" hidden="false" customHeight="false" outlineLevel="0" collapsed="false">
      <c r="A274" s="101" t="s">
        <v>691</v>
      </c>
      <c r="B274" s="102" t="n">
        <f aca="false">B273*0.15</f>
        <v>6</v>
      </c>
      <c r="C274" s="102" t="n">
        <f aca="false">(100-D274)/100</f>
        <v>0.88</v>
      </c>
      <c r="D274" s="102" t="n">
        <f aca="false">D273*0.15</f>
        <v>12</v>
      </c>
      <c r="E274" s="103" t="n">
        <v>0.93</v>
      </c>
      <c r="F274" s="103" t="n">
        <v>0.934</v>
      </c>
      <c r="G274" s="103" t="n">
        <v>0.938</v>
      </c>
      <c r="H274" s="103" t="n">
        <v>0.936</v>
      </c>
      <c r="I274" s="103" t="n">
        <v>0.93</v>
      </c>
      <c r="J274" s="103" t="n">
        <v>0.944</v>
      </c>
      <c r="K274" s="103" t="n">
        <v>0.9</v>
      </c>
      <c r="L274" s="103" t="n">
        <v>0.95</v>
      </c>
      <c r="N274" s="3" t="n">
        <f aca="false">1-(N272*0.5)/100</f>
        <v>0.88</v>
      </c>
    </row>
    <row r="275" customFormat="false" ht="15" hidden="false" customHeight="false" outlineLevel="0" collapsed="false">
      <c r="A275" s="104" t="s">
        <v>756</v>
      </c>
      <c r="B275" s="98" t="n">
        <v>40</v>
      </c>
      <c r="C275" s="98"/>
      <c r="D275" s="98" t="n">
        <v>80</v>
      </c>
      <c r="E275" s="99" t="n">
        <f aca="false">1 - (E276)</f>
        <v>0.07</v>
      </c>
      <c r="F275" s="99" t="n">
        <f aca="false">1 - (F276)</f>
        <v>0.0659999999999999</v>
      </c>
      <c r="G275" s="99" t="n">
        <f aca="false">1 - (G276)</f>
        <v>0.0620000000000001</v>
      </c>
      <c r="H275" s="99" t="n">
        <f aca="false">1 - (H276)</f>
        <v>0.0639999999999999</v>
      </c>
      <c r="I275" s="100" t="n">
        <f aca="false">1 - (I276)</f>
        <v>0.07</v>
      </c>
      <c r="J275" s="100" t="n">
        <f aca="false">1 - (J276)</f>
        <v>0.07</v>
      </c>
      <c r="K275" s="100" t="n">
        <f aca="false">1 - (K276)</f>
        <v>0.07</v>
      </c>
      <c r="L275" s="100" t="n">
        <f aca="false">1 - (L276)</f>
        <v>0.1</v>
      </c>
      <c r="N275" s="3" t="n">
        <f aca="false">1-(N272*0.15)/100</f>
        <v>0.964</v>
      </c>
    </row>
    <row r="276" customFormat="false" ht="15" hidden="false" customHeight="false" outlineLevel="0" collapsed="false">
      <c r="A276" s="101" t="s">
        <v>691</v>
      </c>
      <c r="B276" s="102" t="n">
        <f aca="false">B275*0.15</f>
        <v>6</v>
      </c>
      <c r="C276" s="102" t="n">
        <f aca="false">(100-D276)/100</f>
        <v>0.88</v>
      </c>
      <c r="D276" s="102" t="n">
        <f aca="false">D275*0.15</f>
        <v>12</v>
      </c>
      <c r="E276" s="103" t="n">
        <v>0.93</v>
      </c>
      <c r="F276" s="103" t="n">
        <v>0.934</v>
      </c>
      <c r="G276" s="103" t="n">
        <v>0.938</v>
      </c>
      <c r="H276" s="103" t="n">
        <v>0.936</v>
      </c>
      <c r="I276" s="103" t="n">
        <v>0.93</v>
      </c>
      <c r="J276" s="103" t="n">
        <v>0.93</v>
      </c>
      <c r="K276" s="103" t="n">
        <v>0.93</v>
      </c>
      <c r="L276" s="103" t="n">
        <v>0.9</v>
      </c>
      <c r="N276" s="3" t="n">
        <f aca="false">1-(N272*0.4)/100</f>
        <v>0.904</v>
      </c>
    </row>
    <row r="277" customFormat="false" ht="15" hidden="false" customHeight="false" outlineLevel="0" collapsed="false">
      <c r="A277" s="104" t="s">
        <v>757</v>
      </c>
      <c r="B277" s="98" t="n">
        <v>40</v>
      </c>
      <c r="C277" s="98"/>
      <c r="D277" s="98" t="n">
        <v>80</v>
      </c>
      <c r="E277" s="99" t="n">
        <f aca="false">1 - (E278)</f>
        <v>0.07</v>
      </c>
      <c r="F277" s="99" t="n">
        <f aca="false">1 - (F278)</f>
        <v>0.0659999999999999</v>
      </c>
      <c r="G277" s="99" t="n">
        <f aca="false">1 - (G278)</f>
        <v>0.0620000000000001</v>
      </c>
      <c r="H277" s="99" t="n">
        <f aca="false">1 - (H278)</f>
        <v>0.0639999999999999</v>
      </c>
      <c r="I277" s="100" t="n">
        <f aca="false">1 - (I278)</f>
        <v>0.07</v>
      </c>
      <c r="J277" s="100" t="n">
        <f aca="false">1 - (J278)</f>
        <v>0.07</v>
      </c>
      <c r="K277" s="100" t="n">
        <f aca="false">1 - (K278)</f>
        <v>0.07</v>
      </c>
      <c r="L277" s="100" t="n">
        <f aca="false">1 - (L278)</f>
        <v>0.07</v>
      </c>
    </row>
    <row r="278" customFormat="false" ht="15" hidden="false" customHeight="false" outlineLevel="0" collapsed="false">
      <c r="A278" s="101" t="s">
        <v>691</v>
      </c>
      <c r="B278" s="102" t="n">
        <f aca="false">B277*0.15</f>
        <v>6</v>
      </c>
      <c r="C278" s="102" t="n">
        <f aca="false">(100-D278)/100</f>
        <v>0.88</v>
      </c>
      <c r="D278" s="102" t="n">
        <f aca="false">D277*0.15</f>
        <v>12</v>
      </c>
      <c r="E278" s="103" t="n">
        <v>0.93</v>
      </c>
      <c r="F278" s="103" t="n">
        <v>0.934</v>
      </c>
      <c r="G278" s="103" t="n">
        <v>0.938</v>
      </c>
      <c r="H278" s="103" t="n">
        <v>0.936</v>
      </c>
      <c r="I278" s="103" t="n">
        <v>0.93</v>
      </c>
      <c r="J278" s="103" t="n">
        <v>0.93</v>
      </c>
      <c r="K278" s="103" t="n">
        <v>0.93</v>
      </c>
      <c r="L278" s="103" t="n">
        <v>0.93</v>
      </c>
    </row>
    <row r="279" customFormat="false" ht="15" hidden="false" customHeight="false" outlineLevel="0" collapsed="false">
      <c r="A279" s="104" t="s">
        <v>758</v>
      </c>
      <c r="B279" s="98" t="n">
        <v>40</v>
      </c>
      <c r="C279" s="98"/>
      <c r="D279" s="98" t="n">
        <v>80</v>
      </c>
      <c r="E279" s="99" t="n">
        <f aca="false">1 - (E280)</f>
        <v>0.07</v>
      </c>
      <c r="F279" s="99" t="n">
        <f aca="false">1 - (F280)</f>
        <v>0.0659999999999999</v>
      </c>
      <c r="G279" s="99" t="n">
        <f aca="false">1 - (G280)</f>
        <v>0.0620000000000001</v>
      </c>
      <c r="H279" s="99" t="n">
        <f aca="false">1 - (H280)</f>
        <v>0.0639999999999999</v>
      </c>
      <c r="I279" s="100" t="n">
        <f aca="false">1 - (I280)</f>
        <v>0.07</v>
      </c>
      <c r="J279" s="100" t="n">
        <f aca="false">1 - (J280)</f>
        <v>0.1</v>
      </c>
      <c r="K279" s="100" t="n">
        <f aca="false">1 - (K280)</f>
        <v>0.0560000000000001</v>
      </c>
      <c r="L279" s="100" t="n">
        <f aca="false">1 - (L280)</f>
        <v>0.07</v>
      </c>
    </row>
    <row r="280" customFormat="false" ht="15" hidden="false" customHeight="false" outlineLevel="0" collapsed="false">
      <c r="A280" s="101" t="s">
        <v>691</v>
      </c>
      <c r="B280" s="102" t="n">
        <f aca="false">B279*0.15</f>
        <v>6</v>
      </c>
      <c r="C280" s="102" t="n">
        <f aca="false">(100-D280)/100</f>
        <v>0.88</v>
      </c>
      <c r="D280" s="102" t="n">
        <f aca="false">D279*0.15</f>
        <v>12</v>
      </c>
      <c r="E280" s="103" t="n">
        <v>0.93</v>
      </c>
      <c r="F280" s="103" t="n">
        <v>0.934</v>
      </c>
      <c r="G280" s="103" t="n">
        <v>0.938</v>
      </c>
      <c r="H280" s="103" t="n">
        <v>0.936</v>
      </c>
      <c r="I280" s="103" t="n">
        <v>0.93</v>
      </c>
      <c r="J280" s="103" t="n">
        <v>0.9</v>
      </c>
      <c r="K280" s="103" t="n">
        <v>0.944</v>
      </c>
      <c r="L280" s="103" t="n">
        <v>0.93</v>
      </c>
    </row>
    <row r="281" customFormat="false" ht="15" hidden="false" customHeight="false" outlineLevel="0" collapsed="false">
      <c r="A281" s="104" t="s">
        <v>759</v>
      </c>
      <c r="B281" s="98" t="n">
        <v>40</v>
      </c>
      <c r="C281" s="98"/>
      <c r="D281" s="98" t="n">
        <v>80</v>
      </c>
      <c r="E281" s="99" t="n">
        <f aca="false">1 - (E282)</f>
        <v>0.07</v>
      </c>
      <c r="F281" s="99" t="n">
        <f aca="false">1 - (F282)</f>
        <v>0.0659999999999999</v>
      </c>
      <c r="G281" s="99" t="n">
        <f aca="false">1 - (G282)</f>
        <v>0.0620000000000001</v>
      </c>
      <c r="H281" s="99" t="n">
        <f aca="false">1 - (H282)</f>
        <v>0.0639999999999999</v>
      </c>
      <c r="I281" s="100" t="n">
        <f aca="false">1 - (I282)</f>
        <v>0.07</v>
      </c>
      <c r="J281" s="100" t="n">
        <f aca="false">1 - (J282)</f>
        <v>0.07</v>
      </c>
      <c r="K281" s="100" t="n">
        <f aca="false">1 - (K282)</f>
        <v>0.0560000000000001</v>
      </c>
      <c r="L281" s="100" t="n">
        <f aca="false">1 - (L282)</f>
        <v>0.1</v>
      </c>
    </row>
    <row r="282" customFormat="false" ht="15" hidden="false" customHeight="false" outlineLevel="0" collapsed="false">
      <c r="A282" s="101" t="s">
        <v>691</v>
      </c>
      <c r="B282" s="102" t="n">
        <f aca="false">B281*0.15</f>
        <v>6</v>
      </c>
      <c r="C282" s="102" t="n">
        <f aca="false">(100-D282)/100</f>
        <v>0.88</v>
      </c>
      <c r="D282" s="102" t="n">
        <f aca="false">D281*0.15</f>
        <v>12</v>
      </c>
      <c r="E282" s="103" t="n">
        <v>0.93</v>
      </c>
      <c r="F282" s="103" t="n">
        <v>0.934</v>
      </c>
      <c r="G282" s="103" t="n">
        <v>0.938</v>
      </c>
      <c r="H282" s="103" t="n">
        <v>0.936</v>
      </c>
      <c r="I282" s="103" t="n">
        <v>0.93</v>
      </c>
      <c r="J282" s="103" t="n">
        <v>0.93</v>
      </c>
      <c r="K282" s="103" t="n">
        <v>0.944</v>
      </c>
      <c r="L282" s="103" t="n">
        <v>0.9</v>
      </c>
    </row>
    <row r="283" customFormat="false" ht="15" hidden="false" customHeight="false" outlineLevel="0" collapsed="false">
      <c r="A283" s="96" t="s">
        <v>760</v>
      </c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</row>
    <row r="284" customFormat="false" ht="15" hidden="false" customHeight="false" outlineLevel="0" collapsed="false">
      <c r="A284" s="7" t="s">
        <v>684</v>
      </c>
      <c r="B284" s="7" t="s">
        <v>33</v>
      </c>
      <c r="C284" s="7"/>
      <c r="D284" s="7" t="s">
        <v>685</v>
      </c>
      <c r="E284" s="7" t="s">
        <v>686</v>
      </c>
      <c r="F284" s="7" t="s">
        <v>687</v>
      </c>
      <c r="G284" s="7" t="s">
        <v>688</v>
      </c>
      <c r="H284" s="7" t="s">
        <v>689</v>
      </c>
      <c r="I284" s="7" t="s">
        <v>10</v>
      </c>
      <c r="J284" s="7" t="s">
        <v>11</v>
      </c>
      <c r="K284" s="7" t="s">
        <v>12</v>
      </c>
      <c r="L284" s="7" t="s">
        <v>13</v>
      </c>
    </row>
    <row r="285" customFormat="false" ht="15" hidden="false" customHeight="false" outlineLevel="0" collapsed="false">
      <c r="A285" s="104" t="s">
        <v>761</v>
      </c>
      <c r="B285" s="98" t="n">
        <v>38</v>
      </c>
      <c r="C285" s="98"/>
      <c r="D285" s="98" t="n">
        <v>78</v>
      </c>
      <c r="E285" s="99" t="n">
        <f aca="false">1 - (E286) * (E287) * (E288) * (E289)</f>
        <v>0.36573030784</v>
      </c>
      <c r="F285" s="99" t="n">
        <f aca="false">1 - (F286) * (F287) * (F288) * (F289)</f>
        <v>0.34730758144</v>
      </c>
      <c r="G285" s="99" t="n">
        <f aca="false">1 - (G286) * (G287) * (G288) * (G289)</f>
        <v>0.3285204</v>
      </c>
      <c r="H285" s="99" t="n">
        <f aca="false">1 - (H286) * (H287) * (H288) * (H289)</f>
        <v>0.33795981574</v>
      </c>
      <c r="I285" s="100" t="n">
        <f aca="false">1 - (I286) * (I287) * (I288) * (I289)</f>
        <v>0.3748063375</v>
      </c>
      <c r="J285" s="100" t="n">
        <f aca="false">1 - (J286) * (J287) * (J288) * (J289)</f>
        <v>0.3748063375</v>
      </c>
      <c r="K285" s="100" t="n">
        <f aca="false">1 - (K286) * (K287) * (K288) * (K289)</f>
        <v>0.30936446464</v>
      </c>
      <c r="L285" s="100" t="n">
        <f aca="false">1 - (L286) * (L287) * (L288) * (L289)</f>
        <v>0.30936446464</v>
      </c>
    </row>
    <row r="286" customFormat="false" ht="15" hidden="false" customHeight="false" outlineLevel="0" collapsed="false">
      <c r="A286" s="101" t="s">
        <v>691</v>
      </c>
      <c r="B286" s="102" t="n">
        <f aca="false">B285*0.15</f>
        <v>5.7</v>
      </c>
      <c r="C286" s="102" t="n">
        <f aca="false">(100-D286)/100</f>
        <v>0.883</v>
      </c>
      <c r="D286" s="102" t="n">
        <f aca="false">D285*0.15</f>
        <v>11.7</v>
      </c>
      <c r="E286" s="103" t="n">
        <v>0.932</v>
      </c>
      <c r="F286" s="103" t="n">
        <v>0.936</v>
      </c>
      <c r="G286" s="103" t="n">
        <v>0.94</v>
      </c>
      <c r="H286" s="103" t="n">
        <v>0.938</v>
      </c>
      <c r="I286" s="103" t="n">
        <v>0.93</v>
      </c>
      <c r="J286" s="103" t="n">
        <v>0.93</v>
      </c>
      <c r="K286" s="103" t="n">
        <v>0.944</v>
      </c>
      <c r="L286" s="103" t="n">
        <v>0.944</v>
      </c>
    </row>
    <row r="287" customFormat="false" ht="15" hidden="false" customHeight="false" outlineLevel="0" collapsed="false">
      <c r="A287" s="101" t="s">
        <v>692</v>
      </c>
      <c r="B287" s="102" t="n">
        <f aca="false">B285*0.4</f>
        <v>15.2</v>
      </c>
      <c r="C287" s="102" t="n">
        <f aca="false">(100-D287)/100</f>
        <v>0.688</v>
      </c>
      <c r="D287" s="102" t="n">
        <f aca="false">D285*0.4</f>
        <v>31.2</v>
      </c>
      <c r="E287" s="103" t="n">
        <v>0.83</v>
      </c>
      <c r="F287" s="103" t="n">
        <v>0.84</v>
      </c>
      <c r="G287" s="103" t="n">
        <v>0.85</v>
      </c>
      <c r="H287" s="103" t="n">
        <v>0.845</v>
      </c>
      <c r="I287" s="103" t="n">
        <v>0.825</v>
      </c>
      <c r="J287" s="103" t="n">
        <v>0.825</v>
      </c>
      <c r="K287" s="103" t="n">
        <v>0.86</v>
      </c>
      <c r="L287" s="103" t="n">
        <v>0.86</v>
      </c>
    </row>
    <row r="288" customFormat="false" ht="15" hidden="false" customHeight="false" outlineLevel="0" collapsed="false">
      <c r="A288" s="101" t="s">
        <v>693</v>
      </c>
      <c r="B288" s="102" t="n">
        <f aca="false">B285*0.15</f>
        <v>5.7</v>
      </c>
      <c r="C288" s="102" t="n">
        <f aca="false">(100-D288)/100</f>
        <v>0.883</v>
      </c>
      <c r="D288" s="102" t="n">
        <f aca="false">D285*0.15</f>
        <v>11.7</v>
      </c>
      <c r="E288" s="103" t="n">
        <v>0.949</v>
      </c>
      <c r="F288" s="103" t="n">
        <v>0.952</v>
      </c>
      <c r="G288" s="103" t="n">
        <v>0.955</v>
      </c>
      <c r="H288" s="103" t="n">
        <v>0.9535</v>
      </c>
      <c r="I288" s="103" t="n">
        <v>0.9475</v>
      </c>
      <c r="J288" s="103" t="n">
        <v>0.9475</v>
      </c>
      <c r="K288" s="103" t="n">
        <v>0.958</v>
      </c>
      <c r="L288" s="103" t="n">
        <v>0.958</v>
      </c>
    </row>
    <row r="289" customFormat="false" ht="15" hidden="false" customHeight="false" outlineLevel="0" collapsed="false">
      <c r="A289" s="101" t="s">
        <v>694</v>
      </c>
      <c r="B289" s="102" t="n">
        <f aca="false">B285*0.3</f>
        <v>11.4</v>
      </c>
      <c r="C289" s="102" t="n">
        <f aca="false">(100-D289)/100</f>
        <v>0.766</v>
      </c>
      <c r="D289" s="102" t="n">
        <f aca="false">D285*0.3</f>
        <v>23.4</v>
      </c>
      <c r="E289" s="103" t="n">
        <v>0.864</v>
      </c>
      <c r="F289" s="103" t="n">
        <v>0.872</v>
      </c>
      <c r="G289" s="103" t="n">
        <v>0.88</v>
      </c>
      <c r="H289" s="103" t="n">
        <v>0.876</v>
      </c>
      <c r="I289" s="103" t="n">
        <v>0.86</v>
      </c>
      <c r="J289" s="103" t="n">
        <v>0.86</v>
      </c>
      <c r="K289" s="103" t="n">
        <v>0.888</v>
      </c>
      <c r="L289" s="103" t="n">
        <v>0.888</v>
      </c>
    </row>
    <row r="290" customFormat="false" ht="15" hidden="false" customHeight="false" outlineLevel="0" collapsed="false">
      <c r="A290" s="104" t="s">
        <v>762</v>
      </c>
      <c r="B290" s="98" t="n">
        <v>38</v>
      </c>
      <c r="C290" s="98"/>
      <c r="D290" s="98" t="n">
        <v>78</v>
      </c>
      <c r="E290" s="99" t="n">
        <f aca="false">1 - (E291)</f>
        <v>0.0679999999999999</v>
      </c>
      <c r="F290" s="99" t="n">
        <f aca="false">1 - (F291)</f>
        <v>0.0639999999999999</v>
      </c>
      <c r="G290" s="99" t="n">
        <f aca="false">1 - (G291)</f>
        <v>0.0600000000000001</v>
      </c>
      <c r="H290" s="99" t="n">
        <f aca="false">1 - (H291)</f>
        <v>0.0620000000000001</v>
      </c>
      <c r="I290" s="100" t="n">
        <f aca="false">1 - (I291)</f>
        <v>0.05</v>
      </c>
      <c r="J290" s="100" t="n">
        <f aca="false">1 - (J291)</f>
        <v>0.05</v>
      </c>
      <c r="K290" s="100" t="n">
        <f aca="false">1 - (K291)</f>
        <v>0.05</v>
      </c>
      <c r="L290" s="100" t="n">
        <f aca="false">1 - (L291)</f>
        <v>0.05</v>
      </c>
    </row>
    <row r="291" customFormat="false" ht="15" hidden="false" customHeight="false" outlineLevel="0" collapsed="false">
      <c r="A291" s="101" t="s">
        <v>691</v>
      </c>
      <c r="B291" s="102" t="n">
        <f aca="false">B290*0.15</f>
        <v>5.7</v>
      </c>
      <c r="C291" s="102" t="n">
        <f aca="false">(100-D291)/100</f>
        <v>0.883</v>
      </c>
      <c r="D291" s="102" t="n">
        <f aca="false">D290*0.15</f>
        <v>11.7</v>
      </c>
      <c r="E291" s="103" t="n">
        <v>0.932</v>
      </c>
      <c r="F291" s="103" t="n">
        <v>0.936</v>
      </c>
      <c r="G291" s="103" t="n">
        <v>0.94</v>
      </c>
      <c r="H291" s="103" t="n">
        <v>0.938</v>
      </c>
      <c r="I291" s="103" t="n">
        <v>0.95</v>
      </c>
      <c r="J291" s="103" t="n">
        <v>0.95</v>
      </c>
      <c r="K291" s="103" t="n">
        <v>0.95</v>
      </c>
      <c r="L291" s="103" t="n">
        <v>0.95</v>
      </c>
    </row>
    <row r="292" customFormat="false" ht="15" hidden="false" customHeight="false" outlineLevel="0" collapsed="false">
      <c r="A292" s="104" t="s">
        <v>763</v>
      </c>
      <c r="B292" s="98" t="n">
        <v>38</v>
      </c>
      <c r="C292" s="98"/>
      <c r="D292" s="98" t="n">
        <v>78</v>
      </c>
      <c r="E292" s="99" t="n">
        <f aca="false">1 - (E293) * (E294) * (E295) * (E296)</f>
        <v>0.36573030784</v>
      </c>
      <c r="F292" s="99" t="n">
        <f aca="false">1 - (F293) * (F294) * (F295) * (F296)</f>
        <v>0.34730758144</v>
      </c>
      <c r="G292" s="99" t="n">
        <f aca="false">1 - (G293) * (G294) * (G295) * (G296)</f>
        <v>0.3285204</v>
      </c>
      <c r="H292" s="99" t="n">
        <f aca="false">1 - (H293) * (H294) * (H295) * (H296)</f>
        <v>0.33795981574</v>
      </c>
      <c r="I292" s="100" t="n">
        <f aca="false">1 - (I293) * (I294) * (I295) * (I296)</f>
        <v>0.3748063375</v>
      </c>
      <c r="J292" s="100" t="n">
        <f aca="false">1 - (J293) * (J294) * (J295) * (J296)</f>
        <v>0.3748063375</v>
      </c>
      <c r="K292" s="100" t="n">
        <f aca="false">1 - (K293) * (K294) * (K295) * (K296)</f>
        <v>0.30936446464</v>
      </c>
      <c r="L292" s="100" t="n">
        <f aca="false">1 - (L293) * (L294) * (L295) * (L296)</f>
        <v>0.3748063375</v>
      </c>
    </row>
    <row r="293" customFormat="false" ht="15" hidden="false" customHeight="false" outlineLevel="0" collapsed="false">
      <c r="A293" s="101" t="s">
        <v>691</v>
      </c>
      <c r="B293" s="102" t="n">
        <f aca="false">B292*0.15</f>
        <v>5.7</v>
      </c>
      <c r="C293" s="102" t="n">
        <f aca="false">(100-D293)/100</f>
        <v>0.883</v>
      </c>
      <c r="D293" s="102" t="n">
        <f aca="false">D292*0.15</f>
        <v>11.7</v>
      </c>
      <c r="E293" s="103" t="n">
        <v>0.932</v>
      </c>
      <c r="F293" s="103" t="n">
        <v>0.936</v>
      </c>
      <c r="G293" s="103" t="n">
        <v>0.94</v>
      </c>
      <c r="H293" s="103" t="n">
        <v>0.938</v>
      </c>
      <c r="I293" s="103" t="n">
        <v>0.93</v>
      </c>
      <c r="J293" s="103" t="n">
        <v>0.93</v>
      </c>
      <c r="K293" s="103" t="n">
        <v>0.944</v>
      </c>
      <c r="L293" s="103" t="n">
        <v>0.93</v>
      </c>
    </row>
    <row r="294" customFormat="false" ht="15" hidden="false" customHeight="false" outlineLevel="0" collapsed="false">
      <c r="A294" s="101" t="s">
        <v>692</v>
      </c>
      <c r="B294" s="102" t="n">
        <f aca="false">B292*0.4</f>
        <v>15.2</v>
      </c>
      <c r="C294" s="102" t="n">
        <f aca="false">(100-D294)/100</f>
        <v>0.688</v>
      </c>
      <c r="D294" s="102" t="n">
        <f aca="false">D292*0.4</f>
        <v>31.2</v>
      </c>
      <c r="E294" s="103" t="n">
        <v>0.83</v>
      </c>
      <c r="F294" s="103" t="n">
        <v>0.84</v>
      </c>
      <c r="G294" s="103" t="n">
        <v>0.85</v>
      </c>
      <c r="H294" s="103" t="n">
        <v>0.845</v>
      </c>
      <c r="I294" s="103" t="n">
        <v>0.825</v>
      </c>
      <c r="J294" s="103" t="n">
        <v>0.825</v>
      </c>
      <c r="K294" s="103" t="n">
        <v>0.86</v>
      </c>
      <c r="L294" s="103" t="n">
        <v>0.825</v>
      </c>
    </row>
    <row r="295" customFormat="false" ht="15" hidden="false" customHeight="false" outlineLevel="0" collapsed="false">
      <c r="A295" s="101" t="s">
        <v>693</v>
      </c>
      <c r="B295" s="102" t="n">
        <f aca="false">B292*0.15</f>
        <v>5.7</v>
      </c>
      <c r="C295" s="102" t="n">
        <f aca="false">(100-D295)/100</f>
        <v>0.883</v>
      </c>
      <c r="D295" s="102" t="n">
        <f aca="false">D292*0.15</f>
        <v>11.7</v>
      </c>
      <c r="E295" s="103" t="n">
        <v>0.949</v>
      </c>
      <c r="F295" s="103" t="n">
        <v>0.952</v>
      </c>
      <c r="G295" s="103" t="n">
        <v>0.955</v>
      </c>
      <c r="H295" s="103" t="n">
        <v>0.9535</v>
      </c>
      <c r="I295" s="103" t="n">
        <v>0.9475</v>
      </c>
      <c r="J295" s="103" t="n">
        <v>0.9475</v>
      </c>
      <c r="K295" s="103" t="n">
        <v>0.958</v>
      </c>
      <c r="L295" s="103" t="n">
        <v>0.9475</v>
      </c>
    </row>
    <row r="296" customFormat="false" ht="15" hidden="false" customHeight="false" outlineLevel="0" collapsed="false">
      <c r="A296" s="101" t="s">
        <v>694</v>
      </c>
      <c r="B296" s="102" t="n">
        <f aca="false">B292*0.3</f>
        <v>11.4</v>
      </c>
      <c r="C296" s="102" t="n">
        <f aca="false">(100-D296)/100</f>
        <v>0.766</v>
      </c>
      <c r="D296" s="102" t="n">
        <f aca="false">D292*0.3</f>
        <v>23.4</v>
      </c>
      <c r="E296" s="103" t="n">
        <v>0.864</v>
      </c>
      <c r="F296" s="103" t="n">
        <v>0.872</v>
      </c>
      <c r="G296" s="103" t="n">
        <v>0.88</v>
      </c>
      <c r="H296" s="103" t="n">
        <v>0.876</v>
      </c>
      <c r="I296" s="103" t="n">
        <v>0.86</v>
      </c>
      <c r="J296" s="103" t="n">
        <v>0.86</v>
      </c>
      <c r="K296" s="103" t="n">
        <v>0.888</v>
      </c>
      <c r="L296" s="103" t="n">
        <v>0.86</v>
      </c>
    </row>
    <row r="297" customFormat="false" ht="15" hidden="false" customHeight="false" outlineLevel="0" collapsed="false">
      <c r="A297" s="104" t="s">
        <v>764</v>
      </c>
      <c r="B297" s="98" t="n">
        <v>38</v>
      </c>
      <c r="C297" s="98"/>
      <c r="D297" s="98" t="n">
        <v>78</v>
      </c>
      <c r="E297" s="99" t="n">
        <f aca="false">1 - (E298) * (E299) * (E300) * (E301)</f>
        <v>0.36573030784</v>
      </c>
      <c r="F297" s="99" t="n">
        <f aca="false">1 - (F298) * (F299) * (F300) * (F301)</f>
        <v>0.34730758144</v>
      </c>
      <c r="G297" s="99" t="n">
        <f aca="false">1 - (G298) * (G299) * (G300) * (G301)</f>
        <v>0.3285204</v>
      </c>
      <c r="H297" s="99" t="n">
        <f aca="false">1 - (H298) * (H299) * (H300) * (H301)</f>
        <v>0.33795981574</v>
      </c>
      <c r="I297" s="100" t="n">
        <f aca="false">1 - (I298) * (I299) * (I300) * (I301)</f>
        <v>0.30936446464</v>
      </c>
      <c r="J297" s="100" t="n">
        <f aca="false">1 - (J298) * (J299) * (J300) * (J301)</f>
        <v>0.4188544</v>
      </c>
      <c r="K297" s="100" t="n">
        <f aca="false">1 - (K298) * (K299) * (K300) * (K301)</f>
        <v>0.30936446464</v>
      </c>
      <c r="L297" s="100" t="n">
        <f aca="false">1 - (L298) * (L299) * (L300) * (L301)</f>
        <v>0.3748063375</v>
      </c>
    </row>
    <row r="298" customFormat="false" ht="15" hidden="false" customHeight="false" outlineLevel="0" collapsed="false">
      <c r="A298" s="101" t="s">
        <v>691</v>
      </c>
      <c r="B298" s="102" t="n">
        <f aca="false">B297*0.15</f>
        <v>5.7</v>
      </c>
      <c r="C298" s="102" t="n">
        <f aca="false">(100-D298)/100</f>
        <v>0.883</v>
      </c>
      <c r="D298" s="102" t="n">
        <f aca="false">D297*0.15</f>
        <v>11.7</v>
      </c>
      <c r="E298" s="103" t="n">
        <v>0.932</v>
      </c>
      <c r="F298" s="103" t="n">
        <v>0.936</v>
      </c>
      <c r="G298" s="103" t="n">
        <v>0.94</v>
      </c>
      <c r="H298" s="103" t="n">
        <v>0.938</v>
      </c>
      <c r="I298" s="103" t="n">
        <v>0.944</v>
      </c>
      <c r="J298" s="103" t="n">
        <v>0.92</v>
      </c>
      <c r="K298" s="103" t="n">
        <v>0.944</v>
      </c>
      <c r="L298" s="103" t="n">
        <v>0.93</v>
      </c>
    </row>
    <row r="299" customFormat="false" ht="15" hidden="false" customHeight="false" outlineLevel="0" collapsed="false">
      <c r="A299" s="101" t="s">
        <v>692</v>
      </c>
      <c r="B299" s="102" t="n">
        <f aca="false">B297*0.4</f>
        <v>15.2</v>
      </c>
      <c r="C299" s="102" t="n">
        <f aca="false">(100-D299)/100</f>
        <v>0.688</v>
      </c>
      <c r="D299" s="102" t="n">
        <f aca="false">D297*0.4</f>
        <v>31.2</v>
      </c>
      <c r="E299" s="103" t="n">
        <v>0.83</v>
      </c>
      <c r="F299" s="103" t="n">
        <v>0.84</v>
      </c>
      <c r="G299" s="103" t="n">
        <v>0.85</v>
      </c>
      <c r="H299" s="103" t="n">
        <v>0.845</v>
      </c>
      <c r="I299" s="103" t="n">
        <v>0.86</v>
      </c>
      <c r="J299" s="103" t="n">
        <v>0.8</v>
      </c>
      <c r="K299" s="103" t="n">
        <v>0.86</v>
      </c>
      <c r="L299" s="103" t="n">
        <v>0.825</v>
      </c>
    </row>
    <row r="300" customFormat="false" ht="15" hidden="false" customHeight="false" outlineLevel="0" collapsed="false">
      <c r="A300" s="101" t="s">
        <v>693</v>
      </c>
      <c r="B300" s="102" t="n">
        <f aca="false">B297*0.15</f>
        <v>5.7</v>
      </c>
      <c r="C300" s="102" t="n">
        <f aca="false">(100-D300)/100</f>
        <v>0.883</v>
      </c>
      <c r="D300" s="102" t="n">
        <f aca="false">D297*0.15</f>
        <v>11.7</v>
      </c>
      <c r="E300" s="103" t="n">
        <v>0.949</v>
      </c>
      <c r="F300" s="103" t="n">
        <v>0.952</v>
      </c>
      <c r="G300" s="103" t="n">
        <v>0.955</v>
      </c>
      <c r="H300" s="103" t="n">
        <v>0.9535</v>
      </c>
      <c r="I300" s="103" t="n">
        <v>0.958</v>
      </c>
      <c r="J300" s="103" t="n">
        <v>0.94</v>
      </c>
      <c r="K300" s="103" t="n">
        <v>0.958</v>
      </c>
      <c r="L300" s="103" t="n">
        <v>0.9475</v>
      </c>
    </row>
    <row r="301" customFormat="false" ht="15" hidden="false" customHeight="false" outlineLevel="0" collapsed="false">
      <c r="A301" s="101" t="s">
        <v>694</v>
      </c>
      <c r="B301" s="102" t="n">
        <f aca="false">B297*0.3</f>
        <v>11.4</v>
      </c>
      <c r="C301" s="102" t="n">
        <f aca="false">(100-D301)/100</f>
        <v>0.766</v>
      </c>
      <c r="D301" s="102" t="n">
        <f aca="false">D297*0.3</f>
        <v>23.4</v>
      </c>
      <c r="E301" s="103" t="n">
        <v>0.864</v>
      </c>
      <c r="F301" s="103" t="n">
        <v>0.872</v>
      </c>
      <c r="G301" s="103" t="n">
        <v>0.88</v>
      </c>
      <c r="H301" s="103" t="n">
        <v>0.876</v>
      </c>
      <c r="I301" s="103" t="n">
        <v>0.888</v>
      </c>
      <c r="J301" s="103" t="n">
        <v>0.84</v>
      </c>
      <c r="K301" s="103" t="n">
        <v>0.888</v>
      </c>
      <c r="L301" s="103" t="n">
        <v>0.86</v>
      </c>
    </row>
    <row r="302" customFormat="false" ht="15" hidden="false" customHeight="false" outlineLevel="0" collapsed="false">
      <c r="A302" s="104" t="s">
        <v>765</v>
      </c>
      <c r="B302" s="98" t="n">
        <v>38</v>
      </c>
      <c r="C302" s="98"/>
      <c r="D302" s="98" t="n">
        <v>78</v>
      </c>
      <c r="E302" s="99" t="n">
        <f aca="false">1 - (E303) * (E304) * (E305) * (E306)</f>
        <v>0.36573030784</v>
      </c>
      <c r="F302" s="99" t="n">
        <f aca="false">1 - (F303) * (F304) * (F305) * (F306)</f>
        <v>0.34730758144</v>
      </c>
      <c r="G302" s="99" t="n">
        <f aca="false">1 - (G303) * (G304) * (G305) * (G306)</f>
        <v>0.3285204</v>
      </c>
      <c r="H302" s="99" t="n">
        <f aca="false">1 - (H303) * (H304) * (H305) * (H306)</f>
        <v>0.33795981574</v>
      </c>
      <c r="I302" s="100" t="n">
        <f aca="false">1 - (I303) * (I304) * (I305) * (I306)</f>
        <v>0.30936446464</v>
      </c>
      <c r="J302" s="100" t="n">
        <f aca="false">1 - (J303) * (J304) * (J305) * (J306)</f>
        <v>0.30936446464</v>
      </c>
      <c r="K302" s="100" t="n">
        <f aca="false">1 - (K303) * (K304) * (K305) * (K306)</f>
        <v>0.30936446464</v>
      </c>
      <c r="L302" s="100" t="n">
        <f aca="false">1 - (L303) * (L304) * (L305) * (L306)</f>
        <v>0.3748063375</v>
      </c>
    </row>
    <row r="303" customFormat="false" ht="15" hidden="false" customHeight="false" outlineLevel="0" collapsed="false">
      <c r="A303" s="101" t="s">
        <v>691</v>
      </c>
      <c r="B303" s="102" t="n">
        <f aca="false">B302*0.15</f>
        <v>5.7</v>
      </c>
      <c r="C303" s="102" t="n">
        <f aca="false">(100-D303)/100</f>
        <v>0.883</v>
      </c>
      <c r="D303" s="102" t="n">
        <f aca="false">D302*0.15</f>
        <v>11.7</v>
      </c>
      <c r="E303" s="103" t="n">
        <v>0.932</v>
      </c>
      <c r="F303" s="103" t="n">
        <v>0.936</v>
      </c>
      <c r="G303" s="103" t="n">
        <v>0.94</v>
      </c>
      <c r="H303" s="103" t="n">
        <v>0.938</v>
      </c>
      <c r="I303" s="103" t="n">
        <v>0.944</v>
      </c>
      <c r="J303" s="103" t="n">
        <v>0.944</v>
      </c>
      <c r="K303" s="103" t="n">
        <v>0.944</v>
      </c>
      <c r="L303" s="103" t="n">
        <v>0.93</v>
      </c>
    </row>
    <row r="304" customFormat="false" ht="15" hidden="false" customHeight="false" outlineLevel="0" collapsed="false">
      <c r="A304" s="101" t="s">
        <v>692</v>
      </c>
      <c r="B304" s="102" t="n">
        <f aca="false">B302*0.4</f>
        <v>15.2</v>
      </c>
      <c r="C304" s="102" t="n">
        <f aca="false">(100-D304)/100</f>
        <v>0.688</v>
      </c>
      <c r="D304" s="102" t="n">
        <f aca="false">D302*0.4</f>
        <v>31.2</v>
      </c>
      <c r="E304" s="103" t="n">
        <v>0.83</v>
      </c>
      <c r="F304" s="103" t="n">
        <v>0.84</v>
      </c>
      <c r="G304" s="103" t="n">
        <v>0.85</v>
      </c>
      <c r="H304" s="103" t="n">
        <v>0.845</v>
      </c>
      <c r="I304" s="103" t="n">
        <v>0.86</v>
      </c>
      <c r="J304" s="103" t="n">
        <v>0.86</v>
      </c>
      <c r="K304" s="103" t="n">
        <v>0.86</v>
      </c>
      <c r="L304" s="103" t="n">
        <v>0.825</v>
      </c>
    </row>
    <row r="305" customFormat="false" ht="15" hidden="false" customHeight="false" outlineLevel="0" collapsed="false">
      <c r="A305" s="101" t="s">
        <v>693</v>
      </c>
      <c r="B305" s="102" t="n">
        <f aca="false">B302*0.15</f>
        <v>5.7</v>
      </c>
      <c r="C305" s="102" t="n">
        <f aca="false">(100-D305)/100</f>
        <v>0.883</v>
      </c>
      <c r="D305" s="102" t="n">
        <f aca="false">D302*0.15</f>
        <v>11.7</v>
      </c>
      <c r="E305" s="103" t="n">
        <v>0.949</v>
      </c>
      <c r="F305" s="103" t="n">
        <v>0.952</v>
      </c>
      <c r="G305" s="103" t="n">
        <v>0.955</v>
      </c>
      <c r="H305" s="103" t="n">
        <v>0.9535</v>
      </c>
      <c r="I305" s="103" t="n">
        <v>0.958</v>
      </c>
      <c r="J305" s="103" t="n">
        <v>0.958</v>
      </c>
      <c r="K305" s="103" t="n">
        <v>0.958</v>
      </c>
      <c r="L305" s="103" t="n">
        <v>0.9475</v>
      </c>
    </row>
    <row r="306" customFormat="false" ht="15" hidden="false" customHeight="false" outlineLevel="0" collapsed="false">
      <c r="A306" s="101" t="s">
        <v>694</v>
      </c>
      <c r="B306" s="102" t="n">
        <f aca="false">B302*0.3</f>
        <v>11.4</v>
      </c>
      <c r="C306" s="102" t="n">
        <f aca="false">(100-D306)/100</f>
        <v>0.766</v>
      </c>
      <c r="D306" s="102" t="n">
        <f aca="false">D302*0.3</f>
        <v>23.4</v>
      </c>
      <c r="E306" s="103" t="n">
        <v>0.864</v>
      </c>
      <c r="F306" s="103" t="n">
        <v>0.872</v>
      </c>
      <c r="G306" s="103" t="n">
        <v>0.88</v>
      </c>
      <c r="H306" s="103" t="n">
        <v>0.876</v>
      </c>
      <c r="I306" s="103" t="n">
        <v>0.888</v>
      </c>
      <c r="J306" s="103" t="n">
        <v>0.888</v>
      </c>
      <c r="K306" s="103" t="n">
        <v>0.888</v>
      </c>
      <c r="L306" s="103" t="n">
        <v>0.86</v>
      </c>
      <c r="N306" s="0" t="n">
        <v>22</v>
      </c>
    </row>
    <row r="307" customFormat="false" ht="15" hidden="false" customHeight="false" outlineLevel="0" collapsed="false">
      <c r="A307" s="104" t="s">
        <v>766</v>
      </c>
      <c r="B307" s="98" t="n">
        <v>38</v>
      </c>
      <c r="C307" s="98"/>
      <c r="D307" s="98" t="n">
        <v>78</v>
      </c>
      <c r="E307" s="99" t="n">
        <f aca="false">1 - (E308) * (E309) * (E310) * (E311)</f>
        <v>0.36573030784</v>
      </c>
      <c r="F307" s="99" t="n">
        <f aca="false">1 - (F308) * (F309) * (F310) * (F311)</f>
        <v>0.34730758144</v>
      </c>
      <c r="G307" s="99" t="n">
        <f aca="false">1 - (G308) * (G309) * (G310) * (G311)</f>
        <v>0.3285204</v>
      </c>
      <c r="H307" s="99" t="n">
        <f aca="false">1 - (H308) * (H309) * (H310) * (H311)</f>
        <v>0.33795981574</v>
      </c>
      <c r="I307" s="100" t="n">
        <f aca="false">1 - (I308) * (I309) * (I310) * (I311)</f>
        <v>0.30936446464</v>
      </c>
      <c r="J307" s="100" t="n">
        <f aca="false">1 - (J308) * (J309) * (J310) * (J311)</f>
        <v>0.3748063375</v>
      </c>
      <c r="K307" s="100" t="n">
        <f aca="false">1 - (K308) * (K309) * (K310) * (K311)</f>
        <v>0.30936446464</v>
      </c>
      <c r="L307" s="100" t="n">
        <f aca="false">1 - (L308) * (L309) * (L310) * (L311)</f>
        <v>0.30936446464</v>
      </c>
      <c r="N307" s="3" t="n">
        <f aca="false">1-(N306*0.2)/100</f>
        <v>0.956</v>
      </c>
    </row>
    <row r="308" customFormat="false" ht="15" hidden="false" customHeight="false" outlineLevel="0" collapsed="false">
      <c r="A308" s="101" t="s">
        <v>691</v>
      </c>
      <c r="B308" s="102" t="n">
        <f aca="false">B307*0.15</f>
        <v>5.7</v>
      </c>
      <c r="C308" s="102" t="n">
        <f aca="false">(100-D308)/100</f>
        <v>0.883</v>
      </c>
      <c r="D308" s="102" t="n">
        <f aca="false">D307*0.15</f>
        <v>11.7</v>
      </c>
      <c r="E308" s="103" t="n">
        <v>0.932</v>
      </c>
      <c r="F308" s="103" t="n">
        <v>0.936</v>
      </c>
      <c r="G308" s="103" t="n">
        <v>0.94</v>
      </c>
      <c r="H308" s="103" t="n">
        <v>0.938</v>
      </c>
      <c r="I308" s="103" t="n">
        <v>0.944</v>
      </c>
      <c r="J308" s="103" t="n">
        <v>0.93</v>
      </c>
      <c r="K308" s="103" t="n">
        <v>0.944</v>
      </c>
      <c r="L308" s="103" t="n">
        <v>0.944</v>
      </c>
      <c r="N308" s="3" t="n">
        <f aca="false">1-(N306*0.5)/100</f>
        <v>0.89</v>
      </c>
    </row>
    <row r="309" customFormat="false" ht="15" hidden="false" customHeight="false" outlineLevel="0" collapsed="false">
      <c r="A309" s="101" t="s">
        <v>692</v>
      </c>
      <c r="B309" s="102" t="n">
        <f aca="false">B307*0.4</f>
        <v>15.2</v>
      </c>
      <c r="C309" s="102" t="n">
        <f aca="false">(100-D309)/100</f>
        <v>0.688</v>
      </c>
      <c r="D309" s="102" t="n">
        <f aca="false">D307*0.4</f>
        <v>31.2</v>
      </c>
      <c r="E309" s="103" t="n">
        <v>0.83</v>
      </c>
      <c r="F309" s="103" t="n">
        <v>0.84</v>
      </c>
      <c r="G309" s="103" t="n">
        <v>0.85</v>
      </c>
      <c r="H309" s="103" t="n">
        <v>0.845</v>
      </c>
      <c r="I309" s="103" t="n">
        <v>0.86</v>
      </c>
      <c r="J309" s="103" t="n">
        <v>0.825</v>
      </c>
      <c r="K309" s="103" t="n">
        <v>0.86</v>
      </c>
      <c r="L309" s="103" t="n">
        <v>0.86</v>
      </c>
      <c r="N309" s="3" t="n">
        <f aca="false">1-(N306*0.15)/100</f>
        <v>0.967</v>
      </c>
    </row>
    <row r="310" customFormat="false" ht="15" hidden="false" customHeight="false" outlineLevel="0" collapsed="false">
      <c r="A310" s="101" t="s">
        <v>693</v>
      </c>
      <c r="B310" s="102" t="n">
        <f aca="false">B307*0.15</f>
        <v>5.7</v>
      </c>
      <c r="C310" s="102" t="n">
        <f aca="false">(100-D310)/100</f>
        <v>0.883</v>
      </c>
      <c r="D310" s="102" t="n">
        <f aca="false">D307*0.15</f>
        <v>11.7</v>
      </c>
      <c r="E310" s="103" t="n">
        <v>0.949</v>
      </c>
      <c r="F310" s="103" t="n">
        <v>0.952</v>
      </c>
      <c r="G310" s="103" t="n">
        <v>0.955</v>
      </c>
      <c r="H310" s="103" t="n">
        <v>0.9535</v>
      </c>
      <c r="I310" s="103" t="n">
        <v>0.958</v>
      </c>
      <c r="J310" s="103" t="n">
        <v>0.9475</v>
      </c>
      <c r="K310" s="103" t="n">
        <v>0.958</v>
      </c>
      <c r="L310" s="103" t="n">
        <v>0.958</v>
      </c>
      <c r="N310" s="3" t="n">
        <f aca="false">1-(N306*0.4)/100</f>
        <v>0.912</v>
      </c>
    </row>
    <row r="311" customFormat="false" ht="15" hidden="false" customHeight="false" outlineLevel="0" collapsed="false">
      <c r="A311" s="101" t="s">
        <v>694</v>
      </c>
      <c r="B311" s="102" t="n">
        <f aca="false">B307*0.3</f>
        <v>11.4</v>
      </c>
      <c r="C311" s="102" t="n">
        <f aca="false">(100-D311)/100</f>
        <v>0.766</v>
      </c>
      <c r="D311" s="102" t="n">
        <f aca="false">D307*0.3</f>
        <v>23.4</v>
      </c>
      <c r="E311" s="103" t="n">
        <v>0.864</v>
      </c>
      <c r="F311" s="103" t="n">
        <v>0.872</v>
      </c>
      <c r="G311" s="103" t="n">
        <v>0.88</v>
      </c>
      <c r="H311" s="103" t="n">
        <v>0.876</v>
      </c>
      <c r="I311" s="103" t="n">
        <v>0.888</v>
      </c>
      <c r="J311" s="103" t="n">
        <v>0.86</v>
      </c>
      <c r="K311" s="103" t="n">
        <v>0.888</v>
      </c>
      <c r="L311" s="103" t="n">
        <v>0.888</v>
      </c>
      <c r="N311" s="3"/>
    </row>
    <row r="312" customFormat="false" ht="15" hidden="false" customHeight="false" outlineLevel="0" collapsed="false">
      <c r="A312" s="104" t="s">
        <v>767</v>
      </c>
      <c r="B312" s="98" t="n">
        <v>38</v>
      </c>
      <c r="C312" s="98"/>
      <c r="D312" s="98" t="n">
        <v>78</v>
      </c>
      <c r="E312" s="99" t="n">
        <f aca="false">1 - (E313)</f>
        <v>0.0679999999999999</v>
      </c>
      <c r="F312" s="99" t="n">
        <f aca="false">1 - (F313)</f>
        <v>0.0639999999999999</v>
      </c>
      <c r="G312" s="99" t="n">
        <f aca="false">1 - (G313)</f>
        <v>0.0600000000000001</v>
      </c>
      <c r="H312" s="99" t="n">
        <f aca="false">1 - (H313)</f>
        <v>0.0620000000000001</v>
      </c>
      <c r="I312" s="100" t="n">
        <f aca="false">1 - (I313)</f>
        <v>0.0560000000000001</v>
      </c>
      <c r="J312" s="100" t="n">
        <f aca="false">1 - (J313)</f>
        <v>0.0560000000000001</v>
      </c>
      <c r="K312" s="100" t="n">
        <f aca="false">1 - (K313)</f>
        <v>0.0560000000000001</v>
      </c>
      <c r="L312" s="100" t="n">
        <f aca="false">1 - (L313)</f>
        <v>0.07</v>
      </c>
      <c r="N312" s="3"/>
    </row>
    <row r="313" customFormat="false" ht="15" hidden="false" customHeight="false" outlineLevel="0" collapsed="false">
      <c r="A313" s="101" t="s">
        <v>691</v>
      </c>
      <c r="B313" s="102" t="n">
        <f aca="false">B312*0.15</f>
        <v>5.7</v>
      </c>
      <c r="C313" s="102" t="n">
        <f aca="false">(100-D313)/100</f>
        <v>0.883</v>
      </c>
      <c r="D313" s="102" t="n">
        <f aca="false">D312*0.15</f>
        <v>11.7</v>
      </c>
      <c r="E313" s="103" t="n">
        <v>0.932</v>
      </c>
      <c r="F313" s="103" t="n">
        <v>0.936</v>
      </c>
      <c r="G313" s="103" t="n">
        <v>0.94</v>
      </c>
      <c r="H313" s="103" t="n">
        <v>0.938</v>
      </c>
      <c r="I313" s="103" t="n">
        <v>0.944</v>
      </c>
      <c r="J313" s="103" t="n">
        <v>0.944</v>
      </c>
      <c r="K313" s="103" t="n">
        <v>0.944</v>
      </c>
      <c r="L313" s="103" t="n">
        <v>0.93</v>
      </c>
      <c r="N313" s="3"/>
    </row>
    <row r="314" customFormat="false" ht="15" hidden="false" customHeight="false" outlineLevel="0" collapsed="false">
      <c r="A314" s="104" t="s">
        <v>768</v>
      </c>
      <c r="B314" s="98" t="n">
        <v>38</v>
      </c>
      <c r="C314" s="98"/>
      <c r="D314" s="98" t="n">
        <v>78</v>
      </c>
      <c r="E314" s="99" t="n">
        <f aca="false">1 - (E315)</f>
        <v>0.0679999999999999</v>
      </c>
      <c r="F314" s="99" t="n">
        <f aca="false">1 - (F315)</f>
        <v>0.0639999999999999</v>
      </c>
      <c r="G314" s="99" t="n">
        <f aca="false">1 - (G315)</f>
        <v>0.0600000000000001</v>
      </c>
      <c r="H314" s="99" t="n">
        <f aca="false">1 - (H315)</f>
        <v>0.0620000000000001</v>
      </c>
      <c r="I314" s="100" t="n">
        <f aca="false">1 - (I315)</f>
        <v>0.0560000000000001</v>
      </c>
      <c r="J314" s="100" t="n">
        <f aca="false">1 - (J315)</f>
        <v>0.07</v>
      </c>
      <c r="K314" s="100" t="n">
        <f aca="false">1 - (K315)</f>
        <v>0.0560000000000001</v>
      </c>
      <c r="L314" s="100" t="n">
        <f aca="false">1 - (L315)</f>
        <v>0.0560000000000001</v>
      </c>
      <c r="N314" s="3"/>
    </row>
    <row r="315" customFormat="false" ht="15" hidden="false" customHeight="false" outlineLevel="0" collapsed="false">
      <c r="A315" s="101" t="s">
        <v>691</v>
      </c>
      <c r="B315" s="102" t="n">
        <f aca="false">B314*0.15</f>
        <v>5.7</v>
      </c>
      <c r="C315" s="102" t="n">
        <f aca="false">(100-D315)/100</f>
        <v>0.883</v>
      </c>
      <c r="D315" s="102" t="n">
        <f aca="false">D314*0.15</f>
        <v>11.7</v>
      </c>
      <c r="E315" s="103" t="n">
        <v>0.932</v>
      </c>
      <c r="F315" s="103" t="n">
        <v>0.936</v>
      </c>
      <c r="G315" s="103" t="n">
        <v>0.94</v>
      </c>
      <c r="H315" s="103" t="n">
        <v>0.938</v>
      </c>
      <c r="I315" s="103" t="n">
        <v>0.944</v>
      </c>
      <c r="J315" s="103" t="n">
        <v>0.93</v>
      </c>
      <c r="K315" s="103" t="n">
        <v>0.944</v>
      </c>
      <c r="L315" s="103" t="n">
        <v>0.944</v>
      </c>
      <c r="N315" s="3"/>
    </row>
    <row r="316" customFormat="false" ht="15" hidden="false" customHeight="false" outlineLevel="0" collapsed="false">
      <c r="A316" s="104" t="s">
        <v>769</v>
      </c>
      <c r="B316" s="98" t="n">
        <v>37</v>
      </c>
      <c r="C316" s="98"/>
      <c r="D316" s="98" t="n">
        <v>76</v>
      </c>
      <c r="E316" s="99" t="n">
        <f aca="false">1 - (E317) * (E318) * (E319) * (E320)</f>
        <v>0.35656423374</v>
      </c>
      <c r="F316" s="99" t="n">
        <f aca="false">1 - (F317) * (F318) * (F319) * (F320)</f>
        <v>0.33795981574</v>
      </c>
      <c r="G316" s="99" t="n">
        <f aca="false">1 - (G317) * (G318) * (G319) * (G320)</f>
        <v>0.31898879614</v>
      </c>
      <c r="H316" s="99" t="n">
        <f aca="false">1 - (H317) * (H318) * (H319) * (H320)</f>
        <v>0.31898879614</v>
      </c>
      <c r="I316" s="100" t="n">
        <f aca="false">1 - (I317) * (I318) * (I319) * (I320)</f>
        <v>0.2799296875</v>
      </c>
      <c r="J316" s="100" t="n">
        <f aca="false">1 - (J317) * (J318) * (J319) * (J320)</f>
        <v>0.30936446464</v>
      </c>
      <c r="K316" s="100" t="n">
        <f aca="false">1 - (K317) * (K318) * (K319) * (K320)</f>
        <v>0.2799296875</v>
      </c>
      <c r="L316" s="100" t="n">
        <f aca="false">1 - (L317) * (L318) * (L319) * (L320)</f>
        <v>0.2799296875</v>
      </c>
    </row>
    <row r="317" customFormat="false" ht="15" hidden="false" customHeight="false" outlineLevel="0" collapsed="false">
      <c r="A317" s="101" t="s">
        <v>691</v>
      </c>
      <c r="B317" s="102" t="n">
        <f aca="false">B316*0.15</f>
        <v>5.55</v>
      </c>
      <c r="C317" s="102" t="n">
        <f aca="false">(100-D317)/100</f>
        <v>0.886</v>
      </c>
      <c r="D317" s="102" t="n">
        <f aca="false">D316*0.15</f>
        <v>11.4</v>
      </c>
      <c r="E317" s="103" t="n">
        <v>0.934</v>
      </c>
      <c r="F317" s="103" t="n">
        <v>0.938</v>
      </c>
      <c r="G317" s="103" t="n">
        <v>0.942</v>
      </c>
      <c r="H317" s="103" t="n">
        <v>0.942</v>
      </c>
      <c r="I317" s="103" t="n">
        <v>0.95</v>
      </c>
      <c r="J317" s="103" t="n">
        <v>0.944</v>
      </c>
      <c r="K317" s="103" t="n">
        <v>0.95</v>
      </c>
      <c r="L317" s="103" t="n">
        <v>0.95</v>
      </c>
    </row>
    <row r="318" customFormat="false" ht="15" hidden="false" customHeight="false" outlineLevel="0" collapsed="false">
      <c r="A318" s="101" t="s">
        <v>692</v>
      </c>
      <c r="B318" s="102" t="n">
        <f aca="false">B316*0.4</f>
        <v>14.8</v>
      </c>
      <c r="C318" s="102" t="n">
        <f aca="false">(100-D318)/100</f>
        <v>0.696</v>
      </c>
      <c r="D318" s="102" t="n">
        <f aca="false">D316*0.4</f>
        <v>30.4</v>
      </c>
      <c r="E318" s="103" t="n">
        <v>0.835</v>
      </c>
      <c r="F318" s="103" t="n">
        <v>0.845</v>
      </c>
      <c r="G318" s="103" t="n">
        <v>0.855</v>
      </c>
      <c r="H318" s="103" t="n">
        <v>0.855</v>
      </c>
      <c r="I318" s="103" t="n">
        <v>0.875</v>
      </c>
      <c r="J318" s="103" t="n">
        <v>0.86</v>
      </c>
      <c r="K318" s="103" t="n">
        <v>0.875</v>
      </c>
      <c r="L318" s="103" t="n">
        <v>0.875</v>
      </c>
    </row>
    <row r="319" customFormat="false" ht="15" hidden="false" customHeight="false" outlineLevel="0" collapsed="false">
      <c r="A319" s="101" t="s">
        <v>693</v>
      </c>
      <c r="B319" s="102" t="n">
        <f aca="false">B316*0.15</f>
        <v>5.55</v>
      </c>
      <c r="C319" s="102" t="n">
        <f aca="false">(100-D319)/100</f>
        <v>0.886</v>
      </c>
      <c r="D319" s="102" t="n">
        <f aca="false">D316*0.15</f>
        <v>11.4</v>
      </c>
      <c r="E319" s="103" t="n">
        <v>0.9505</v>
      </c>
      <c r="F319" s="103" t="n">
        <v>0.9535</v>
      </c>
      <c r="G319" s="103" t="n">
        <v>0.9565</v>
      </c>
      <c r="H319" s="103" t="n">
        <v>0.9565</v>
      </c>
      <c r="I319" s="103" t="n">
        <v>0.9625</v>
      </c>
      <c r="J319" s="103" t="n">
        <v>0.958</v>
      </c>
      <c r="K319" s="103" t="n">
        <v>0.9625</v>
      </c>
      <c r="L319" s="103" t="n">
        <v>0.9625</v>
      </c>
    </row>
    <row r="320" customFormat="false" ht="15" hidden="false" customHeight="false" outlineLevel="0" collapsed="false">
      <c r="A320" s="101" t="s">
        <v>694</v>
      </c>
      <c r="B320" s="102" t="n">
        <f aca="false">B316*0.3</f>
        <v>11.1</v>
      </c>
      <c r="C320" s="102" t="n">
        <f aca="false">(100-D320)/100</f>
        <v>0.772</v>
      </c>
      <c r="D320" s="102" t="n">
        <f aca="false">D316*0.3</f>
        <v>22.8</v>
      </c>
      <c r="E320" s="103" t="n">
        <v>0.868</v>
      </c>
      <c r="F320" s="103" t="n">
        <v>0.876</v>
      </c>
      <c r="G320" s="103" t="n">
        <v>0.884</v>
      </c>
      <c r="H320" s="103" t="n">
        <v>0.884</v>
      </c>
      <c r="I320" s="103" t="n">
        <v>0.9</v>
      </c>
      <c r="J320" s="103" t="n">
        <v>0.888</v>
      </c>
      <c r="K320" s="103" t="n">
        <v>0.9</v>
      </c>
      <c r="L320" s="103" t="n">
        <v>0.9</v>
      </c>
    </row>
    <row r="321" customFormat="false" ht="15" hidden="false" customHeight="false" outlineLevel="0" collapsed="false">
      <c r="A321" s="97" t="s">
        <v>770</v>
      </c>
      <c r="B321" s="98" t="n">
        <v>36</v>
      </c>
      <c r="C321" s="98"/>
      <c r="D321" s="98" t="n">
        <v>76</v>
      </c>
      <c r="E321" s="99" t="n">
        <f aca="false">1 - (E322) * (E323) * (E324) * (E325)</f>
        <v>0.35656423374</v>
      </c>
      <c r="F321" s="99" t="n">
        <f aca="false">1 - (F322) * (F323) * (F324) * (F325)</f>
        <v>0.33795981574</v>
      </c>
      <c r="G321" s="99" t="n">
        <f aca="false">1 - (G322) * (G323) * (G324) * (G325)</f>
        <v>0.31898879614</v>
      </c>
      <c r="H321" s="99" t="n">
        <f aca="false">1 - (H322) * (H323) * (H324) * (H325)</f>
        <v>0.3285204</v>
      </c>
      <c r="I321" s="100" t="n">
        <f aca="false">1 - (I322) * (I323) * (I324) * (I325)</f>
        <v>0.3748063375</v>
      </c>
      <c r="J321" s="100" t="n">
        <f aca="false">1 - (J322) * (J323) * (J324) * (J325)</f>
        <v>0.4188544</v>
      </c>
      <c r="K321" s="100" t="n">
        <f aca="false">1 - (K322) * (K323) * (K324) * (K325)</f>
        <v>0.2799296875</v>
      </c>
      <c r="L321" s="100" t="n">
        <f aca="false">1 - (L322) * (L323) * (L324) * (L325)</f>
        <v>0.3748063375</v>
      </c>
    </row>
    <row r="322" customFormat="false" ht="15" hidden="false" customHeight="false" outlineLevel="0" collapsed="false">
      <c r="A322" s="101" t="s">
        <v>691</v>
      </c>
      <c r="B322" s="102" t="n">
        <f aca="false">B321*0.15</f>
        <v>5.4</v>
      </c>
      <c r="C322" s="102" t="n">
        <f aca="false">(100-D322)/100</f>
        <v>0.886</v>
      </c>
      <c r="D322" s="102" t="n">
        <f aca="false">D321*0.15</f>
        <v>11.4</v>
      </c>
      <c r="E322" s="103" t="n">
        <v>0.934</v>
      </c>
      <c r="F322" s="103" t="n">
        <v>0.938</v>
      </c>
      <c r="G322" s="103" t="n">
        <v>0.942</v>
      </c>
      <c r="H322" s="103" t="n">
        <v>0.94</v>
      </c>
      <c r="I322" s="103" t="n">
        <v>0.93</v>
      </c>
      <c r="J322" s="103" t="n">
        <v>0.92</v>
      </c>
      <c r="K322" s="103" t="n">
        <v>0.95</v>
      </c>
      <c r="L322" s="103" t="n">
        <v>0.93</v>
      </c>
    </row>
    <row r="323" customFormat="false" ht="15" hidden="false" customHeight="false" outlineLevel="0" collapsed="false">
      <c r="A323" s="101" t="s">
        <v>692</v>
      </c>
      <c r="B323" s="102" t="n">
        <f aca="false">B321*0.4</f>
        <v>14.4</v>
      </c>
      <c r="C323" s="102" t="n">
        <f aca="false">(100-D323)/100</f>
        <v>0.696</v>
      </c>
      <c r="D323" s="102" t="n">
        <f aca="false">D321*0.4</f>
        <v>30.4</v>
      </c>
      <c r="E323" s="103" t="n">
        <v>0.835</v>
      </c>
      <c r="F323" s="103" t="n">
        <v>0.845</v>
      </c>
      <c r="G323" s="103" t="n">
        <v>0.855</v>
      </c>
      <c r="H323" s="103" t="n">
        <v>0.85</v>
      </c>
      <c r="I323" s="103" t="n">
        <v>0.825</v>
      </c>
      <c r="J323" s="103" t="n">
        <v>0.8</v>
      </c>
      <c r="K323" s="103" t="n">
        <v>0.875</v>
      </c>
      <c r="L323" s="103" t="n">
        <v>0.825</v>
      </c>
    </row>
    <row r="324" customFormat="false" ht="15" hidden="false" customHeight="false" outlineLevel="0" collapsed="false">
      <c r="A324" s="101" t="s">
        <v>693</v>
      </c>
      <c r="B324" s="102" t="n">
        <f aca="false">B321*0.15</f>
        <v>5.4</v>
      </c>
      <c r="C324" s="102" t="n">
        <f aca="false">(100-D324)/100</f>
        <v>0.886</v>
      </c>
      <c r="D324" s="102" t="n">
        <f aca="false">D321*0.15</f>
        <v>11.4</v>
      </c>
      <c r="E324" s="103" t="n">
        <v>0.9505</v>
      </c>
      <c r="F324" s="103" t="n">
        <v>0.9535</v>
      </c>
      <c r="G324" s="103" t="n">
        <v>0.9565</v>
      </c>
      <c r="H324" s="103" t="n">
        <v>0.955</v>
      </c>
      <c r="I324" s="103" t="n">
        <v>0.9475</v>
      </c>
      <c r="J324" s="103" t="n">
        <v>0.94</v>
      </c>
      <c r="K324" s="103" t="n">
        <v>0.9625</v>
      </c>
      <c r="L324" s="103" t="n">
        <v>0.9475</v>
      </c>
    </row>
    <row r="325" customFormat="false" ht="15" hidden="false" customHeight="false" outlineLevel="0" collapsed="false">
      <c r="A325" s="101" t="s">
        <v>694</v>
      </c>
      <c r="B325" s="102" t="n">
        <f aca="false">B321*0.3</f>
        <v>10.8</v>
      </c>
      <c r="C325" s="102" t="n">
        <f aca="false">(100-D325)/100</f>
        <v>0.772</v>
      </c>
      <c r="D325" s="102" t="n">
        <f aca="false">D321*0.3</f>
        <v>22.8</v>
      </c>
      <c r="E325" s="103" t="n">
        <v>0.868</v>
      </c>
      <c r="F325" s="103" t="n">
        <v>0.876</v>
      </c>
      <c r="G325" s="103" t="n">
        <v>0.884</v>
      </c>
      <c r="H325" s="103" t="n">
        <v>0.88</v>
      </c>
      <c r="I325" s="103" t="n">
        <v>0.86</v>
      </c>
      <c r="J325" s="103" t="n">
        <v>0.84</v>
      </c>
      <c r="K325" s="103" t="n">
        <v>0.9</v>
      </c>
      <c r="L325" s="103" t="n">
        <v>0.86</v>
      </c>
    </row>
    <row r="326" customFormat="false" ht="15" hidden="false" customHeight="false" outlineLevel="0" collapsed="false">
      <c r="A326" s="104" t="s">
        <v>771</v>
      </c>
      <c r="B326" s="98" t="n">
        <v>36</v>
      </c>
      <c r="C326" s="98"/>
      <c r="D326" s="98" t="n">
        <v>76</v>
      </c>
      <c r="E326" s="99" t="n">
        <f aca="false">1 - (E327) * (E328) * (E329) * (E330)</f>
        <v>0.35656423374</v>
      </c>
      <c r="F326" s="99" t="n">
        <f aca="false">1 - (F327) * (F328) * (F329) * (F330)</f>
        <v>0.33795981574</v>
      </c>
      <c r="G326" s="99" t="n">
        <f aca="false">1 - (G327) * (G328) * (G329) * (G330)</f>
        <v>0.31898879614</v>
      </c>
      <c r="H326" s="99" t="n">
        <f aca="false">1 - (H327) * (H328) * (H329) * (H330)</f>
        <v>0.3285204</v>
      </c>
      <c r="I326" s="100" t="n">
        <f aca="false">1 - (I327) * (I328) * (I329) * (I330)</f>
        <v>0.30936446464</v>
      </c>
      <c r="J326" s="100" t="n">
        <f aca="false">1 - (J327) * (J328) * (J329) * (J330)</f>
        <v>0.3748063375</v>
      </c>
      <c r="K326" s="100" t="n">
        <f aca="false">1 - (K327) * (K328) * (K329) * (K330)</f>
        <v>0.30936446464</v>
      </c>
      <c r="L326" s="100" t="n">
        <f aca="false">1 - (L327) * (L328) * (L329) * (L330)</f>
        <v>0.2799296875</v>
      </c>
    </row>
    <row r="327" customFormat="false" ht="15" hidden="false" customHeight="false" outlineLevel="0" collapsed="false">
      <c r="A327" s="101" t="s">
        <v>691</v>
      </c>
      <c r="B327" s="102" t="n">
        <f aca="false">B326*0.15</f>
        <v>5.4</v>
      </c>
      <c r="C327" s="102" t="n">
        <f aca="false">(100-D327)/100</f>
        <v>0.886</v>
      </c>
      <c r="D327" s="102" t="n">
        <f aca="false">D326*0.15</f>
        <v>11.4</v>
      </c>
      <c r="E327" s="103" t="n">
        <v>0.934</v>
      </c>
      <c r="F327" s="103" t="n">
        <v>0.938</v>
      </c>
      <c r="G327" s="103" t="n">
        <v>0.942</v>
      </c>
      <c r="H327" s="103" t="n">
        <v>0.94</v>
      </c>
      <c r="I327" s="103" t="n">
        <v>0.944</v>
      </c>
      <c r="J327" s="103" t="n">
        <v>0.93</v>
      </c>
      <c r="K327" s="103" t="n">
        <v>0.944</v>
      </c>
      <c r="L327" s="103" t="n">
        <v>0.95</v>
      </c>
    </row>
    <row r="328" customFormat="false" ht="15" hidden="false" customHeight="false" outlineLevel="0" collapsed="false">
      <c r="A328" s="101" t="s">
        <v>692</v>
      </c>
      <c r="B328" s="102" t="n">
        <f aca="false">B326*0.4</f>
        <v>14.4</v>
      </c>
      <c r="C328" s="102" t="n">
        <f aca="false">(100-D328)/100</f>
        <v>0.696</v>
      </c>
      <c r="D328" s="102" t="n">
        <f aca="false">D326*0.4</f>
        <v>30.4</v>
      </c>
      <c r="E328" s="103" t="n">
        <v>0.835</v>
      </c>
      <c r="F328" s="103" t="n">
        <v>0.845</v>
      </c>
      <c r="G328" s="103" t="n">
        <v>0.855</v>
      </c>
      <c r="H328" s="103" t="n">
        <v>0.85</v>
      </c>
      <c r="I328" s="103" t="n">
        <v>0.86</v>
      </c>
      <c r="J328" s="103" t="n">
        <v>0.825</v>
      </c>
      <c r="K328" s="103" t="n">
        <v>0.86</v>
      </c>
      <c r="L328" s="103" t="n">
        <v>0.875</v>
      </c>
    </row>
    <row r="329" customFormat="false" ht="15" hidden="false" customHeight="false" outlineLevel="0" collapsed="false">
      <c r="A329" s="101" t="s">
        <v>693</v>
      </c>
      <c r="B329" s="102" t="n">
        <f aca="false">B326*0.15</f>
        <v>5.4</v>
      </c>
      <c r="C329" s="102" t="n">
        <f aca="false">(100-D329)/100</f>
        <v>0.886</v>
      </c>
      <c r="D329" s="102" t="n">
        <f aca="false">D326*0.15</f>
        <v>11.4</v>
      </c>
      <c r="E329" s="103" t="n">
        <v>0.9505</v>
      </c>
      <c r="F329" s="103" t="n">
        <v>0.9535</v>
      </c>
      <c r="G329" s="103" t="n">
        <v>0.9565</v>
      </c>
      <c r="H329" s="103" t="n">
        <v>0.955</v>
      </c>
      <c r="I329" s="103" t="n">
        <v>0.958</v>
      </c>
      <c r="J329" s="103" t="n">
        <v>0.9475</v>
      </c>
      <c r="K329" s="103" t="n">
        <v>0.958</v>
      </c>
      <c r="L329" s="103" t="n">
        <v>0.9625</v>
      </c>
    </row>
    <row r="330" customFormat="false" ht="15" hidden="false" customHeight="false" outlineLevel="0" collapsed="false">
      <c r="A330" s="101" t="s">
        <v>694</v>
      </c>
      <c r="B330" s="102" t="n">
        <f aca="false">B326*0.3</f>
        <v>10.8</v>
      </c>
      <c r="C330" s="102" t="n">
        <f aca="false">(100-D330)/100</f>
        <v>0.772</v>
      </c>
      <c r="D330" s="102" t="n">
        <f aca="false">D326*0.3</f>
        <v>22.8</v>
      </c>
      <c r="E330" s="103" t="n">
        <v>0.868</v>
      </c>
      <c r="F330" s="103" t="n">
        <v>0.876</v>
      </c>
      <c r="G330" s="103" t="n">
        <v>0.884</v>
      </c>
      <c r="H330" s="103" t="n">
        <v>0.88</v>
      </c>
      <c r="I330" s="103" t="n">
        <v>0.888</v>
      </c>
      <c r="J330" s="103" t="n">
        <v>0.86</v>
      </c>
      <c r="K330" s="103" t="n">
        <v>0.888</v>
      </c>
      <c r="L330" s="103" t="n">
        <v>0.9</v>
      </c>
    </row>
    <row r="331" customFormat="false" ht="15" hidden="false" customHeight="false" outlineLevel="0" collapsed="false">
      <c r="A331" s="104" t="s">
        <v>772</v>
      </c>
      <c r="B331" s="98" t="n">
        <v>36</v>
      </c>
      <c r="C331" s="98"/>
      <c r="D331" s="98" t="n">
        <v>76</v>
      </c>
      <c r="E331" s="99" t="n">
        <f aca="false">1 - (E332) * (E333) * (E334) * (E335)</f>
        <v>0.35656423374</v>
      </c>
      <c r="F331" s="99" t="n">
        <f aca="false">1 - (F332) * (F333) * (F334) * (F335)</f>
        <v>0.33795981574</v>
      </c>
      <c r="G331" s="99" t="n">
        <f aca="false">1 - (G332) * (G333) * (G334) * (G335)</f>
        <v>0.31898879614</v>
      </c>
      <c r="H331" s="99" t="n">
        <f aca="false">1 - (H332) * (H333) * (H334) * (H335)</f>
        <v>0.3285204</v>
      </c>
      <c r="I331" s="100" t="n">
        <f aca="false">1 - (I332) * (I333) * (I334) * (I335)</f>
        <v>0.30936446464</v>
      </c>
      <c r="J331" s="100" t="n">
        <f aca="false">1 - (J332) * (J333) * (J334) * (J335)</f>
        <v>0.30936446464</v>
      </c>
      <c r="K331" s="100" t="n">
        <f aca="false">1 - (K332) * (K333) * (K334) * (K335)</f>
        <v>0.30936446464</v>
      </c>
      <c r="L331" s="100" t="n">
        <f aca="false">1 - (L332) * (L333) * (L334) * (L335)</f>
        <v>0.4188544</v>
      </c>
      <c r="N331" s="0" t="n">
        <v>20</v>
      </c>
    </row>
    <row r="332" customFormat="false" ht="15" hidden="false" customHeight="false" outlineLevel="0" collapsed="false">
      <c r="A332" s="101" t="s">
        <v>691</v>
      </c>
      <c r="B332" s="102" t="n">
        <f aca="false">B331*0.15</f>
        <v>5.4</v>
      </c>
      <c r="C332" s="102" t="n">
        <f aca="false">(100-D332)/100</f>
        <v>0.886</v>
      </c>
      <c r="D332" s="102" t="n">
        <f aca="false">D331*0.15</f>
        <v>11.4</v>
      </c>
      <c r="E332" s="103" t="n">
        <v>0.934</v>
      </c>
      <c r="F332" s="103" t="n">
        <v>0.938</v>
      </c>
      <c r="G332" s="103" t="n">
        <v>0.942</v>
      </c>
      <c r="H332" s="103" t="n">
        <v>0.94</v>
      </c>
      <c r="I332" s="103" t="n">
        <v>0.944</v>
      </c>
      <c r="J332" s="103" t="n">
        <v>0.944</v>
      </c>
      <c r="K332" s="103" t="n">
        <v>0.944</v>
      </c>
      <c r="L332" s="103" t="n">
        <v>0.92</v>
      </c>
      <c r="N332" s="3" t="n">
        <f aca="false">1-(N331*0.2)/100</f>
        <v>0.96</v>
      </c>
    </row>
    <row r="333" customFormat="false" ht="15" hidden="false" customHeight="false" outlineLevel="0" collapsed="false">
      <c r="A333" s="101" t="s">
        <v>692</v>
      </c>
      <c r="B333" s="102" t="n">
        <f aca="false">B331*0.4</f>
        <v>14.4</v>
      </c>
      <c r="C333" s="102" t="n">
        <f aca="false">(100-D333)/100</f>
        <v>0.696</v>
      </c>
      <c r="D333" s="102" t="n">
        <f aca="false">D331*0.4</f>
        <v>30.4</v>
      </c>
      <c r="E333" s="103" t="n">
        <v>0.835</v>
      </c>
      <c r="F333" s="103" t="n">
        <v>0.845</v>
      </c>
      <c r="G333" s="103" t="n">
        <v>0.855</v>
      </c>
      <c r="H333" s="103" t="n">
        <v>0.85</v>
      </c>
      <c r="I333" s="103" t="n">
        <v>0.86</v>
      </c>
      <c r="J333" s="103" t="n">
        <v>0.86</v>
      </c>
      <c r="K333" s="103" t="n">
        <v>0.86</v>
      </c>
      <c r="L333" s="103" t="n">
        <v>0.8</v>
      </c>
      <c r="N333" s="3" t="n">
        <f aca="false">1-(N331*0.5)/100</f>
        <v>0.9</v>
      </c>
    </row>
    <row r="334" customFormat="false" ht="15" hidden="false" customHeight="false" outlineLevel="0" collapsed="false">
      <c r="A334" s="101" t="s">
        <v>693</v>
      </c>
      <c r="B334" s="102" t="n">
        <f aca="false">B331*0.15</f>
        <v>5.4</v>
      </c>
      <c r="C334" s="102" t="n">
        <f aca="false">(100-D334)/100</f>
        <v>0.886</v>
      </c>
      <c r="D334" s="102" t="n">
        <f aca="false">D331*0.15</f>
        <v>11.4</v>
      </c>
      <c r="E334" s="103" t="n">
        <v>0.9505</v>
      </c>
      <c r="F334" s="103" t="n">
        <v>0.9535</v>
      </c>
      <c r="G334" s="103" t="n">
        <v>0.9565</v>
      </c>
      <c r="H334" s="103" t="n">
        <v>0.955</v>
      </c>
      <c r="I334" s="103" t="n">
        <v>0.958</v>
      </c>
      <c r="J334" s="103" t="n">
        <v>0.958</v>
      </c>
      <c r="K334" s="103" t="n">
        <v>0.958</v>
      </c>
      <c r="L334" s="103" t="n">
        <v>0.94</v>
      </c>
      <c r="N334" s="3" t="n">
        <f aca="false">1-(N331*0.15)/100</f>
        <v>0.97</v>
      </c>
    </row>
    <row r="335" customFormat="false" ht="15.75" hidden="false" customHeight="true" outlineLevel="0" collapsed="false">
      <c r="A335" s="101" t="s">
        <v>694</v>
      </c>
      <c r="B335" s="102" t="n">
        <f aca="false">B331*0.3</f>
        <v>10.8</v>
      </c>
      <c r="C335" s="102" t="n">
        <f aca="false">(100-D335)/100</f>
        <v>0.772</v>
      </c>
      <c r="D335" s="102" t="n">
        <f aca="false">D331*0.3</f>
        <v>22.8</v>
      </c>
      <c r="E335" s="103" t="n">
        <v>0.868</v>
      </c>
      <c r="F335" s="103" t="n">
        <v>0.876</v>
      </c>
      <c r="G335" s="103" t="n">
        <v>0.884</v>
      </c>
      <c r="H335" s="103" t="n">
        <v>0.88</v>
      </c>
      <c r="I335" s="103" t="n">
        <v>0.888</v>
      </c>
      <c r="J335" s="103" t="n">
        <v>0.888</v>
      </c>
      <c r="K335" s="103" t="n">
        <v>0.888</v>
      </c>
      <c r="L335" s="103" t="n">
        <v>0.84</v>
      </c>
      <c r="N335" s="3" t="n">
        <f aca="false">1-(N331*0.4)/100</f>
        <v>0.92</v>
      </c>
    </row>
    <row r="336" customFormat="false" ht="15" hidden="false" customHeight="false" outlineLevel="0" collapsed="false">
      <c r="A336" s="104" t="s">
        <v>773</v>
      </c>
      <c r="B336" s="98" t="n">
        <v>36</v>
      </c>
      <c r="C336" s="98"/>
      <c r="D336" s="98" t="n">
        <v>76</v>
      </c>
      <c r="E336" s="99" t="n">
        <f aca="false">1 - (E337) * (E338) * (E339) * (E340)</f>
        <v>0.35656423374</v>
      </c>
      <c r="F336" s="99" t="n">
        <f aca="false">1 - (F337) * (F338) * (F339) * (F340)</f>
        <v>0.33795981574</v>
      </c>
      <c r="G336" s="99" t="n">
        <f aca="false">1 - (G337) * (G338) * (G339) * (G340)</f>
        <v>0.31898879614</v>
      </c>
      <c r="H336" s="99" t="n">
        <f aca="false">1 - (H337) * (H338) * (H339) * (H340)</f>
        <v>0.3285204</v>
      </c>
      <c r="I336" s="100" t="n">
        <f aca="false">1 - (I337) * (I338) * (I339) * (I340)</f>
        <v>0.30936446464</v>
      </c>
      <c r="J336" s="100" t="n">
        <f aca="false">1 - (J337) * (J338) * (J339) * (J340)</f>
        <v>0.30936446464</v>
      </c>
      <c r="K336" s="100" t="n">
        <f aca="false">1 - (K337) * (K338) * (K339) * (K340)</f>
        <v>0.337545088</v>
      </c>
      <c r="L336" s="100" t="n">
        <f aca="false">1 - (L337) * (L338) * (L339) * (L340)</f>
        <v>0.337545088</v>
      </c>
    </row>
    <row r="337" customFormat="false" ht="15" hidden="false" customHeight="false" outlineLevel="0" collapsed="false">
      <c r="A337" s="101" t="s">
        <v>691</v>
      </c>
      <c r="B337" s="102" t="n">
        <f aca="false">B336*0.15</f>
        <v>5.4</v>
      </c>
      <c r="C337" s="102" t="n">
        <f aca="false">(100-D337)/100</f>
        <v>0.886</v>
      </c>
      <c r="D337" s="102" t="n">
        <f aca="false">D336*0.15</f>
        <v>11.4</v>
      </c>
      <c r="E337" s="103" t="n">
        <v>0.934</v>
      </c>
      <c r="F337" s="103" t="n">
        <v>0.938</v>
      </c>
      <c r="G337" s="103" t="n">
        <v>0.942</v>
      </c>
      <c r="H337" s="103" t="n">
        <v>0.94</v>
      </c>
      <c r="I337" s="103" t="n">
        <v>0.944</v>
      </c>
      <c r="J337" s="103" t="n">
        <v>0.944</v>
      </c>
      <c r="K337" s="103" t="n">
        <v>0.95</v>
      </c>
      <c r="L337" s="103" t="n">
        <v>0.95</v>
      </c>
    </row>
    <row r="338" customFormat="false" ht="15" hidden="false" customHeight="false" outlineLevel="0" collapsed="false">
      <c r="A338" s="101" t="s">
        <v>692</v>
      </c>
      <c r="B338" s="102" t="n">
        <f aca="false">B336*0.4</f>
        <v>14.4</v>
      </c>
      <c r="C338" s="102" t="n">
        <f aca="false">(100-D338)/100</f>
        <v>0.696</v>
      </c>
      <c r="D338" s="102" t="n">
        <f aca="false">D336*0.4</f>
        <v>30.4</v>
      </c>
      <c r="E338" s="103" t="n">
        <v>0.835</v>
      </c>
      <c r="F338" s="103" t="n">
        <v>0.845</v>
      </c>
      <c r="G338" s="103" t="n">
        <v>0.855</v>
      </c>
      <c r="H338" s="103" t="n">
        <v>0.85</v>
      </c>
      <c r="I338" s="103" t="n">
        <v>0.86</v>
      </c>
      <c r="J338" s="103" t="n">
        <v>0.86</v>
      </c>
      <c r="K338" s="103" t="n">
        <v>0.84</v>
      </c>
      <c r="L338" s="103" t="n">
        <v>0.84</v>
      </c>
    </row>
    <row r="339" customFormat="false" ht="15" hidden="false" customHeight="false" outlineLevel="0" collapsed="false">
      <c r="A339" s="101" t="s">
        <v>693</v>
      </c>
      <c r="B339" s="102" t="n">
        <f aca="false">B336*0.15</f>
        <v>5.4</v>
      </c>
      <c r="C339" s="102" t="n">
        <f aca="false">(100-D339)/100</f>
        <v>0.886</v>
      </c>
      <c r="D339" s="102" t="n">
        <f aca="false">D336*0.15</f>
        <v>11.4</v>
      </c>
      <c r="E339" s="103" t="n">
        <v>0.9505</v>
      </c>
      <c r="F339" s="103" t="n">
        <v>0.9535</v>
      </c>
      <c r="G339" s="103" t="n">
        <v>0.9565</v>
      </c>
      <c r="H339" s="103" t="n">
        <v>0.955</v>
      </c>
      <c r="I339" s="103" t="n">
        <v>0.958</v>
      </c>
      <c r="J339" s="103" t="n">
        <v>0.958</v>
      </c>
      <c r="K339" s="103" t="n">
        <v>0.952</v>
      </c>
      <c r="L339" s="103" t="n">
        <v>0.952</v>
      </c>
    </row>
    <row r="340" customFormat="false" ht="15" hidden="false" customHeight="false" outlineLevel="0" collapsed="false">
      <c r="A340" s="101" t="s">
        <v>694</v>
      </c>
      <c r="B340" s="102" t="n">
        <f aca="false">B336*0.3</f>
        <v>10.8</v>
      </c>
      <c r="C340" s="102" t="n">
        <f aca="false">(100-D340)/100</f>
        <v>0.772</v>
      </c>
      <c r="D340" s="102" t="n">
        <f aca="false">D336*0.3</f>
        <v>22.8</v>
      </c>
      <c r="E340" s="103" t="n">
        <v>0.868</v>
      </c>
      <c r="F340" s="103" t="n">
        <v>0.876</v>
      </c>
      <c r="G340" s="103" t="n">
        <v>0.884</v>
      </c>
      <c r="H340" s="103" t="n">
        <v>0.88</v>
      </c>
      <c r="I340" s="103" t="n">
        <v>0.888</v>
      </c>
      <c r="J340" s="103" t="n">
        <v>0.888</v>
      </c>
      <c r="K340" s="103" t="n">
        <v>0.872</v>
      </c>
      <c r="L340" s="103" t="n">
        <v>0.872</v>
      </c>
    </row>
    <row r="341" customFormat="false" ht="15" hidden="false" customHeight="false" outlineLevel="0" collapsed="false">
      <c r="A341" s="104" t="s">
        <v>774</v>
      </c>
      <c r="B341" s="98" t="n">
        <v>36</v>
      </c>
      <c r="C341" s="98"/>
      <c r="D341" s="98" t="n">
        <v>76</v>
      </c>
      <c r="E341" s="99" t="n">
        <f aca="false">1 - (E342) * (E343) * (E344) * (E345)</f>
        <v>0.35656423374</v>
      </c>
      <c r="F341" s="99" t="n">
        <f aca="false">1 - (F342) * (F343) * (F344) * (F345)</f>
        <v>0.33795981574</v>
      </c>
      <c r="G341" s="99" t="n">
        <f aca="false">1 - (G342) * (G343) * (G344) * (G345)</f>
        <v>0.31898879614</v>
      </c>
      <c r="H341" s="99" t="n">
        <f aca="false">1 - (H342) * (H343) * (H344) * (H345)</f>
        <v>0.3285204</v>
      </c>
      <c r="I341" s="100" t="n">
        <f aca="false">1 - (I342) * (I343) * (I344) * (I345)</f>
        <v>0.30936446464</v>
      </c>
      <c r="J341" s="100" t="n">
        <f aca="false">1 - (J342) * (J343) * (J344) * (J345)</f>
        <v>0.4188544</v>
      </c>
      <c r="K341" s="100" t="n">
        <f aca="false">1 - (K342) * (K343) * (K344) * (K345)</f>
        <v>0.30936446464</v>
      </c>
      <c r="L341" s="100" t="n">
        <f aca="false">1 - (L342) * (L343) * (L344) * (L345)</f>
        <v>0.2799296875</v>
      </c>
    </row>
    <row r="342" customFormat="false" ht="15" hidden="false" customHeight="false" outlineLevel="0" collapsed="false">
      <c r="A342" s="101" t="s">
        <v>691</v>
      </c>
      <c r="B342" s="102" t="n">
        <f aca="false">B341*0.15</f>
        <v>5.4</v>
      </c>
      <c r="C342" s="102" t="n">
        <f aca="false">(100-D342)/100</f>
        <v>0.886</v>
      </c>
      <c r="D342" s="102" t="n">
        <f aca="false">D341*0.15</f>
        <v>11.4</v>
      </c>
      <c r="E342" s="103" t="n">
        <v>0.934</v>
      </c>
      <c r="F342" s="103" t="n">
        <v>0.938</v>
      </c>
      <c r="G342" s="103" t="n">
        <v>0.942</v>
      </c>
      <c r="H342" s="103" t="n">
        <v>0.94</v>
      </c>
      <c r="I342" s="103" t="n">
        <v>0.944</v>
      </c>
      <c r="J342" s="103" t="n">
        <v>0.92</v>
      </c>
      <c r="K342" s="103" t="n">
        <v>0.944</v>
      </c>
      <c r="L342" s="103" t="n">
        <v>0.95</v>
      </c>
    </row>
    <row r="343" customFormat="false" ht="15" hidden="false" customHeight="false" outlineLevel="0" collapsed="false">
      <c r="A343" s="101" t="s">
        <v>692</v>
      </c>
      <c r="B343" s="102" t="n">
        <f aca="false">B341*0.4</f>
        <v>14.4</v>
      </c>
      <c r="C343" s="102" t="n">
        <f aca="false">(100-D343)/100</f>
        <v>0.696</v>
      </c>
      <c r="D343" s="102" t="n">
        <f aca="false">D341*0.4</f>
        <v>30.4</v>
      </c>
      <c r="E343" s="103" t="n">
        <v>0.835</v>
      </c>
      <c r="F343" s="103" t="n">
        <v>0.845</v>
      </c>
      <c r="G343" s="103" t="n">
        <v>0.855</v>
      </c>
      <c r="H343" s="103" t="n">
        <v>0.85</v>
      </c>
      <c r="I343" s="103" t="n">
        <v>0.86</v>
      </c>
      <c r="J343" s="103" t="n">
        <v>0.8</v>
      </c>
      <c r="K343" s="103" t="n">
        <v>0.86</v>
      </c>
      <c r="L343" s="103" t="n">
        <v>0.875</v>
      </c>
    </row>
    <row r="344" customFormat="false" ht="15" hidden="false" customHeight="false" outlineLevel="0" collapsed="false">
      <c r="A344" s="101" t="s">
        <v>693</v>
      </c>
      <c r="B344" s="102" t="n">
        <f aca="false">B341*0.15</f>
        <v>5.4</v>
      </c>
      <c r="C344" s="102" t="n">
        <f aca="false">(100-D344)/100</f>
        <v>0.886</v>
      </c>
      <c r="D344" s="102" t="n">
        <f aca="false">D341*0.15</f>
        <v>11.4</v>
      </c>
      <c r="E344" s="103" t="n">
        <v>0.9505</v>
      </c>
      <c r="F344" s="103" t="n">
        <v>0.9535</v>
      </c>
      <c r="G344" s="103" t="n">
        <v>0.9565</v>
      </c>
      <c r="H344" s="103" t="n">
        <v>0.955</v>
      </c>
      <c r="I344" s="103" t="n">
        <v>0.958</v>
      </c>
      <c r="J344" s="103" t="n">
        <v>0.94</v>
      </c>
      <c r="K344" s="103" t="n">
        <v>0.958</v>
      </c>
      <c r="L344" s="103" t="n">
        <v>0.9625</v>
      </c>
    </row>
    <row r="345" customFormat="false" ht="15" hidden="false" customHeight="false" outlineLevel="0" collapsed="false">
      <c r="A345" s="101" t="s">
        <v>694</v>
      </c>
      <c r="B345" s="102" t="n">
        <f aca="false">B341*0.3</f>
        <v>10.8</v>
      </c>
      <c r="C345" s="102" t="n">
        <f aca="false">(100-D345)/100</f>
        <v>0.772</v>
      </c>
      <c r="D345" s="102" t="n">
        <f aca="false">D341*0.3</f>
        <v>22.8</v>
      </c>
      <c r="E345" s="103" t="n">
        <v>0.868</v>
      </c>
      <c r="F345" s="103" t="n">
        <v>0.876</v>
      </c>
      <c r="G345" s="103" t="n">
        <v>0.884</v>
      </c>
      <c r="H345" s="103" t="n">
        <v>0.88</v>
      </c>
      <c r="I345" s="103" t="n">
        <v>0.888</v>
      </c>
      <c r="J345" s="103" t="n">
        <v>0.84</v>
      </c>
      <c r="K345" s="103" t="n">
        <v>0.888</v>
      </c>
      <c r="L345" s="103" t="n">
        <v>0.9</v>
      </c>
    </row>
    <row r="346" customFormat="false" ht="15" hidden="false" customHeight="false" outlineLevel="0" collapsed="false">
      <c r="A346" s="104" t="s">
        <v>775</v>
      </c>
      <c r="B346" s="98" t="n">
        <v>36</v>
      </c>
      <c r="C346" s="98"/>
      <c r="D346" s="98" t="n">
        <v>76</v>
      </c>
      <c r="E346" s="99" t="n">
        <f aca="false">1 - (E347) * (E348) * (E349) * (E350)</f>
        <v>0.35656423374</v>
      </c>
      <c r="F346" s="99" t="n">
        <f aca="false">1 - (F347) * (F348) * (F349) * (F350)</f>
        <v>0.33795981574</v>
      </c>
      <c r="G346" s="99" t="n">
        <f aca="false">1 - (G347) * (G348) * (G349) * (G350)</f>
        <v>0.31898879614</v>
      </c>
      <c r="H346" s="99" t="n">
        <f aca="false">1 - (H347) * (H348) * (H349) * (H350)</f>
        <v>0.3285204</v>
      </c>
      <c r="I346" s="100" t="n">
        <f aca="false">1 - (I347) * (I348) * (I349) * (I350)</f>
        <v>0.2799296875</v>
      </c>
      <c r="J346" s="100" t="n">
        <f aca="false">1 - (J347) * (J348) * (J349) * (J350)</f>
        <v>0.3748063375</v>
      </c>
      <c r="K346" s="100" t="n">
        <f aca="false">1 - (K347) * (K348) * (K349) * (K350)</f>
        <v>0.30936446464</v>
      </c>
      <c r="L346" s="100" t="n">
        <f aca="false">1 - (L347) * (L348) * (L349) * (L350)</f>
        <v>0.30936446464</v>
      </c>
    </row>
    <row r="347" customFormat="false" ht="15" hidden="false" customHeight="false" outlineLevel="0" collapsed="false">
      <c r="A347" s="101" t="s">
        <v>691</v>
      </c>
      <c r="B347" s="102" t="n">
        <f aca="false">B346*0.15</f>
        <v>5.4</v>
      </c>
      <c r="C347" s="102" t="n">
        <f aca="false">(100-D347)/100</f>
        <v>0.886</v>
      </c>
      <c r="D347" s="102" t="n">
        <f aca="false">D346*0.15</f>
        <v>11.4</v>
      </c>
      <c r="E347" s="103" t="n">
        <v>0.934</v>
      </c>
      <c r="F347" s="103" t="n">
        <v>0.938</v>
      </c>
      <c r="G347" s="103" t="n">
        <v>0.942</v>
      </c>
      <c r="H347" s="103" t="n">
        <v>0.94</v>
      </c>
      <c r="I347" s="103" t="n">
        <v>0.95</v>
      </c>
      <c r="J347" s="103" t="n">
        <v>0.93</v>
      </c>
      <c r="K347" s="103" t="n">
        <v>0.944</v>
      </c>
      <c r="L347" s="103" t="n">
        <v>0.944</v>
      </c>
    </row>
    <row r="348" customFormat="false" ht="15" hidden="false" customHeight="false" outlineLevel="0" collapsed="false">
      <c r="A348" s="101" t="s">
        <v>692</v>
      </c>
      <c r="B348" s="102" t="n">
        <f aca="false">B346*0.4</f>
        <v>14.4</v>
      </c>
      <c r="C348" s="102" t="n">
        <f aca="false">(100-D348)/100</f>
        <v>0.696</v>
      </c>
      <c r="D348" s="102" t="n">
        <f aca="false">D346*0.4</f>
        <v>30.4</v>
      </c>
      <c r="E348" s="103" t="n">
        <v>0.835</v>
      </c>
      <c r="F348" s="103" t="n">
        <v>0.845</v>
      </c>
      <c r="G348" s="103" t="n">
        <v>0.855</v>
      </c>
      <c r="H348" s="103" t="n">
        <v>0.85</v>
      </c>
      <c r="I348" s="103" t="n">
        <v>0.875</v>
      </c>
      <c r="J348" s="103" t="n">
        <v>0.825</v>
      </c>
      <c r="K348" s="103" t="n">
        <v>0.86</v>
      </c>
      <c r="L348" s="103" t="n">
        <v>0.86</v>
      </c>
    </row>
    <row r="349" customFormat="false" ht="15" hidden="false" customHeight="false" outlineLevel="0" collapsed="false">
      <c r="A349" s="101" t="s">
        <v>693</v>
      </c>
      <c r="B349" s="102" t="n">
        <f aca="false">B346*0.15</f>
        <v>5.4</v>
      </c>
      <c r="C349" s="102" t="n">
        <f aca="false">(100-D349)/100</f>
        <v>0.886</v>
      </c>
      <c r="D349" s="102" t="n">
        <f aca="false">D346*0.15</f>
        <v>11.4</v>
      </c>
      <c r="E349" s="103" t="n">
        <v>0.9505</v>
      </c>
      <c r="F349" s="103" t="n">
        <v>0.9535</v>
      </c>
      <c r="G349" s="103" t="n">
        <v>0.9565</v>
      </c>
      <c r="H349" s="103" t="n">
        <v>0.955</v>
      </c>
      <c r="I349" s="103" t="n">
        <v>0.9625</v>
      </c>
      <c r="J349" s="103" t="n">
        <v>0.9475</v>
      </c>
      <c r="K349" s="103" t="n">
        <v>0.958</v>
      </c>
      <c r="L349" s="103" t="n">
        <v>0.958</v>
      </c>
    </row>
    <row r="350" customFormat="false" ht="15" hidden="false" customHeight="false" outlineLevel="0" collapsed="false">
      <c r="A350" s="101" t="s">
        <v>694</v>
      </c>
      <c r="B350" s="102" t="n">
        <f aca="false">B346*0.3</f>
        <v>10.8</v>
      </c>
      <c r="C350" s="102" t="n">
        <f aca="false">(100-D350)/100</f>
        <v>0.772</v>
      </c>
      <c r="D350" s="102" t="n">
        <f aca="false">D346*0.3</f>
        <v>22.8</v>
      </c>
      <c r="E350" s="103" t="n">
        <v>0.868</v>
      </c>
      <c r="F350" s="103" t="n">
        <v>0.876</v>
      </c>
      <c r="G350" s="103" t="n">
        <v>0.884</v>
      </c>
      <c r="H350" s="103" t="n">
        <v>0.88</v>
      </c>
      <c r="I350" s="103" t="n">
        <v>0.9</v>
      </c>
      <c r="J350" s="103" t="n">
        <v>0.86</v>
      </c>
      <c r="K350" s="103" t="n">
        <v>0.888</v>
      </c>
      <c r="L350" s="103" t="n">
        <v>0.888</v>
      </c>
    </row>
    <row r="351" customFormat="false" ht="15" hidden="false" customHeight="false" outlineLevel="0" collapsed="false">
      <c r="A351" s="104" t="s">
        <v>776</v>
      </c>
      <c r="B351" s="98" t="n">
        <v>36</v>
      </c>
      <c r="C351" s="98"/>
      <c r="D351" s="98" t="n">
        <v>76</v>
      </c>
      <c r="E351" s="99" t="n">
        <f aca="false">1 - (E352) * (E353) * (E354) * (E355)</f>
        <v>0.35656423374</v>
      </c>
      <c r="F351" s="99" t="n">
        <f aca="false">1 - (F352) * (F353) * (F354) * (F355)</f>
        <v>0.33795981574</v>
      </c>
      <c r="G351" s="99" t="n">
        <f aca="false">1 - (G352) * (G353) * (G354) * (G355)</f>
        <v>0.31898879614</v>
      </c>
      <c r="H351" s="99" t="n">
        <f aca="false">1 - (H352) * (H353) * (H354) * (H355)</f>
        <v>0.3285204</v>
      </c>
      <c r="I351" s="100" t="n">
        <f aca="false">1 - (I352) * (I353) * (I354) * (I355)</f>
        <v>0.30936446464</v>
      </c>
      <c r="J351" s="100" t="n">
        <f aca="false">1 - (J352) * (J353) * (J354) * (J355)</f>
        <v>0.4188544</v>
      </c>
      <c r="K351" s="100" t="n">
        <f aca="false">1 - (K352) * (K353) * (K354) * (K355)</f>
        <v>0.2799296875</v>
      </c>
      <c r="L351" s="100" t="n">
        <f aca="false">1 - (L352) * (L353) * (L354) * (L355)</f>
        <v>0.30936446464</v>
      </c>
    </row>
    <row r="352" customFormat="false" ht="15" hidden="false" customHeight="false" outlineLevel="0" collapsed="false">
      <c r="A352" s="101" t="s">
        <v>691</v>
      </c>
      <c r="B352" s="102" t="n">
        <f aca="false">B351*0.15</f>
        <v>5.4</v>
      </c>
      <c r="C352" s="102" t="n">
        <f aca="false">(100-D352)/100</f>
        <v>0.886</v>
      </c>
      <c r="D352" s="102" t="n">
        <f aca="false">D351*0.15</f>
        <v>11.4</v>
      </c>
      <c r="E352" s="103" t="n">
        <v>0.934</v>
      </c>
      <c r="F352" s="103" t="n">
        <v>0.938</v>
      </c>
      <c r="G352" s="103" t="n">
        <v>0.942</v>
      </c>
      <c r="H352" s="103" t="n">
        <v>0.94</v>
      </c>
      <c r="I352" s="103" t="n">
        <v>0.944</v>
      </c>
      <c r="J352" s="103" t="n">
        <v>0.92</v>
      </c>
      <c r="K352" s="103" t="n">
        <v>0.95</v>
      </c>
      <c r="L352" s="103" t="n">
        <v>0.944</v>
      </c>
    </row>
    <row r="353" customFormat="false" ht="15" hidden="false" customHeight="false" outlineLevel="0" collapsed="false">
      <c r="A353" s="101" t="s">
        <v>692</v>
      </c>
      <c r="B353" s="102" t="n">
        <f aca="false">B351*0.4</f>
        <v>14.4</v>
      </c>
      <c r="C353" s="102" t="n">
        <f aca="false">(100-D353)/100</f>
        <v>0.696</v>
      </c>
      <c r="D353" s="102" t="n">
        <f aca="false">D351*0.4</f>
        <v>30.4</v>
      </c>
      <c r="E353" s="103" t="n">
        <v>0.835</v>
      </c>
      <c r="F353" s="103" t="n">
        <v>0.845</v>
      </c>
      <c r="G353" s="103" t="n">
        <v>0.855</v>
      </c>
      <c r="H353" s="103" t="n">
        <v>0.85</v>
      </c>
      <c r="I353" s="103" t="n">
        <v>0.86</v>
      </c>
      <c r="J353" s="103" t="n">
        <v>0.8</v>
      </c>
      <c r="K353" s="103" t="n">
        <v>0.875</v>
      </c>
      <c r="L353" s="103" t="n">
        <v>0.86</v>
      </c>
    </row>
    <row r="354" customFormat="false" ht="15" hidden="false" customHeight="false" outlineLevel="0" collapsed="false">
      <c r="A354" s="101" t="s">
        <v>693</v>
      </c>
      <c r="B354" s="102" t="n">
        <f aca="false">B351*0.15</f>
        <v>5.4</v>
      </c>
      <c r="C354" s="102" t="n">
        <f aca="false">(100-D354)/100</f>
        <v>0.886</v>
      </c>
      <c r="D354" s="102" t="n">
        <f aca="false">D351*0.15</f>
        <v>11.4</v>
      </c>
      <c r="E354" s="103" t="n">
        <v>0.9505</v>
      </c>
      <c r="F354" s="103" t="n">
        <v>0.9535</v>
      </c>
      <c r="G354" s="103" t="n">
        <v>0.9565</v>
      </c>
      <c r="H354" s="103" t="n">
        <v>0.955</v>
      </c>
      <c r="I354" s="103" t="n">
        <v>0.958</v>
      </c>
      <c r="J354" s="103" t="n">
        <v>0.94</v>
      </c>
      <c r="K354" s="103" t="n">
        <v>0.9625</v>
      </c>
      <c r="L354" s="103" t="n">
        <v>0.958</v>
      </c>
    </row>
    <row r="355" customFormat="false" ht="15" hidden="false" customHeight="false" outlineLevel="0" collapsed="false">
      <c r="A355" s="101" t="s">
        <v>694</v>
      </c>
      <c r="B355" s="102" t="n">
        <f aca="false">B351*0.3</f>
        <v>10.8</v>
      </c>
      <c r="C355" s="102" t="n">
        <f aca="false">(100-D355)/100</f>
        <v>0.772</v>
      </c>
      <c r="D355" s="102" t="n">
        <f aca="false">D351*0.3</f>
        <v>22.8</v>
      </c>
      <c r="E355" s="103" t="n">
        <v>0.868</v>
      </c>
      <c r="F355" s="103" t="n">
        <v>0.876</v>
      </c>
      <c r="G355" s="103" t="n">
        <v>0.884</v>
      </c>
      <c r="H355" s="103" t="n">
        <v>0.88</v>
      </c>
      <c r="I355" s="103" t="n">
        <v>0.888</v>
      </c>
      <c r="J355" s="103" t="n">
        <v>0.84</v>
      </c>
      <c r="K355" s="103" t="n">
        <v>0.9</v>
      </c>
      <c r="L355" s="103" t="n">
        <v>0.888</v>
      </c>
    </row>
    <row r="356" customFormat="false" ht="15" hidden="false" customHeight="false" outlineLevel="0" collapsed="false">
      <c r="A356" s="97" t="s">
        <v>777</v>
      </c>
      <c r="B356" s="98" t="n">
        <v>35</v>
      </c>
      <c r="C356" s="98"/>
      <c r="D356" s="98" t="n">
        <v>75</v>
      </c>
      <c r="E356" s="99" t="n">
        <f aca="false">1 - (E357) * (E358) * (E359) * (E360)</f>
        <v>0.34730758144</v>
      </c>
      <c r="F356" s="99" t="n">
        <f aca="false">1 - (F357) * (F358) * (F359) * (F360)</f>
        <v>0.3285204</v>
      </c>
      <c r="G356" s="99" t="n">
        <f aca="false">1 - (G357) * (G358) * (G359) * (G360)</f>
        <v>0.30936446464</v>
      </c>
      <c r="H356" s="99" t="n">
        <f aca="false">1 - (H357) * (H358) * (H359) * (H360)</f>
        <v>0.31898879614</v>
      </c>
      <c r="I356" s="100" t="n">
        <f aca="false">1 - (I357) * (I358) * (I359) * (I360)</f>
        <v>0.2799296875</v>
      </c>
      <c r="J356" s="100" t="n">
        <f aca="false">1 - (J357) * (J358) * (J359) * (J360)</f>
        <v>0.3748063375</v>
      </c>
      <c r="K356" s="100" t="n">
        <f aca="false">1 - (K357) * (K358) * (K359) * (K360)</f>
        <v>0.2799296875</v>
      </c>
      <c r="L356" s="100" t="n">
        <f aca="false">1 - (L357) * (L358) * (L359) * (L360)</f>
        <v>0.2799296875</v>
      </c>
    </row>
    <row r="357" customFormat="false" ht="15" hidden="false" customHeight="false" outlineLevel="0" collapsed="false">
      <c r="A357" s="101" t="s">
        <v>691</v>
      </c>
      <c r="B357" s="102" t="n">
        <f aca="false">B356*0.15</f>
        <v>5.25</v>
      </c>
      <c r="C357" s="102" t="n">
        <f aca="false">(100-D357)/100</f>
        <v>0.8875</v>
      </c>
      <c r="D357" s="102" t="n">
        <f aca="false">D356*0.15</f>
        <v>11.25</v>
      </c>
      <c r="E357" s="103" t="n">
        <v>0.936</v>
      </c>
      <c r="F357" s="103" t="n">
        <v>0.94</v>
      </c>
      <c r="G357" s="103" t="n">
        <v>0.944</v>
      </c>
      <c r="H357" s="103" t="n">
        <v>0.942</v>
      </c>
      <c r="I357" s="103" t="n">
        <v>0.95</v>
      </c>
      <c r="J357" s="103" t="n">
        <v>0.93</v>
      </c>
      <c r="K357" s="103" t="n">
        <v>0.95</v>
      </c>
      <c r="L357" s="103" t="n">
        <v>0.95</v>
      </c>
    </row>
    <row r="358" customFormat="false" ht="15" hidden="false" customHeight="false" outlineLevel="0" collapsed="false">
      <c r="A358" s="101" t="s">
        <v>692</v>
      </c>
      <c r="B358" s="102" t="n">
        <f aca="false">B356*0.4</f>
        <v>14</v>
      </c>
      <c r="C358" s="102" t="n">
        <f aca="false">(100-D358)/100</f>
        <v>0.7</v>
      </c>
      <c r="D358" s="102" t="n">
        <f aca="false">D356*0.4</f>
        <v>30</v>
      </c>
      <c r="E358" s="103" t="n">
        <v>0.84</v>
      </c>
      <c r="F358" s="103" t="n">
        <v>0.85</v>
      </c>
      <c r="G358" s="103" t="n">
        <v>0.86</v>
      </c>
      <c r="H358" s="103" t="n">
        <v>0.855</v>
      </c>
      <c r="I358" s="103" t="n">
        <v>0.875</v>
      </c>
      <c r="J358" s="103" t="n">
        <v>0.825</v>
      </c>
      <c r="K358" s="103" t="n">
        <v>0.875</v>
      </c>
      <c r="L358" s="103" t="n">
        <v>0.875</v>
      </c>
    </row>
    <row r="359" customFormat="false" ht="15" hidden="false" customHeight="false" outlineLevel="0" collapsed="false">
      <c r="A359" s="101" t="s">
        <v>693</v>
      </c>
      <c r="B359" s="102" t="n">
        <f aca="false">B356*0.15</f>
        <v>5.25</v>
      </c>
      <c r="C359" s="102" t="n">
        <f aca="false">(100-D359)/100</f>
        <v>0.8875</v>
      </c>
      <c r="D359" s="102" t="n">
        <f aca="false">D356*0.15</f>
        <v>11.25</v>
      </c>
      <c r="E359" s="103" t="n">
        <v>0.952</v>
      </c>
      <c r="F359" s="103" t="n">
        <v>0.955</v>
      </c>
      <c r="G359" s="103" t="n">
        <v>0.958</v>
      </c>
      <c r="H359" s="103" t="n">
        <v>0.9565</v>
      </c>
      <c r="I359" s="103" t="n">
        <v>0.9625</v>
      </c>
      <c r="J359" s="103" t="n">
        <v>0.9475</v>
      </c>
      <c r="K359" s="103" t="n">
        <v>0.9625</v>
      </c>
      <c r="L359" s="103" t="n">
        <v>0.9625</v>
      </c>
    </row>
    <row r="360" customFormat="false" ht="15" hidden="false" customHeight="false" outlineLevel="0" collapsed="false">
      <c r="A360" s="101" t="s">
        <v>694</v>
      </c>
      <c r="B360" s="102" t="n">
        <f aca="false">B356*0.3</f>
        <v>10.5</v>
      </c>
      <c r="C360" s="102" t="n">
        <f aca="false">(100-D360)/100</f>
        <v>0.775</v>
      </c>
      <c r="D360" s="102" t="n">
        <f aca="false">D356*0.3</f>
        <v>22.5</v>
      </c>
      <c r="E360" s="103" t="n">
        <v>0.872</v>
      </c>
      <c r="F360" s="103" t="n">
        <v>0.88</v>
      </c>
      <c r="G360" s="103" t="n">
        <v>0.888</v>
      </c>
      <c r="H360" s="103" t="n">
        <v>0.884</v>
      </c>
      <c r="I360" s="103" t="n">
        <v>0.9</v>
      </c>
      <c r="J360" s="103" t="n">
        <v>0.86</v>
      </c>
      <c r="K360" s="103" t="n">
        <v>0.9</v>
      </c>
      <c r="L360" s="103" t="n">
        <v>0.9</v>
      </c>
      <c r="N360" s="0" t="n">
        <v>18</v>
      </c>
    </row>
    <row r="361" customFormat="false" ht="15" hidden="false" customHeight="false" outlineLevel="0" collapsed="false">
      <c r="A361" s="97" t="s">
        <v>778</v>
      </c>
      <c r="B361" s="98" t="n">
        <v>35</v>
      </c>
      <c r="C361" s="98"/>
      <c r="D361" s="98" t="n">
        <v>75</v>
      </c>
      <c r="E361" s="99" t="n">
        <f aca="false">1 - (E362)</f>
        <v>0.0639999999999999</v>
      </c>
      <c r="F361" s="99" t="n">
        <f aca="false">1 - (F362)</f>
        <v>0.0600000000000001</v>
      </c>
      <c r="G361" s="99" t="n">
        <f aca="false">1 - (G362)</f>
        <v>0.0560000000000001</v>
      </c>
      <c r="H361" s="99" t="n">
        <f aca="false">1 - (H362)</f>
        <v>0.0580000000000001</v>
      </c>
      <c r="I361" s="100" t="n">
        <f aca="false">1 - (I362)</f>
        <v>0.05</v>
      </c>
      <c r="J361" s="100" t="n">
        <f aca="false">1 - (J362)</f>
        <v>0.05</v>
      </c>
      <c r="K361" s="100" t="n">
        <f aca="false">1 - (K362)</f>
        <v>0.05</v>
      </c>
      <c r="L361" s="100" t="n">
        <f aca="false">1 - (L362)</f>
        <v>0.05</v>
      </c>
      <c r="N361" s="3" t="n">
        <f aca="false">1-(N360*0.2)/100</f>
        <v>0.964</v>
      </c>
    </row>
    <row r="362" customFormat="false" ht="15" hidden="false" customHeight="false" outlineLevel="0" collapsed="false">
      <c r="A362" s="101" t="s">
        <v>691</v>
      </c>
      <c r="B362" s="102" t="n">
        <f aca="false">B361*0.15</f>
        <v>5.25</v>
      </c>
      <c r="C362" s="102" t="n">
        <f aca="false">(100-D362)/100</f>
        <v>0.8875</v>
      </c>
      <c r="D362" s="102" t="n">
        <f aca="false">D361*0.15</f>
        <v>11.25</v>
      </c>
      <c r="E362" s="103" t="n">
        <v>0.936</v>
      </c>
      <c r="F362" s="103" t="n">
        <v>0.94</v>
      </c>
      <c r="G362" s="103" t="n">
        <v>0.944</v>
      </c>
      <c r="H362" s="103" t="n">
        <v>0.942</v>
      </c>
      <c r="I362" s="103" t="n">
        <v>0.95</v>
      </c>
      <c r="J362" s="103" t="n">
        <v>0.95</v>
      </c>
      <c r="K362" s="103" t="n">
        <v>0.95</v>
      </c>
      <c r="L362" s="103" t="n">
        <v>0.95</v>
      </c>
      <c r="N362" s="3" t="n">
        <f aca="false">1-(N360*0.5)/100</f>
        <v>0.91</v>
      </c>
    </row>
    <row r="363" customFormat="false" ht="15" hidden="false" customHeight="false" outlineLevel="0" collapsed="false">
      <c r="A363" s="97" t="s">
        <v>779</v>
      </c>
      <c r="B363" s="98" t="n">
        <v>35</v>
      </c>
      <c r="C363" s="98"/>
      <c r="D363" s="98" t="n">
        <v>75</v>
      </c>
      <c r="E363" s="99" t="n">
        <f aca="false">1 - (E364)</f>
        <v>0.0639999999999999</v>
      </c>
      <c r="F363" s="99" t="n">
        <f aca="false">1 - (F364)</f>
        <v>0.0600000000000001</v>
      </c>
      <c r="G363" s="99" t="n">
        <f aca="false">1 - (G364)</f>
        <v>0.0560000000000001</v>
      </c>
      <c r="H363" s="99" t="n">
        <f aca="false">1 - (H364)</f>
        <v>0.0580000000000001</v>
      </c>
      <c r="I363" s="100" t="n">
        <f aca="false">1 - (I364)</f>
        <v>0.07</v>
      </c>
      <c r="J363" s="100" t="n">
        <f aca="false">1 - (J364)</f>
        <v>0.05</v>
      </c>
      <c r="K363" s="100" t="n">
        <f aca="false">1 - (K364)</f>
        <v>0.05</v>
      </c>
      <c r="L363" s="100" t="n">
        <f aca="false">1 - (L364)</f>
        <v>0.05</v>
      </c>
      <c r="N363" s="3" t="n">
        <f aca="false">1-(N360*0.15)/100</f>
        <v>0.973</v>
      </c>
    </row>
    <row r="364" customFormat="false" ht="15" hidden="false" customHeight="false" outlineLevel="0" collapsed="false">
      <c r="A364" s="101" t="s">
        <v>691</v>
      </c>
      <c r="B364" s="102" t="n">
        <f aca="false">B363*0.15</f>
        <v>5.25</v>
      </c>
      <c r="C364" s="102" t="n">
        <f aca="false">(100-D364)/100</f>
        <v>0.8875</v>
      </c>
      <c r="D364" s="102" t="n">
        <f aca="false">D363*0.15</f>
        <v>11.25</v>
      </c>
      <c r="E364" s="103" t="n">
        <v>0.936</v>
      </c>
      <c r="F364" s="103" t="n">
        <v>0.94</v>
      </c>
      <c r="G364" s="103" t="n">
        <v>0.944</v>
      </c>
      <c r="H364" s="103" t="n">
        <v>0.942</v>
      </c>
      <c r="I364" s="103" t="n">
        <v>0.93</v>
      </c>
      <c r="J364" s="103" t="n">
        <v>0.95</v>
      </c>
      <c r="K364" s="103" t="n">
        <v>0.95</v>
      </c>
      <c r="L364" s="103" t="n">
        <v>0.95</v>
      </c>
      <c r="N364" s="3" t="n">
        <f aca="false">1-(N360*0.4)/100</f>
        <v>0.928</v>
      </c>
    </row>
    <row r="365" customFormat="false" ht="15" hidden="false" customHeight="false" outlineLevel="0" collapsed="false">
      <c r="A365" s="97" t="s">
        <v>780</v>
      </c>
      <c r="B365" s="98" t="n">
        <v>35</v>
      </c>
      <c r="C365" s="98"/>
      <c r="D365" s="98" t="n">
        <v>75</v>
      </c>
      <c r="E365" s="99" t="n">
        <f aca="false">1 - (E366) * (E367) * (E368) * (E369)</f>
        <v>0.34730758144</v>
      </c>
      <c r="F365" s="99" t="n">
        <f aca="false">1 - (F366) * (F367) * (F368) * (F369)</f>
        <v>0.3285204</v>
      </c>
      <c r="G365" s="99" t="n">
        <f aca="false">1 - (G366) * (G367) * (G368) * (G369)</f>
        <v>0.30936446464</v>
      </c>
      <c r="H365" s="99" t="n">
        <f aca="false">1 - (H366) * (H367) * (H368) * (H369)</f>
        <v>0.31898879614</v>
      </c>
      <c r="I365" s="100" t="n">
        <f aca="false">1 - (I366) * (I367) * (I368) * (I369)</f>
        <v>0.2799296875</v>
      </c>
      <c r="J365" s="100" t="n">
        <f aca="false">1 - (J366) * (J367) * (J368) * (J369)</f>
        <v>0.2799296875</v>
      </c>
      <c r="K365" s="100" t="n">
        <f aca="false">1 - (K366) * (K367) * (K368) * (K369)</f>
        <v>0.2799296875</v>
      </c>
      <c r="L365" s="100" t="n">
        <f aca="false">1 - (L366) * (L367) * (L368) * (L369)</f>
        <v>0.337545088</v>
      </c>
    </row>
    <row r="366" customFormat="false" ht="15" hidden="false" customHeight="false" outlineLevel="0" collapsed="false">
      <c r="A366" s="101" t="s">
        <v>691</v>
      </c>
      <c r="B366" s="102" t="n">
        <f aca="false">B365*0.15</f>
        <v>5.25</v>
      </c>
      <c r="C366" s="102" t="n">
        <f aca="false">(100-D366)/100</f>
        <v>0.8875</v>
      </c>
      <c r="D366" s="102" t="n">
        <f aca="false">D365*0.15</f>
        <v>11.25</v>
      </c>
      <c r="E366" s="103" t="n">
        <v>0.936</v>
      </c>
      <c r="F366" s="103" t="n">
        <v>0.94</v>
      </c>
      <c r="G366" s="103" t="n">
        <v>0.944</v>
      </c>
      <c r="H366" s="103" t="n">
        <v>0.942</v>
      </c>
      <c r="I366" s="103" t="n">
        <v>0.95</v>
      </c>
      <c r="J366" s="103" t="n">
        <v>0.95</v>
      </c>
      <c r="K366" s="103" t="n">
        <v>0.95</v>
      </c>
      <c r="L366" s="103" t="n">
        <v>0.95</v>
      </c>
    </row>
    <row r="367" customFormat="false" ht="15" hidden="false" customHeight="false" outlineLevel="0" collapsed="false">
      <c r="A367" s="101" t="s">
        <v>692</v>
      </c>
      <c r="B367" s="102" t="n">
        <f aca="false">B365*0.4</f>
        <v>14</v>
      </c>
      <c r="C367" s="102" t="n">
        <f aca="false">(100-D367)/100</f>
        <v>0.7</v>
      </c>
      <c r="D367" s="102" t="n">
        <f aca="false">D365*0.4</f>
        <v>30</v>
      </c>
      <c r="E367" s="103" t="n">
        <v>0.84</v>
      </c>
      <c r="F367" s="103" t="n">
        <v>0.85</v>
      </c>
      <c r="G367" s="103" t="n">
        <v>0.86</v>
      </c>
      <c r="H367" s="103" t="n">
        <v>0.855</v>
      </c>
      <c r="I367" s="103" t="n">
        <v>0.875</v>
      </c>
      <c r="J367" s="103" t="n">
        <v>0.875</v>
      </c>
      <c r="K367" s="103" t="n">
        <v>0.875</v>
      </c>
      <c r="L367" s="103" t="n">
        <v>0.84</v>
      </c>
    </row>
    <row r="368" customFormat="false" ht="15" hidden="false" customHeight="false" outlineLevel="0" collapsed="false">
      <c r="A368" s="101" t="s">
        <v>693</v>
      </c>
      <c r="B368" s="102" t="n">
        <f aca="false">B365*0.15</f>
        <v>5.25</v>
      </c>
      <c r="C368" s="102" t="n">
        <f aca="false">(100-D368)/100</f>
        <v>0.8875</v>
      </c>
      <c r="D368" s="102" t="n">
        <f aca="false">D365*0.15</f>
        <v>11.25</v>
      </c>
      <c r="E368" s="103" t="n">
        <v>0.952</v>
      </c>
      <c r="F368" s="103" t="n">
        <v>0.955</v>
      </c>
      <c r="G368" s="103" t="n">
        <v>0.958</v>
      </c>
      <c r="H368" s="103" t="n">
        <v>0.9565</v>
      </c>
      <c r="I368" s="103" t="n">
        <v>0.9625</v>
      </c>
      <c r="J368" s="103" t="n">
        <v>0.9625</v>
      </c>
      <c r="K368" s="103" t="n">
        <v>0.9625</v>
      </c>
      <c r="L368" s="103" t="n">
        <v>0.952</v>
      </c>
    </row>
    <row r="369" customFormat="false" ht="15" hidden="false" customHeight="false" outlineLevel="0" collapsed="false">
      <c r="A369" s="101" t="s">
        <v>694</v>
      </c>
      <c r="B369" s="102" t="n">
        <f aca="false">B365*0.3</f>
        <v>10.5</v>
      </c>
      <c r="C369" s="102" t="n">
        <f aca="false">(100-D369)/100</f>
        <v>0.775</v>
      </c>
      <c r="D369" s="102" t="n">
        <f aca="false">D365*0.3</f>
        <v>22.5</v>
      </c>
      <c r="E369" s="103" t="n">
        <v>0.872</v>
      </c>
      <c r="F369" s="103" t="n">
        <v>0.88</v>
      </c>
      <c r="G369" s="103" t="n">
        <v>0.888</v>
      </c>
      <c r="H369" s="103" t="n">
        <v>0.884</v>
      </c>
      <c r="I369" s="103" t="n">
        <v>0.9</v>
      </c>
      <c r="J369" s="103" t="n">
        <v>0.9</v>
      </c>
      <c r="K369" s="103" t="n">
        <v>0.9</v>
      </c>
      <c r="L369" s="103" t="n">
        <v>0.872</v>
      </c>
    </row>
    <row r="370" customFormat="false" ht="15" hidden="false" customHeight="false" outlineLevel="0" collapsed="false">
      <c r="A370" s="104" t="s">
        <v>781</v>
      </c>
      <c r="B370" s="98" t="n">
        <v>35</v>
      </c>
      <c r="C370" s="98"/>
      <c r="D370" s="98" t="n">
        <v>75</v>
      </c>
      <c r="E370" s="99" t="n">
        <f aca="false">1 - (E371) * (E372) * (E373) * (E374)</f>
        <v>0.34730758144</v>
      </c>
      <c r="F370" s="99" t="n">
        <f aca="false">1 - (F371) * (F372) * (F373) * (F374)</f>
        <v>0.3285204</v>
      </c>
      <c r="G370" s="99" t="n">
        <f aca="false">1 - (G371) * (G372) * (G373) * (G374)</f>
        <v>0.30936446464</v>
      </c>
      <c r="H370" s="99" t="n">
        <f aca="false">1 - (H371) * (H372) * (H373) * (H374)</f>
        <v>0.31898879614</v>
      </c>
      <c r="I370" s="100" t="n">
        <f aca="false">1 - (I371) * (I372) * (I373) * (I374)</f>
        <v>0.2799296875</v>
      </c>
      <c r="J370" s="100" t="n">
        <f aca="false">1 - (J371) * (J372) * (J373) * (J374)</f>
        <v>0.34730758144</v>
      </c>
      <c r="K370" s="100" t="n">
        <f aca="false">1 - (K371) * (K372) * (K373) * (K374)</f>
        <v>0.2799296875</v>
      </c>
      <c r="L370" s="100" t="n">
        <f aca="false">1 - (L371) * (L372) * (L373) * (L374)</f>
        <v>0.2799296875</v>
      </c>
    </row>
    <row r="371" customFormat="false" ht="15" hidden="false" customHeight="false" outlineLevel="0" collapsed="false">
      <c r="A371" s="101" t="s">
        <v>691</v>
      </c>
      <c r="B371" s="102" t="n">
        <f aca="false">B370*0.15</f>
        <v>5.25</v>
      </c>
      <c r="C371" s="102" t="n">
        <f aca="false">(100-D371)/100</f>
        <v>0.8875</v>
      </c>
      <c r="D371" s="102" t="n">
        <f aca="false">D370*0.15</f>
        <v>11.25</v>
      </c>
      <c r="E371" s="103" t="n">
        <v>0.936</v>
      </c>
      <c r="F371" s="103" t="n">
        <v>0.94</v>
      </c>
      <c r="G371" s="103" t="n">
        <v>0.944</v>
      </c>
      <c r="H371" s="103" t="n">
        <v>0.942</v>
      </c>
      <c r="I371" s="103" t="n">
        <v>0.95</v>
      </c>
      <c r="J371" s="103" t="n">
        <v>0.936</v>
      </c>
      <c r="K371" s="103" t="n">
        <v>0.95</v>
      </c>
      <c r="L371" s="103" t="n">
        <v>0.95</v>
      </c>
    </row>
    <row r="372" customFormat="false" ht="15" hidden="false" customHeight="false" outlineLevel="0" collapsed="false">
      <c r="A372" s="101" t="s">
        <v>692</v>
      </c>
      <c r="B372" s="102" t="n">
        <f aca="false">B370*0.4</f>
        <v>14</v>
      </c>
      <c r="C372" s="102" t="n">
        <f aca="false">(100-D372)/100</f>
        <v>0.7</v>
      </c>
      <c r="D372" s="102" t="n">
        <f aca="false">D370*0.4</f>
        <v>30</v>
      </c>
      <c r="E372" s="103" t="n">
        <v>0.84</v>
      </c>
      <c r="F372" s="103" t="n">
        <v>0.85</v>
      </c>
      <c r="G372" s="103" t="n">
        <v>0.86</v>
      </c>
      <c r="H372" s="103" t="n">
        <v>0.855</v>
      </c>
      <c r="I372" s="103" t="n">
        <v>0.875</v>
      </c>
      <c r="J372" s="103" t="n">
        <v>0.84</v>
      </c>
      <c r="K372" s="103" t="n">
        <v>0.875</v>
      </c>
      <c r="L372" s="103" t="n">
        <v>0.875</v>
      </c>
    </row>
    <row r="373" customFormat="false" ht="15" hidden="false" customHeight="false" outlineLevel="0" collapsed="false">
      <c r="A373" s="101" t="s">
        <v>693</v>
      </c>
      <c r="B373" s="102" t="n">
        <f aca="false">B370*0.15</f>
        <v>5.25</v>
      </c>
      <c r="C373" s="102" t="n">
        <f aca="false">(100-D373)/100</f>
        <v>0.8875</v>
      </c>
      <c r="D373" s="102" t="n">
        <f aca="false">D370*0.15</f>
        <v>11.25</v>
      </c>
      <c r="E373" s="103" t="n">
        <v>0.952</v>
      </c>
      <c r="F373" s="103" t="n">
        <v>0.955</v>
      </c>
      <c r="G373" s="103" t="n">
        <v>0.958</v>
      </c>
      <c r="H373" s="103" t="n">
        <v>0.9565</v>
      </c>
      <c r="I373" s="103" t="n">
        <v>0.9625</v>
      </c>
      <c r="J373" s="103" t="n">
        <v>0.952</v>
      </c>
      <c r="K373" s="103" t="n">
        <v>0.9625</v>
      </c>
      <c r="L373" s="103" t="n">
        <v>0.9625</v>
      </c>
    </row>
    <row r="374" customFormat="false" ht="15" hidden="false" customHeight="false" outlineLevel="0" collapsed="false">
      <c r="A374" s="101" t="s">
        <v>694</v>
      </c>
      <c r="B374" s="102" t="n">
        <f aca="false">B370*0.3</f>
        <v>10.5</v>
      </c>
      <c r="C374" s="102" t="n">
        <f aca="false">(100-D374)/100</f>
        <v>0.775</v>
      </c>
      <c r="D374" s="102" t="n">
        <f aca="false">D370*0.3</f>
        <v>22.5</v>
      </c>
      <c r="E374" s="103" t="n">
        <v>0.872</v>
      </c>
      <c r="F374" s="103" t="n">
        <v>0.88</v>
      </c>
      <c r="G374" s="103" t="n">
        <v>0.888</v>
      </c>
      <c r="H374" s="103" t="n">
        <v>0.884</v>
      </c>
      <c r="I374" s="103" t="n">
        <v>0.9</v>
      </c>
      <c r="J374" s="103" t="n">
        <v>0.872</v>
      </c>
      <c r="K374" s="103" t="n">
        <v>0.9</v>
      </c>
      <c r="L374" s="103" t="n">
        <v>0.9</v>
      </c>
    </row>
    <row r="375" customFormat="false" ht="15" hidden="false" customHeight="false" outlineLevel="0" collapsed="false">
      <c r="A375" s="104" t="s">
        <v>782</v>
      </c>
      <c r="B375" s="98" t="n">
        <v>35</v>
      </c>
      <c r="C375" s="98"/>
      <c r="D375" s="98" t="n">
        <v>75</v>
      </c>
      <c r="E375" s="99" t="n">
        <f aca="false">1 - (E376) * (E377) * (E378) * (E379)</f>
        <v>0.34730758144</v>
      </c>
      <c r="F375" s="99" t="n">
        <f aca="false">1 - (F376) * (F377) * (F378) * (F379)</f>
        <v>0.3285204</v>
      </c>
      <c r="G375" s="99" t="n">
        <f aca="false">1 - (G376) * (G377) * (G378) * (G379)</f>
        <v>0.30936446464</v>
      </c>
      <c r="H375" s="99" t="n">
        <f aca="false">1 - (H376) * (H377) * (H378) * (H379)</f>
        <v>0.31898879614</v>
      </c>
      <c r="I375" s="100" t="n">
        <f aca="false">1 - (I376) * (I377) * (I378) * (I379)</f>
        <v>0.30936446464</v>
      </c>
      <c r="J375" s="100" t="n">
        <f aca="false">1 - (J376) * (J377) * (J378) * (J379)</f>
        <v>0.34730758144</v>
      </c>
      <c r="K375" s="100" t="n">
        <f aca="false">1 - (K376) * (K377) * (K378) * (K379)</f>
        <v>0.30936446464</v>
      </c>
      <c r="L375" s="100" t="n">
        <f aca="false">1 - (L376) * (L377) * (L378) * (L379)</f>
        <v>0.3748063375</v>
      </c>
    </row>
    <row r="376" customFormat="false" ht="15" hidden="false" customHeight="false" outlineLevel="0" collapsed="false">
      <c r="A376" s="101" t="s">
        <v>691</v>
      </c>
      <c r="B376" s="102" t="n">
        <f aca="false">B375*0.15</f>
        <v>5.25</v>
      </c>
      <c r="C376" s="102" t="n">
        <f aca="false">(100-D376)/100</f>
        <v>0.8875</v>
      </c>
      <c r="D376" s="102" t="n">
        <f aca="false">D375*0.15</f>
        <v>11.25</v>
      </c>
      <c r="E376" s="103" t="n">
        <v>0.936</v>
      </c>
      <c r="F376" s="103" t="n">
        <v>0.94</v>
      </c>
      <c r="G376" s="103" t="n">
        <v>0.944</v>
      </c>
      <c r="H376" s="103" t="n">
        <v>0.942</v>
      </c>
      <c r="I376" s="103" t="n">
        <v>0.944</v>
      </c>
      <c r="J376" s="103" t="n">
        <v>0.936</v>
      </c>
      <c r="K376" s="103" t="n">
        <v>0.944</v>
      </c>
      <c r="L376" s="103" t="n">
        <v>0.93</v>
      </c>
    </row>
    <row r="377" customFormat="false" ht="15" hidden="false" customHeight="false" outlineLevel="0" collapsed="false">
      <c r="A377" s="101" t="s">
        <v>692</v>
      </c>
      <c r="B377" s="102" t="n">
        <f aca="false">B375*0.4</f>
        <v>14</v>
      </c>
      <c r="C377" s="102" t="n">
        <f aca="false">(100-D377)/100</f>
        <v>0.7</v>
      </c>
      <c r="D377" s="102" t="n">
        <f aca="false">D375*0.4</f>
        <v>30</v>
      </c>
      <c r="E377" s="103" t="n">
        <v>0.84</v>
      </c>
      <c r="F377" s="103" t="n">
        <v>0.85</v>
      </c>
      <c r="G377" s="103" t="n">
        <v>0.86</v>
      </c>
      <c r="H377" s="103" t="n">
        <v>0.855</v>
      </c>
      <c r="I377" s="103" t="n">
        <v>0.86</v>
      </c>
      <c r="J377" s="103" t="n">
        <v>0.84</v>
      </c>
      <c r="K377" s="103" t="n">
        <v>0.86</v>
      </c>
      <c r="L377" s="103" t="n">
        <v>0.825</v>
      </c>
    </row>
    <row r="378" customFormat="false" ht="15" hidden="false" customHeight="false" outlineLevel="0" collapsed="false">
      <c r="A378" s="101" t="s">
        <v>693</v>
      </c>
      <c r="B378" s="102" t="n">
        <f aca="false">B375*0.15</f>
        <v>5.25</v>
      </c>
      <c r="C378" s="102" t="n">
        <f aca="false">(100-D378)/100</f>
        <v>0.8875</v>
      </c>
      <c r="D378" s="102" t="n">
        <f aca="false">D375*0.15</f>
        <v>11.25</v>
      </c>
      <c r="E378" s="103" t="n">
        <v>0.952</v>
      </c>
      <c r="F378" s="103" t="n">
        <v>0.955</v>
      </c>
      <c r="G378" s="103" t="n">
        <v>0.958</v>
      </c>
      <c r="H378" s="103" t="n">
        <v>0.9565</v>
      </c>
      <c r="I378" s="103" t="n">
        <v>0.958</v>
      </c>
      <c r="J378" s="103" t="n">
        <v>0.952</v>
      </c>
      <c r="K378" s="103" t="n">
        <v>0.958</v>
      </c>
      <c r="L378" s="103" t="n">
        <v>0.9475</v>
      </c>
    </row>
    <row r="379" customFormat="false" ht="15" hidden="false" customHeight="false" outlineLevel="0" collapsed="false">
      <c r="A379" s="101" t="s">
        <v>694</v>
      </c>
      <c r="B379" s="102" t="n">
        <f aca="false">B375*0.3</f>
        <v>10.5</v>
      </c>
      <c r="C379" s="102" t="n">
        <f aca="false">(100-D379)/100</f>
        <v>0.775</v>
      </c>
      <c r="D379" s="102" t="n">
        <f aca="false">D375*0.3</f>
        <v>22.5</v>
      </c>
      <c r="E379" s="103" t="n">
        <v>0.872</v>
      </c>
      <c r="F379" s="103" t="n">
        <v>0.88</v>
      </c>
      <c r="G379" s="103" t="n">
        <v>0.888</v>
      </c>
      <c r="H379" s="103" t="n">
        <v>0.884</v>
      </c>
      <c r="I379" s="103" t="n">
        <v>0.888</v>
      </c>
      <c r="J379" s="103" t="n">
        <v>0.872</v>
      </c>
      <c r="K379" s="103" t="n">
        <v>0.888</v>
      </c>
      <c r="L379" s="103" t="n">
        <v>0.86</v>
      </c>
    </row>
    <row r="380" customFormat="false" ht="15" hidden="false" customHeight="false" outlineLevel="0" collapsed="false">
      <c r="A380" s="104" t="s">
        <v>783</v>
      </c>
      <c r="B380" s="98" t="n">
        <v>34</v>
      </c>
      <c r="C380" s="98"/>
      <c r="D380" s="98" t="n">
        <v>74</v>
      </c>
      <c r="E380" s="99" t="n">
        <f aca="false">1 - (E381) * (E382) * (E383) * (E384)</f>
        <v>0.33795981574</v>
      </c>
      <c r="F380" s="99" t="n">
        <f aca="false">1 - (F381) * (F382) * (F383) * (F384)</f>
        <v>0.31898879614</v>
      </c>
      <c r="G380" s="99" t="n">
        <f aca="false">1 - (G381) * (G382) * (G383) * (G384)</f>
        <v>0.29964686454</v>
      </c>
      <c r="H380" s="99" t="n">
        <f aca="false">1 - (H381) * (H382) * (H383) * (H384)</f>
        <v>0.30936446464</v>
      </c>
      <c r="I380" s="100" t="n">
        <f aca="false">1 - (I381) * (I382) * (I383) * (I384)</f>
        <v>0.4188544</v>
      </c>
      <c r="J380" s="100" t="n">
        <f aca="false">1 - (J381) * (J382) * (J383) * (J384)</f>
        <v>0.30936446464</v>
      </c>
      <c r="K380" s="100" t="n">
        <f aca="false">1 - (K381) * (K382) * (K383) * (K384)</f>
        <v>0.2799296875</v>
      </c>
      <c r="L380" s="100" t="n">
        <f aca="false">1 - (L381) * (L382) * (L383) * (L384)</f>
        <v>0.30936446464</v>
      </c>
    </row>
    <row r="381" customFormat="false" ht="15" hidden="false" customHeight="false" outlineLevel="0" collapsed="false">
      <c r="A381" s="101" t="s">
        <v>691</v>
      </c>
      <c r="B381" s="102" t="n">
        <f aca="false">B380*0.15</f>
        <v>5.1</v>
      </c>
      <c r="C381" s="102" t="n">
        <f aca="false">(100-D381)/100</f>
        <v>0.889</v>
      </c>
      <c r="D381" s="102" t="n">
        <f aca="false">D380*0.15</f>
        <v>11.1</v>
      </c>
      <c r="E381" s="103" t="n">
        <v>0.938</v>
      </c>
      <c r="F381" s="103" t="n">
        <v>0.942</v>
      </c>
      <c r="G381" s="103" t="n">
        <v>0.946</v>
      </c>
      <c r="H381" s="103" t="n">
        <v>0.944</v>
      </c>
      <c r="I381" s="103" t="n">
        <v>0.92</v>
      </c>
      <c r="J381" s="103" t="n">
        <v>0.944</v>
      </c>
      <c r="K381" s="103" t="n">
        <v>0.95</v>
      </c>
      <c r="L381" s="103" t="n">
        <v>0.944</v>
      </c>
    </row>
    <row r="382" customFormat="false" ht="15" hidden="false" customHeight="false" outlineLevel="0" collapsed="false">
      <c r="A382" s="101" t="s">
        <v>692</v>
      </c>
      <c r="B382" s="102" t="n">
        <f aca="false">B380*0.4</f>
        <v>13.6</v>
      </c>
      <c r="C382" s="102" t="n">
        <f aca="false">(100-D382)/100</f>
        <v>0.704</v>
      </c>
      <c r="D382" s="102" t="n">
        <f aca="false">D380*0.4</f>
        <v>29.6</v>
      </c>
      <c r="E382" s="103" t="n">
        <v>0.845</v>
      </c>
      <c r="F382" s="103" t="n">
        <v>0.855</v>
      </c>
      <c r="G382" s="103" t="n">
        <v>0.865</v>
      </c>
      <c r="H382" s="103" t="n">
        <v>0.86</v>
      </c>
      <c r="I382" s="103" t="n">
        <v>0.8</v>
      </c>
      <c r="J382" s="103" t="n">
        <v>0.86</v>
      </c>
      <c r="K382" s="103" t="n">
        <v>0.875</v>
      </c>
      <c r="L382" s="103" t="n">
        <v>0.86</v>
      </c>
    </row>
    <row r="383" customFormat="false" ht="15" hidden="false" customHeight="false" outlineLevel="0" collapsed="false">
      <c r="A383" s="101" t="s">
        <v>693</v>
      </c>
      <c r="B383" s="102" t="n">
        <f aca="false">B380*0.15</f>
        <v>5.1</v>
      </c>
      <c r="C383" s="102" t="n">
        <f aca="false">(100-D383)/100</f>
        <v>0.889</v>
      </c>
      <c r="D383" s="102" t="n">
        <f aca="false">D380*0.15</f>
        <v>11.1</v>
      </c>
      <c r="E383" s="103" t="n">
        <v>0.9535</v>
      </c>
      <c r="F383" s="103" t="n">
        <v>0.9565</v>
      </c>
      <c r="G383" s="103" t="n">
        <v>0.9595</v>
      </c>
      <c r="H383" s="103" t="n">
        <v>0.958</v>
      </c>
      <c r="I383" s="103" t="n">
        <v>0.94</v>
      </c>
      <c r="J383" s="103" t="n">
        <v>0.958</v>
      </c>
      <c r="K383" s="103" t="n">
        <v>0.9625</v>
      </c>
      <c r="L383" s="103" t="n">
        <v>0.958</v>
      </c>
    </row>
    <row r="384" customFormat="false" ht="15" hidden="false" customHeight="false" outlineLevel="0" collapsed="false">
      <c r="A384" s="101" t="s">
        <v>694</v>
      </c>
      <c r="B384" s="102" t="n">
        <f aca="false">B380*0.3</f>
        <v>10.2</v>
      </c>
      <c r="C384" s="102" t="n">
        <f aca="false">(100-D384)/100</f>
        <v>0.778</v>
      </c>
      <c r="D384" s="102" t="n">
        <f aca="false">D380*0.3</f>
        <v>22.2</v>
      </c>
      <c r="E384" s="103" t="n">
        <v>0.876</v>
      </c>
      <c r="F384" s="103" t="n">
        <v>0.884</v>
      </c>
      <c r="G384" s="103" t="n">
        <v>0.892</v>
      </c>
      <c r="H384" s="103" t="n">
        <v>0.888</v>
      </c>
      <c r="I384" s="103" t="n">
        <v>0.84</v>
      </c>
      <c r="J384" s="103" t="n">
        <v>0.888</v>
      </c>
      <c r="K384" s="103" t="n">
        <v>0.9</v>
      </c>
      <c r="L384" s="103" t="n">
        <v>0.888</v>
      </c>
    </row>
    <row r="385" customFormat="false" ht="15" hidden="false" customHeight="false" outlineLevel="0" collapsed="false">
      <c r="A385" s="104" t="s">
        <v>784</v>
      </c>
      <c r="B385" s="98" t="n">
        <v>33</v>
      </c>
      <c r="C385" s="98"/>
      <c r="D385" s="98" t="n">
        <v>74</v>
      </c>
      <c r="E385" s="99" t="n">
        <f aca="false">1 - (E386) * (E387) * (E388) * (E389)</f>
        <v>0.33795981574</v>
      </c>
      <c r="F385" s="99" t="n">
        <f aca="false">1 - (F386) * (F387) * (F388) * (F389)</f>
        <v>0.31898879614</v>
      </c>
      <c r="G385" s="99" t="n">
        <f aca="false">1 - (G386) * (G387) * (G388) * (G389)</f>
        <v>0.29964686454</v>
      </c>
      <c r="H385" s="99" t="n">
        <f aca="false">1 - (H386) * (H387) * (H388) * (H389)</f>
        <v>0.30936446464</v>
      </c>
      <c r="I385" s="100" t="n">
        <f aca="false">1 - (I386) * (I387) * (I388) * (I389)</f>
        <v>0.30936446464</v>
      </c>
      <c r="J385" s="100" t="n">
        <f aca="false">1 - (J386) * (J387) * (J388) * (J389)</f>
        <v>0.4188544</v>
      </c>
      <c r="K385" s="100" t="n">
        <f aca="false">1 - (K386) * (K387) * (K388) * (K389)</f>
        <v>0.30936446464</v>
      </c>
      <c r="L385" s="100" t="n">
        <f aca="false">1 - (L386) * (L387) * (L388) * (L389)</f>
        <v>0.34730758144</v>
      </c>
    </row>
    <row r="386" customFormat="false" ht="15" hidden="false" customHeight="false" outlineLevel="0" collapsed="false">
      <c r="A386" s="101" t="s">
        <v>691</v>
      </c>
      <c r="B386" s="102" t="n">
        <f aca="false">B385*0.15</f>
        <v>4.95</v>
      </c>
      <c r="C386" s="102" t="n">
        <f aca="false">(100-D386)/100</f>
        <v>0.889</v>
      </c>
      <c r="D386" s="102" t="n">
        <f aca="false">D385*0.15</f>
        <v>11.1</v>
      </c>
      <c r="E386" s="103" t="n">
        <v>0.938</v>
      </c>
      <c r="F386" s="103" t="n">
        <v>0.942</v>
      </c>
      <c r="G386" s="103" t="n">
        <v>0.946</v>
      </c>
      <c r="H386" s="103" t="n">
        <v>0.944</v>
      </c>
      <c r="I386" s="103" t="n">
        <v>0.944</v>
      </c>
      <c r="J386" s="103" t="n">
        <v>0.92</v>
      </c>
      <c r="K386" s="103" t="n">
        <v>0.944</v>
      </c>
      <c r="L386" s="103" t="n">
        <v>0.936</v>
      </c>
    </row>
    <row r="387" customFormat="false" ht="15" hidden="false" customHeight="false" outlineLevel="0" collapsed="false">
      <c r="A387" s="101" t="s">
        <v>692</v>
      </c>
      <c r="B387" s="102" t="n">
        <f aca="false">B385*0.4</f>
        <v>13.2</v>
      </c>
      <c r="C387" s="102" t="n">
        <f aca="false">(100-D387)/100</f>
        <v>0.704</v>
      </c>
      <c r="D387" s="102" t="n">
        <f aca="false">D385*0.4</f>
        <v>29.6</v>
      </c>
      <c r="E387" s="103" t="n">
        <v>0.845</v>
      </c>
      <c r="F387" s="103" t="n">
        <v>0.855</v>
      </c>
      <c r="G387" s="103" t="n">
        <v>0.865</v>
      </c>
      <c r="H387" s="103" t="n">
        <v>0.86</v>
      </c>
      <c r="I387" s="103" t="n">
        <v>0.86</v>
      </c>
      <c r="J387" s="103" t="n">
        <v>0.8</v>
      </c>
      <c r="K387" s="103" t="n">
        <v>0.86</v>
      </c>
      <c r="L387" s="103" t="n">
        <v>0.84</v>
      </c>
    </row>
    <row r="388" customFormat="false" ht="15" hidden="false" customHeight="false" outlineLevel="0" collapsed="false">
      <c r="A388" s="101" t="s">
        <v>693</v>
      </c>
      <c r="B388" s="102" t="n">
        <f aca="false">B385*0.15</f>
        <v>4.95</v>
      </c>
      <c r="C388" s="102" t="n">
        <f aca="false">(100-D388)/100</f>
        <v>0.889</v>
      </c>
      <c r="D388" s="102" t="n">
        <f aca="false">D385*0.15</f>
        <v>11.1</v>
      </c>
      <c r="E388" s="103" t="n">
        <v>0.9535</v>
      </c>
      <c r="F388" s="103" t="n">
        <v>0.9565</v>
      </c>
      <c r="G388" s="103" t="n">
        <v>0.9595</v>
      </c>
      <c r="H388" s="103" t="n">
        <v>0.958</v>
      </c>
      <c r="I388" s="103" t="n">
        <v>0.958</v>
      </c>
      <c r="J388" s="103" t="n">
        <v>0.94</v>
      </c>
      <c r="K388" s="103" t="n">
        <v>0.958</v>
      </c>
      <c r="L388" s="103" t="n">
        <v>0.952</v>
      </c>
    </row>
    <row r="389" customFormat="false" ht="15" hidden="false" customHeight="false" outlineLevel="0" collapsed="false">
      <c r="A389" s="101" t="s">
        <v>694</v>
      </c>
      <c r="B389" s="102" t="n">
        <f aca="false">B385*0.3</f>
        <v>9.9</v>
      </c>
      <c r="C389" s="102" t="n">
        <f aca="false">(100-D389)/100</f>
        <v>0.778</v>
      </c>
      <c r="D389" s="102" t="n">
        <f aca="false">D385*0.3</f>
        <v>22.2</v>
      </c>
      <c r="E389" s="103" t="n">
        <v>0.876</v>
      </c>
      <c r="F389" s="103" t="n">
        <v>0.884</v>
      </c>
      <c r="G389" s="103" t="n">
        <v>0.892</v>
      </c>
      <c r="H389" s="103" t="n">
        <v>0.888</v>
      </c>
      <c r="I389" s="103" t="n">
        <v>0.888</v>
      </c>
      <c r="J389" s="103" t="n">
        <v>0.84</v>
      </c>
      <c r="K389" s="103" t="n">
        <v>0.888</v>
      </c>
      <c r="L389" s="103" t="n">
        <v>0.872</v>
      </c>
    </row>
    <row r="390" customFormat="false" ht="15" hidden="false" customHeight="false" outlineLevel="0" collapsed="false">
      <c r="A390" s="104" t="s">
        <v>785</v>
      </c>
      <c r="B390" s="98" t="n">
        <v>33</v>
      </c>
      <c r="C390" s="98"/>
      <c r="D390" s="98" t="n">
        <v>74</v>
      </c>
      <c r="E390" s="99" t="n">
        <f aca="false">1 - (E391) * (E392) * (E393) * (E394)</f>
        <v>0.33795981574</v>
      </c>
      <c r="F390" s="99" t="n">
        <f aca="false">1 - (F391) * (F392) * (F393) * (F394)</f>
        <v>0.31898879614</v>
      </c>
      <c r="G390" s="99" t="n">
        <f aca="false">1 - (G391) * (G392) * (G393) * (G394)</f>
        <v>0.29964686454</v>
      </c>
      <c r="H390" s="99" t="n">
        <f aca="false">1 - (H391) * (H392) * (H393) * (H394)</f>
        <v>0.30936446464</v>
      </c>
      <c r="I390" s="100" t="n">
        <f aca="false">1 - (I391) * (I392) * (I393) * (I394)</f>
        <v>0.30936446464</v>
      </c>
      <c r="J390" s="100" t="n">
        <f aca="false">1 - (J391) * (J392) * (J393) * (J394)</f>
        <v>0.3748063375</v>
      </c>
      <c r="K390" s="100" t="n">
        <f aca="false">1 - (K391) * (K392) * (K393) * (K394)</f>
        <v>0.30936446464</v>
      </c>
      <c r="L390" s="100" t="n">
        <f aca="false">1 - (L391) * (L392) * (L393) * (L394)</f>
        <v>0.3748063375</v>
      </c>
    </row>
    <row r="391" customFormat="false" ht="15" hidden="false" customHeight="false" outlineLevel="0" collapsed="false">
      <c r="A391" s="101" t="s">
        <v>691</v>
      </c>
      <c r="B391" s="102" t="n">
        <f aca="false">B390*0.15</f>
        <v>4.95</v>
      </c>
      <c r="C391" s="102" t="n">
        <f aca="false">(100-D391)/100</f>
        <v>0.889</v>
      </c>
      <c r="D391" s="102" t="n">
        <f aca="false">D390*0.15</f>
        <v>11.1</v>
      </c>
      <c r="E391" s="103" t="n">
        <v>0.938</v>
      </c>
      <c r="F391" s="103" t="n">
        <v>0.942</v>
      </c>
      <c r="G391" s="103" t="n">
        <v>0.946</v>
      </c>
      <c r="H391" s="103" t="n">
        <v>0.944</v>
      </c>
      <c r="I391" s="103" t="n">
        <v>0.944</v>
      </c>
      <c r="J391" s="103" t="n">
        <v>0.93</v>
      </c>
      <c r="K391" s="103" t="n">
        <v>0.944</v>
      </c>
      <c r="L391" s="103" t="n">
        <v>0.93</v>
      </c>
    </row>
    <row r="392" customFormat="false" ht="15" hidden="false" customHeight="false" outlineLevel="0" collapsed="false">
      <c r="A392" s="101" t="s">
        <v>692</v>
      </c>
      <c r="B392" s="102" t="n">
        <f aca="false">B390*0.4</f>
        <v>13.2</v>
      </c>
      <c r="C392" s="102" t="n">
        <f aca="false">(100-D392)/100</f>
        <v>0.704</v>
      </c>
      <c r="D392" s="102" t="n">
        <f aca="false">D390*0.4</f>
        <v>29.6</v>
      </c>
      <c r="E392" s="103" t="n">
        <v>0.845</v>
      </c>
      <c r="F392" s="103" t="n">
        <v>0.855</v>
      </c>
      <c r="G392" s="103" t="n">
        <v>0.865</v>
      </c>
      <c r="H392" s="103" t="n">
        <v>0.86</v>
      </c>
      <c r="I392" s="103" t="n">
        <v>0.86</v>
      </c>
      <c r="J392" s="103" t="n">
        <v>0.825</v>
      </c>
      <c r="K392" s="103" t="n">
        <v>0.86</v>
      </c>
      <c r="L392" s="103" t="n">
        <v>0.825</v>
      </c>
    </row>
    <row r="393" customFormat="false" ht="15" hidden="false" customHeight="false" outlineLevel="0" collapsed="false">
      <c r="A393" s="101" t="s">
        <v>693</v>
      </c>
      <c r="B393" s="102" t="n">
        <f aca="false">B390*0.15</f>
        <v>4.95</v>
      </c>
      <c r="C393" s="102" t="n">
        <f aca="false">(100-D393)/100</f>
        <v>0.889</v>
      </c>
      <c r="D393" s="102" t="n">
        <f aca="false">D390*0.15</f>
        <v>11.1</v>
      </c>
      <c r="E393" s="103" t="n">
        <v>0.9535</v>
      </c>
      <c r="F393" s="103" t="n">
        <v>0.9565</v>
      </c>
      <c r="G393" s="103" t="n">
        <v>0.9595</v>
      </c>
      <c r="H393" s="103" t="n">
        <v>0.958</v>
      </c>
      <c r="I393" s="103" t="n">
        <v>0.958</v>
      </c>
      <c r="J393" s="103" t="n">
        <v>0.9475</v>
      </c>
      <c r="K393" s="103" t="n">
        <v>0.958</v>
      </c>
      <c r="L393" s="103" t="n">
        <v>0.9475</v>
      </c>
    </row>
    <row r="394" customFormat="false" ht="15" hidden="false" customHeight="false" outlineLevel="0" collapsed="false">
      <c r="A394" s="101" t="s">
        <v>694</v>
      </c>
      <c r="B394" s="102" t="n">
        <f aca="false">B390*0.3</f>
        <v>9.9</v>
      </c>
      <c r="C394" s="102" t="n">
        <f aca="false">(100-D394)/100</f>
        <v>0.778</v>
      </c>
      <c r="D394" s="102" t="n">
        <f aca="false">D390*0.3</f>
        <v>22.2</v>
      </c>
      <c r="E394" s="103" t="n">
        <v>0.876</v>
      </c>
      <c r="F394" s="103" t="n">
        <v>0.884</v>
      </c>
      <c r="G394" s="103" t="n">
        <v>0.892</v>
      </c>
      <c r="H394" s="103" t="n">
        <v>0.888</v>
      </c>
      <c r="I394" s="103" t="n">
        <v>0.888</v>
      </c>
      <c r="J394" s="103" t="n">
        <v>0.86</v>
      </c>
      <c r="K394" s="103" t="n">
        <v>0.888</v>
      </c>
      <c r="L394" s="103" t="n">
        <v>0.86</v>
      </c>
    </row>
    <row r="395" customFormat="false" ht="15" hidden="false" customHeight="false" outlineLevel="0" collapsed="false">
      <c r="A395" s="97" t="s">
        <v>786</v>
      </c>
      <c r="B395" s="98" t="n">
        <v>32</v>
      </c>
      <c r="C395" s="98"/>
      <c r="D395" s="98" t="n">
        <v>72</v>
      </c>
      <c r="E395" s="99" t="n">
        <f aca="false">1 - (E396) * (E397) * (E398) * (E399)</f>
        <v>0.3285204</v>
      </c>
      <c r="F395" s="99" t="n">
        <f aca="false">1 - (F396) * (F397) * (F398) * (F399)</f>
        <v>0.30936446464</v>
      </c>
      <c r="G395" s="99" t="n">
        <f aca="false">1 - (G396) * (G397) * (G398) * (G399)</f>
        <v>0.28983545344</v>
      </c>
      <c r="H395" s="99" t="n">
        <f aca="false">1 - (H396) * (H397) * (H398) * (H399)</f>
        <v>0.29964686454</v>
      </c>
      <c r="I395" s="100" t="n">
        <f aca="false">1 - (I396) * (I397) * (I398) * (I399)</f>
        <v>0.30936446464</v>
      </c>
      <c r="J395" s="100" t="n">
        <f aca="false">1 - (J396) * (J397) * (J398) * (J399)</f>
        <v>0.30936446464</v>
      </c>
      <c r="K395" s="100" t="n">
        <f aca="false">1 - (K396) * (K397) * (K398) * (K399)</f>
        <v>0.2799296875</v>
      </c>
      <c r="L395" s="100" t="n">
        <f aca="false">1 - (L396) * (L397) * (L398) * (L399)</f>
        <v>0.30936446464</v>
      </c>
      <c r="N395" s="0" t="n">
        <v>14</v>
      </c>
    </row>
    <row r="396" customFormat="false" ht="15" hidden="false" customHeight="false" outlineLevel="0" collapsed="false">
      <c r="A396" s="101" t="s">
        <v>691</v>
      </c>
      <c r="B396" s="102" t="n">
        <f aca="false">B395*0.15</f>
        <v>4.8</v>
      </c>
      <c r="C396" s="102" t="n">
        <f aca="false">(100-D396)/100</f>
        <v>0.892</v>
      </c>
      <c r="D396" s="102" t="n">
        <f aca="false">D395*0.15</f>
        <v>10.8</v>
      </c>
      <c r="E396" s="103" t="n">
        <v>0.94</v>
      </c>
      <c r="F396" s="103" t="n">
        <v>0.944</v>
      </c>
      <c r="G396" s="103" t="n">
        <v>0.948</v>
      </c>
      <c r="H396" s="103" t="n">
        <v>0.946</v>
      </c>
      <c r="I396" s="103" t="n">
        <v>0.944</v>
      </c>
      <c r="J396" s="103" t="n">
        <v>0.944</v>
      </c>
      <c r="K396" s="103" t="n">
        <v>0.95</v>
      </c>
      <c r="L396" s="103" t="n">
        <v>0.944</v>
      </c>
      <c r="N396" s="3" t="n">
        <f aca="false">1-(N395*0.2)/100</f>
        <v>0.972</v>
      </c>
    </row>
    <row r="397" customFormat="false" ht="15" hidden="false" customHeight="false" outlineLevel="0" collapsed="false">
      <c r="A397" s="101" t="s">
        <v>692</v>
      </c>
      <c r="B397" s="102" t="n">
        <f aca="false">B395*0.4</f>
        <v>12.8</v>
      </c>
      <c r="C397" s="102" t="n">
        <f aca="false">(100-D397)/100</f>
        <v>0.712</v>
      </c>
      <c r="D397" s="102" t="n">
        <f aca="false">D395*0.4</f>
        <v>28.8</v>
      </c>
      <c r="E397" s="103" t="n">
        <v>0.85</v>
      </c>
      <c r="F397" s="103" t="n">
        <v>0.86</v>
      </c>
      <c r="G397" s="103" t="n">
        <v>0.87</v>
      </c>
      <c r="H397" s="103" t="n">
        <v>0.865</v>
      </c>
      <c r="I397" s="103" t="n">
        <v>0.86</v>
      </c>
      <c r="J397" s="103" t="n">
        <v>0.86</v>
      </c>
      <c r="K397" s="103" t="n">
        <v>0.875</v>
      </c>
      <c r="L397" s="103" t="n">
        <v>0.86</v>
      </c>
      <c r="N397" s="3" t="n">
        <f aca="false">1-(N395*0.5)/100</f>
        <v>0.93</v>
      </c>
    </row>
    <row r="398" customFormat="false" ht="15" hidden="false" customHeight="false" outlineLevel="0" collapsed="false">
      <c r="A398" s="101" t="s">
        <v>693</v>
      </c>
      <c r="B398" s="102" t="n">
        <f aca="false">B395*0.15</f>
        <v>4.8</v>
      </c>
      <c r="C398" s="102" t="n">
        <f aca="false">(100-D398)/100</f>
        <v>0.892</v>
      </c>
      <c r="D398" s="102" t="n">
        <f aca="false">D395*0.15</f>
        <v>10.8</v>
      </c>
      <c r="E398" s="103" t="n">
        <v>0.955</v>
      </c>
      <c r="F398" s="103" t="n">
        <v>0.958</v>
      </c>
      <c r="G398" s="103" t="n">
        <v>0.961</v>
      </c>
      <c r="H398" s="103" t="n">
        <v>0.9595</v>
      </c>
      <c r="I398" s="103" t="n">
        <v>0.958</v>
      </c>
      <c r="J398" s="103" t="n">
        <v>0.958</v>
      </c>
      <c r="K398" s="103" t="n">
        <v>0.9625</v>
      </c>
      <c r="L398" s="103" t="n">
        <v>0.958</v>
      </c>
      <c r="N398" s="3" t="n">
        <f aca="false">1-(N395*0.15)/100</f>
        <v>0.979</v>
      </c>
    </row>
    <row r="399" customFormat="false" ht="15" hidden="false" customHeight="false" outlineLevel="0" collapsed="false">
      <c r="A399" s="101" t="s">
        <v>694</v>
      </c>
      <c r="B399" s="102" t="n">
        <f aca="false">B395*0.3</f>
        <v>9.6</v>
      </c>
      <c r="C399" s="102" t="n">
        <f aca="false">(100-D399)/100</f>
        <v>0.784</v>
      </c>
      <c r="D399" s="102" t="n">
        <f aca="false">D395*0.3</f>
        <v>21.6</v>
      </c>
      <c r="E399" s="103" t="n">
        <v>0.88</v>
      </c>
      <c r="F399" s="103" t="n">
        <v>0.888</v>
      </c>
      <c r="G399" s="103" t="n">
        <v>0.896</v>
      </c>
      <c r="H399" s="103" t="n">
        <v>0.892</v>
      </c>
      <c r="I399" s="103" t="n">
        <v>0.888</v>
      </c>
      <c r="J399" s="103" t="n">
        <v>0.888</v>
      </c>
      <c r="K399" s="103" t="n">
        <v>0.9</v>
      </c>
      <c r="L399" s="103" t="n">
        <v>0.888</v>
      </c>
      <c r="N399" s="3" t="n">
        <f aca="false">1-(N395*0.4)/100</f>
        <v>0.944</v>
      </c>
    </row>
    <row r="400" customFormat="false" ht="15" hidden="false" customHeight="false" outlineLevel="0" collapsed="false">
      <c r="A400" s="97" t="s">
        <v>787</v>
      </c>
      <c r="B400" s="98" t="n">
        <v>32</v>
      </c>
      <c r="C400" s="98"/>
      <c r="D400" s="98" t="n">
        <v>72</v>
      </c>
      <c r="E400" s="99" t="n">
        <f aca="false">1 - (E401) * (E402) * (E403) * (E404)</f>
        <v>0.3285204</v>
      </c>
      <c r="F400" s="99" t="n">
        <f aca="false">1 - (F401) * (F402) * (F403) * (F404)</f>
        <v>0.30936446464</v>
      </c>
      <c r="G400" s="99" t="n">
        <f aca="false">1 - (G401) * (G402) * (G403) * (G404)</f>
        <v>0.28983545344</v>
      </c>
      <c r="H400" s="99" t="n">
        <f aca="false">1 - (H401) * (H402) * (H403) * (H404)</f>
        <v>0.29964686454</v>
      </c>
      <c r="I400" s="100" t="n">
        <f aca="false">1 - (I401) * (I402) * (I403) * (I404)</f>
        <v>0.30936446464</v>
      </c>
      <c r="J400" s="100" t="n">
        <f aca="false">1 - (J401) * (J402) * (J403) * (J404)</f>
        <v>0.30936446464</v>
      </c>
      <c r="K400" s="100" t="n">
        <f aca="false">1 - (K401) * (K402) * (K403) * (K404)</f>
        <v>0.3748063375</v>
      </c>
      <c r="L400" s="100" t="n">
        <f aca="false">1 - (L401) * (L402) * (L403) * (L404)</f>
        <v>0.2799296875</v>
      </c>
    </row>
    <row r="401" customFormat="false" ht="15" hidden="false" customHeight="false" outlineLevel="0" collapsed="false">
      <c r="A401" s="101" t="s">
        <v>691</v>
      </c>
      <c r="B401" s="102" t="n">
        <f aca="false">B400*0.15</f>
        <v>4.8</v>
      </c>
      <c r="C401" s="102" t="n">
        <f aca="false">(100-D401)/100</f>
        <v>0.892</v>
      </c>
      <c r="D401" s="102" t="n">
        <f aca="false">D400*0.15</f>
        <v>10.8</v>
      </c>
      <c r="E401" s="103" t="n">
        <v>0.94</v>
      </c>
      <c r="F401" s="103" t="n">
        <v>0.944</v>
      </c>
      <c r="G401" s="103" t="n">
        <v>0.948</v>
      </c>
      <c r="H401" s="103" t="n">
        <v>0.946</v>
      </c>
      <c r="I401" s="103" t="n">
        <v>0.944</v>
      </c>
      <c r="J401" s="103" t="n">
        <v>0.944</v>
      </c>
      <c r="K401" s="103" t="n">
        <v>0.93</v>
      </c>
      <c r="L401" s="103" t="n">
        <v>0.95</v>
      </c>
    </row>
    <row r="402" customFormat="false" ht="15" hidden="false" customHeight="false" outlineLevel="0" collapsed="false">
      <c r="A402" s="101" t="s">
        <v>692</v>
      </c>
      <c r="B402" s="102" t="n">
        <f aca="false">B400*0.4</f>
        <v>12.8</v>
      </c>
      <c r="C402" s="102" t="n">
        <f aca="false">(100-D402)/100</f>
        <v>0.712</v>
      </c>
      <c r="D402" s="102" t="n">
        <f aca="false">D400*0.4</f>
        <v>28.8</v>
      </c>
      <c r="E402" s="103" t="n">
        <v>0.85</v>
      </c>
      <c r="F402" s="103" t="n">
        <v>0.86</v>
      </c>
      <c r="G402" s="103" t="n">
        <v>0.87</v>
      </c>
      <c r="H402" s="103" t="n">
        <v>0.865</v>
      </c>
      <c r="I402" s="103" t="n">
        <v>0.86</v>
      </c>
      <c r="J402" s="103" t="n">
        <v>0.86</v>
      </c>
      <c r="K402" s="103" t="n">
        <v>0.825</v>
      </c>
      <c r="L402" s="103" t="n">
        <v>0.875</v>
      </c>
    </row>
    <row r="403" customFormat="false" ht="15" hidden="false" customHeight="false" outlineLevel="0" collapsed="false">
      <c r="A403" s="101" t="s">
        <v>693</v>
      </c>
      <c r="B403" s="102" t="n">
        <f aca="false">B400*0.15</f>
        <v>4.8</v>
      </c>
      <c r="C403" s="102" t="n">
        <f aca="false">(100-D403)/100</f>
        <v>0.892</v>
      </c>
      <c r="D403" s="102" t="n">
        <f aca="false">D400*0.15</f>
        <v>10.8</v>
      </c>
      <c r="E403" s="103" t="n">
        <v>0.955</v>
      </c>
      <c r="F403" s="103" t="n">
        <v>0.958</v>
      </c>
      <c r="G403" s="103" t="n">
        <v>0.961</v>
      </c>
      <c r="H403" s="103" t="n">
        <v>0.9595</v>
      </c>
      <c r="I403" s="103" t="n">
        <v>0.958</v>
      </c>
      <c r="J403" s="103" t="n">
        <v>0.958</v>
      </c>
      <c r="K403" s="103" t="n">
        <v>0.9475</v>
      </c>
      <c r="L403" s="103" t="n">
        <v>0.9625</v>
      </c>
    </row>
    <row r="404" customFormat="false" ht="15" hidden="false" customHeight="false" outlineLevel="0" collapsed="false">
      <c r="A404" s="101" t="s">
        <v>694</v>
      </c>
      <c r="B404" s="102" t="n">
        <f aca="false">B400*0.3</f>
        <v>9.6</v>
      </c>
      <c r="C404" s="102" t="n">
        <f aca="false">(100-D404)/100</f>
        <v>0.784</v>
      </c>
      <c r="D404" s="102" t="n">
        <f aca="false">D400*0.3</f>
        <v>21.6</v>
      </c>
      <c r="E404" s="103" t="n">
        <v>0.88</v>
      </c>
      <c r="F404" s="103" t="n">
        <v>0.888</v>
      </c>
      <c r="G404" s="103" t="n">
        <v>0.896</v>
      </c>
      <c r="H404" s="103" t="n">
        <v>0.892</v>
      </c>
      <c r="I404" s="103" t="n">
        <v>0.888</v>
      </c>
      <c r="J404" s="103" t="n">
        <v>0.888</v>
      </c>
      <c r="K404" s="103" t="n">
        <v>0.86</v>
      </c>
      <c r="L404" s="103" t="n">
        <v>0.9</v>
      </c>
    </row>
    <row r="405" customFormat="false" ht="15" hidden="false" customHeight="false" outlineLevel="0" collapsed="false">
      <c r="A405" s="97" t="s">
        <v>788</v>
      </c>
      <c r="B405" s="98" t="n">
        <v>32</v>
      </c>
      <c r="C405" s="98"/>
      <c r="D405" s="98" t="n">
        <v>72</v>
      </c>
      <c r="E405" s="99" t="n">
        <f aca="false">1 - (E406) * (E407) * (E408) * (E409)</f>
        <v>0.3285204</v>
      </c>
      <c r="F405" s="99" t="n">
        <f aca="false">1 - (F406) * (F407) * (F408) * (F409)</f>
        <v>0.30936446464</v>
      </c>
      <c r="G405" s="99" t="n">
        <f aca="false">1 - (G406) * (G407) * (G408) * (G409)</f>
        <v>0.28983545344</v>
      </c>
      <c r="H405" s="99" t="n">
        <f aca="false">1 - (H406) * (H407) * (H408) * (H409)</f>
        <v>0.29964686454</v>
      </c>
      <c r="I405" s="100" t="n">
        <f aca="false">1 - (I406) * (I407) * (I408) * (I409)</f>
        <v>0.30936446464</v>
      </c>
      <c r="J405" s="100" t="n">
        <f aca="false">1 - (J406) * (J407) * (J408) * (J409)</f>
        <v>0.3748063375</v>
      </c>
      <c r="K405" s="100" t="n">
        <f aca="false">1 - (K406) * (K407) * (K408) * (K409)</f>
        <v>0.3748063375</v>
      </c>
      <c r="L405" s="100" t="n">
        <f aca="false">1 - (L406) * (L407) * (L408) * (L409)</f>
        <v>0.2799296875</v>
      </c>
    </row>
    <row r="406" customFormat="false" ht="15" hidden="false" customHeight="false" outlineLevel="0" collapsed="false">
      <c r="A406" s="101" t="s">
        <v>691</v>
      </c>
      <c r="B406" s="102" t="n">
        <f aca="false">B405*0.15</f>
        <v>4.8</v>
      </c>
      <c r="C406" s="102" t="n">
        <f aca="false">(100-D406)/100</f>
        <v>0.892</v>
      </c>
      <c r="D406" s="102" t="n">
        <f aca="false">D405*0.15</f>
        <v>10.8</v>
      </c>
      <c r="E406" s="103" t="n">
        <v>0.94</v>
      </c>
      <c r="F406" s="103" t="n">
        <v>0.944</v>
      </c>
      <c r="G406" s="103" t="n">
        <v>0.948</v>
      </c>
      <c r="H406" s="103" t="n">
        <v>0.946</v>
      </c>
      <c r="I406" s="103" t="n">
        <v>0.944</v>
      </c>
      <c r="J406" s="103" t="n">
        <v>0.93</v>
      </c>
      <c r="K406" s="103" t="n">
        <v>0.93</v>
      </c>
      <c r="L406" s="103" t="n">
        <v>0.95</v>
      </c>
    </row>
    <row r="407" customFormat="false" ht="15" hidden="false" customHeight="false" outlineLevel="0" collapsed="false">
      <c r="A407" s="101" t="s">
        <v>692</v>
      </c>
      <c r="B407" s="102" t="n">
        <f aca="false">B405*0.4</f>
        <v>12.8</v>
      </c>
      <c r="C407" s="102" t="n">
        <f aca="false">(100-D407)/100</f>
        <v>0.712</v>
      </c>
      <c r="D407" s="102" t="n">
        <f aca="false">D405*0.4</f>
        <v>28.8</v>
      </c>
      <c r="E407" s="103" t="n">
        <v>0.85</v>
      </c>
      <c r="F407" s="103" t="n">
        <v>0.86</v>
      </c>
      <c r="G407" s="103" t="n">
        <v>0.87</v>
      </c>
      <c r="H407" s="103" t="n">
        <v>0.865</v>
      </c>
      <c r="I407" s="103" t="n">
        <v>0.86</v>
      </c>
      <c r="J407" s="103" t="n">
        <v>0.825</v>
      </c>
      <c r="K407" s="103" t="n">
        <v>0.825</v>
      </c>
      <c r="L407" s="103" t="n">
        <v>0.875</v>
      </c>
    </row>
    <row r="408" customFormat="false" ht="15" hidden="false" customHeight="false" outlineLevel="0" collapsed="false">
      <c r="A408" s="101" t="s">
        <v>693</v>
      </c>
      <c r="B408" s="102" t="n">
        <f aca="false">B405*0.15</f>
        <v>4.8</v>
      </c>
      <c r="C408" s="102" t="n">
        <f aca="false">(100-D408)/100</f>
        <v>0.892</v>
      </c>
      <c r="D408" s="102" t="n">
        <f aca="false">D405*0.15</f>
        <v>10.8</v>
      </c>
      <c r="E408" s="103" t="n">
        <v>0.955</v>
      </c>
      <c r="F408" s="103" t="n">
        <v>0.958</v>
      </c>
      <c r="G408" s="103" t="n">
        <v>0.961</v>
      </c>
      <c r="H408" s="103" t="n">
        <v>0.9595</v>
      </c>
      <c r="I408" s="103" t="n">
        <v>0.958</v>
      </c>
      <c r="J408" s="103" t="n">
        <v>0.9475</v>
      </c>
      <c r="K408" s="103" t="n">
        <v>0.9475</v>
      </c>
      <c r="L408" s="103" t="n">
        <v>0.9625</v>
      </c>
    </row>
    <row r="409" customFormat="false" ht="15" hidden="false" customHeight="false" outlineLevel="0" collapsed="false">
      <c r="A409" s="101" t="s">
        <v>694</v>
      </c>
      <c r="B409" s="102" t="n">
        <f aca="false">B405*0.3</f>
        <v>9.6</v>
      </c>
      <c r="C409" s="102" t="n">
        <f aca="false">(100-D409)/100</f>
        <v>0.784</v>
      </c>
      <c r="D409" s="102" t="n">
        <f aca="false">D405*0.3</f>
        <v>21.6</v>
      </c>
      <c r="E409" s="103" t="n">
        <v>0.88</v>
      </c>
      <c r="F409" s="103" t="n">
        <v>0.888</v>
      </c>
      <c r="G409" s="103" t="n">
        <v>0.896</v>
      </c>
      <c r="H409" s="103" t="n">
        <v>0.892</v>
      </c>
      <c r="I409" s="103" t="n">
        <v>0.888</v>
      </c>
      <c r="J409" s="103" t="n">
        <v>0.86</v>
      </c>
      <c r="K409" s="103" t="n">
        <v>0.86</v>
      </c>
      <c r="L409" s="103" t="n">
        <v>0.9</v>
      </c>
    </row>
    <row r="410" customFormat="false" ht="15" hidden="false" customHeight="false" outlineLevel="0" collapsed="false">
      <c r="A410" s="104" t="s">
        <v>789</v>
      </c>
      <c r="B410" s="98" t="n">
        <v>32</v>
      </c>
      <c r="C410" s="98"/>
      <c r="D410" s="98" t="n">
        <v>72</v>
      </c>
      <c r="E410" s="99" t="n">
        <f aca="false">1 - (E411) * (E412) * (E413) * (E414)</f>
        <v>0.3285204</v>
      </c>
      <c r="F410" s="99" t="n">
        <f aca="false">1 - (F411) * (F412) * (F413) * (F414)</f>
        <v>0.30936446464</v>
      </c>
      <c r="G410" s="99" t="n">
        <f aca="false">1 - (G411) * (G412) * (G413) * (G414)</f>
        <v>0.28983545344</v>
      </c>
      <c r="H410" s="99" t="n">
        <f aca="false">1 - (H411) * (H412) * (H413) * (H414)</f>
        <v>0.29964686454</v>
      </c>
      <c r="I410" s="100" t="n">
        <f aca="false">1 - (I411) * (I412) * (I413) * (I414)</f>
        <v>0.3748063375</v>
      </c>
      <c r="J410" s="100" t="n">
        <f aca="false">1 - (J411) * (J412) * (J413) * (J414)</f>
        <v>0.3748063375</v>
      </c>
      <c r="K410" s="100" t="n">
        <f aca="false">1 - (K411) * (K412) * (K413) * (K414)</f>
        <v>0.3748063375</v>
      </c>
      <c r="L410" s="100" t="n">
        <f aca="false">1 - (L411) * (L412) * (L413) * (L414)</f>
        <v>0.30936446464</v>
      </c>
    </row>
    <row r="411" customFormat="false" ht="15" hidden="false" customHeight="false" outlineLevel="0" collapsed="false">
      <c r="A411" s="101" t="s">
        <v>691</v>
      </c>
      <c r="B411" s="102" t="n">
        <f aca="false">B410*0.15</f>
        <v>4.8</v>
      </c>
      <c r="C411" s="102" t="n">
        <f aca="false">(100-D411)/100</f>
        <v>0.892</v>
      </c>
      <c r="D411" s="102" t="n">
        <f aca="false">D410*0.15</f>
        <v>10.8</v>
      </c>
      <c r="E411" s="103" t="n">
        <v>0.94</v>
      </c>
      <c r="F411" s="103" t="n">
        <v>0.944</v>
      </c>
      <c r="G411" s="103" t="n">
        <v>0.948</v>
      </c>
      <c r="H411" s="103" t="n">
        <v>0.946</v>
      </c>
      <c r="I411" s="103" t="n">
        <v>0.93</v>
      </c>
      <c r="J411" s="103" t="n">
        <v>0.93</v>
      </c>
      <c r="K411" s="103" t="n">
        <v>0.93</v>
      </c>
      <c r="L411" s="103" t="n">
        <v>0.944</v>
      </c>
    </row>
    <row r="412" customFormat="false" ht="15" hidden="false" customHeight="false" outlineLevel="0" collapsed="false">
      <c r="A412" s="101" t="s">
        <v>692</v>
      </c>
      <c r="B412" s="102" t="n">
        <f aca="false">B410*0.4</f>
        <v>12.8</v>
      </c>
      <c r="C412" s="102" t="n">
        <f aca="false">(100-D412)/100</f>
        <v>0.712</v>
      </c>
      <c r="D412" s="102" t="n">
        <f aca="false">D410*0.4</f>
        <v>28.8</v>
      </c>
      <c r="E412" s="103" t="n">
        <v>0.85</v>
      </c>
      <c r="F412" s="103" t="n">
        <v>0.86</v>
      </c>
      <c r="G412" s="103" t="n">
        <v>0.87</v>
      </c>
      <c r="H412" s="103" t="n">
        <v>0.865</v>
      </c>
      <c r="I412" s="103" t="n">
        <v>0.825</v>
      </c>
      <c r="J412" s="103" t="n">
        <v>0.825</v>
      </c>
      <c r="K412" s="103" t="n">
        <v>0.825</v>
      </c>
      <c r="L412" s="103" t="n">
        <v>0.86</v>
      </c>
    </row>
    <row r="413" customFormat="false" ht="15" hidden="false" customHeight="false" outlineLevel="0" collapsed="false">
      <c r="A413" s="101" t="s">
        <v>693</v>
      </c>
      <c r="B413" s="102" t="n">
        <f aca="false">B410*0.15</f>
        <v>4.8</v>
      </c>
      <c r="C413" s="102" t="n">
        <f aca="false">(100-D413)/100</f>
        <v>0.892</v>
      </c>
      <c r="D413" s="102" t="n">
        <f aca="false">D410*0.15</f>
        <v>10.8</v>
      </c>
      <c r="E413" s="103" t="n">
        <v>0.955</v>
      </c>
      <c r="F413" s="103" t="n">
        <v>0.958</v>
      </c>
      <c r="G413" s="103" t="n">
        <v>0.961</v>
      </c>
      <c r="H413" s="103" t="n">
        <v>0.9595</v>
      </c>
      <c r="I413" s="103" t="n">
        <v>0.9475</v>
      </c>
      <c r="J413" s="103" t="n">
        <v>0.9475</v>
      </c>
      <c r="K413" s="103" t="n">
        <v>0.9475</v>
      </c>
      <c r="L413" s="103" t="n">
        <v>0.958</v>
      </c>
    </row>
    <row r="414" customFormat="false" ht="15" hidden="false" customHeight="false" outlineLevel="0" collapsed="false">
      <c r="A414" s="101" t="s">
        <v>694</v>
      </c>
      <c r="B414" s="102" t="n">
        <f aca="false">B410*0.3</f>
        <v>9.6</v>
      </c>
      <c r="C414" s="102" t="n">
        <f aca="false">(100-D414)/100</f>
        <v>0.784</v>
      </c>
      <c r="D414" s="102" t="n">
        <f aca="false">D410*0.3</f>
        <v>21.6</v>
      </c>
      <c r="E414" s="103" t="n">
        <v>0.88</v>
      </c>
      <c r="F414" s="103" t="n">
        <v>0.888</v>
      </c>
      <c r="G414" s="103" t="n">
        <v>0.896</v>
      </c>
      <c r="H414" s="103" t="n">
        <v>0.892</v>
      </c>
      <c r="I414" s="103" t="n">
        <v>0.86</v>
      </c>
      <c r="J414" s="103" t="n">
        <v>0.86</v>
      </c>
      <c r="K414" s="103" t="n">
        <v>0.86</v>
      </c>
      <c r="L414" s="103" t="n">
        <v>0.888</v>
      </c>
    </row>
    <row r="415" customFormat="false" ht="15" hidden="false" customHeight="false" outlineLevel="0" collapsed="false">
      <c r="A415" s="104" t="s">
        <v>790</v>
      </c>
      <c r="B415" s="98" t="n">
        <v>30</v>
      </c>
      <c r="C415" s="98"/>
      <c r="D415" s="98" t="n">
        <v>70</v>
      </c>
      <c r="E415" s="99" t="n">
        <f aca="false">1 - (E416) * (E417) * (E418) * (E419)</f>
        <v>0.31898879614</v>
      </c>
      <c r="F415" s="99" t="n">
        <f aca="false">1 - (F416) * (F417) * (F418) * (F419)</f>
        <v>0.29964686454</v>
      </c>
      <c r="G415" s="99" t="n">
        <f aca="false">1 - (G416) * (G417) * (G418) * (G419)</f>
        <v>0.2799296875</v>
      </c>
      <c r="H415" s="99" t="n">
        <f aca="false">1 - (H416) * (H417) * (H418) * (H419)</f>
        <v>0.28983545344</v>
      </c>
      <c r="I415" s="100" t="n">
        <f aca="false">1 - (I416) * (I417) * (I418) * (I419)</f>
        <v>0.2799296875</v>
      </c>
      <c r="J415" s="100" t="n">
        <f aca="false">1 - (J416) * (J417) * (J418) * (J419)</f>
        <v>0.30936446464</v>
      </c>
      <c r="K415" s="100" t="n">
        <f aca="false">1 - (K416) * (K417) * (K418) * (K419)</f>
        <v>0.2799296875</v>
      </c>
      <c r="L415" s="100" t="n">
        <f aca="false">1 - (L416) * (L417) * (L418) * (L419)</f>
        <v>0.30936446464</v>
      </c>
    </row>
    <row r="416" customFormat="false" ht="15" hidden="false" customHeight="false" outlineLevel="0" collapsed="false">
      <c r="A416" s="101" t="s">
        <v>691</v>
      </c>
      <c r="B416" s="102" t="n">
        <f aca="false">B415*0.15</f>
        <v>4.5</v>
      </c>
      <c r="C416" s="102" t="n">
        <f aca="false">(100-D416)/100</f>
        <v>0.895</v>
      </c>
      <c r="D416" s="102" t="n">
        <f aca="false">D415*0.15</f>
        <v>10.5</v>
      </c>
      <c r="E416" s="103" t="n">
        <v>0.942</v>
      </c>
      <c r="F416" s="103" t="n">
        <v>0.946</v>
      </c>
      <c r="G416" s="103" t="n">
        <v>0.95</v>
      </c>
      <c r="H416" s="103" t="n">
        <v>0.948</v>
      </c>
      <c r="I416" s="103" t="n">
        <v>0.95</v>
      </c>
      <c r="J416" s="103" t="n">
        <v>0.944</v>
      </c>
      <c r="K416" s="103" t="n">
        <v>0.95</v>
      </c>
      <c r="L416" s="103" t="n">
        <v>0.944</v>
      </c>
    </row>
    <row r="417" customFormat="false" ht="15" hidden="false" customHeight="false" outlineLevel="0" collapsed="false">
      <c r="A417" s="101" t="s">
        <v>692</v>
      </c>
      <c r="B417" s="102" t="n">
        <f aca="false">B415*0.4</f>
        <v>12</v>
      </c>
      <c r="C417" s="102" t="n">
        <f aca="false">(100-D417)/100</f>
        <v>0.72</v>
      </c>
      <c r="D417" s="102" t="n">
        <f aca="false">D415*0.4</f>
        <v>28</v>
      </c>
      <c r="E417" s="103" t="n">
        <v>0.855</v>
      </c>
      <c r="F417" s="103" t="n">
        <v>0.865</v>
      </c>
      <c r="G417" s="103" t="n">
        <v>0.875</v>
      </c>
      <c r="H417" s="103" t="n">
        <v>0.87</v>
      </c>
      <c r="I417" s="103" t="n">
        <v>0.875</v>
      </c>
      <c r="J417" s="103" t="n">
        <v>0.86</v>
      </c>
      <c r="K417" s="103" t="n">
        <v>0.875</v>
      </c>
      <c r="L417" s="103" t="n">
        <v>0.86</v>
      </c>
    </row>
    <row r="418" customFormat="false" ht="15" hidden="false" customHeight="false" outlineLevel="0" collapsed="false">
      <c r="A418" s="101" t="s">
        <v>693</v>
      </c>
      <c r="B418" s="102" t="n">
        <f aca="false">B415*0.15</f>
        <v>4.5</v>
      </c>
      <c r="C418" s="102" t="n">
        <f aca="false">(100-D418)/100</f>
        <v>0.895</v>
      </c>
      <c r="D418" s="102" t="n">
        <f aca="false">D415*0.15</f>
        <v>10.5</v>
      </c>
      <c r="E418" s="103" t="n">
        <v>0.9565</v>
      </c>
      <c r="F418" s="103" t="n">
        <v>0.9595</v>
      </c>
      <c r="G418" s="103" t="n">
        <v>0.9625</v>
      </c>
      <c r="H418" s="103" t="n">
        <v>0.961</v>
      </c>
      <c r="I418" s="103" t="n">
        <v>0.9625</v>
      </c>
      <c r="J418" s="103" t="n">
        <v>0.958</v>
      </c>
      <c r="K418" s="103" t="n">
        <v>0.9625</v>
      </c>
      <c r="L418" s="103" t="n">
        <v>0.958</v>
      </c>
    </row>
    <row r="419" customFormat="false" ht="15" hidden="false" customHeight="false" outlineLevel="0" collapsed="false">
      <c r="A419" s="101" t="s">
        <v>694</v>
      </c>
      <c r="B419" s="102" t="n">
        <f aca="false">B415*0.3</f>
        <v>9</v>
      </c>
      <c r="C419" s="102" t="n">
        <f aca="false">(100-D419)/100</f>
        <v>0.79</v>
      </c>
      <c r="D419" s="102" t="n">
        <f aca="false">D415*0.3</f>
        <v>21</v>
      </c>
      <c r="E419" s="103" t="n">
        <v>0.884</v>
      </c>
      <c r="F419" s="103" t="n">
        <v>0.892</v>
      </c>
      <c r="G419" s="103" t="n">
        <v>0.9</v>
      </c>
      <c r="H419" s="103" t="n">
        <v>0.896</v>
      </c>
      <c r="I419" s="103" t="n">
        <v>0.9</v>
      </c>
      <c r="J419" s="103" t="n">
        <v>0.888</v>
      </c>
      <c r="K419" s="103" t="n">
        <v>0.9</v>
      </c>
      <c r="L419" s="103" t="n">
        <v>0.888</v>
      </c>
    </row>
    <row r="420" customFormat="false" ht="15" hidden="false" customHeight="false" outlineLevel="0" collapsed="false">
      <c r="A420" s="104" t="s">
        <v>791</v>
      </c>
      <c r="B420" s="98" t="n">
        <v>30</v>
      </c>
      <c r="C420" s="98"/>
      <c r="D420" s="98" t="n">
        <v>70</v>
      </c>
      <c r="E420" s="99" t="n">
        <f aca="false">1 - (E421) * (E422) * (E423) * (E424)</f>
        <v>0.31898879614</v>
      </c>
      <c r="F420" s="99" t="n">
        <f aca="false">1 - (F421) * (F422) * (F423) * (F424)</f>
        <v>0.29964686454</v>
      </c>
      <c r="G420" s="99" t="n">
        <f aca="false">1 - (G421) * (G422) * (G423) * (G424)</f>
        <v>0.2799296875</v>
      </c>
      <c r="H420" s="99" t="n">
        <f aca="false">1 - (H421) * (H422) * (H423) * (H424)</f>
        <v>0.28983545344</v>
      </c>
      <c r="I420" s="100" t="n">
        <f aca="false">1 - (I421) * (I422) * (I423) * (I424)</f>
        <v>0.30936446464</v>
      </c>
      <c r="J420" s="100" t="n">
        <f aca="false">1 - (J421) * (J422) * (J423) * (J424)</f>
        <v>0.30936446464</v>
      </c>
      <c r="K420" s="100" t="n">
        <f aca="false">1 - (K421) * (K422) * (K423) * (K424)</f>
        <v>0.30936446464</v>
      </c>
      <c r="L420" s="100" t="n">
        <f aca="false">1 - (L421) * (L422) * (L423) * (L424)</f>
        <v>0.30936446464</v>
      </c>
    </row>
    <row r="421" customFormat="false" ht="15" hidden="false" customHeight="false" outlineLevel="0" collapsed="false">
      <c r="A421" s="101" t="s">
        <v>691</v>
      </c>
      <c r="B421" s="102" t="n">
        <f aca="false">B420*0.15</f>
        <v>4.5</v>
      </c>
      <c r="C421" s="102" t="n">
        <f aca="false">(100-D421)/100</f>
        <v>0.895</v>
      </c>
      <c r="D421" s="102" t="n">
        <f aca="false">D420*0.15</f>
        <v>10.5</v>
      </c>
      <c r="E421" s="103" t="n">
        <v>0.942</v>
      </c>
      <c r="F421" s="103" t="n">
        <v>0.946</v>
      </c>
      <c r="G421" s="103" t="n">
        <v>0.95</v>
      </c>
      <c r="H421" s="103" t="n">
        <v>0.948</v>
      </c>
      <c r="I421" s="103" t="n">
        <v>0.944</v>
      </c>
      <c r="J421" s="103" t="n">
        <v>0.944</v>
      </c>
      <c r="K421" s="103" t="n">
        <v>0.944</v>
      </c>
      <c r="L421" s="103" t="n">
        <v>0.944</v>
      </c>
    </row>
    <row r="422" customFormat="false" ht="15" hidden="false" customHeight="false" outlineLevel="0" collapsed="false">
      <c r="A422" s="101" t="s">
        <v>692</v>
      </c>
      <c r="B422" s="102" t="n">
        <f aca="false">B420*0.4</f>
        <v>12</v>
      </c>
      <c r="C422" s="102" t="n">
        <f aca="false">(100-D422)/100</f>
        <v>0.72</v>
      </c>
      <c r="D422" s="102" t="n">
        <f aca="false">D420*0.4</f>
        <v>28</v>
      </c>
      <c r="E422" s="103" t="n">
        <v>0.855</v>
      </c>
      <c r="F422" s="103" t="n">
        <v>0.865</v>
      </c>
      <c r="G422" s="103" t="n">
        <v>0.875</v>
      </c>
      <c r="H422" s="103" t="n">
        <v>0.87</v>
      </c>
      <c r="I422" s="103" t="n">
        <v>0.86</v>
      </c>
      <c r="J422" s="103" t="n">
        <v>0.86</v>
      </c>
      <c r="K422" s="103" t="n">
        <v>0.86</v>
      </c>
      <c r="L422" s="103" t="n">
        <v>0.86</v>
      </c>
    </row>
    <row r="423" customFormat="false" ht="15" hidden="false" customHeight="false" outlineLevel="0" collapsed="false">
      <c r="A423" s="101" t="s">
        <v>693</v>
      </c>
      <c r="B423" s="102" t="n">
        <f aca="false">B420*0.15</f>
        <v>4.5</v>
      </c>
      <c r="C423" s="102" t="n">
        <f aca="false">(100-D423)/100</f>
        <v>0.895</v>
      </c>
      <c r="D423" s="102" t="n">
        <f aca="false">D420*0.15</f>
        <v>10.5</v>
      </c>
      <c r="E423" s="103" t="n">
        <v>0.9565</v>
      </c>
      <c r="F423" s="103" t="n">
        <v>0.9595</v>
      </c>
      <c r="G423" s="103" t="n">
        <v>0.9625</v>
      </c>
      <c r="H423" s="103" t="n">
        <v>0.961</v>
      </c>
      <c r="I423" s="103" t="n">
        <v>0.958</v>
      </c>
      <c r="J423" s="103" t="n">
        <v>0.958</v>
      </c>
      <c r="K423" s="103" t="n">
        <v>0.958</v>
      </c>
      <c r="L423" s="103" t="n">
        <v>0.958</v>
      </c>
    </row>
    <row r="424" customFormat="false" ht="15" hidden="false" customHeight="false" outlineLevel="0" collapsed="false">
      <c r="A424" s="101" t="s">
        <v>694</v>
      </c>
      <c r="B424" s="102" t="n">
        <f aca="false">B420*0.3</f>
        <v>9</v>
      </c>
      <c r="C424" s="102" t="n">
        <f aca="false">(100-D424)/100</f>
        <v>0.79</v>
      </c>
      <c r="D424" s="102" t="n">
        <f aca="false">D420*0.3</f>
        <v>21</v>
      </c>
      <c r="E424" s="103" t="n">
        <v>0.884</v>
      </c>
      <c r="F424" s="103" t="n">
        <v>0.892</v>
      </c>
      <c r="G424" s="103" t="n">
        <v>0.9</v>
      </c>
      <c r="H424" s="103" t="n">
        <v>0.896</v>
      </c>
      <c r="I424" s="103" t="n">
        <v>0.888</v>
      </c>
      <c r="J424" s="103" t="n">
        <v>0.888</v>
      </c>
      <c r="K424" s="103" t="n">
        <v>0.888</v>
      </c>
      <c r="L424" s="103" t="n">
        <v>0.888</v>
      </c>
    </row>
    <row r="425" customFormat="false" ht="15" hidden="false" customHeight="false" outlineLevel="0" collapsed="false">
      <c r="A425" s="104" t="s">
        <v>792</v>
      </c>
      <c r="B425" s="98" t="n">
        <v>30</v>
      </c>
      <c r="C425" s="98"/>
      <c r="D425" s="98" t="n">
        <v>70</v>
      </c>
      <c r="E425" s="99" t="n">
        <f aca="false">1 - (E426)</f>
        <v>0.0580000000000001</v>
      </c>
      <c r="F425" s="99" t="n">
        <f aca="false">1 - (F426)</f>
        <v>0.0540000000000001</v>
      </c>
      <c r="G425" s="99" t="n">
        <f aca="false">1 - (G426)</f>
        <v>0.05</v>
      </c>
      <c r="H425" s="99" t="n">
        <f aca="false">1 - (H426)</f>
        <v>0.052</v>
      </c>
      <c r="I425" s="100" t="n">
        <f aca="false">1 - (I426)</f>
        <v>0.05</v>
      </c>
      <c r="J425" s="100" t="n">
        <f aca="false">1 - (J426)</f>
        <v>0.0560000000000001</v>
      </c>
      <c r="K425" s="100" t="n">
        <f aca="false">1 - (K426)</f>
        <v>0.05</v>
      </c>
      <c r="L425" s="100" t="n">
        <f aca="false">1 - (L426)</f>
        <v>0.0560000000000001</v>
      </c>
    </row>
    <row r="426" customFormat="false" ht="15" hidden="false" customHeight="false" outlineLevel="0" collapsed="false">
      <c r="A426" s="101" t="s">
        <v>693</v>
      </c>
      <c r="B426" s="102" t="n">
        <f aca="false">B425*0.15</f>
        <v>4.5</v>
      </c>
      <c r="C426" s="102" t="n">
        <f aca="false">(100-D426)/100</f>
        <v>0.895</v>
      </c>
      <c r="D426" s="102" t="n">
        <f aca="false">D425*0.15</f>
        <v>10.5</v>
      </c>
      <c r="E426" s="103" t="n">
        <v>0.942</v>
      </c>
      <c r="F426" s="103" t="n">
        <v>0.946</v>
      </c>
      <c r="G426" s="103" t="n">
        <v>0.95</v>
      </c>
      <c r="H426" s="103" t="n">
        <v>0.948</v>
      </c>
      <c r="I426" s="103" t="n">
        <v>0.95</v>
      </c>
      <c r="J426" s="103" t="n">
        <v>0.944</v>
      </c>
      <c r="K426" s="103" t="n">
        <v>0.95</v>
      </c>
      <c r="L426" s="103" t="n">
        <v>0.944</v>
      </c>
      <c r="N426" s="0" t="n">
        <v>13</v>
      </c>
    </row>
    <row r="427" customFormat="false" ht="15" hidden="false" customHeight="false" outlineLevel="0" collapsed="false">
      <c r="A427" s="97" t="s">
        <v>793</v>
      </c>
      <c r="B427" s="98" t="n">
        <v>30</v>
      </c>
      <c r="C427" s="98"/>
      <c r="D427" s="98" t="n">
        <v>70</v>
      </c>
      <c r="E427" s="99" t="n">
        <f aca="false">1 - (E428) * (E429) * (E430) * (E431)</f>
        <v>0.31898879614</v>
      </c>
      <c r="F427" s="99" t="n">
        <f aca="false">1 - (F428) * (F429) * (F430) * (F431)</f>
        <v>0.29964686454</v>
      </c>
      <c r="G427" s="99" t="n">
        <f aca="false">1 - (G428) * (G429) * (G430) * (G431)</f>
        <v>0.2799296875</v>
      </c>
      <c r="H427" s="99" t="n">
        <f aca="false">1 - (H428) * (H429) * (H430) * (H431)</f>
        <v>0.28983545344</v>
      </c>
      <c r="I427" s="100" t="n">
        <f aca="false">1 - (I428) * (I429) * (I430) * (I431)</f>
        <v>0.30936446464</v>
      </c>
      <c r="J427" s="100" t="n">
        <f aca="false">1 - (J428) * (J429) * (J430) * (J431)</f>
        <v>0.3748063375</v>
      </c>
      <c r="K427" s="100" t="n">
        <f aca="false">1 - (K428) * (K429) * (K430) * (K431)</f>
        <v>0.2799296875</v>
      </c>
      <c r="L427" s="100" t="n">
        <f aca="false">1 - (L428) * (L429) * (L430) * (L431)</f>
        <v>0.34730758144</v>
      </c>
      <c r="N427" s="3" t="n">
        <f aca="false">1-(N426*0.2)/100</f>
        <v>0.974</v>
      </c>
    </row>
    <row r="428" customFormat="false" ht="15" hidden="false" customHeight="false" outlineLevel="0" collapsed="false">
      <c r="A428" s="101" t="s">
        <v>691</v>
      </c>
      <c r="B428" s="102" t="n">
        <f aca="false">B427*0.15</f>
        <v>4.5</v>
      </c>
      <c r="C428" s="102" t="n">
        <f aca="false">(100-D428)/100</f>
        <v>0.895</v>
      </c>
      <c r="D428" s="102" t="n">
        <f aca="false">D427*0.15</f>
        <v>10.5</v>
      </c>
      <c r="E428" s="103" t="n">
        <v>0.942</v>
      </c>
      <c r="F428" s="103" t="n">
        <v>0.946</v>
      </c>
      <c r="G428" s="103" t="n">
        <v>0.95</v>
      </c>
      <c r="H428" s="103" t="n">
        <v>0.948</v>
      </c>
      <c r="I428" s="103" t="n">
        <v>0.944</v>
      </c>
      <c r="J428" s="103" t="n">
        <v>0.93</v>
      </c>
      <c r="K428" s="103" t="n">
        <v>0.95</v>
      </c>
      <c r="L428" s="103" t="n">
        <v>0.936</v>
      </c>
      <c r="N428" s="3" t="n">
        <f aca="false">1-(N426*0.5)/100</f>
        <v>0.935</v>
      </c>
    </row>
    <row r="429" customFormat="false" ht="15" hidden="false" customHeight="false" outlineLevel="0" collapsed="false">
      <c r="A429" s="101" t="s">
        <v>692</v>
      </c>
      <c r="B429" s="102" t="n">
        <f aca="false">B427*0.4</f>
        <v>12</v>
      </c>
      <c r="C429" s="102" t="n">
        <f aca="false">(100-D429)/100</f>
        <v>0.72</v>
      </c>
      <c r="D429" s="102" t="n">
        <f aca="false">D427*0.4</f>
        <v>28</v>
      </c>
      <c r="E429" s="103" t="n">
        <v>0.855</v>
      </c>
      <c r="F429" s="103" t="n">
        <v>0.865</v>
      </c>
      <c r="G429" s="103" t="n">
        <v>0.875</v>
      </c>
      <c r="H429" s="103" t="n">
        <v>0.87</v>
      </c>
      <c r="I429" s="103" t="n">
        <v>0.86</v>
      </c>
      <c r="J429" s="103" t="n">
        <v>0.825</v>
      </c>
      <c r="K429" s="103" t="n">
        <v>0.875</v>
      </c>
      <c r="L429" s="103" t="n">
        <v>0.84</v>
      </c>
      <c r="N429" s="3" t="n">
        <f aca="false">1-(N426*0.15)/100</f>
        <v>0.9805</v>
      </c>
    </row>
    <row r="430" customFormat="false" ht="15" hidden="false" customHeight="false" outlineLevel="0" collapsed="false">
      <c r="A430" s="101" t="s">
        <v>693</v>
      </c>
      <c r="B430" s="102" t="n">
        <f aca="false">B427*0.15</f>
        <v>4.5</v>
      </c>
      <c r="C430" s="102" t="n">
        <f aca="false">(100-D430)/100</f>
        <v>0.895</v>
      </c>
      <c r="D430" s="102" t="n">
        <f aca="false">D427*0.15</f>
        <v>10.5</v>
      </c>
      <c r="E430" s="103" t="n">
        <v>0.9565</v>
      </c>
      <c r="F430" s="103" t="n">
        <v>0.9595</v>
      </c>
      <c r="G430" s="103" t="n">
        <v>0.9625</v>
      </c>
      <c r="H430" s="103" t="n">
        <v>0.961</v>
      </c>
      <c r="I430" s="103" t="n">
        <v>0.958</v>
      </c>
      <c r="J430" s="103" t="n">
        <v>0.9475</v>
      </c>
      <c r="K430" s="103" t="n">
        <v>0.9625</v>
      </c>
      <c r="L430" s="103" t="n">
        <v>0.952</v>
      </c>
      <c r="N430" s="3" t="n">
        <f aca="false">1-(N426*0.4)/100</f>
        <v>0.948</v>
      </c>
    </row>
    <row r="431" customFormat="false" ht="15" hidden="false" customHeight="false" outlineLevel="0" collapsed="false">
      <c r="A431" s="101" t="s">
        <v>694</v>
      </c>
      <c r="B431" s="102" t="n">
        <f aca="false">B427*0.3</f>
        <v>9</v>
      </c>
      <c r="C431" s="102" t="n">
        <f aca="false">(100-D431)/100</f>
        <v>0.79</v>
      </c>
      <c r="D431" s="102" t="n">
        <f aca="false">D427*0.3</f>
        <v>21</v>
      </c>
      <c r="E431" s="103" t="n">
        <v>0.884</v>
      </c>
      <c r="F431" s="103" t="n">
        <v>0.892</v>
      </c>
      <c r="G431" s="103" t="n">
        <v>0.9</v>
      </c>
      <c r="H431" s="103" t="n">
        <v>0.896</v>
      </c>
      <c r="I431" s="103" t="n">
        <v>0.888</v>
      </c>
      <c r="J431" s="103" t="n">
        <v>0.86</v>
      </c>
      <c r="K431" s="103" t="n">
        <v>0.9</v>
      </c>
      <c r="L431" s="103" t="n">
        <v>0.872</v>
      </c>
    </row>
    <row r="432" customFormat="false" ht="15" hidden="false" customHeight="false" outlineLevel="0" collapsed="false">
      <c r="A432" s="97" t="s">
        <v>794</v>
      </c>
      <c r="B432" s="98" t="n">
        <v>30</v>
      </c>
      <c r="C432" s="98"/>
      <c r="D432" s="98" t="n">
        <v>70</v>
      </c>
      <c r="E432" s="99" t="n">
        <f aca="false">1 - (E433)</f>
        <v>0.0580000000000001</v>
      </c>
      <c r="F432" s="99" t="n">
        <f aca="false">1 - (F433)</f>
        <v>0.0540000000000001</v>
      </c>
      <c r="G432" s="99" t="n">
        <f aca="false">1 - (G433)</f>
        <v>0.05</v>
      </c>
      <c r="H432" s="99" t="n">
        <f aca="false">1 - (H433)</f>
        <v>0.052</v>
      </c>
      <c r="I432" s="100" t="n">
        <f aca="false">1 - (I433)</f>
        <v>0.0639999999999999</v>
      </c>
      <c r="J432" s="100" t="n">
        <f aca="false">1 - (J433)</f>
        <v>0.0639999999999999</v>
      </c>
      <c r="K432" s="100" t="n">
        <f aca="false">1 - (K433)</f>
        <v>0.0639999999999999</v>
      </c>
      <c r="L432" s="100" t="n">
        <f aca="false">1 - (L433)</f>
        <v>0.0639999999999999</v>
      </c>
    </row>
    <row r="433" customFormat="false" ht="15" hidden="false" customHeight="false" outlineLevel="0" collapsed="false">
      <c r="A433" s="101" t="s">
        <v>691</v>
      </c>
      <c r="B433" s="102" t="n">
        <f aca="false">B432*0.15</f>
        <v>4.5</v>
      </c>
      <c r="C433" s="102" t="n">
        <f aca="false">(100-D433)/100</f>
        <v>0.895</v>
      </c>
      <c r="D433" s="102" t="n">
        <f aca="false">D432*0.15</f>
        <v>10.5</v>
      </c>
      <c r="E433" s="103" t="n">
        <v>0.942</v>
      </c>
      <c r="F433" s="103" t="n">
        <v>0.946</v>
      </c>
      <c r="G433" s="103" t="n">
        <v>0.95</v>
      </c>
      <c r="H433" s="103" t="n">
        <v>0.948</v>
      </c>
      <c r="I433" s="103" t="n">
        <v>0.936</v>
      </c>
      <c r="J433" s="103" t="n">
        <v>0.936</v>
      </c>
      <c r="K433" s="103" t="n">
        <v>0.936</v>
      </c>
      <c r="L433" s="103" t="n">
        <v>0.936</v>
      </c>
    </row>
    <row r="434" customFormat="false" ht="15" hidden="false" customHeight="false" outlineLevel="0" collapsed="false">
      <c r="A434" s="97" t="s">
        <v>795</v>
      </c>
      <c r="B434" s="98" t="n">
        <v>30</v>
      </c>
      <c r="C434" s="98"/>
      <c r="D434" s="98" t="n">
        <v>70</v>
      </c>
      <c r="E434" s="99" t="n">
        <f aca="false">1 - (E435)</f>
        <v>0.0580000000000001</v>
      </c>
      <c r="F434" s="99" t="n">
        <f aca="false">1 - (F435)</f>
        <v>0.0540000000000001</v>
      </c>
      <c r="G434" s="99" t="n">
        <f aca="false">1 - (G435)</f>
        <v>0.05</v>
      </c>
      <c r="H434" s="99" t="n">
        <f aca="false">1 - (H435)</f>
        <v>0.052</v>
      </c>
      <c r="I434" s="100" t="n">
        <f aca="false">1 - (I435)</f>
        <v>0.0639999999999999</v>
      </c>
      <c r="J434" s="100" t="n">
        <f aca="false">1 - (J435)</f>
        <v>0.0639999999999999</v>
      </c>
      <c r="K434" s="100" t="n">
        <f aca="false">1 - (K435)</f>
        <v>0.0639999999999999</v>
      </c>
      <c r="L434" s="100" t="n">
        <f aca="false">1 - (L435)</f>
        <v>0.07</v>
      </c>
    </row>
    <row r="435" customFormat="false" ht="15" hidden="false" customHeight="false" outlineLevel="0" collapsed="false">
      <c r="A435" s="101" t="s">
        <v>691</v>
      </c>
      <c r="B435" s="102" t="n">
        <f aca="false">B434*0.15</f>
        <v>4.5</v>
      </c>
      <c r="C435" s="102" t="n">
        <f aca="false">(100-D435)/100</f>
        <v>0.895</v>
      </c>
      <c r="D435" s="102" t="n">
        <f aca="false">D434*0.15</f>
        <v>10.5</v>
      </c>
      <c r="E435" s="103" t="n">
        <v>0.942</v>
      </c>
      <c r="F435" s="103" t="n">
        <v>0.946</v>
      </c>
      <c r="G435" s="103" t="n">
        <v>0.95</v>
      </c>
      <c r="H435" s="103" t="n">
        <v>0.948</v>
      </c>
      <c r="I435" s="103" t="n">
        <v>0.936</v>
      </c>
      <c r="J435" s="103" t="n">
        <v>0.936</v>
      </c>
      <c r="K435" s="103" t="n">
        <v>0.936</v>
      </c>
      <c r="L435" s="103" t="n">
        <v>0.93</v>
      </c>
    </row>
    <row r="436" customFormat="false" ht="15" hidden="false" customHeight="false" outlineLevel="0" collapsed="false">
      <c r="A436" s="104" t="s">
        <v>796</v>
      </c>
      <c r="B436" s="98" t="n">
        <v>30</v>
      </c>
      <c r="C436" s="98"/>
      <c r="D436" s="98" t="n">
        <v>70</v>
      </c>
      <c r="E436" s="99" t="n">
        <f aca="false">1 - (E437) * (E438) * (E439) * (E440)</f>
        <v>0.31898879614</v>
      </c>
      <c r="F436" s="99" t="n">
        <f aca="false">1 - (F437) * (F438) * (F439) * (F440)</f>
        <v>0.29964686454</v>
      </c>
      <c r="G436" s="99" t="n">
        <f aca="false">1 - (G437) * (G438) * (G439) * (G440)</f>
        <v>0.2799296875</v>
      </c>
      <c r="H436" s="99" t="n">
        <f aca="false">1 - (H437) * (H438) * (H439) * (H440)</f>
        <v>0.28983545344</v>
      </c>
      <c r="I436" s="100" t="n">
        <f aca="false">1 - (I437) * (I438) * (I439) * (I440)</f>
        <v>0.4188544</v>
      </c>
      <c r="J436" s="100" t="n">
        <f aca="false">1 - (J437) * (J438) * (J439) * (J440)</f>
        <v>0.3748063375</v>
      </c>
      <c r="K436" s="100" t="n">
        <f aca="false">1 - (K437) * (K438) * (K439) * (K440)</f>
        <v>0.3748063375</v>
      </c>
      <c r="L436" s="100" t="n">
        <f aca="false">1 - (L437) * (L438) * (L439) * (L440)</f>
        <v>0.5005</v>
      </c>
    </row>
    <row r="437" customFormat="false" ht="15" hidden="false" customHeight="false" outlineLevel="0" collapsed="false">
      <c r="A437" s="101" t="s">
        <v>691</v>
      </c>
      <c r="B437" s="102" t="n">
        <f aca="false">B436*0.15</f>
        <v>4.5</v>
      </c>
      <c r="C437" s="102" t="n">
        <f aca="false">(100-D437)/100</f>
        <v>0.895</v>
      </c>
      <c r="D437" s="102" t="n">
        <f aca="false">D436*0.15</f>
        <v>10.5</v>
      </c>
      <c r="E437" s="103" t="n">
        <v>0.942</v>
      </c>
      <c r="F437" s="103" t="n">
        <v>0.946</v>
      </c>
      <c r="G437" s="103" t="n">
        <v>0.95</v>
      </c>
      <c r="H437" s="103" t="n">
        <v>0.948</v>
      </c>
      <c r="I437" s="103" t="n">
        <v>0.92</v>
      </c>
      <c r="J437" s="103" t="n">
        <v>0.93</v>
      </c>
      <c r="K437" s="103" t="n">
        <v>0.93</v>
      </c>
      <c r="L437" s="103" t="n">
        <v>0.9</v>
      </c>
    </row>
    <row r="438" customFormat="false" ht="15" hidden="false" customHeight="false" outlineLevel="0" collapsed="false">
      <c r="A438" s="101" t="s">
        <v>692</v>
      </c>
      <c r="B438" s="102" t="n">
        <f aca="false">B436*0.4</f>
        <v>12</v>
      </c>
      <c r="C438" s="102" t="n">
        <f aca="false">(100-D438)/100</f>
        <v>0.72</v>
      </c>
      <c r="D438" s="102" t="n">
        <f aca="false">D436*0.4</f>
        <v>28</v>
      </c>
      <c r="E438" s="103" t="n">
        <v>0.855</v>
      </c>
      <c r="F438" s="103" t="n">
        <v>0.865</v>
      </c>
      <c r="G438" s="103" t="n">
        <v>0.875</v>
      </c>
      <c r="H438" s="103" t="n">
        <v>0.87</v>
      </c>
      <c r="I438" s="103" t="n">
        <v>0.8</v>
      </c>
      <c r="J438" s="103" t="n">
        <v>0.825</v>
      </c>
      <c r="K438" s="103" t="n">
        <v>0.825</v>
      </c>
      <c r="L438" s="103" t="n">
        <v>0.75</v>
      </c>
    </row>
    <row r="439" customFormat="false" ht="15" hidden="false" customHeight="false" outlineLevel="0" collapsed="false">
      <c r="A439" s="101" t="s">
        <v>693</v>
      </c>
      <c r="B439" s="102" t="n">
        <f aca="false">B436*0.15</f>
        <v>4.5</v>
      </c>
      <c r="C439" s="102" t="n">
        <f aca="false">(100-D439)/100</f>
        <v>0.895</v>
      </c>
      <c r="D439" s="102" t="n">
        <f aca="false">D436*0.15</f>
        <v>10.5</v>
      </c>
      <c r="E439" s="103" t="n">
        <v>0.9565</v>
      </c>
      <c r="F439" s="103" t="n">
        <v>0.9595</v>
      </c>
      <c r="G439" s="103" t="n">
        <v>0.9625</v>
      </c>
      <c r="H439" s="103" t="n">
        <v>0.961</v>
      </c>
      <c r="I439" s="103" t="n">
        <v>0.94</v>
      </c>
      <c r="J439" s="103" t="n">
        <v>0.9475</v>
      </c>
      <c r="K439" s="103" t="n">
        <v>0.9475</v>
      </c>
      <c r="L439" s="103" t="n">
        <v>0.925</v>
      </c>
    </row>
    <row r="440" customFormat="false" ht="15" hidden="false" customHeight="false" outlineLevel="0" collapsed="false">
      <c r="A440" s="101" t="s">
        <v>694</v>
      </c>
      <c r="B440" s="102" t="n">
        <f aca="false">B436*0.3</f>
        <v>9</v>
      </c>
      <c r="C440" s="102" t="n">
        <f aca="false">(100-D440)/100</f>
        <v>0.79</v>
      </c>
      <c r="D440" s="102" t="n">
        <f aca="false">D436*0.3</f>
        <v>21</v>
      </c>
      <c r="E440" s="103" t="n">
        <v>0.884</v>
      </c>
      <c r="F440" s="103" t="n">
        <v>0.892</v>
      </c>
      <c r="G440" s="103" t="n">
        <v>0.9</v>
      </c>
      <c r="H440" s="103" t="n">
        <v>0.896</v>
      </c>
      <c r="I440" s="103" t="n">
        <v>0.84</v>
      </c>
      <c r="J440" s="103" t="n">
        <v>0.86</v>
      </c>
      <c r="K440" s="103" t="n">
        <v>0.86</v>
      </c>
      <c r="L440" s="103" t="n">
        <v>0.8</v>
      </c>
    </row>
    <row r="441" customFormat="false" ht="15" hidden="false" customHeight="false" outlineLevel="0" collapsed="false">
      <c r="A441" s="104" t="s">
        <v>797</v>
      </c>
      <c r="B441" s="98" t="n">
        <v>30</v>
      </c>
      <c r="C441" s="98"/>
      <c r="D441" s="98" t="n">
        <v>70</v>
      </c>
      <c r="E441" s="99" t="n">
        <f aca="false">1 - (E442)</f>
        <v>0.0580000000000001</v>
      </c>
      <c r="F441" s="99" t="n">
        <f aca="false">1 - (F442)</f>
        <v>0.0540000000000001</v>
      </c>
      <c r="G441" s="99" t="n">
        <f aca="false">1 - (G442)</f>
        <v>0.05</v>
      </c>
      <c r="H441" s="99" t="n">
        <f aca="false">1 - (H442)</f>
        <v>0.052</v>
      </c>
      <c r="I441" s="100" t="n">
        <f aca="false">1 - (I442)</f>
        <v>0.07</v>
      </c>
      <c r="J441" s="100" t="n">
        <f aca="false">1 - (J442)</f>
        <v>0.07</v>
      </c>
      <c r="K441" s="100" t="n">
        <f aca="false">1 - (K442)</f>
        <v>0.1</v>
      </c>
      <c r="L441" s="100" t="n">
        <f aca="false">1 - (L442)</f>
        <v>0.07</v>
      </c>
    </row>
    <row r="442" customFormat="false" ht="15" hidden="false" customHeight="false" outlineLevel="0" collapsed="false">
      <c r="A442" s="101" t="s">
        <v>691</v>
      </c>
      <c r="B442" s="102" t="n">
        <f aca="false">B441*0.15</f>
        <v>4.5</v>
      </c>
      <c r="C442" s="102" t="n">
        <f aca="false">(100-D442)/100</f>
        <v>0.895</v>
      </c>
      <c r="D442" s="102" t="n">
        <f aca="false">D441*0.15</f>
        <v>10.5</v>
      </c>
      <c r="E442" s="103" t="n">
        <v>0.942</v>
      </c>
      <c r="F442" s="103" t="n">
        <v>0.946</v>
      </c>
      <c r="G442" s="103" t="n">
        <v>0.95</v>
      </c>
      <c r="H442" s="103" t="n">
        <v>0.948</v>
      </c>
      <c r="I442" s="103" t="n">
        <v>0.93</v>
      </c>
      <c r="J442" s="103" t="n">
        <v>0.93</v>
      </c>
      <c r="K442" s="103" t="n">
        <v>0.9</v>
      </c>
      <c r="L442" s="103" t="n">
        <v>0.93</v>
      </c>
    </row>
    <row r="443" customFormat="false" ht="15" hidden="false" customHeight="false" outlineLevel="0" collapsed="false">
      <c r="A443" s="104" t="s">
        <v>798</v>
      </c>
      <c r="B443" s="98" t="n">
        <v>30</v>
      </c>
      <c r="C443" s="98"/>
      <c r="D443" s="98" t="n">
        <v>70</v>
      </c>
      <c r="E443" s="99" t="n">
        <f aca="false">1 - (E444)</f>
        <v>0.0580000000000001</v>
      </c>
      <c r="F443" s="99" t="n">
        <f aca="false">1 - (F444)</f>
        <v>0.0540000000000001</v>
      </c>
      <c r="G443" s="99" t="n">
        <f aca="false">1 - (G444)</f>
        <v>0.05</v>
      </c>
      <c r="H443" s="99" t="n">
        <f aca="false">1 - (H444)</f>
        <v>0.052</v>
      </c>
      <c r="I443" s="100" t="n">
        <f aca="false">1 - (I444)</f>
        <v>0.07</v>
      </c>
      <c r="J443" s="100" t="n">
        <f aca="false">1 - (J444)</f>
        <v>0.07</v>
      </c>
      <c r="K443" s="100" t="n">
        <f aca="false">1 - (K444)</f>
        <v>0.1</v>
      </c>
      <c r="L443" s="100" t="n">
        <f aca="false">1 - (L444)</f>
        <v>0.07</v>
      </c>
    </row>
    <row r="444" customFormat="false" ht="15" hidden="false" customHeight="false" outlineLevel="0" collapsed="false">
      <c r="A444" s="101" t="s">
        <v>691</v>
      </c>
      <c r="B444" s="102" t="n">
        <f aca="false">B443*0.15</f>
        <v>4.5</v>
      </c>
      <c r="C444" s="102" t="n">
        <f aca="false">(100-D444)/100</f>
        <v>0.895</v>
      </c>
      <c r="D444" s="102" t="n">
        <f aca="false">D443*0.15</f>
        <v>10.5</v>
      </c>
      <c r="E444" s="103" t="n">
        <v>0.942</v>
      </c>
      <c r="F444" s="103" t="n">
        <v>0.946</v>
      </c>
      <c r="G444" s="103" t="n">
        <v>0.95</v>
      </c>
      <c r="H444" s="103" t="n">
        <v>0.948</v>
      </c>
      <c r="I444" s="103" t="n">
        <v>0.93</v>
      </c>
      <c r="J444" s="103" t="n">
        <v>0.93</v>
      </c>
      <c r="K444" s="103" t="n">
        <v>0.9</v>
      </c>
      <c r="L444" s="103" t="n">
        <v>0.93</v>
      </c>
    </row>
    <row r="445" customFormat="false" ht="15" hidden="false" customHeight="false" outlineLevel="0" collapsed="false">
      <c r="A445" s="96" t="s">
        <v>799</v>
      </c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</row>
    <row r="446" customFormat="false" ht="15" hidden="false" customHeight="false" outlineLevel="0" collapsed="false">
      <c r="A446" s="7" t="s">
        <v>684</v>
      </c>
      <c r="B446" s="7" t="s">
        <v>33</v>
      </c>
      <c r="C446" s="7"/>
      <c r="D446" s="7" t="s">
        <v>685</v>
      </c>
      <c r="E446" s="7" t="s">
        <v>686</v>
      </c>
      <c r="F446" s="7" t="s">
        <v>687</v>
      </c>
      <c r="G446" s="7" t="s">
        <v>688</v>
      </c>
      <c r="H446" s="7" t="s">
        <v>689</v>
      </c>
      <c r="I446" s="7" t="s">
        <v>10</v>
      </c>
      <c r="J446" s="7" t="s">
        <v>11</v>
      </c>
      <c r="K446" s="7" t="s">
        <v>12</v>
      </c>
      <c r="L446" s="7" t="s">
        <v>13</v>
      </c>
    </row>
    <row r="447" customFormat="false" ht="15" hidden="false" customHeight="false" outlineLevel="0" collapsed="false">
      <c r="A447" s="104" t="s">
        <v>800</v>
      </c>
      <c r="B447" s="98" t="n">
        <v>28</v>
      </c>
      <c r="C447" s="98"/>
      <c r="D447" s="98" t="n">
        <v>68</v>
      </c>
      <c r="E447" s="99" t="n">
        <f aca="false">1 - (E448) * (E449) * (E450) * (E451)</f>
        <v>0.30936446464</v>
      </c>
      <c r="F447" s="99" t="n">
        <f aca="false">1 - (F448) * (F449) * (F450) * (F451)</f>
        <v>0.28983545344</v>
      </c>
      <c r="G447" s="99" t="n">
        <f aca="false">1 - (G448) * (G449) * (G450) * (G451)</f>
        <v>0.26992902144</v>
      </c>
      <c r="H447" s="99" t="n">
        <f aca="false">1 - (H448) * (H449) * (H450) * (H451)</f>
        <v>0.2799296875</v>
      </c>
      <c r="I447" s="100" t="n">
        <f aca="false">1 - (I448) * (I449) * (I450) * (I451)</f>
        <v>0.30936446464</v>
      </c>
      <c r="J447" s="100" t="n">
        <f aca="false">1 - (J448) * (J449) * (J450) * (J451)</f>
        <v>0.3748063375</v>
      </c>
      <c r="K447" s="100" t="n">
        <f aca="false">1 - (K448) * (K449) * (K450) * (K451)</f>
        <v>0.2799296875</v>
      </c>
      <c r="L447" s="100" t="n">
        <f aca="false">1 - (L448) * (L449) * (L450) * (L451)</f>
        <v>0.30936446464</v>
      </c>
    </row>
    <row r="448" customFormat="false" ht="15" hidden="false" customHeight="false" outlineLevel="0" collapsed="false">
      <c r="A448" s="101" t="s">
        <v>691</v>
      </c>
      <c r="B448" s="102" t="n">
        <f aca="false">B447*0.15</f>
        <v>4.2</v>
      </c>
      <c r="C448" s="102" t="n">
        <f aca="false">(100-D448)/100</f>
        <v>0.898</v>
      </c>
      <c r="D448" s="102" t="n">
        <f aca="false">D447*0.15</f>
        <v>10.2</v>
      </c>
      <c r="E448" s="103" t="n">
        <v>0.944</v>
      </c>
      <c r="F448" s="103" t="n">
        <v>0.948</v>
      </c>
      <c r="G448" s="103" t="n">
        <v>0.952</v>
      </c>
      <c r="H448" s="103" t="n">
        <v>0.95</v>
      </c>
      <c r="I448" s="103" t="n">
        <v>0.944</v>
      </c>
      <c r="J448" s="103" t="n">
        <v>0.93</v>
      </c>
      <c r="K448" s="103" t="n">
        <v>0.95</v>
      </c>
      <c r="L448" s="103" t="n">
        <v>0.944</v>
      </c>
    </row>
    <row r="449" customFormat="false" ht="15" hidden="false" customHeight="false" outlineLevel="0" collapsed="false">
      <c r="A449" s="101" t="s">
        <v>692</v>
      </c>
      <c r="B449" s="102" t="n">
        <f aca="false">B447*0.4</f>
        <v>11.2</v>
      </c>
      <c r="C449" s="102" t="n">
        <f aca="false">(100-D449)/100</f>
        <v>0.728</v>
      </c>
      <c r="D449" s="102" t="n">
        <f aca="false">D447*0.4</f>
        <v>27.2</v>
      </c>
      <c r="E449" s="103" t="n">
        <v>0.86</v>
      </c>
      <c r="F449" s="103" t="n">
        <v>0.87</v>
      </c>
      <c r="G449" s="103" t="n">
        <v>0.88</v>
      </c>
      <c r="H449" s="103" t="n">
        <v>0.875</v>
      </c>
      <c r="I449" s="103" t="n">
        <v>0.86</v>
      </c>
      <c r="J449" s="103" t="n">
        <v>0.825</v>
      </c>
      <c r="K449" s="103" t="n">
        <v>0.875</v>
      </c>
      <c r="L449" s="103" t="n">
        <v>0.86</v>
      </c>
    </row>
    <row r="450" customFormat="false" ht="15" hidden="false" customHeight="false" outlineLevel="0" collapsed="false">
      <c r="A450" s="101" t="s">
        <v>693</v>
      </c>
      <c r="B450" s="102" t="n">
        <f aca="false">B447*0.15</f>
        <v>4.2</v>
      </c>
      <c r="C450" s="102" t="n">
        <f aca="false">(100-D450)/100</f>
        <v>0.898</v>
      </c>
      <c r="D450" s="102" t="n">
        <f aca="false">D447*0.15</f>
        <v>10.2</v>
      </c>
      <c r="E450" s="103" t="n">
        <v>0.958</v>
      </c>
      <c r="F450" s="103" t="n">
        <v>0.961</v>
      </c>
      <c r="G450" s="103" t="n">
        <v>0.964</v>
      </c>
      <c r="H450" s="103" t="n">
        <v>0.9625</v>
      </c>
      <c r="I450" s="103" t="n">
        <v>0.958</v>
      </c>
      <c r="J450" s="103" t="n">
        <v>0.9475</v>
      </c>
      <c r="K450" s="103" t="n">
        <v>0.9625</v>
      </c>
      <c r="L450" s="103" t="n">
        <v>0.958</v>
      </c>
    </row>
    <row r="451" customFormat="false" ht="15" hidden="false" customHeight="false" outlineLevel="0" collapsed="false">
      <c r="A451" s="101" t="s">
        <v>694</v>
      </c>
      <c r="B451" s="102" t="n">
        <f aca="false">B447*0.3</f>
        <v>8.4</v>
      </c>
      <c r="C451" s="102" t="n">
        <f aca="false">(100-D451)/100</f>
        <v>0.796</v>
      </c>
      <c r="D451" s="102" t="n">
        <f aca="false">D447*0.3</f>
        <v>20.4</v>
      </c>
      <c r="E451" s="103" t="n">
        <v>0.888</v>
      </c>
      <c r="F451" s="103" t="n">
        <v>0.896</v>
      </c>
      <c r="G451" s="103" t="n">
        <v>0.904</v>
      </c>
      <c r="H451" s="103" t="n">
        <v>0.9</v>
      </c>
      <c r="I451" s="103" t="n">
        <v>0.888</v>
      </c>
      <c r="J451" s="103" t="n">
        <v>0.86</v>
      </c>
      <c r="K451" s="103" t="n">
        <v>0.9</v>
      </c>
      <c r="L451" s="103" t="n">
        <v>0.888</v>
      </c>
    </row>
    <row r="452" customFormat="false" ht="15" hidden="false" customHeight="false" outlineLevel="0" collapsed="false">
      <c r="A452" s="104" t="s">
        <v>801</v>
      </c>
      <c r="B452" s="98" t="n">
        <v>28</v>
      </c>
      <c r="C452" s="98"/>
      <c r="D452" s="98" t="n">
        <v>68</v>
      </c>
      <c r="E452" s="99" t="n">
        <f aca="false">1 - (E453) * (E454) * (E455) * (E456)</f>
        <v>0.30936446464</v>
      </c>
      <c r="F452" s="99" t="n">
        <f aca="false">1 - (F453) * (F454) * (F455) * (F456)</f>
        <v>0.28983545344</v>
      </c>
      <c r="G452" s="99" t="n">
        <f aca="false">1 - (G453) * (G454) * (G455) * (G456)</f>
        <v>0.26992902144</v>
      </c>
      <c r="H452" s="99" t="n">
        <f aca="false">1 - (H453) * (H454) * (H455) * (H456)</f>
        <v>0.2799296875</v>
      </c>
      <c r="I452" s="100" t="n">
        <f aca="false">1 - (I453) * (I454) * (I455) * (I456)</f>
        <v>0.30936446464</v>
      </c>
      <c r="J452" s="100" t="n">
        <f aca="false">1 - (J453) * (J454) * (J455) * (J456)</f>
        <v>0.3748063375</v>
      </c>
      <c r="K452" s="100" t="n">
        <f aca="false">1 - (K453) * (K454) * (K455) * (K456)</f>
        <v>0.30936446464</v>
      </c>
      <c r="L452" s="100" t="n">
        <f aca="false">1 - (L453) * (L454) * (L455) * (L456)</f>
        <v>0.2799296875</v>
      </c>
    </row>
    <row r="453" customFormat="false" ht="15" hidden="false" customHeight="false" outlineLevel="0" collapsed="false">
      <c r="A453" s="101" t="s">
        <v>691</v>
      </c>
      <c r="B453" s="102" t="n">
        <f aca="false">B452*0.15</f>
        <v>4.2</v>
      </c>
      <c r="C453" s="102" t="n">
        <f aca="false">(100-D453)/100</f>
        <v>0.898</v>
      </c>
      <c r="D453" s="102" t="n">
        <f aca="false">D452*0.15</f>
        <v>10.2</v>
      </c>
      <c r="E453" s="103" t="n">
        <v>0.944</v>
      </c>
      <c r="F453" s="103" t="n">
        <v>0.948</v>
      </c>
      <c r="G453" s="103" t="n">
        <v>0.952</v>
      </c>
      <c r="H453" s="103" t="n">
        <v>0.95</v>
      </c>
      <c r="I453" s="103" t="n">
        <v>0.944</v>
      </c>
      <c r="J453" s="103" t="n">
        <v>0.93</v>
      </c>
      <c r="K453" s="103" t="n">
        <v>0.944</v>
      </c>
      <c r="L453" s="103" t="n">
        <v>0.95</v>
      </c>
    </row>
    <row r="454" customFormat="false" ht="15" hidden="false" customHeight="false" outlineLevel="0" collapsed="false">
      <c r="A454" s="101" t="s">
        <v>692</v>
      </c>
      <c r="B454" s="102" t="n">
        <f aca="false">B452*0.4</f>
        <v>11.2</v>
      </c>
      <c r="C454" s="102" t="n">
        <f aca="false">(100-D454)/100</f>
        <v>0.728</v>
      </c>
      <c r="D454" s="102" t="n">
        <f aca="false">D452*0.4</f>
        <v>27.2</v>
      </c>
      <c r="E454" s="103" t="n">
        <v>0.86</v>
      </c>
      <c r="F454" s="103" t="n">
        <v>0.87</v>
      </c>
      <c r="G454" s="103" t="n">
        <v>0.88</v>
      </c>
      <c r="H454" s="103" t="n">
        <v>0.875</v>
      </c>
      <c r="I454" s="103" t="n">
        <v>0.86</v>
      </c>
      <c r="J454" s="103" t="n">
        <v>0.825</v>
      </c>
      <c r="K454" s="103" t="n">
        <v>0.86</v>
      </c>
      <c r="L454" s="103" t="n">
        <v>0.875</v>
      </c>
    </row>
    <row r="455" customFormat="false" ht="15" hidden="false" customHeight="false" outlineLevel="0" collapsed="false">
      <c r="A455" s="101" t="s">
        <v>693</v>
      </c>
      <c r="B455" s="102" t="n">
        <f aca="false">B452*0.15</f>
        <v>4.2</v>
      </c>
      <c r="C455" s="102" t="n">
        <f aca="false">(100-D455)/100</f>
        <v>0.898</v>
      </c>
      <c r="D455" s="102" t="n">
        <f aca="false">D452*0.15</f>
        <v>10.2</v>
      </c>
      <c r="E455" s="103" t="n">
        <v>0.958</v>
      </c>
      <c r="F455" s="103" t="n">
        <v>0.961</v>
      </c>
      <c r="G455" s="103" t="n">
        <v>0.964</v>
      </c>
      <c r="H455" s="103" t="n">
        <v>0.9625</v>
      </c>
      <c r="I455" s="103" t="n">
        <v>0.958</v>
      </c>
      <c r="J455" s="103" t="n">
        <v>0.9475</v>
      </c>
      <c r="K455" s="103" t="n">
        <v>0.958</v>
      </c>
      <c r="L455" s="103" t="n">
        <v>0.9625</v>
      </c>
    </row>
    <row r="456" customFormat="false" ht="15" hidden="false" customHeight="false" outlineLevel="0" collapsed="false">
      <c r="A456" s="101" t="s">
        <v>694</v>
      </c>
      <c r="B456" s="102" t="n">
        <f aca="false">B452*0.3</f>
        <v>8.4</v>
      </c>
      <c r="C456" s="102" t="n">
        <f aca="false">(100-D456)/100</f>
        <v>0.796</v>
      </c>
      <c r="D456" s="102" t="n">
        <f aca="false">D452*0.3</f>
        <v>20.4</v>
      </c>
      <c r="E456" s="103" t="n">
        <v>0.888</v>
      </c>
      <c r="F456" s="103" t="n">
        <v>0.896</v>
      </c>
      <c r="G456" s="103" t="n">
        <v>0.904</v>
      </c>
      <c r="H456" s="103" t="n">
        <v>0.9</v>
      </c>
      <c r="I456" s="103" t="n">
        <v>0.888</v>
      </c>
      <c r="J456" s="103" t="n">
        <v>0.86</v>
      </c>
      <c r="K456" s="103" t="n">
        <v>0.888</v>
      </c>
      <c r="L456" s="103" t="n">
        <v>0.9</v>
      </c>
    </row>
    <row r="457" customFormat="false" ht="15" hidden="false" customHeight="false" outlineLevel="0" collapsed="false">
      <c r="A457" s="97" t="s">
        <v>802</v>
      </c>
      <c r="B457" s="98" t="n">
        <v>28</v>
      </c>
      <c r="C457" s="98"/>
      <c r="D457" s="98" t="n">
        <v>68</v>
      </c>
      <c r="E457" s="99" t="n">
        <f aca="false">1 - (E458)</f>
        <v>0.0560000000000001</v>
      </c>
      <c r="F457" s="99" t="n">
        <f aca="false">1 - (F458)</f>
        <v>0.052</v>
      </c>
      <c r="G457" s="99" t="n">
        <f aca="false">1 - (G458)</f>
        <v>0.048</v>
      </c>
      <c r="H457" s="99" t="n">
        <f aca="false">1 - (H458)</f>
        <v>0.05</v>
      </c>
      <c r="I457" s="100" t="n">
        <f aca="false">1 - (I458)</f>
        <v>0.05</v>
      </c>
      <c r="J457" s="100" t="n">
        <f aca="false">1 - (J458)</f>
        <v>0.05</v>
      </c>
      <c r="K457" s="100" t="n">
        <f aca="false">1 - (K458)</f>
        <v>0.07</v>
      </c>
      <c r="L457" s="100" t="n">
        <f aca="false">1 - (L458)</f>
        <v>0.05</v>
      </c>
      <c r="N457" s="0" t="n">
        <v>12</v>
      </c>
    </row>
    <row r="458" customFormat="false" ht="15" hidden="false" customHeight="false" outlineLevel="0" collapsed="false">
      <c r="A458" s="101" t="s">
        <v>691</v>
      </c>
      <c r="B458" s="102" t="n">
        <f aca="false">B457*0.15</f>
        <v>4.2</v>
      </c>
      <c r="C458" s="102" t="n">
        <f aca="false">(100-D458)/100</f>
        <v>0.898</v>
      </c>
      <c r="D458" s="102" t="n">
        <f aca="false">D457*0.15</f>
        <v>10.2</v>
      </c>
      <c r="E458" s="103" t="n">
        <v>0.944</v>
      </c>
      <c r="F458" s="103" t="n">
        <v>0.948</v>
      </c>
      <c r="G458" s="103" t="n">
        <v>0.952</v>
      </c>
      <c r="H458" s="103" t="n">
        <v>0.95</v>
      </c>
      <c r="I458" s="103" t="n">
        <v>0.95</v>
      </c>
      <c r="J458" s="103" t="n">
        <v>0.95</v>
      </c>
      <c r="K458" s="103" t="n">
        <v>0.93</v>
      </c>
      <c r="L458" s="103" t="n">
        <v>0.95</v>
      </c>
      <c r="N458" s="3" t="n">
        <f aca="false">1-(N457*0.2)/100</f>
        <v>0.976</v>
      </c>
    </row>
    <row r="459" customFormat="false" ht="15" hidden="false" customHeight="false" outlineLevel="0" collapsed="false">
      <c r="A459" s="97" t="s">
        <v>803</v>
      </c>
      <c r="B459" s="98" t="n">
        <v>28</v>
      </c>
      <c r="C459" s="98"/>
      <c r="D459" s="98" t="n">
        <v>68</v>
      </c>
      <c r="E459" s="99" t="n">
        <f aca="false">1 - (E460) * (E461) * (E462) * (E463)</f>
        <v>0.30936446464</v>
      </c>
      <c r="F459" s="99" t="n">
        <f aca="false">1 - (F460) * (F461) * (F462) * (F463)</f>
        <v>0.28983545344</v>
      </c>
      <c r="G459" s="99" t="n">
        <f aca="false">1 - (G460) * (G461) * (G462) * (G463)</f>
        <v>0.26992902144</v>
      </c>
      <c r="H459" s="99" t="n">
        <f aca="false">1 - (H460) * (H461) * (H462) * (H463)</f>
        <v>0.2799296875</v>
      </c>
      <c r="I459" s="100" t="n">
        <f aca="false">1 - (I460) * (I461) * (I462) * (I463)</f>
        <v>0.30936446464</v>
      </c>
      <c r="J459" s="100" t="n">
        <f aca="false">1 - (J460) * (J461) * (J462) * (J463)</f>
        <v>0.3748063375</v>
      </c>
      <c r="K459" s="100" t="n">
        <f aca="false">1 - (K460) * (K461) * (K462) * (K463)</f>
        <v>0.2799296875</v>
      </c>
      <c r="L459" s="100" t="n">
        <f aca="false">1 - (L460) * (L461) * (L462) * (L463)</f>
        <v>0.3748063375</v>
      </c>
      <c r="N459" s="3" t="n">
        <f aca="false">1-(N457*0.5)/100</f>
        <v>0.94</v>
      </c>
    </row>
    <row r="460" customFormat="false" ht="15" hidden="false" customHeight="false" outlineLevel="0" collapsed="false">
      <c r="A460" s="101" t="s">
        <v>691</v>
      </c>
      <c r="B460" s="102" t="n">
        <f aca="false">B459*0.15</f>
        <v>4.2</v>
      </c>
      <c r="C460" s="102" t="n">
        <f aca="false">(100-D460)/100</f>
        <v>0.898</v>
      </c>
      <c r="D460" s="102" t="n">
        <f aca="false">D459*0.15</f>
        <v>10.2</v>
      </c>
      <c r="E460" s="103" t="n">
        <v>0.944</v>
      </c>
      <c r="F460" s="103" t="n">
        <v>0.948</v>
      </c>
      <c r="G460" s="103" t="n">
        <v>0.952</v>
      </c>
      <c r="H460" s="103" t="n">
        <v>0.95</v>
      </c>
      <c r="I460" s="103" t="n">
        <v>0.944</v>
      </c>
      <c r="J460" s="103" t="n">
        <v>0.93</v>
      </c>
      <c r="K460" s="103" t="n">
        <v>0.95</v>
      </c>
      <c r="L460" s="103" t="n">
        <v>0.93</v>
      </c>
      <c r="N460" s="3" t="n">
        <f aca="false">1-(N457*0.15)/100</f>
        <v>0.982</v>
      </c>
    </row>
    <row r="461" customFormat="false" ht="15" hidden="false" customHeight="false" outlineLevel="0" collapsed="false">
      <c r="A461" s="101" t="s">
        <v>692</v>
      </c>
      <c r="B461" s="102" t="n">
        <f aca="false">B459*0.4</f>
        <v>11.2</v>
      </c>
      <c r="C461" s="102" t="n">
        <f aca="false">(100-D461)/100</f>
        <v>0.728</v>
      </c>
      <c r="D461" s="102" t="n">
        <f aca="false">D459*0.4</f>
        <v>27.2</v>
      </c>
      <c r="E461" s="103" t="n">
        <v>0.86</v>
      </c>
      <c r="F461" s="103" t="n">
        <v>0.87</v>
      </c>
      <c r="G461" s="103" t="n">
        <v>0.88</v>
      </c>
      <c r="H461" s="103" t="n">
        <v>0.875</v>
      </c>
      <c r="I461" s="103" t="n">
        <v>0.86</v>
      </c>
      <c r="J461" s="103" t="n">
        <v>0.825</v>
      </c>
      <c r="K461" s="103" t="n">
        <v>0.875</v>
      </c>
      <c r="L461" s="103" t="n">
        <v>0.825</v>
      </c>
      <c r="N461" s="3" t="n">
        <f aca="false">1-(N457*0.4)/100</f>
        <v>0.952</v>
      </c>
    </row>
    <row r="462" customFormat="false" ht="15" hidden="false" customHeight="false" outlineLevel="0" collapsed="false">
      <c r="A462" s="101" t="s">
        <v>693</v>
      </c>
      <c r="B462" s="102" t="n">
        <f aca="false">B459*0.15</f>
        <v>4.2</v>
      </c>
      <c r="C462" s="102" t="n">
        <f aca="false">(100-D462)/100</f>
        <v>0.898</v>
      </c>
      <c r="D462" s="102" t="n">
        <f aca="false">D459*0.15</f>
        <v>10.2</v>
      </c>
      <c r="E462" s="103" t="n">
        <v>0.958</v>
      </c>
      <c r="F462" s="103" t="n">
        <v>0.961</v>
      </c>
      <c r="G462" s="103" t="n">
        <v>0.964</v>
      </c>
      <c r="H462" s="103" t="n">
        <v>0.9625</v>
      </c>
      <c r="I462" s="103" t="n">
        <v>0.958</v>
      </c>
      <c r="J462" s="103" t="n">
        <v>0.9475</v>
      </c>
      <c r="K462" s="103" t="n">
        <v>0.9625</v>
      </c>
      <c r="L462" s="103" t="n">
        <v>0.9475</v>
      </c>
    </row>
    <row r="463" customFormat="false" ht="15" hidden="false" customHeight="false" outlineLevel="0" collapsed="false">
      <c r="A463" s="101" t="s">
        <v>694</v>
      </c>
      <c r="B463" s="102" t="n">
        <f aca="false">B459*0.3</f>
        <v>8.4</v>
      </c>
      <c r="C463" s="102" t="n">
        <f aca="false">(100-D463)/100</f>
        <v>0.796</v>
      </c>
      <c r="D463" s="102" t="n">
        <f aca="false">D459*0.3</f>
        <v>20.4</v>
      </c>
      <c r="E463" s="103" t="n">
        <v>0.888</v>
      </c>
      <c r="F463" s="103" t="n">
        <v>0.896</v>
      </c>
      <c r="G463" s="103" t="n">
        <v>0.904</v>
      </c>
      <c r="H463" s="103" t="n">
        <v>0.9</v>
      </c>
      <c r="I463" s="103" t="n">
        <v>0.888</v>
      </c>
      <c r="J463" s="103" t="n">
        <v>0.86</v>
      </c>
      <c r="K463" s="103" t="n">
        <v>0.9</v>
      </c>
      <c r="L463" s="103" t="n">
        <v>0.86</v>
      </c>
    </row>
    <row r="464" customFormat="false" ht="15" hidden="false" customHeight="false" outlineLevel="0" collapsed="false">
      <c r="A464" s="97" t="s">
        <v>804</v>
      </c>
      <c r="B464" s="98" t="n">
        <v>28</v>
      </c>
      <c r="C464" s="98"/>
      <c r="D464" s="98" t="n">
        <v>68</v>
      </c>
      <c r="E464" s="99" t="n">
        <f aca="false">1 - (E465) * (E466) * (E467) * (E468)</f>
        <v>0.30936446464</v>
      </c>
      <c r="F464" s="99" t="n">
        <f aca="false">1 - (F465) * (F466) * (F467) * (F468)</f>
        <v>0.28983545344</v>
      </c>
      <c r="G464" s="99" t="n">
        <f aca="false">1 - (G465) * (G466) * (G467) * (G468)</f>
        <v>0.26992902144</v>
      </c>
      <c r="H464" s="99" t="n">
        <f aca="false">1 - (H465) * (H466) * (H467) * (H468)</f>
        <v>0.2799296875</v>
      </c>
      <c r="I464" s="100" t="n">
        <f aca="false">1 - (I465) * (I466) * (I467) * (I468)</f>
        <v>0.30936446464</v>
      </c>
      <c r="J464" s="100" t="n">
        <f aca="false">1 - (J465) * (J466) * (J467) * (J468)</f>
        <v>0.30936446464</v>
      </c>
      <c r="K464" s="100" t="n">
        <f aca="false">1 - (K465) * (K466) * (K467) * (K468)</f>
        <v>0.3748063375</v>
      </c>
      <c r="L464" s="100" t="n">
        <f aca="false">1 - (L465) * (L466) * (L467) * (L468)</f>
        <v>0.30936446464</v>
      </c>
      <c r="N464" s="103"/>
      <c r="O464" s="103"/>
      <c r="P464" s="103"/>
      <c r="Q464" s="105"/>
      <c r="R464" s="105"/>
      <c r="S464" s="105"/>
      <c r="T464" s="105"/>
      <c r="U464" s="105"/>
      <c r="V464" s="105"/>
      <c r="W464" s="105"/>
      <c r="X464" s="105"/>
    </row>
    <row r="465" customFormat="false" ht="15" hidden="false" customHeight="false" outlineLevel="0" collapsed="false">
      <c r="A465" s="101" t="s">
        <v>691</v>
      </c>
      <c r="B465" s="102" t="n">
        <f aca="false">B464*0.15</f>
        <v>4.2</v>
      </c>
      <c r="C465" s="102" t="n">
        <f aca="false">(100-D465)/100</f>
        <v>0.898</v>
      </c>
      <c r="D465" s="102" t="n">
        <f aca="false">D464*0.15</f>
        <v>10.2</v>
      </c>
      <c r="E465" s="103" t="n">
        <v>0.944</v>
      </c>
      <c r="F465" s="103" t="n">
        <v>0.948</v>
      </c>
      <c r="G465" s="103" t="n">
        <v>0.952</v>
      </c>
      <c r="H465" s="103" t="n">
        <v>0.95</v>
      </c>
      <c r="I465" s="103" t="n">
        <v>0.944</v>
      </c>
      <c r="J465" s="103" t="n">
        <v>0.944</v>
      </c>
      <c r="K465" s="103" t="n">
        <v>0.93</v>
      </c>
      <c r="L465" s="103" t="n">
        <v>0.944</v>
      </c>
    </row>
    <row r="466" customFormat="false" ht="15" hidden="false" customHeight="false" outlineLevel="0" collapsed="false">
      <c r="A466" s="101" t="s">
        <v>692</v>
      </c>
      <c r="B466" s="102" t="n">
        <f aca="false">B464*0.4</f>
        <v>11.2</v>
      </c>
      <c r="C466" s="102" t="n">
        <f aca="false">(100-D466)/100</f>
        <v>0.728</v>
      </c>
      <c r="D466" s="102" t="n">
        <f aca="false">D464*0.4</f>
        <v>27.2</v>
      </c>
      <c r="E466" s="103" t="n">
        <v>0.86</v>
      </c>
      <c r="F466" s="103" t="n">
        <v>0.87</v>
      </c>
      <c r="G466" s="103" t="n">
        <v>0.88</v>
      </c>
      <c r="H466" s="103" t="n">
        <v>0.875</v>
      </c>
      <c r="I466" s="103" t="n">
        <v>0.86</v>
      </c>
      <c r="J466" s="103" t="n">
        <v>0.86</v>
      </c>
      <c r="K466" s="103" t="n">
        <v>0.825</v>
      </c>
      <c r="L466" s="103" t="n">
        <v>0.86</v>
      </c>
    </row>
    <row r="467" customFormat="false" ht="15" hidden="false" customHeight="false" outlineLevel="0" collapsed="false">
      <c r="A467" s="101" t="s">
        <v>693</v>
      </c>
      <c r="B467" s="102" t="n">
        <f aca="false">B464*0.15</f>
        <v>4.2</v>
      </c>
      <c r="C467" s="102" t="n">
        <f aca="false">(100-D467)/100</f>
        <v>0.898</v>
      </c>
      <c r="D467" s="102" t="n">
        <f aca="false">D464*0.15</f>
        <v>10.2</v>
      </c>
      <c r="E467" s="103" t="n">
        <v>0.958</v>
      </c>
      <c r="F467" s="103" t="n">
        <v>0.961</v>
      </c>
      <c r="G467" s="103" t="n">
        <v>0.964</v>
      </c>
      <c r="H467" s="103" t="n">
        <v>0.9625</v>
      </c>
      <c r="I467" s="103" t="n">
        <v>0.958</v>
      </c>
      <c r="J467" s="103" t="n">
        <v>0.958</v>
      </c>
      <c r="K467" s="103" t="n">
        <v>0.9475</v>
      </c>
      <c r="L467" s="103" t="n">
        <v>0.958</v>
      </c>
    </row>
    <row r="468" customFormat="false" ht="15" hidden="false" customHeight="false" outlineLevel="0" collapsed="false">
      <c r="A468" s="101" t="s">
        <v>694</v>
      </c>
      <c r="B468" s="102" t="n">
        <f aca="false">B464*0.3</f>
        <v>8.4</v>
      </c>
      <c r="C468" s="102" t="n">
        <f aca="false">(100-D468)/100</f>
        <v>0.796</v>
      </c>
      <c r="D468" s="102" t="n">
        <f aca="false">D464*0.3</f>
        <v>20.4</v>
      </c>
      <c r="E468" s="103" t="n">
        <v>0.888</v>
      </c>
      <c r="F468" s="103" t="n">
        <v>0.896</v>
      </c>
      <c r="G468" s="103" t="n">
        <v>0.904</v>
      </c>
      <c r="H468" s="103" t="n">
        <v>0.9</v>
      </c>
      <c r="I468" s="103" t="n">
        <v>0.888</v>
      </c>
      <c r="J468" s="103" t="n">
        <v>0.888</v>
      </c>
      <c r="K468" s="103" t="n">
        <v>0.86</v>
      </c>
      <c r="L468" s="103" t="n">
        <v>0.888</v>
      </c>
    </row>
    <row r="469" customFormat="false" ht="15" hidden="false" customHeight="false" outlineLevel="0" collapsed="false">
      <c r="A469" s="104" t="s">
        <v>805</v>
      </c>
      <c r="B469" s="98" t="n">
        <v>28</v>
      </c>
      <c r="C469" s="98"/>
      <c r="D469" s="98" t="n">
        <v>68</v>
      </c>
      <c r="E469" s="99" t="n">
        <f aca="false">1 - (E470) * (E471) * (E472)</f>
        <v>0.27908608</v>
      </c>
      <c r="F469" s="99" t="n">
        <f aca="false">1 - (F470) * (F471) * (F472)</f>
        <v>0.26101504</v>
      </c>
      <c r="G469" s="99" t="n">
        <f aca="false">1 - (G470) * (G471) * (G472)</f>
        <v>0.24266496</v>
      </c>
      <c r="H469" s="99" t="n">
        <f aca="false">1 - (H470) * (H471) * (H472)</f>
        <v>0.26101504</v>
      </c>
      <c r="I469" s="100" t="n">
        <f aca="false">1 - (I470) * (I471) * (I472)</f>
        <v>0.27908608</v>
      </c>
      <c r="J469" s="100" t="n">
        <f aca="false">1 - (J470) * (J471) * (J472)</f>
        <v>0.27908608</v>
      </c>
      <c r="K469" s="100" t="n">
        <f aca="false">1 - (K470) * (K471) * (K472)</f>
        <v>0.340165</v>
      </c>
      <c r="L469" s="100" t="n">
        <f aca="false">1 - (L470) * (L471) * (L472)</f>
        <v>0.251875</v>
      </c>
    </row>
    <row r="470" customFormat="false" ht="15" hidden="false" customHeight="false" outlineLevel="0" collapsed="false">
      <c r="A470" s="101" t="s">
        <v>691</v>
      </c>
      <c r="B470" s="102" t="n">
        <f aca="false">B469*0.15</f>
        <v>4.2</v>
      </c>
      <c r="C470" s="102" t="n">
        <f aca="false">(100-D470)/100</f>
        <v>0.898</v>
      </c>
      <c r="D470" s="102" t="n">
        <f aca="false">D469*0.15</f>
        <v>10.2</v>
      </c>
      <c r="E470" s="103" t="n">
        <v>0.944</v>
      </c>
      <c r="F470" s="103" t="n">
        <v>0.948</v>
      </c>
      <c r="G470" s="103" t="n">
        <v>0.952</v>
      </c>
      <c r="H470" s="103" t="n">
        <v>0.948</v>
      </c>
      <c r="I470" s="103" t="n">
        <v>0.944</v>
      </c>
      <c r="J470" s="103" t="n">
        <v>0.944</v>
      </c>
      <c r="K470" s="103" t="n">
        <v>0.93</v>
      </c>
      <c r="L470" s="103" t="n">
        <v>0.95</v>
      </c>
    </row>
    <row r="471" customFormat="false" ht="15" hidden="false" customHeight="false" outlineLevel="0" collapsed="false">
      <c r="A471" s="101" t="s">
        <v>692</v>
      </c>
      <c r="B471" s="102" t="n">
        <f aca="false">B469*0.4</f>
        <v>11.2</v>
      </c>
      <c r="C471" s="102" t="n">
        <f aca="false">(100-D471)/100</f>
        <v>0.728</v>
      </c>
      <c r="D471" s="102" t="n">
        <f aca="false">D469*0.4</f>
        <v>27.2</v>
      </c>
      <c r="E471" s="103" t="n">
        <v>0.86</v>
      </c>
      <c r="F471" s="103" t="n">
        <v>0.87</v>
      </c>
      <c r="G471" s="103" t="n">
        <v>0.88</v>
      </c>
      <c r="H471" s="103" t="n">
        <v>0.87</v>
      </c>
      <c r="I471" s="103" t="n">
        <v>0.86</v>
      </c>
      <c r="J471" s="103" t="n">
        <v>0.86</v>
      </c>
      <c r="K471" s="103" t="n">
        <v>0.825</v>
      </c>
      <c r="L471" s="103" t="n">
        <v>0.875</v>
      </c>
    </row>
    <row r="472" customFormat="false" ht="15" hidden="false" customHeight="false" outlineLevel="0" collapsed="false">
      <c r="A472" s="101" t="s">
        <v>694</v>
      </c>
      <c r="B472" s="102" t="n">
        <f aca="false">B469*0.3</f>
        <v>8.4</v>
      </c>
      <c r="C472" s="102" t="n">
        <f aca="false">(100-D472)/100</f>
        <v>0.796</v>
      </c>
      <c r="D472" s="102" t="n">
        <f aca="false">D469*0.3</f>
        <v>20.4</v>
      </c>
      <c r="E472" s="103" t="n">
        <v>0.888</v>
      </c>
      <c r="F472" s="103" t="n">
        <v>0.896</v>
      </c>
      <c r="G472" s="103" t="n">
        <v>0.904</v>
      </c>
      <c r="H472" s="103" t="n">
        <v>0.896</v>
      </c>
      <c r="I472" s="103" t="n">
        <v>0.888</v>
      </c>
      <c r="J472" s="103" t="n">
        <v>0.888</v>
      </c>
      <c r="K472" s="103" t="n">
        <v>0.86</v>
      </c>
      <c r="L472" s="103" t="n">
        <v>0.9</v>
      </c>
    </row>
    <row r="473" customFormat="false" ht="15" hidden="false" customHeight="false" outlineLevel="0" collapsed="false">
      <c r="A473" s="104" t="s">
        <v>806</v>
      </c>
      <c r="B473" s="98" t="n">
        <v>28</v>
      </c>
      <c r="C473" s="98"/>
      <c r="D473" s="98" t="n">
        <v>68</v>
      </c>
      <c r="E473" s="99" t="n">
        <f aca="false">1 - (E474) * (E475) * (E476) * (E477)</f>
        <v>0.30936446464</v>
      </c>
      <c r="F473" s="99" t="n">
        <f aca="false">1 - (F474) * (F475) * (F476) * (F477)</f>
        <v>0.28983545344</v>
      </c>
      <c r="G473" s="99" t="n">
        <f aca="false">1 - (G474) * (G475) * (G476) * (G477)</f>
        <v>0.26992902144</v>
      </c>
      <c r="H473" s="99" t="n">
        <f aca="false">1 - (H474) * (H475) * (H476) * (H477)</f>
        <v>0.2799296875</v>
      </c>
      <c r="I473" s="100" t="n">
        <f aca="false">1 - (I474) * (I475) * (I476) * (I477)</f>
        <v>0.30936446464</v>
      </c>
      <c r="J473" s="100" t="n">
        <f aca="false">1 - (J474) * (J475) * (J476) * (J477)</f>
        <v>0.3748063375</v>
      </c>
      <c r="K473" s="100" t="n">
        <f aca="false">1 - (K474) * (K475) * (K476) * (K477)</f>
        <v>0.2799296875</v>
      </c>
      <c r="L473" s="100" t="n">
        <f aca="false">1 - (L474) * (L475) * (L476) * (L477)</f>
        <v>0.30936446464</v>
      </c>
    </row>
    <row r="474" customFormat="false" ht="15" hidden="false" customHeight="false" outlineLevel="0" collapsed="false">
      <c r="A474" s="101" t="s">
        <v>691</v>
      </c>
      <c r="B474" s="102" t="n">
        <f aca="false">B473*0.15</f>
        <v>4.2</v>
      </c>
      <c r="C474" s="102" t="n">
        <f aca="false">(100-D474)/100</f>
        <v>0.898</v>
      </c>
      <c r="D474" s="102" t="n">
        <f aca="false">D473*0.15</f>
        <v>10.2</v>
      </c>
      <c r="E474" s="103" t="n">
        <v>0.944</v>
      </c>
      <c r="F474" s="103" t="n">
        <v>0.948</v>
      </c>
      <c r="G474" s="103" t="n">
        <v>0.952</v>
      </c>
      <c r="H474" s="103" t="n">
        <v>0.95</v>
      </c>
      <c r="I474" s="103" t="n">
        <v>0.944</v>
      </c>
      <c r="J474" s="103" t="n">
        <v>0.93</v>
      </c>
      <c r="K474" s="103" t="n">
        <v>0.95</v>
      </c>
      <c r="L474" s="103" t="n">
        <v>0.944</v>
      </c>
    </row>
    <row r="475" customFormat="false" ht="15" hidden="false" customHeight="false" outlineLevel="0" collapsed="false">
      <c r="A475" s="101" t="s">
        <v>692</v>
      </c>
      <c r="B475" s="102" t="n">
        <f aca="false">B473*0.4</f>
        <v>11.2</v>
      </c>
      <c r="C475" s="102" t="n">
        <f aca="false">(100-D475)/100</f>
        <v>0.728</v>
      </c>
      <c r="D475" s="102" t="n">
        <f aca="false">D473*0.4</f>
        <v>27.2</v>
      </c>
      <c r="E475" s="103" t="n">
        <v>0.86</v>
      </c>
      <c r="F475" s="103" t="n">
        <v>0.87</v>
      </c>
      <c r="G475" s="103" t="n">
        <v>0.88</v>
      </c>
      <c r="H475" s="103" t="n">
        <v>0.875</v>
      </c>
      <c r="I475" s="103" t="n">
        <v>0.86</v>
      </c>
      <c r="J475" s="103" t="n">
        <v>0.825</v>
      </c>
      <c r="K475" s="103" t="n">
        <v>0.875</v>
      </c>
      <c r="L475" s="103" t="n">
        <v>0.86</v>
      </c>
    </row>
    <row r="476" customFormat="false" ht="15" hidden="false" customHeight="false" outlineLevel="0" collapsed="false">
      <c r="A476" s="101" t="s">
        <v>693</v>
      </c>
      <c r="B476" s="102" t="n">
        <f aca="false">B473*0.15</f>
        <v>4.2</v>
      </c>
      <c r="C476" s="102" t="n">
        <f aca="false">(100-D476)/100</f>
        <v>0.898</v>
      </c>
      <c r="D476" s="102" t="n">
        <f aca="false">D473*0.15</f>
        <v>10.2</v>
      </c>
      <c r="E476" s="103" t="n">
        <v>0.958</v>
      </c>
      <c r="F476" s="103" t="n">
        <v>0.961</v>
      </c>
      <c r="G476" s="103" t="n">
        <v>0.964</v>
      </c>
      <c r="H476" s="103" t="n">
        <v>0.9625</v>
      </c>
      <c r="I476" s="103" t="n">
        <v>0.958</v>
      </c>
      <c r="J476" s="103" t="n">
        <v>0.9475</v>
      </c>
      <c r="K476" s="103" t="n">
        <v>0.9625</v>
      </c>
      <c r="L476" s="103" t="n">
        <v>0.958</v>
      </c>
    </row>
    <row r="477" customFormat="false" ht="15" hidden="false" customHeight="false" outlineLevel="0" collapsed="false">
      <c r="A477" s="101" t="s">
        <v>694</v>
      </c>
      <c r="B477" s="102" t="n">
        <f aca="false">B473*0.3</f>
        <v>8.4</v>
      </c>
      <c r="C477" s="102" t="n">
        <f aca="false">(100-D477)/100</f>
        <v>0.796</v>
      </c>
      <c r="D477" s="102" t="n">
        <f aca="false">D473*0.3</f>
        <v>20.4</v>
      </c>
      <c r="E477" s="103" t="n">
        <v>0.888</v>
      </c>
      <c r="F477" s="103" t="n">
        <v>0.896</v>
      </c>
      <c r="G477" s="103" t="n">
        <v>0.904</v>
      </c>
      <c r="H477" s="103" t="n">
        <v>0.9</v>
      </c>
      <c r="I477" s="103" t="n">
        <v>0.888</v>
      </c>
      <c r="J477" s="103" t="n">
        <v>0.86</v>
      </c>
      <c r="K477" s="103" t="n">
        <v>0.9</v>
      </c>
      <c r="L477" s="103" t="n">
        <v>0.888</v>
      </c>
    </row>
    <row r="478" customFormat="false" ht="15" hidden="false" customHeight="false" outlineLevel="0" collapsed="false">
      <c r="A478" s="104" t="s">
        <v>807</v>
      </c>
      <c r="B478" s="98" t="n">
        <v>28</v>
      </c>
      <c r="C478" s="98"/>
      <c r="D478" s="98" t="n">
        <v>68</v>
      </c>
      <c r="E478" s="99" t="n">
        <f aca="false">1 - (E479) * (E480) * (E481) * (E482)</f>
        <v>0.30936446464</v>
      </c>
      <c r="F478" s="99" t="n">
        <f aca="false">1 - (F479) * (F480) * (F481) * (F482)</f>
        <v>0.28983545344</v>
      </c>
      <c r="G478" s="99" t="n">
        <f aca="false">1 - (G479) * (G480) * (G481) * (G482)</f>
        <v>0.26992902144</v>
      </c>
      <c r="H478" s="99" t="n">
        <f aca="false">1 - (H479) * (H480) * (H481) * (H482)</f>
        <v>0.2799296875</v>
      </c>
      <c r="I478" s="100" t="n">
        <f aca="false">1 - (I479) * (I480) * (I481) * (I482)</f>
        <v>0.2799296875</v>
      </c>
      <c r="J478" s="100" t="n">
        <f aca="false">1 - (J479) * (J480) * (J481) * (J482)</f>
        <v>0.2799296875</v>
      </c>
      <c r="K478" s="100" t="n">
        <f aca="false">1 - (K479) * (K480) * (K481) * (K482)</f>
        <v>0.2799296875</v>
      </c>
      <c r="L478" s="100" t="n">
        <f aca="false">1 - (L479) * (L480) * (L481) * (L482)</f>
        <v>0.2799296875</v>
      </c>
    </row>
    <row r="479" customFormat="false" ht="15" hidden="false" customHeight="false" outlineLevel="0" collapsed="false">
      <c r="A479" s="101" t="s">
        <v>691</v>
      </c>
      <c r="B479" s="102" t="n">
        <f aca="false">B478*0.15</f>
        <v>4.2</v>
      </c>
      <c r="C479" s="102" t="n">
        <f aca="false">(100-D479)/100</f>
        <v>0.898</v>
      </c>
      <c r="D479" s="102" t="n">
        <f aca="false">D478*0.15</f>
        <v>10.2</v>
      </c>
      <c r="E479" s="103" t="n">
        <v>0.944</v>
      </c>
      <c r="F479" s="103" t="n">
        <v>0.948</v>
      </c>
      <c r="G479" s="103" t="n">
        <v>0.952</v>
      </c>
      <c r="H479" s="103" t="n">
        <v>0.95</v>
      </c>
      <c r="I479" s="103" t="n">
        <v>0.95</v>
      </c>
      <c r="J479" s="103" t="n">
        <v>0.95</v>
      </c>
      <c r="K479" s="103" t="n">
        <v>0.95</v>
      </c>
      <c r="L479" s="103" t="n">
        <v>0.95</v>
      </c>
    </row>
    <row r="480" customFormat="false" ht="15" hidden="false" customHeight="false" outlineLevel="0" collapsed="false">
      <c r="A480" s="101" t="s">
        <v>692</v>
      </c>
      <c r="B480" s="102" t="n">
        <f aca="false">B478*0.4</f>
        <v>11.2</v>
      </c>
      <c r="C480" s="102" t="n">
        <f aca="false">(100-D480)/100</f>
        <v>0.728</v>
      </c>
      <c r="D480" s="102" t="n">
        <f aca="false">D478*0.4</f>
        <v>27.2</v>
      </c>
      <c r="E480" s="103" t="n">
        <v>0.86</v>
      </c>
      <c r="F480" s="103" t="n">
        <v>0.87</v>
      </c>
      <c r="G480" s="103" t="n">
        <v>0.88</v>
      </c>
      <c r="H480" s="103" t="n">
        <v>0.875</v>
      </c>
      <c r="I480" s="103" t="n">
        <v>0.875</v>
      </c>
      <c r="J480" s="103" t="n">
        <v>0.875</v>
      </c>
      <c r="K480" s="103" t="n">
        <v>0.875</v>
      </c>
      <c r="L480" s="103" t="n">
        <v>0.875</v>
      </c>
    </row>
    <row r="481" customFormat="false" ht="15" hidden="false" customHeight="false" outlineLevel="0" collapsed="false">
      <c r="A481" s="101" t="s">
        <v>693</v>
      </c>
      <c r="B481" s="102" t="n">
        <f aca="false">B478*0.15</f>
        <v>4.2</v>
      </c>
      <c r="C481" s="102" t="n">
        <f aca="false">(100-D481)/100</f>
        <v>0.898</v>
      </c>
      <c r="D481" s="102" t="n">
        <f aca="false">D478*0.15</f>
        <v>10.2</v>
      </c>
      <c r="E481" s="103" t="n">
        <v>0.958</v>
      </c>
      <c r="F481" s="103" t="n">
        <v>0.961</v>
      </c>
      <c r="G481" s="103" t="n">
        <v>0.964</v>
      </c>
      <c r="H481" s="103" t="n">
        <v>0.9625</v>
      </c>
      <c r="I481" s="103" t="n">
        <v>0.9625</v>
      </c>
      <c r="J481" s="103" t="n">
        <v>0.9625</v>
      </c>
      <c r="K481" s="103" t="n">
        <v>0.9625</v>
      </c>
      <c r="L481" s="103" t="n">
        <v>0.9625</v>
      </c>
    </row>
    <row r="482" customFormat="false" ht="15" hidden="false" customHeight="false" outlineLevel="0" collapsed="false">
      <c r="A482" s="101" t="s">
        <v>694</v>
      </c>
      <c r="B482" s="102" t="n">
        <f aca="false">B478*0.3</f>
        <v>8.4</v>
      </c>
      <c r="C482" s="102" t="n">
        <f aca="false">(100-D482)/100</f>
        <v>0.796</v>
      </c>
      <c r="D482" s="102" t="n">
        <f aca="false">D478*0.3</f>
        <v>20.4</v>
      </c>
      <c r="E482" s="103" t="n">
        <v>0.888</v>
      </c>
      <c r="F482" s="103" t="n">
        <v>0.896</v>
      </c>
      <c r="G482" s="103" t="n">
        <v>0.904</v>
      </c>
      <c r="H482" s="103" t="n">
        <v>0.9</v>
      </c>
      <c r="I482" s="103" t="n">
        <v>0.9</v>
      </c>
      <c r="J482" s="103" t="n">
        <v>0.9</v>
      </c>
      <c r="K482" s="103" t="n">
        <v>0.9</v>
      </c>
      <c r="L482" s="103" t="n">
        <v>0.9</v>
      </c>
    </row>
    <row r="483" customFormat="false" ht="15" hidden="false" customHeight="false" outlineLevel="0" collapsed="false">
      <c r="A483" s="97" t="s">
        <v>808</v>
      </c>
      <c r="B483" s="98" t="n">
        <v>28</v>
      </c>
      <c r="C483" s="98"/>
      <c r="D483" s="98" t="n">
        <v>68</v>
      </c>
      <c r="E483" s="99" t="n">
        <f aca="false">1 - (E484) * (E485) * (E486) * (E487)</f>
        <v>0.30936446464</v>
      </c>
      <c r="F483" s="99" t="n">
        <f aca="false">1 - (F484) * (F485) * (F486) * (F487)</f>
        <v>0.28983545344</v>
      </c>
      <c r="G483" s="99" t="n">
        <f aca="false">1 - (G484) * (G485) * (G486) * (G487)</f>
        <v>0.26992902144</v>
      </c>
      <c r="H483" s="99" t="n">
        <f aca="false">1 - (H484) * (H485) * (H486) * (H487)</f>
        <v>0.2799296875</v>
      </c>
      <c r="I483" s="100" t="n">
        <f aca="false">1 - (I484) * (I485) * (I486) * (I487)</f>
        <v>0.30936446464</v>
      </c>
      <c r="J483" s="100" t="n">
        <f aca="false">1 - (J484) * (J485) * (J486) * (J487)</f>
        <v>0.3748063375</v>
      </c>
      <c r="K483" s="100" t="n">
        <f aca="false">1 - (K484) * (K485) * (K486) * (K487)</f>
        <v>0.30936446464</v>
      </c>
      <c r="L483" s="100" t="n">
        <f aca="false">1 - (L484) * (L485) * (L486) * (L487)</f>
        <v>0.2799296875</v>
      </c>
    </row>
    <row r="484" customFormat="false" ht="15" hidden="false" customHeight="false" outlineLevel="0" collapsed="false">
      <c r="A484" s="101" t="s">
        <v>691</v>
      </c>
      <c r="B484" s="102" t="n">
        <f aca="false">B483*0.15</f>
        <v>4.2</v>
      </c>
      <c r="C484" s="102" t="n">
        <f aca="false">(100-D484)/100</f>
        <v>0.898</v>
      </c>
      <c r="D484" s="102" t="n">
        <f aca="false">D483*0.15</f>
        <v>10.2</v>
      </c>
      <c r="E484" s="103" t="n">
        <v>0.944</v>
      </c>
      <c r="F484" s="103" t="n">
        <v>0.948</v>
      </c>
      <c r="G484" s="103" t="n">
        <v>0.952</v>
      </c>
      <c r="H484" s="103" t="n">
        <v>0.95</v>
      </c>
      <c r="I484" s="103" t="n">
        <v>0.944</v>
      </c>
      <c r="J484" s="103" t="n">
        <v>0.93</v>
      </c>
      <c r="K484" s="103" t="n">
        <v>0.944</v>
      </c>
      <c r="L484" s="103" t="n">
        <v>0.95</v>
      </c>
    </row>
    <row r="485" customFormat="false" ht="15" hidden="false" customHeight="false" outlineLevel="0" collapsed="false">
      <c r="A485" s="101" t="s">
        <v>692</v>
      </c>
      <c r="B485" s="102" t="n">
        <f aca="false">B483*0.4</f>
        <v>11.2</v>
      </c>
      <c r="C485" s="102" t="n">
        <f aca="false">(100-D485)/100</f>
        <v>0.728</v>
      </c>
      <c r="D485" s="102" t="n">
        <f aca="false">D483*0.4</f>
        <v>27.2</v>
      </c>
      <c r="E485" s="103" t="n">
        <v>0.86</v>
      </c>
      <c r="F485" s="103" t="n">
        <v>0.87</v>
      </c>
      <c r="G485" s="103" t="n">
        <v>0.88</v>
      </c>
      <c r="H485" s="103" t="n">
        <v>0.875</v>
      </c>
      <c r="I485" s="103" t="n">
        <v>0.86</v>
      </c>
      <c r="J485" s="103" t="n">
        <v>0.825</v>
      </c>
      <c r="K485" s="103" t="n">
        <v>0.86</v>
      </c>
      <c r="L485" s="103" t="n">
        <v>0.875</v>
      </c>
    </row>
    <row r="486" customFormat="false" ht="15" hidden="false" customHeight="false" outlineLevel="0" collapsed="false">
      <c r="A486" s="101" t="s">
        <v>693</v>
      </c>
      <c r="B486" s="102" t="n">
        <f aca="false">B483*0.15</f>
        <v>4.2</v>
      </c>
      <c r="C486" s="102" t="n">
        <f aca="false">(100-D486)/100</f>
        <v>0.898</v>
      </c>
      <c r="D486" s="102" t="n">
        <f aca="false">D483*0.15</f>
        <v>10.2</v>
      </c>
      <c r="E486" s="103" t="n">
        <v>0.958</v>
      </c>
      <c r="F486" s="103" t="n">
        <v>0.961</v>
      </c>
      <c r="G486" s="103" t="n">
        <v>0.964</v>
      </c>
      <c r="H486" s="103" t="n">
        <v>0.9625</v>
      </c>
      <c r="I486" s="103" t="n">
        <v>0.958</v>
      </c>
      <c r="J486" s="103" t="n">
        <v>0.9475</v>
      </c>
      <c r="K486" s="103" t="n">
        <v>0.958</v>
      </c>
      <c r="L486" s="103" t="n">
        <v>0.9625</v>
      </c>
    </row>
    <row r="487" customFormat="false" ht="15" hidden="false" customHeight="false" outlineLevel="0" collapsed="false">
      <c r="A487" s="101" t="s">
        <v>694</v>
      </c>
      <c r="B487" s="102" t="n">
        <f aca="false">B483*0.3</f>
        <v>8.4</v>
      </c>
      <c r="C487" s="102" t="n">
        <f aca="false">(100-D487)/100</f>
        <v>0.796</v>
      </c>
      <c r="D487" s="102" t="n">
        <f aca="false">D483*0.3</f>
        <v>20.4</v>
      </c>
      <c r="E487" s="103" t="n">
        <v>0.888</v>
      </c>
      <c r="F487" s="103" t="n">
        <v>0.896</v>
      </c>
      <c r="G487" s="103" t="n">
        <v>0.904</v>
      </c>
      <c r="H487" s="103" t="n">
        <v>0.9</v>
      </c>
      <c r="I487" s="103" t="n">
        <v>0.888</v>
      </c>
      <c r="J487" s="103" t="n">
        <v>0.86</v>
      </c>
      <c r="K487" s="103" t="n">
        <v>0.888</v>
      </c>
      <c r="L487" s="103" t="n">
        <v>0.9</v>
      </c>
      <c r="N487" s="0" t="n">
        <v>8</v>
      </c>
    </row>
    <row r="488" customFormat="false" ht="15" hidden="false" customHeight="false" outlineLevel="0" collapsed="false">
      <c r="A488" s="97" t="s">
        <v>809</v>
      </c>
      <c r="B488" s="98" t="n">
        <v>28</v>
      </c>
      <c r="C488" s="98"/>
      <c r="D488" s="98" t="n">
        <v>68</v>
      </c>
      <c r="E488" s="99" t="n">
        <f aca="false">1 - (E489)</f>
        <v>0.0560000000000001</v>
      </c>
      <c r="F488" s="99" t="n">
        <f aca="false">1 - (F489)</f>
        <v>0.052</v>
      </c>
      <c r="G488" s="99" t="n">
        <f aca="false">1 - (G489)</f>
        <v>0.048</v>
      </c>
      <c r="H488" s="99" t="n">
        <f aca="false">1 - (H489)</f>
        <v>0.05</v>
      </c>
      <c r="I488" s="100" t="n">
        <f aca="false">1 - (I489)</f>
        <v>0.0560000000000001</v>
      </c>
      <c r="J488" s="100" t="n">
        <f aca="false">1 - (J489)</f>
        <v>0.07</v>
      </c>
      <c r="K488" s="100" t="n">
        <f aca="false">1 - (K489)</f>
        <v>0.0560000000000001</v>
      </c>
      <c r="L488" s="100" t="n">
        <f aca="false">1 - (L489)</f>
        <v>0.07</v>
      </c>
      <c r="N488" s="3" t="n">
        <f aca="false">1-(N487*0.2)/100</f>
        <v>0.984</v>
      </c>
    </row>
    <row r="489" customFormat="false" ht="15" hidden="false" customHeight="false" outlineLevel="0" collapsed="false">
      <c r="A489" s="101" t="s">
        <v>691</v>
      </c>
      <c r="B489" s="102" t="n">
        <f aca="false">B488*0.15</f>
        <v>4.2</v>
      </c>
      <c r="C489" s="102" t="n">
        <f aca="false">(100-D489)/100</f>
        <v>0.898</v>
      </c>
      <c r="D489" s="102" t="n">
        <f aca="false">D488*0.15</f>
        <v>10.2</v>
      </c>
      <c r="E489" s="103" t="n">
        <v>0.944</v>
      </c>
      <c r="F489" s="103" t="n">
        <v>0.948</v>
      </c>
      <c r="G489" s="103" t="n">
        <v>0.952</v>
      </c>
      <c r="H489" s="103" t="n">
        <v>0.95</v>
      </c>
      <c r="I489" s="103" t="n">
        <v>0.944</v>
      </c>
      <c r="J489" s="103" t="n">
        <v>0.93</v>
      </c>
      <c r="K489" s="103" t="n">
        <v>0.944</v>
      </c>
      <c r="L489" s="103" t="n">
        <v>0.93</v>
      </c>
      <c r="N489" s="3" t="n">
        <f aca="false">1-(N487*0.5)/100</f>
        <v>0.96</v>
      </c>
    </row>
    <row r="490" customFormat="false" ht="15" hidden="false" customHeight="false" outlineLevel="0" collapsed="false">
      <c r="A490" s="97" t="s">
        <v>810</v>
      </c>
      <c r="B490" s="98" t="n">
        <v>28</v>
      </c>
      <c r="C490" s="98"/>
      <c r="D490" s="98" t="n">
        <v>68</v>
      </c>
      <c r="E490" s="99" t="n">
        <f aca="false">1 - (E491)</f>
        <v>0.0560000000000001</v>
      </c>
      <c r="F490" s="99" t="n">
        <f aca="false">1 - (F491)</f>
        <v>0.052</v>
      </c>
      <c r="G490" s="99" t="n">
        <f aca="false">1 - (G491)</f>
        <v>0.048</v>
      </c>
      <c r="H490" s="99" t="n">
        <f aca="false">1 - (H491)</f>
        <v>0.05</v>
      </c>
      <c r="I490" s="100" t="n">
        <f aca="false">1 - (I491)</f>
        <v>0.0560000000000001</v>
      </c>
      <c r="J490" s="100" t="n">
        <f aca="false">1 - (J491)</f>
        <v>0.07</v>
      </c>
      <c r="K490" s="100" t="n">
        <f aca="false">1 - (K491)</f>
        <v>0.0560000000000001</v>
      </c>
      <c r="L490" s="100" t="n">
        <f aca="false">1 - (L491)</f>
        <v>0.07</v>
      </c>
      <c r="N490" s="3" t="n">
        <f aca="false">1-(N487*0.15)/100</f>
        <v>0.988</v>
      </c>
    </row>
    <row r="491" customFormat="false" ht="15" hidden="false" customHeight="false" outlineLevel="0" collapsed="false">
      <c r="A491" s="101" t="s">
        <v>691</v>
      </c>
      <c r="B491" s="102" t="n">
        <f aca="false">B490*0.15</f>
        <v>4.2</v>
      </c>
      <c r="C491" s="102" t="n">
        <f aca="false">(100-D491)/100</f>
        <v>0.898</v>
      </c>
      <c r="D491" s="102" t="n">
        <f aca="false">D490*0.15</f>
        <v>10.2</v>
      </c>
      <c r="E491" s="103" t="n">
        <v>0.944</v>
      </c>
      <c r="F491" s="103" t="n">
        <v>0.948</v>
      </c>
      <c r="G491" s="103" t="n">
        <v>0.952</v>
      </c>
      <c r="H491" s="103" t="n">
        <v>0.95</v>
      </c>
      <c r="I491" s="103" t="n">
        <v>0.944</v>
      </c>
      <c r="J491" s="103" t="n">
        <v>0.93</v>
      </c>
      <c r="K491" s="103" t="n">
        <v>0.944</v>
      </c>
      <c r="L491" s="103" t="n">
        <v>0.93</v>
      </c>
      <c r="N491" s="3" t="n">
        <f aca="false">1-(N487*0.4)/100</f>
        <v>0.968</v>
      </c>
    </row>
    <row r="492" customFormat="false" ht="15" hidden="false" customHeight="false" outlineLevel="0" collapsed="false">
      <c r="A492" s="97" t="s">
        <v>811</v>
      </c>
      <c r="B492" s="98" t="n">
        <v>28</v>
      </c>
      <c r="C492" s="98"/>
      <c r="D492" s="98" t="n">
        <v>68</v>
      </c>
      <c r="E492" s="99" t="n">
        <f aca="false">1 - (E493)</f>
        <v>0.0560000000000001</v>
      </c>
      <c r="F492" s="99" t="n">
        <f aca="false">1 - (F493)</f>
        <v>0.052</v>
      </c>
      <c r="G492" s="99" t="n">
        <f aca="false">1 - (G493)</f>
        <v>0.048</v>
      </c>
      <c r="H492" s="99" t="n">
        <f aca="false">1 - (H493)</f>
        <v>0.05</v>
      </c>
      <c r="I492" s="100" t="n">
        <f aca="false">1 - (I493)</f>
        <v>0.0560000000000001</v>
      </c>
      <c r="J492" s="100" t="n">
        <f aca="false">1 - (J493)</f>
        <v>0.07</v>
      </c>
      <c r="K492" s="100" t="n">
        <f aca="false">1 - (K493)</f>
        <v>0.0560000000000001</v>
      </c>
      <c r="L492" s="100" t="n">
        <f aca="false">1 - (L493)</f>
        <v>0.07</v>
      </c>
    </row>
    <row r="493" customFormat="false" ht="15" hidden="false" customHeight="false" outlineLevel="0" collapsed="false">
      <c r="A493" s="101" t="s">
        <v>691</v>
      </c>
      <c r="B493" s="102" t="n">
        <f aca="false">B492*0.15</f>
        <v>4.2</v>
      </c>
      <c r="C493" s="102" t="n">
        <f aca="false">(100-D493)/100</f>
        <v>0.898</v>
      </c>
      <c r="D493" s="102" t="n">
        <f aca="false">D492*0.15</f>
        <v>10.2</v>
      </c>
      <c r="E493" s="103" t="n">
        <v>0.944</v>
      </c>
      <c r="F493" s="103" t="n">
        <v>0.948</v>
      </c>
      <c r="G493" s="103" t="n">
        <v>0.952</v>
      </c>
      <c r="H493" s="103" t="n">
        <v>0.95</v>
      </c>
      <c r="I493" s="103" t="n">
        <v>0.944</v>
      </c>
      <c r="J493" s="103" t="n">
        <v>0.93</v>
      </c>
      <c r="K493" s="103" t="n">
        <v>0.944</v>
      </c>
      <c r="L493" s="103" t="n">
        <v>0.93</v>
      </c>
    </row>
    <row r="494" customFormat="false" ht="15" hidden="false" customHeight="false" outlineLevel="0" collapsed="false">
      <c r="A494" s="97" t="s">
        <v>812</v>
      </c>
      <c r="B494" s="98" t="n">
        <v>28</v>
      </c>
      <c r="C494" s="98"/>
      <c r="D494" s="98" t="n">
        <v>68</v>
      </c>
      <c r="E494" s="99" t="n">
        <f aca="false">1 - (E495)</f>
        <v>0.0560000000000001</v>
      </c>
      <c r="F494" s="99" t="n">
        <f aca="false">1 - (F495)</f>
        <v>0.052</v>
      </c>
      <c r="G494" s="99" t="n">
        <f aca="false">1 - (G495)</f>
        <v>0.048</v>
      </c>
      <c r="H494" s="99" t="n">
        <f aca="false">1 - (H495)</f>
        <v>0.05</v>
      </c>
      <c r="I494" s="100" t="n">
        <f aca="false">1 - (I495)</f>
        <v>0.0560000000000001</v>
      </c>
      <c r="J494" s="100" t="n">
        <f aca="false">1 - (J495)</f>
        <v>0.07</v>
      </c>
      <c r="K494" s="100" t="n">
        <f aca="false">1 - (K495)</f>
        <v>0.0560000000000001</v>
      </c>
      <c r="L494" s="100" t="n">
        <f aca="false">1 - (L495)</f>
        <v>0.0560000000000001</v>
      </c>
    </row>
    <row r="495" customFormat="false" ht="15" hidden="false" customHeight="false" outlineLevel="0" collapsed="false">
      <c r="A495" s="101" t="s">
        <v>691</v>
      </c>
      <c r="B495" s="102" t="n">
        <f aca="false">B494*0.15</f>
        <v>4.2</v>
      </c>
      <c r="C495" s="102" t="n">
        <f aca="false">(100-D495)/100</f>
        <v>0.898</v>
      </c>
      <c r="D495" s="102" t="n">
        <f aca="false">D494*0.15</f>
        <v>10.2</v>
      </c>
      <c r="E495" s="103" t="n">
        <v>0.944</v>
      </c>
      <c r="F495" s="103" t="n">
        <v>0.948</v>
      </c>
      <c r="G495" s="103" t="n">
        <v>0.952</v>
      </c>
      <c r="H495" s="103" t="n">
        <v>0.95</v>
      </c>
      <c r="I495" s="103" t="n">
        <v>0.944</v>
      </c>
      <c r="J495" s="103" t="n">
        <v>0.93</v>
      </c>
      <c r="K495" s="103" t="n">
        <v>0.944</v>
      </c>
      <c r="L495" s="103" t="n">
        <v>0.944</v>
      </c>
    </row>
    <row r="496" customFormat="false" ht="15" hidden="false" customHeight="false" outlineLevel="0" collapsed="false">
      <c r="A496" s="97" t="s">
        <v>813</v>
      </c>
      <c r="B496" s="98" t="n">
        <v>28</v>
      </c>
      <c r="C496" s="98"/>
      <c r="D496" s="98" t="n">
        <v>68</v>
      </c>
      <c r="E496" s="99" t="n">
        <f aca="false">1 - (E497)</f>
        <v>0.0560000000000001</v>
      </c>
      <c r="F496" s="99" t="n">
        <f aca="false">1 - (F497)</f>
        <v>0.052</v>
      </c>
      <c r="G496" s="99" t="n">
        <f aca="false">1 - (G497)</f>
        <v>0.048</v>
      </c>
      <c r="H496" s="99" t="n">
        <f aca="false">1 - (H497)</f>
        <v>0.05</v>
      </c>
      <c r="I496" s="100" t="n">
        <f aca="false">1 - (I497)</f>
        <v>0.0560000000000001</v>
      </c>
      <c r="J496" s="100" t="n">
        <f aca="false">1 - (J497)</f>
        <v>0.0560000000000001</v>
      </c>
      <c r="K496" s="100" t="n">
        <f aca="false">1 - (K497)</f>
        <v>0.0560000000000001</v>
      </c>
      <c r="L496" s="100" t="n">
        <f aca="false">1 - (L497)</f>
        <v>0.0560000000000001</v>
      </c>
    </row>
    <row r="497" customFormat="false" ht="15" hidden="false" customHeight="false" outlineLevel="0" collapsed="false">
      <c r="A497" s="101" t="s">
        <v>691</v>
      </c>
      <c r="B497" s="102" t="n">
        <f aca="false">B496*0.15</f>
        <v>4.2</v>
      </c>
      <c r="C497" s="102" t="n">
        <f aca="false">(100-D497)/100</f>
        <v>0.898</v>
      </c>
      <c r="D497" s="102" t="n">
        <f aca="false">D496*0.15</f>
        <v>10.2</v>
      </c>
      <c r="E497" s="103" t="n">
        <v>0.944</v>
      </c>
      <c r="F497" s="103" t="n">
        <v>0.948</v>
      </c>
      <c r="G497" s="103" t="n">
        <v>0.952</v>
      </c>
      <c r="H497" s="103" t="n">
        <v>0.95</v>
      </c>
      <c r="I497" s="103" t="n">
        <v>0.944</v>
      </c>
      <c r="J497" s="103" t="n">
        <v>0.944</v>
      </c>
      <c r="K497" s="103" t="n">
        <v>0.944</v>
      </c>
      <c r="L497" s="103" t="n">
        <v>0.944</v>
      </c>
    </row>
    <row r="498" customFormat="false" ht="15" hidden="false" customHeight="false" outlineLevel="0" collapsed="false">
      <c r="A498" s="97" t="s">
        <v>814</v>
      </c>
      <c r="B498" s="98" t="n">
        <v>28</v>
      </c>
      <c r="C498" s="98"/>
      <c r="D498" s="98" t="n">
        <v>68</v>
      </c>
      <c r="E498" s="99" t="n">
        <f aca="false">1 - (E499)</f>
        <v>0.0560000000000001</v>
      </c>
      <c r="F498" s="99" t="n">
        <f aca="false">1 - (F499)</f>
        <v>0.052</v>
      </c>
      <c r="G498" s="99" t="n">
        <f aca="false">1 - (G499)</f>
        <v>0.048</v>
      </c>
      <c r="H498" s="99" t="n">
        <f aca="false">1 - (H499)</f>
        <v>0.05</v>
      </c>
      <c r="I498" s="100" t="n">
        <f aca="false">1 - (I499)</f>
        <v>0.0560000000000001</v>
      </c>
      <c r="J498" s="100" t="n">
        <f aca="false">1 - (J499)</f>
        <v>0.0560000000000001</v>
      </c>
      <c r="K498" s="100" t="n">
        <f aca="false">1 - (K499)</f>
        <v>0.0560000000000001</v>
      </c>
      <c r="L498" s="100" t="n">
        <f aca="false">1 - (L499)</f>
        <v>0.0560000000000001</v>
      </c>
    </row>
    <row r="499" customFormat="false" ht="15" hidden="false" customHeight="false" outlineLevel="0" collapsed="false">
      <c r="A499" s="101" t="s">
        <v>691</v>
      </c>
      <c r="B499" s="102" t="n">
        <f aca="false">B498*0.15</f>
        <v>4.2</v>
      </c>
      <c r="C499" s="102" t="n">
        <f aca="false">(100-D499)/100</f>
        <v>0.898</v>
      </c>
      <c r="D499" s="102" t="n">
        <f aca="false">D498*0.15</f>
        <v>10.2</v>
      </c>
      <c r="E499" s="103" t="n">
        <v>0.944</v>
      </c>
      <c r="F499" s="103" t="n">
        <v>0.948</v>
      </c>
      <c r="G499" s="103" t="n">
        <v>0.952</v>
      </c>
      <c r="H499" s="103" t="n">
        <v>0.95</v>
      </c>
      <c r="I499" s="103" t="n">
        <v>0.944</v>
      </c>
      <c r="J499" s="103" t="n">
        <v>0.944</v>
      </c>
      <c r="K499" s="103" t="n">
        <v>0.944</v>
      </c>
      <c r="L499" s="103" t="n">
        <v>0.944</v>
      </c>
    </row>
    <row r="500" customFormat="false" ht="15" hidden="false" customHeight="false" outlineLevel="0" collapsed="false">
      <c r="A500" s="97" t="s">
        <v>815</v>
      </c>
      <c r="B500" s="98" t="n">
        <v>28</v>
      </c>
      <c r="C500" s="98"/>
      <c r="D500" s="98" t="n">
        <v>68</v>
      </c>
      <c r="E500" s="99" t="n">
        <f aca="false">1 - (E501)</f>
        <v>0.0560000000000001</v>
      </c>
      <c r="F500" s="99" t="n">
        <f aca="false">1 - (F501)</f>
        <v>0.052</v>
      </c>
      <c r="G500" s="99" t="n">
        <f aca="false">1 - (G501)</f>
        <v>0.048</v>
      </c>
      <c r="H500" s="99" t="n">
        <f aca="false">1 - (H501)</f>
        <v>0.05</v>
      </c>
      <c r="I500" s="100" t="n">
        <f aca="false">1 - (I501)</f>
        <v>0.0560000000000001</v>
      </c>
      <c r="J500" s="100" t="n">
        <f aca="false">1 - (J501)</f>
        <v>0.0560000000000001</v>
      </c>
      <c r="K500" s="100" t="n">
        <f aca="false">1 - (K501)</f>
        <v>0.0560000000000001</v>
      </c>
      <c r="L500" s="100" t="n">
        <f aca="false">1 - (L501)</f>
        <v>0.0560000000000001</v>
      </c>
    </row>
    <row r="501" customFormat="false" ht="15" hidden="false" customHeight="false" outlineLevel="0" collapsed="false">
      <c r="A501" s="101" t="s">
        <v>691</v>
      </c>
      <c r="B501" s="102" t="n">
        <f aca="false">B500*0.15</f>
        <v>4.2</v>
      </c>
      <c r="C501" s="102" t="n">
        <f aca="false">(100-D501)/100</f>
        <v>0.898</v>
      </c>
      <c r="D501" s="102" t="n">
        <f aca="false">D500*0.15</f>
        <v>10.2</v>
      </c>
      <c r="E501" s="103" t="n">
        <v>0.944</v>
      </c>
      <c r="F501" s="103" t="n">
        <v>0.948</v>
      </c>
      <c r="G501" s="103" t="n">
        <v>0.952</v>
      </c>
      <c r="H501" s="103" t="n">
        <v>0.95</v>
      </c>
      <c r="I501" s="103" t="n">
        <v>0.944</v>
      </c>
      <c r="J501" s="103" t="n">
        <v>0.944</v>
      </c>
      <c r="K501" s="103" t="n">
        <v>0.944</v>
      </c>
      <c r="L501" s="103" t="n">
        <v>0.944</v>
      </c>
    </row>
    <row r="502" customFormat="false" ht="15" hidden="false" customHeight="false" outlineLevel="0" collapsed="false">
      <c r="A502" s="97" t="s">
        <v>816</v>
      </c>
      <c r="B502" s="98" t="n">
        <v>28</v>
      </c>
      <c r="C502" s="98"/>
      <c r="D502" s="98" t="n">
        <v>68</v>
      </c>
      <c r="E502" s="99" t="n">
        <f aca="false">1 - (E503)</f>
        <v>0.0560000000000001</v>
      </c>
      <c r="F502" s="99" t="n">
        <f aca="false">1 - (F503)</f>
        <v>0.052</v>
      </c>
      <c r="G502" s="99" t="n">
        <f aca="false">1 - (G503)</f>
        <v>0.048</v>
      </c>
      <c r="H502" s="99" t="n">
        <f aca="false">1 - (H503)</f>
        <v>0.05</v>
      </c>
      <c r="I502" s="100" t="n">
        <f aca="false">1 - (I503)</f>
        <v>0.0560000000000001</v>
      </c>
      <c r="J502" s="100" t="n">
        <f aca="false">1 - (J503)</f>
        <v>0.0560000000000001</v>
      </c>
      <c r="K502" s="100" t="n">
        <f aca="false">1 - (K503)</f>
        <v>0.0560000000000001</v>
      </c>
      <c r="L502" s="100" t="n">
        <f aca="false">1 - (L503)</f>
        <v>0.0560000000000001</v>
      </c>
    </row>
    <row r="503" customFormat="false" ht="15" hidden="false" customHeight="false" outlineLevel="0" collapsed="false">
      <c r="A503" s="101" t="s">
        <v>691</v>
      </c>
      <c r="B503" s="102" t="n">
        <f aca="false">B502*0.15</f>
        <v>4.2</v>
      </c>
      <c r="C503" s="102" t="n">
        <f aca="false">(100-D503)/100</f>
        <v>0.898</v>
      </c>
      <c r="D503" s="102" t="n">
        <f aca="false">D502*0.15</f>
        <v>10.2</v>
      </c>
      <c r="E503" s="103" t="n">
        <v>0.944</v>
      </c>
      <c r="F503" s="103" t="n">
        <v>0.948</v>
      </c>
      <c r="G503" s="103" t="n">
        <v>0.952</v>
      </c>
      <c r="H503" s="103" t="n">
        <v>0.95</v>
      </c>
      <c r="I503" s="103" t="n">
        <v>0.944</v>
      </c>
      <c r="J503" s="103" t="n">
        <v>0.944</v>
      </c>
      <c r="K503" s="103" t="n">
        <v>0.944</v>
      </c>
      <c r="L503" s="103" t="n">
        <v>0.944</v>
      </c>
    </row>
    <row r="504" customFormat="false" ht="15" hidden="false" customHeight="false" outlineLevel="0" collapsed="false">
      <c r="A504" s="104" t="s">
        <v>817</v>
      </c>
      <c r="B504" s="98" t="n">
        <v>27</v>
      </c>
      <c r="C504" s="98"/>
      <c r="D504" s="98" t="n">
        <v>67</v>
      </c>
      <c r="E504" s="99" t="n">
        <f aca="false">1 - (E505) * (E506) * (E507) * (E508)</f>
        <v>0.29964686454</v>
      </c>
      <c r="F504" s="99" t="n">
        <f aca="false">1 - (F505) * (F506) * (F507) * (F508)</f>
        <v>0.2799296875</v>
      </c>
      <c r="G504" s="99" t="n">
        <f aca="false">1 - (G505) * (G506) * (G507) * (G508)</f>
        <v>0.25983290854</v>
      </c>
      <c r="H504" s="99" t="n">
        <f aca="false">1 - (H505) * (H506) * (H507) * (H508)</f>
        <v>0.26992902144</v>
      </c>
      <c r="I504" s="100" t="n">
        <f aca="false">1 - (I505) * (I506) * (I507) * (I508)</f>
        <v>0.34730758144</v>
      </c>
      <c r="J504" s="100" t="n">
        <f aca="false">1 - (J505) * (J506) * (J507) * (J508)</f>
        <v>0.3748063375</v>
      </c>
      <c r="K504" s="100" t="n">
        <f aca="false">1 - (K505) * (K506) * (K507) * (K508)</f>
        <v>0.30936446464</v>
      </c>
      <c r="L504" s="100" t="n">
        <f aca="false">1 - (L505) * (L506) * (L507) * (L508)</f>
        <v>0.34730758144</v>
      </c>
    </row>
    <row r="505" customFormat="false" ht="15" hidden="false" customHeight="false" outlineLevel="0" collapsed="false">
      <c r="A505" s="101" t="s">
        <v>691</v>
      </c>
      <c r="B505" s="102" t="n">
        <f aca="false">B504*0.15</f>
        <v>4.05</v>
      </c>
      <c r="C505" s="102" t="n">
        <f aca="false">(100-D505)/100</f>
        <v>0.8995</v>
      </c>
      <c r="D505" s="102" t="n">
        <f aca="false">D504*0.15</f>
        <v>10.05</v>
      </c>
      <c r="E505" s="103" t="n">
        <v>0.946</v>
      </c>
      <c r="F505" s="103" t="n">
        <v>0.95</v>
      </c>
      <c r="G505" s="103" t="n">
        <v>0.954</v>
      </c>
      <c r="H505" s="103" t="n">
        <v>0.952</v>
      </c>
      <c r="I505" s="103" t="n">
        <v>0.936</v>
      </c>
      <c r="J505" s="103" t="n">
        <v>0.93</v>
      </c>
      <c r="K505" s="103" t="n">
        <v>0.944</v>
      </c>
      <c r="L505" s="103" t="n">
        <v>0.936</v>
      </c>
    </row>
    <row r="506" customFormat="false" ht="15" hidden="false" customHeight="false" outlineLevel="0" collapsed="false">
      <c r="A506" s="101" t="s">
        <v>692</v>
      </c>
      <c r="B506" s="102" t="n">
        <f aca="false">B504*0.4</f>
        <v>10.8</v>
      </c>
      <c r="C506" s="102" t="n">
        <f aca="false">(100-D506)/100</f>
        <v>0.732</v>
      </c>
      <c r="D506" s="102" t="n">
        <f aca="false">D504*0.4</f>
        <v>26.8</v>
      </c>
      <c r="E506" s="103" t="n">
        <v>0.865</v>
      </c>
      <c r="F506" s="103" t="n">
        <v>0.875</v>
      </c>
      <c r="G506" s="103" t="n">
        <v>0.885</v>
      </c>
      <c r="H506" s="103" t="n">
        <v>0.88</v>
      </c>
      <c r="I506" s="103" t="n">
        <v>0.84</v>
      </c>
      <c r="J506" s="103" t="n">
        <v>0.825</v>
      </c>
      <c r="K506" s="103" t="n">
        <v>0.86</v>
      </c>
      <c r="L506" s="103" t="n">
        <v>0.84</v>
      </c>
    </row>
    <row r="507" customFormat="false" ht="15" hidden="false" customHeight="false" outlineLevel="0" collapsed="false">
      <c r="A507" s="101" t="s">
        <v>693</v>
      </c>
      <c r="B507" s="102" t="n">
        <f aca="false">B504*0.15</f>
        <v>4.05</v>
      </c>
      <c r="C507" s="102" t="n">
        <f aca="false">(100-D507)/100</f>
        <v>0.8995</v>
      </c>
      <c r="D507" s="102" t="n">
        <f aca="false">D504*0.15</f>
        <v>10.05</v>
      </c>
      <c r="E507" s="103" t="n">
        <v>0.9595</v>
      </c>
      <c r="F507" s="103" t="n">
        <v>0.9625</v>
      </c>
      <c r="G507" s="103" t="n">
        <v>0.9655</v>
      </c>
      <c r="H507" s="103" t="n">
        <v>0.964</v>
      </c>
      <c r="I507" s="103" t="n">
        <v>0.952</v>
      </c>
      <c r="J507" s="103" t="n">
        <v>0.9475</v>
      </c>
      <c r="K507" s="103" t="n">
        <v>0.958</v>
      </c>
      <c r="L507" s="103" t="n">
        <v>0.952</v>
      </c>
    </row>
    <row r="508" customFormat="false" ht="15" hidden="false" customHeight="false" outlineLevel="0" collapsed="false">
      <c r="A508" s="101" t="s">
        <v>694</v>
      </c>
      <c r="B508" s="102" t="n">
        <f aca="false">B504*0.3</f>
        <v>8.1</v>
      </c>
      <c r="C508" s="102" t="n">
        <f aca="false">(100-D508)/100</f>
        <v>0.799</v>
      </c>
      <c r="D508" s="102" t="n">
        <f aca="false">D504*0.3</f>
        <v>20.1</v>
      </c>
      <c r="E508" s="103" t="n">
        <v>0.892</v>
      </c>
      <c r="F508" s="103" t="n">
        <v>0.9</v>
      </c>
      <c r="G508" s="103" t="n">
        <v>0.908</v>
      </c>
      <c r="H508" s="103" t="n">
        <v>0.904</v>
      </c>
      <c r="I508" s="103" t="n">
        <v>0.872</v>
      </c>
      <c r="J508" s="103" t="n">
        <v>0.86</v>
      </c>
      <c r="K508" s="103" t="n">
        <v>0.888</v>
      </c>
      <c r="L508" s="103" t="n">
        <v>0.872</v>
      </c>
    </row>
    <row r="509" customFormat="false" ht="15" hidden="false" customHeight="false" outlineLevel="0" collapsed="false">
      <c r="A509" s="104" t="s">
        <v>818</v>
      </c>
      <c r="B509" s="98" t="n">
        <v>28</v>
      </c>
      <c r="C509" s="98"/>
      <c r="D509" s="98" t="n">
        <v>68</v>
      </c>
      <c r="E509" s="99" t="n">
        <f aca="false">1 - (E510) * (E511) * (E512) * (E513)</f>
        <v>0.29964686454</v>
      </c>
      <c r="F509" s="99" t="n">
        <f aca="false">1 - (F510) * (F511) * (F512) * (F513)</f>
        <v>0.2799296875</v>
      </c>
      <c r="G509" s="99" t="n">
        <f aca="false">1 - (G510) * (G511) * (G512) * (G513)</f>
        <v>0.25983290854</v>
      </c>
      <c r="H509" s="99" t="n">
        <f aca="false">1 - (H510) * (H511) * (H512) * (H513)</f>
        <v>0.26992902144</v>
      </c>
      <c r="I509" s="100" t="n">
        <f aca="false">1 - (I510) * (I511) * (I512) * (I513)</f>
        <v>0.30936446464</v>
      </c>
      <c r="J509" s="100" t="n">
        <f aca="false">1 - (J510) * (J511) * (J512) * (J513)</f>
        <v>0.3748063375</v>
      </c>
      <c r="K509" s="100" t="n">
        <f aca="false">1 - (K510) * (K511) * (K512) * (K513)</f>
        <v>0.30936446464</v>
      </c>
      <c r="L509" s="100" t="n">
        <f aca="false">1 - (L510) * (L511) * (L512) * (L513)</f>
        <v>0.3748063375</v>
      </c>
    </row>
    <row r="510" customFormat="false" ht="15" hidden="false" customHeight="false" outlineLevel="0" collapsed="false">
      <c r="A510" s="101" t="s">
        <v>691</v>
      </c>
      <c r="B510" s="102" t="n">
        <f aca="false">B509*0.15</f>
        <v>4.2</v>
      </c>
      <c r="C510" s="102" t="n">
        <f aca="false">(100-D510)/100</f>
        <v>0.898</v>
      </c>
      <c r="D510" s="102" t="n">
        <f aca="false">D509*0.15</f>
        <v>10.2</v>
      </c>
      <c r="E510" s="103" t="n">
        <v>0.946</v>
      </c>
      <c r="F510" s="103" t="n">
        <v>0.95</v>
      </c>
      <c r="G510" s="103" t="n">
        <v>0.954</v>
      </c>
      <c r="H510" s="103" t="n">
        <v>0.952</v>
      </c>
      <c r="I510" s="103" t="n">
        <v>0.944</v>
      </c>
      <c r="J510" s="103" t="n">
        <v>0.93</v>
      </c>
      <c r="K510" s="103" t="n">
        <v>0.944</v>
      </c>
      <c r="L510" s="103" t="n">
        <v>0.93</v>
      </c>
    </row>
    <row r="511" customFormat="false" ht="15" hidden="false" customHeight="false" outlineLevel="0" collapsed="false">
      <c r="A511" s="101" t="s">
        <v>692</v>
      </c>
      <c r="B511" s="102" t="n">
        <f aca="false">B509*0.4</f>
        <v>11.2</v>
      </c>
      <c r="C511" s="102" t="n">
        <f aca="false">(100-D511)/100</f>
        <v>0.728</v>
      </c>
      <c r="D511" s="102" t="n">
        <f aca="false">D509*0.4</f>
        <v>27.2</v>
      </c>
      <c r="E511" s="103" t="n">
        <v>0.865</v>
      </c>
      <c r="F511" s="103" t="n">
        <v>0.875</v>
      </c>
      <c r="G511" s="103" t="n">
        <v>0.885</v>
      </c>
      <c r="H511" s="103" t="n">
        <v>0.88</v>
      </c>
      <c r="I511" s="103" t="n">
        <v>0.86</v>
      </c>
      <c r="J511" s="103" t="n">
        <v>0.825</v>
      </c>
      <c r="K511" s="103" t="n">
        <v>0.86</v>
      </c>
      <c r="L511" s="103" t="n">
        <v>0.825</v>
      </c>
    </row>
    <row r="512" customFormat="false" ht="15" hidden="false" customHeight="false" outlineLevel="0" collapsed="false">
      <c r="A512" s="101" t="s">
        <v>693</v>
      </c>
      <c r="B512" s="102" t="n">
        <f aca="false">B509*0.15</f>
        <v>4.2</v>
      </c>
      <c r="C512" s="102" t="n">
        <f aca="false">(100-D512)/100</f>
        <v>0.898</v>
      </c>
      <c r="D512" s="102" t="n">
        <f aca="false">D509*0.15</f>
        <v>10.2</v>
      </c>
      <c r="E512" s="103" t="n">
        <v>0.9595</v>
      </c>
      <c r="F512" s="103" t="n">
        <v>0.9625</v>
      </c>
      <c r="G512" s="103" t="n">
        <v>0.9655</v>
      </c>
      <c r="H512" s="103" t="n">
        <v>0.964</v>
      </c>
      <c r="I512" s="103" t="n">
        <v>0.958</v>
      </c>
      <c r="J512" s="103" t="n">
        <v>0.9475</v>
      </c>
      <c r="K512" s="103" t="n">
        <v>0.958</v>
      </c>
      <c r="L512" s="103" t="n">
        <v>0.9475</v>
      </c>
    </row>
    <row r="513" customFormat="false" ht="15" hidden="false" customHeight="false" outlineLevel="0" collapsed="false">
      <c r="A513" s="101" t="s">
        <v>694</v>
      </c>
      <c r="B513" s="102" t="n">
        <f aca="false">B509*0.3</f>
        <v>8.4</v>
      </c>
      <c r="C513" s="102" t="n">
        <f aca="false">(100-D513)/100</f>
        <v>0.796</v>
      </c>
      <c r="D513" s="102" t="n">
        <f aca="false">D509*0.3</f>
        <v>20.4</v>
      </c>
      <c r="E513" s="103" t="n">
        <v>0.892</v>
      </c>
      <c r="F513" s="103" t="n">
        <v>0.9</v>
      </c>
      <c r="G513" s="103" t="n">
        <v>0.908</v>
      </c>
      <c r="H513" s="103" t="n">
        <v>0.904</v>
      </c>
      <c r="I513" s="103" t="n">
        <v>0.888</v>
      </c>
      <c r="J513" s="103" t="n">
        <v>0.86</v>
      </c>
      <c r="K513" s="103" t="n">
        <v>0.888</v>
      </c>
      <c r="L513" s="103" t="n">
        <v>0.86</v>
      </c>
    </row>
    <row r="514" customFormat="false" ht="15" hidden="false" customHeight="false" outlineLevel="0" collapsed="false">
      <c r="A514" s="104" t="s">
        <v>819</v>
      </c>
      <c r="B514" s="98" t="n">
        <v>28</v>
      </c>
      <c r="C514" s="98"/>
      <c r="D514" s="98" t="n">
        <v>68</v>
      </c>
      <c r="E514" s="99" t="n">
        <f aca="false">1 - (E515) * (E516)</f>
        <v>0.18171</v>
      </c>
      <c r="F514" s="99" t="n">
        <f aca="false">1 - (F515) * (F516)</f>
        <v>0.16875</v>
      </c>
      <c r="G514" s="99" t="n">
        <f aca="false">1 - (G515) * (G516)</f>
        <v>0.15571</v>
      </c>
      <c r="H514" s="99" t="n">
        <f aca="false">1 - (H515) * (H516)</f>
        <v>0.16224</v>
      </c>
      <c r="I514" s="100" t="n">
        <f aca="false">1 - (I515) *(I516)</f>
        <v>0.23275</v>
      </c>
      <c r="J514" s="100" t="n">
        <f aca="false">1 - (J515) *(J516)</f>
        <v>0.18816</v>
      </c>
      <c r="K514" s="100" t="n">
        <f aca="false">1 - (K515) *(K516)</f>
        <v>0.18816</v>
      </c>
      <c r="L514" s="100" t="n">
        <f aca="false">1 - (L515) *(L516)</f>
        <v>0.21376</v>
      </c>
    </row>
    <row r="515" customFormat="false" ht="15" hidden="false" customHeight="false" outlineLevel="0" collapsed="false">
      <c r="A515" s="101" t="s">
        <v>691</v>
      </c>
      <c r="B515" s="102" t="n">
        <f aca="false">B514*0.15</f>
        <v>4.2</v>
      </c>
      <c r="C515" s="102" t="n">
        <f aca="false">(100-D515)/100</f>
        <v>0.898</v>
      </c>
      <c r="D515" s="102" t="n">
        <f aca="false">D514*0.15</f>
        <v>10.2</v>
      </c>
      <c r="E515" s="103" t="n">
        <v>0.946</v>
      </c>
      <c r="F515" s="103" t="n">
        <v>0.95</v>
      </c>
      <c r="G515" s="103" t="n">
        <v>0.954</v>
      </c>
      <c r="H515" s="103" t="n">
        <v>0.952</v>
      </c>
      <c r="I515" s="103" t="n">
        <v>0.93</v>
      </c>
      <c r="J515" s="103" t="n">
        <v>0.944</v>
      </c>
      <c r="K515" s="103" t="n">
        <v>0.944</v>
      </c>
      <c r="L515" s="103" t="n">
        <v>0.936</v>
      </c>
    </row>
    <row r="516" customFormat="false" ht="15" hidden="false" customHeight="false" outlineLevel="0" collapsed="false">
      <c r="A516" s="101" t="s">
        <v>692</v>
      </c>
      <c r="B516" s="102" t="n">
        <f aca="false">B514*0.4</f>
        <v>11.2</v>
      </c>
      <c r="C516" s="102" t="n">
        <f aca="false">(100-D516)/100</f>
        <v>0.728</v>
      </c>
      <c r="D516" s="102" t="n">
        <f aca="false">D514*0.4</f>
        <v>27.2</v>
      </c>
      <c r="E516" s="103" t="n">
        <v>0.865</v>
      </c>
      <c r="F516" s="103" t="n">
        <v>0.875</v>
      </c>
      <c r="G516" s="103" t="n">
        <v>0.885</v>
      </c>
      <c r="H516" s="103" t="n">
        <v>0.88</v>
      </c>
      <c r="I516" s="103" t="n">
        <v>0.825</v>
      </c>
      <c r="J516" s="103" t="n">
        <v>0.86</v>
      </c>
      <c r="K516" s="103" t="n">
        <v>0.86</v>
      </c>
      <c r="L516" s="103" t="n">
        <v>0.84</v>
      </c>
    </row>
    <row r="517" customFormat="false" ht="15" hidden="false" customHeight="false" outlineLevel="0" collapsed="false">
      <c r="A517" s="97" t="s">
        <v>820</v>
      </c>
      <c r="B517" s="98" t="n">
        <v>26</v>
      </c>
      <c r="C517" s="98"/>
      <c r="D517" s="98" t="n">
        <v>66</v>
      </c>
      <c r="E517" s="99" t="n">
        <f aca="false">1 - (E518) * (E519) * (E520) * (E521)</f>
        <v>0.28983545344</v>
      </c>
      <c r="F517" s="99" t="n">
        <f aca="false">1 - (F518) * (F519) * (F520) * (F521)</f>
        <v>0.26992902144</v>
      </c>
      <c r="G517" s="99" t="n">
        <f aca="false">1 - (G518) * (G519) * (G520) * (G521)</f>
        <v>0.24964080064</v>
      </c>
      <c r="H517" s="99" t="n">
        <f aca="false">1 - (H518) * (H519) * (H520) * (H521)</f>
        <v>0.25983290854</v>
      </c>
      <c r="I517" s="100" t="n">
        <f aca="false">1 - (I518) * (I519) * (I520) * (I521)</f>
        <v>0.2799296875</v>
      </c>
      <c r="J517" s="100" t="n">
        <f aca="false">1 - (J518) * (J519) * (J520) * (J521)</f>
        <v>0.2289664</v>
      </c>
      <c r="K517" s="100" t="n">
        <f aca="false">1 - (K518) * (K519) * (K520) * (K521)</f>
        <v>0.2799296875</v>
      </c>
      <c r="L517" s="100" t="n">
        <f aca="false">1 - (L518) * (L519) * (L520) * (L521)</f>
        <v>0.3748063375</v>
      </c>
    </row>
    <row r="518" customFormat="false" ht="15" hidden="false" customHeight="false" outlineLevel="0" collapsed="false">
      <c r="A518" s="101" t="s">
        <v>691</v>
      </c>
      <c r="B518" s="102" t="n">
        <f aca="false">B517*0.15</f>
        <v>3.9</v>
      </c>
      <c r="C518" s="102" t="n">
        <f aca="false">(100-D518)/100</f>
        <v>0.901</v>
      </c>
      <c r="D518" s="102" t="n">
        <f aca="false">D517*0.15</f>
        <v>9.9</v>
      </c>
      <c r="E518" s="103" t="n">
        <v>0.948</v>
      </c>
      <c r="F518" s="103" t="n">
        <v>0.952</v>
      </c>
      <c r="G518" s="103" t="n">
        <v>0.956</v>
      </c>
      <c r="H518" s="103" t="n">
        <v>0.954</v>
      </c>
      <c r="I518" s="103" t="n">
        <v>0.95</v>
      </c>
      <c r="J518" s="103" t="n">
        <v>0.96</v>
      </c>
      <c r="K518" s="103" t="n">
        <v>0.95</v>
      </c>
      <c r="L518" s="103" t="n">
        <v>0.93</v>
      </c>
    </row>
    <row r="519" customFormat="false" ht="15" hidden="false" customHeight="false" outlineLevel="0" collapsed="false">
      <c r="A519" s="101" t="s">
        <v>692</v>
      </c>
      <c r="B519" s="102" t="n">
        <f aca="false">B517*0.4</f>
        <v>10.4</v>
      </c>
      <c r="C519" s="102" t="n">
        <f aca="false">(100-D519)/100</f>
        <v>0.736</v>
      </c>
      <c r="D519" s="102" t="n">
        <f aca="false">D517*0.4</f>
        <v>26.4</v>
      </c>
      <c r="E519" s="103" t="n">
        <v>0.87</v>
      </c>
      <c r="F519" s="103" t="n">
        <v>0.88</v>
      </c>
      <c r="G519" s="103" t="n">
        <v>0.89</v>
      </c>
      <c r="H519" s="103" t="n">
        <v>0.885</v>
      </c>
      <c r="I519" s="103" t="n">
        <v>0.875</v>
      </c>
      <c r="J519" s="103" t="n">
        <v>0.9</v>
      </c>
      <c r="K519" s="103" t="n">
        <v>0.875</v>
      </c>
      <c r="L519" s="103" t="n">
        <v>0.825</v>
      </c>
    </row>
    <row r="520" customFormat="false" ht="15" hidden="false" customHeight="false" outlineLevel="0" collapsed="false">
      <c r="A520" s="101" t="s">
        <v>693</v>
      </c>
      <c r="B520" s="102" t="n">
        <f aca="false">B517*0.15</f>
        <v>3.9</v>
      </c>
      <c r="C520" s="102" t="n">
        <f aca="false">(100-D520)/100</f>
        <v>0.901</v>
      </c>
      <c r="D520" s="102" t="n">
        <f aca="false">D517*0.15</f>
        <v>9.9</v>
      </c>
      <c r="E520" s="103" t="n">
        <v>0.961</v>
      </c>
      <c r="F520" s="103" t="n">
        <v>0.964</v>
      </c>
      <c r="G520" s="103" t="n">
        <v>0.967</v>
      </c>
      <c r="H520" s="103" t="n">
        <v>0.9655</v>
      </c>
      <c r="I520" s="103" t="n">
        <v>0.9625</v>
      </c>
      <c r="J520" s="103" t="n">
        <v>0.97</v>
      </c>
      <c r="K520" s="103" t="n">
        <v>0.9625</v>
      </c>
      <c r="L520" s="103" t="n">
        <v>0.9475</v>
      </c>
    </row>
    <row r="521" customFormat="false" ht="15" hidden="false" customHeight="false" outlineLevel="0" collapsed="false">
      <c r="A521" s="101" t="s">
        <v>694</v>
      </c>
      <c r="B521" s="102" t="n">
        <f aca="false">B517*0.3</f>
        <v>7.8</v>
      </c>
      <c r="C521" s="102" t="n">
        <f aca="false">(100-D521)/100</f>
        <v>0.802</v>
      </c>
      <c r="D521" s="102" t="n">
        <f aca="false">D517*0.3</f>
        <v>19.8</v>
      </c>
      <c r="E521" s="103" t="n">
        <v>0.896</v>
      </c>
      <c r="F521" s="103" t="n">
        <v>0.904</v>
      </c>
      <c r="G521" s="103" t="n">
        <v>0.912</v>
      </c>
      <c r="H521" s="103" t="n">
        <v>0.908</v>
      </c>
      <c r="I521" s="103" t="n">
        <v>0.9</v>
      </c>
      <c r="J521" s="103" t="n">
        <v>0.92</v>
      </c>
      <c r="K521" s="103" t="n">
        <v>0.9</v>
      </c>
      <c r="L521" s="103" t="n">
        <v>0.86</v>
      </c>
    </row>
    <row r="522" customFormat="false" ht="15" hidden="false" customHeight="false" outlineLevel="0" collapsed="false">
      <c r="A522" s="104" t="s">
        <v>821</v>
      </c>
      <c r="B522" s="98" t="n">
        <v>26</v>
      </c>
      <c r="C522" s="98"/>
      <c r="D522" s="98" t="n">
        <v>66</v>
      </c>
      <c r="E522" s="99" t="n">
        <f aca="false">1 - (E523) * (E524) * (E525) * (E526)</f>
        <v>0.28983545344</v>
      </c>
      <c r="F522" s="99" t="n">
        <f aca="false">1 - (F523) * (F524) * (F525) * (F526)</f>
        <v>0.26992902144</v>
      </c>
      <c r="G522" s="99" t="n">
        <f aca="false">1 - (G523) * (G524) * (G525) * (G526)</f>
        <v>0.24964080064</v>
      </c>
      <c r="H522" s="99" t="n">
        <f aca="false">1 - (H523) * (H524) * (H525) * (H526)</f>
        <v>0.25983290854</v>
      </c>
      <c r="I522" s="100" t="n">
        <f aca="false">1 - (I523) * (I524) * (I525) * (I526)</f>
        <v>0.2799296875</v>
      </c>
      <c r="J522" s="100" t="n">
        <f aca="false">1 - (J523) * (J524) * (J525) * (J526)</f>
        <v>0.3748063375</v>
      </c>
      <c r="K522" s="100" t="n">
        <f aca="false">1 - (K523) * (K524) * (K525) * (K526)</f>
        <v>0.30936446464</v>
      </c>
      <c r="L522" s="100" t="n">
        <f aca="false">1 - (L523) * (L524) * (L525) * (L526)</f>
        <v>0.2799296875</v>
      </c>
    </row>
    <row r="523" customFormat="false" ht="15" hidden="false" customHeight="false" outlineLevel="0" collapsed="false">
      <c r="A523" s="101" t="s">
        <v>691</v>
      </c>
      <c r="B523" s="102" t="n">
        <f aca="false">B522*0.15</f>
        <v>3.9</v>
      </c>
      <c r="C523" s="102" t="n">
        <f aca="false">(100-D523)/100</f>
        <v>0.901</v>
      </c>
      <c r="D523" s="102" t="n">
        <f aca="false">D522*0.15</f>
        <v>9.9</v>
      </c>
      <c r="E523" s="103" t="n">
        <v>0.948</v>
      </c>
      <c r="F523" s="103" t="n">
        <v>0.952</v>
      </c>
      <c r="G523" s="103" t="n">
        <v>0.956</v>
      </c>
      <c r="H523" s="103" t="n">
        <v>0.954</v>
      </c>
      <c r="I523" s="103" t="n">
        <v>0.95</v>
      </c>
      <c r="J523" s="103" t="n">
        <v>0.93</v>
      </c>
      <c r="K523" s="103" t="n">
        <v>0.944</v>
      </c>
      <c r="L523" s="103" t="n">
        <v>0.95</v>
      </c>
    </row>
    <row r="524" customFormat="false" ht="15" hidden="false" customHeight="false" outlineLevel="0" collapsed="false">
      <c r="A524" s="101" t="s">
        <v>692</v>
      </c>
      <c r="B524" s="102" t="n">
        <f aca="false">B522*0.4</f>
        <v>10.4</v>
      </c>
      <c r="C524" s="102" t="n">
        <f aca="false">(100-D524)/100</f>
        <v>0.736</v>
      </c>
      <c r="D524" s="102" t="n">
        <f aca="false">D522*0.4</f>
        <v>26.4</v>
      </c>
      <c r="E524" s="103" t="n">
        <v>0.87</v>
      </c>
      <c r="F524" s="103" t="n">
        <v>0.88</v>
      </c>
      <c r="G524" s="103" t="n">
        <v>0.89</v>
      </c>
      <c r="H524" s="103" t="n">
        <v>0.885</v>
      </c>
      <c r="I524" s="103" t="n">
        <v>0.875</v>
      </c>
      <c r="J524" s="103" t="n">
        <v>0.825</v>
      </c>
      <c r="K524" s="103" t="n">
        <v>0.86</v>
      </c>
      <c r="L524" s="103" t="n">
        <v>0.875</v>
      </c>
    </row>
    <row r="525" customFormat="false" ht="15" hidden="false" customHeight="false" outlineLevel="0" collapsed="false">
      <c r="A525" s="101" t="s">
        <v>693</v>
      </c>
      <c r="B525" s="102" t="n">
        <f aca="false">B522*0.15</f>
        <v>3.9</v>
      </c>
      <c r="C525" s="102" t="n">
        <f aca="false">(100-D525)/100</f>
        <v>0.901</v>
      </c>
      <c r="D525" s="102" t="n">
        <f aca="false">D522*0.15</f>
        <v>9.9</v>
      </c>
      <c r="E525" s="103" t="n">
        <v>0.961</v>
      </c>
      <c r="F525" s="103" t="n">
        <v>0.964</v>
      </c>
      <c r="G525" s="103" t="n">
        <v>0.967</v>
      </c>
      <c r="H525" s="103" t="n">
        <v>0.9655</v>
      </c>
      <c r="I525" s="103" t="n">
        <v>0.9625</v>
      </c>
      <c r="J525" s="103" t="n">
        <v>0.9475</v>
      </c>
      <c r="K525" s="103" t="n">
        <v>0.958</v>
      </c>
      <c r="L525" s="103" t="n">
        <v>0.9625</v>
      </c>
    </row>
    <row r="526" customFormat="false" ht="15" hidden="false" customHeight="false" outlineLevel="0" collapsed="false">
      <c r="A526" s="101" t="s">
        <v>694</v>
      </c>
      <c r="B526" s="102" t="n">
        <f aca="false">B522*0.3</f>
        <v>7.8</v>
      </c>
      <c r="C526" s="102" t="n">
        <f aca="false">(100-D526)/100</f>
        <v>0.802</v>
      </c>
      <c r="D526" s="102" t="n">
        <f aca="false">D522*0.3</f>
        <v>19.8</v>
      </c>
      <c r="E526" s="103" t="n">
        <v>0.896</v>
      </c>
      <c r="F526" s="103" t="n">
        <v>0.904</v>
      </c>
      <c r="G526" s="103" t="n">
        <v>0.912</v>
      </c>
      <c r="H526" s="103" t="n">
        <v>0.908</v>
      </c>
      <c r="I526" s="103" t="n">
        <v>0.9</v>
      </c>
      <c r="J526" s="103" t="n">
        <v>0.86</v>
      </c>
      <c r="K526" s="103" t="n">
        <v>0.888</v>
      </c>
      <c r="L526" s="103" t="n">
        <v>0.9</v>
      </c>
    </row>
    <row r="527" customFormat="false" ht="15" hidden="false" customHeight="false" outlineLevel="0" collapsed="false">
      <c r="A527" s="104" t="s">
        <v>13</v>
      </c>
      <c r="B527" s="98" t="n">
        <v>25</v>
      </c>
      <c r="C527" s="98"/>
      <c r="D527" s="98" t="n">
        <v>65</v>
      </c>
      <c r="E527" s="99" t="n">
        <f aca="false">1 - (E528) * (E529) * (E530) * (E531)</f>
        <v>0.2799296875</v>
      </c>
      <c r="F527" s="99" t="n">
        <f aca="false">1 - (F528) * (F529) * (F530) * (F531)</f>
        <v>0.25983290854</v>
      </c>
      <c r="G527" s="99" t="n">
        <f aca="false">1 - (G528) * (G529) * (G530) * (G531)</f>
        <v>0.23935214814</v>
      </c>
      <c r="H527" s="99" t="n">
        <f aca="false">1 - (H528) * (H529) * (H530) * (H531)</f>
        <v>0.24964080064</v>
      </c>
      <c r="I527" s="100" t="n">
        <f aca="false">1 - (I528) * (I529) * (I530) * (I531)</f>
        <v>0.30936446464</v>
      </c>
      <c r="J527" s="100" t="n">
        <f aca="false">1 - (J528) * (J529) * (J530) * (J531)</f>
        <v>0.2799296875</v>
      </c>
      <c r="K527" s="100" t="n">
        <f aca="false">1 - (K528) * (K529) * (K530) * (K531)</f>
        <v>0.1755618375</v>
      </c>
      <c r="L527" s="100" t="n">
        <f aca="false">1 - (L528) * (L529) * (L530) * (L531)</f>
        <v>0.3748063375</v>
      </c>
    </row>
    <row r="528" customFormat="false" ht="15" hidden="false" customHeight="false" outlineLevel="0" collapsed="false">
      <c r="A528" s="101" t="s">
        <v>691</v>
      </c>
      <c r="B528" s="102" t="n">
        <f aca="false">B527*0.15</f>
        <v>3.75</v>
      </c>
      <c r="C528" s="102" t="n">
        <f aca="false">(100-D528)/100</f>
        <v>0.9025</v>
      </c>
      <c r="D528" s="102" t="n">
        <f aca="false">D527*0.15</f>
        <v>9.75</v>
      </c>
      <c r="E528" s="103" t="n">
        <v>0.95</v>
      </c>
      <c r="F528" s="103" t="n">
        <v>0.954</v>
      </c>
      <c r="G528" s="103" t="n">
        <v>0.958</v>
      </c>
      <c r="H528" s="103" t="n">
        <v>0.956</v>
      </c>
      <c r="I528" s="103" t="n">
        <v>0.944</v>
      </c>
      <c r="J528" s="103" t="n">
        <v>0.95</v>
      </c>
      <c r="K528" s="103" t="n">
        <v>0.97</v>
      </c>
      <c r="L528" s="103" t="n">
        <v>0.93</v>
      </c>
    </row>
    <row r="529" customFormat="false" ht="15" hidden="false" customHeight="false" outlineLevel="0" collapsed="false">
      <c r="A529" s="101" t="s">
        <v>692</v>
      </c>
      <c r="B529" s="102" t="n">
        <f aca="false">B527*0.4</f>
        <v>10</v>
      </c>
      <c r="C529" s="102" t="n">
        <f aca="false">(100-D529)/100</f>
        <v>0.74</v>
      </c>
      <c r="D529" s="102" t="n">
        <f aca="false">D527*0.4</f>
        <v>26</v>
      </c>
      <c r="E529" s="103" t="n">
        <v>0.875</v>
      </c>
      <c r="F529" s="103" t="n">
        <v>0.885</v>
      </c>
      <c r="G529" s="103" t="n">
        <v>0.895</v>
      </c>
      <c r="H529" s="103" t="n">
        <v>0.89</v>
      </c>
      <c r="I529" s="103" t="n">
        <v>0.86</v>
      </c>
      <c r="J529" s="103" t="n">
        <v>0.875</v>
      </c>
      <c r="K529" s="103" t="n">
        <v>0.925</v>
      </c>
      <c r="L529" s="103" t="n">
        <v>0.825</v>
      </c>
    </row>
    <row r="530" customFormat="false" ht="15" hidden="false" customHeight="false" outlineLevel="0" collapsed="false">
      <c r="A530" s="101" t="s">
        <v>693</v>
      </c>
      <c r="B530" s="102" t="n">
        <f aca="false">B527*0.15</f>
        <v>3.75</v>
      </c>
      <c r="C530" s="102" t="n">
        <f aca="false">(100-D530)/100</f>
        <v>0.9025</v>
      </c>
      <c r="D530" s="102" t="n">
        <f aca="false">D527*0.15</f>
        <v>9.75</v>
      </c>
      <c r="E530" s="103" t="n">
        <v>0.9625</v>
      </c>
      <c r="F530" s="103" t="n">
        <v>0.9655</v>
      </c>
      <c r="G530" s="103" t="n">
        <v>0.9685</v>
      </c>
      <c r="H530" s="103" t="n">
        <v>0.967</v>
      </c>
      <c r="I530" s="103" t="n">
        <v>0.958</v>
      </c>
      <c r="J530" s="103" t="n">
        <v>0.9625</v>
      </c>
      <c r="K530" s="103" t="n">
        <v>0.9775</v>
      </c>
      <c r="L530" s="103" t="n">
        <v>0.9475</v>
      </c>
    </row>
    <row r="531" customFormat="false" ht="15" hidden="false" customHeight="false" outlineLevel="0" collapsed="false">
      <c r="A531" s="101" t="s">
        <v>694</v>
      </c>
      <c r="B531" s="102" t="n">
        <f aca="false">B527*0.3</f>
        <v>7.5</v>
      </c>
      <c r="C531" s="102" t="n">
        <f aca="false">(100-D531)/100</f>
        <v>0.805</v>
      </c>
      <c r="D531" s="102" t="n">
        <f aca="false">D527*0.3</f>
        <v>19.5</v>
      </c>
      <c r="E531" s="103" t="n">
        <v>0.9</v>
      </c>
      <c r="F531" s="103" t="n">
        <v>0.908</v>
      </c>
      <c r="G531" s="103" t="n">
        <v>0.916</v>
      </c>
      <c r="H531" s="103" t="n">
        <v>0.912</v>
      </c>
      <c r="I531" s="103" t="n">
        <v>0.888</v>
      </c>
      <c r="J531" s="103" t="n">
        <v>0.9</v>
      </c>
      <c r="K531" s="103" t="n">
        <v>0.94</v>
      </c>
      <c r="L531" s="103" t="n">
        <v>0.86</v>
      </c>
    </row>
    <row r="532" customFormat="false" ht="15" hidden="false" customHeight="false" outlineLevel="0" collapsed="false">
      <c r="A532" s="104" t="s">
        <v>822</v>
      </c>
      <c r="B532" s="98" t="n">
        <v>25</v>
      </c>
      <c r="C532" s="98"/>
      <c r="D532" s="98" t="n">
        <v>65</v>
      </c>
      <c r="E532" s="99" t="n">
        <f aca="false">1 - (E533)</f>
        <v>0.05</v>
      </c>
      <c r="F532" s="99" t="n">
        <f aca="false">1 - (F533)</f>
        <v>0.046</v>
      </c>
      <c r="G532" s="99" t="n">
        <f aca="false">1 - (G533)</f>
        <v>0.042</v>
      </c>
      <c r="H532" s="99" t="n">
        <f aca="false">1 - (H533)</f>
        <v>0.044</v>
      </c>
      <c r="I532" s="100" t="n">
        <f aca="false">1 - (I533)</f>
        <v>0.0560000000000001</v>
      </c>
      <c r="J532" s="100" t="n">
        <f aca="false">1 - (J533)</f>
        <v>0.05</v>
      </c>
      <c r="K532" s="100" t="n">
        <f aca="false">1 - (K533)</f>
        <v>0.03</v>
      </c>
      <c r="L532" s="100" t="n">
        <f aca="false">1 - (L533)</f>
        <v>0.07</v>
      </c>
    </row>
    <row r="533" customFormat="false" ht="15" hidden="false" customHeight="false" outlineLevel="0" collapsed="false">
      <c r="A533" s="101" t="s">
        <v>691</v>
      </c>
      <c r="B533" s="102" t="n">
        <f aca="false">B532*0.15</f>
        <v>3.75</v>
      </c>
      <c r="C533" s="102" t="n">
        <f aca="false">(100-D533)/100</f>
        <v>0.9025</v>
      </c>
      <c r="D533" s="102" t="n">
        <f aca="false">D532*0.15</f>
        <v>9.75</v>
      </c>
      <c r="E533" s="103" t="n">
        <v>0.95</v>
      </c>
      <c r="F533" s="103" t="n">
        <v>0.954</v>
      </c>
      <c r="G533" s="103" t="n">
        <v>0.958</v>
      </c>
      <c r="H533" s="103" t="n">
        <v>0.956</v>
      </c>
      <c r="I533" s="103" t="n">
        <v>0.944</v>
      </c>
      <c r="J533" s="103" t="n">
        <v>0.95</v>
      </c>
      <c r="K533" s="103" t="n">
        <v>0.97</v>
      </c>
      <c r="L533" s="103" t="n">
        <v>0.93</v>
      </c>
    </row>
    <row r="534" customFormat="false" ht="15" hidden="false" customHeight="false" outlineLevel="0" collapsed="false">
      <c r="A534" s="104" t="s">
        <v>823</v>
      </c>
      <c r="B534" s="98" t="n">
        <v>25</v>
      </c>
      <c r="C534" s="98"/>
      <c r="D534" s="98" t="n">
        <v>65</v>
      </c>
      <c r="E534" s="99" t="n">
        <f aca="false">1 - (E535)</f>
        <v>0.05</v>
      </c>
      <c r="F534" s="99" t="n">
        <f aca="false">1 - (F535)</f>
        <v>0.046</v>
      </c>
      <c r="G534" s="99" t="n">
        <f aca="false">1 - (G535)</f>
        <v>0.042</v>
      </c>
      <c r="H534" s="99" t="n">
        <f aca="false">1 - (H535)</f>
        <v>0.044</v>
      </c>
      <c r="I534" s="100" t="n">
        <f aca="false">1 - (I535)</f>
        <v>0.05</v>
      </c>
      <c r="J534" s="100" t="n">
        <f aca="false">1 - (J535)</f>
        <v>0.05</v>
      </c>
      <c r="K534" s="100" t="n">
        <f aca="false">1 - (K535)</f>
        <v>0.05</v>
      </c>
      <c r="L534" s="100" t="n">
        <f aca="false">1 - (L535)</f>
        <v>0.07</v>
      </c>
    </row>
    <row r="535" customFormat="false" ht="15" hidden="false" customHeight="false" outlineLevel="0" collapsed="false">
      <c r="A535" s="101" t="s">
        <v>691</v>
      </c>
      <c r="B535" s="102" t="n">
        <f aca="false">B534*0.15</f>
        <v>3.75</v>
      </c>
      <c r="C535" s="102" t="n">
        <f aca="false">(100-D535)/100</f>
        <v>0.9025</v>
      </c>
      <c r="D535" s="102" t="n">
        <f aca="false">D534*0.15</f>
        <v>9.75</v>
      </c>
      <c r="E535" s="103" t="n">
        <v>0.95</v>
      </c>
      <c r="F535" s="103" t="n">
        <v>0.954</v>
      </c>
      <c r="G535" s="103" t="n">
        <v>0.958</v>
      </c>
      <c r="H535" s="103" t="n">
        <v>0.956</v>
      </c>
      <c r="I535" s="103" t="n">
        <v>0.95</v>
      </c>
      <c r="J535" s="103" t="n">
        <v>0.95</v>
      </c>
      <c r="K535" s="103" t="n">
        <v>0.95</v>
      </c>
      <c r="L535" s="103" t="n">
        <v>0.93</v>
      </c>
    </row>
    <row r="536" customFormat="false" ht="15" hidden="false" customHeight="false" outlineLevel="0" collapsed="false">
      <c r="A536" s="97" t="s">
        <v>824</v>
      </c>
      <c r="B536" s="98" t="n">
        <v>25</v>
      </c>
      <c r="C536" s="98"/>
      <c r="D536" s="98" t="n">
        <v>65</v>
      </c>
      <c r="E536" s="99" t="n">
        <f aca="false">1 - (E537) * (E538) * (E539) * (E540)</f>
        <v>0.2799296875</v>
      </c>
      <c r="F536" s="99" t="n">
        <f aca="false">1 - (F537) * (F538) * (F539) * (F540)</f>
        <v>0.25983290854</v>
      </c>
      <c r="G536" s="99" t="n">
        <f aca="false">1 - (G537) * (G538) * (G539) * (G540)</f>
        <v>0.23935214814</v>
      </c>
      <c r="H536" s="99" t="n">
        <f aca="false">1 - (H537) * (H538) * (H539) * (H540)</f>
        <v>0.24964080064</v>
      </c>
      <c r="I536" s="100" t="n">
        <f aca="false">1 - (I537) * (I538) * (I539) * (I540)</f>
        <v>0.3748063375</v>
      </c>
      <c r="J536" s="100" t="n">
        <f aca="false">1 - (J537) * (J538) * (J539) * (J540)</f>
        <v>0.3748063375</v>
      </c>
      <c r="K536" s="100" t="n">
        <f aca="false">1 - (K537) * (K538) * (K539) * (K540)</f>
        <v>0.3748063375</v>
      </c>
      <c r="L536" s="100" t="n">
        <f aca="false">1 - (L537) * (L538) * (L539) * (L540)</f>
        <v>0.30936446464</v>
      </c>
    </row>
    <row r="537" customFormat="false" ht="15" hidden="false" customHeight="false" outlineLevel="0" collapsed="false">
      <c r="A537" s="101" t="s">
        <v>691</v>
      </c>
      <c r="B537" s="102" t="n">
        <f aca="false">B536*0.15</f>
        <v>3.75</v>
      </c>
      <c r="C537" s="102" t="n">
        <f aca="false">(100-D537)/100</f>
        <v>0.9025</v>
      </c>
      <c r="D537" s="102" t="n">
        <f aca="false">D536*0.15</f>
        <v>9.75</v>
      </c>
      <c r="E537" s="103" t="n">
        <v>0.95</v>
      </c>
      <c r="F537" s="103" t="n">
        <v>0.954</v>
      </c>
      <c r="G537" s="103" t="n">
        <v>0.958</v>
      </c>
      <c r="H537" s="103" t="n">
        <v>0.956</v>
      </c>
      <c r="I537" s="103" t="n">
        <v>0.93</v>
      </c>
      <c r="J537" s="103" t="n">
        <v>0.93</v>
      </c>
      <c r="K537" s="103" t="n">
        <v>0.93</v>
      </c>
      <c r="L537" s="103" t="n">
        <v>0.944</v>
      </c>
    </row>
    <row r="538" customFormat="false" ht="15" hidden="false" customHeight="false" outlineLevel="0" collapsed="false">
      <c r="A538" s="101" t="s">
        <v>692</v>
      </c>
      <c r="B538" s="102" t="n">
        <f aca="false">B536*0.4</f>
        <v>10</v>
      </c>
      <c r="C538" s="102" t="n">
        <f aca="false">(100-D538)/100</f>
        <v>0.74</v>
      </c>
      <c r="D538" s="102" t="n">
        <f aca="false">D536*0.4</f>
        <v>26</v>
      </c>
      <c r="E538" s="103" t="n">
        <v>0.875</v>
      </c>
      <c r="F538" s="103" t="n">
        <v>0.885</v>
      </c>
      <c r="G538" s="103" t="n">
        <v>0.895</v>
      </c>
      <c r="H538" s="103" t="n">
        <v>0.89</v>
      </c>
      <c r="I538" s="103" t="n">
        <v>0.825</v>
      </c>
      <c r="J538" s="103" t="n">
        <v>0.825</v>
      </c>
      <c r="K538" s="103" t="n">
        <v>0.825</v>
      </c>
      <c r="L538" s="103" t="n">
        <v>0.86</v>
      </c>
    </row>
    <row r="539" customFormat="false" ht="15" hidden="false" customHeight="false" outlineLevel="0" collapsed="false">
      <c r="A539" s="101" t="s">
        <v>693</v>
      </c>
      <c r="B539" s="102" t="n">
        <f aca="false">B536*0.15</f>
        <v>3.75</v>
      </c>
      <c r="C539" s="102" t="n">
        <f aca="false">(100-D539)/100</f>
        <v>0.9025</v>
      </c>
      <c r="D539" s="102" t="n">
        <f aca="false">D536*0.15</f>
        <v>9.75</v>
      </c>
      <c r="E539" s="103" t="n">
        <v>0.9625</v>
      </c>
      <c r="F539" s="103" t="n">
        <v>0.9655</v>
      </c>
      <c r="G539" s="103" t="n">
        <v>0.9685</v>
      </c>
      <c r="H539" s="103" t="n">
        <v>0.967</v>
      </c>
      <c r="I539" s="103" t="n">
        <v>0.9475</v>
      </c>
      <c r="J539" s="103" t="n">
        <v>0.9475</v>
      </c>
      <c r="K539" s="103" t="n">
        <v>0.9475</v>
      </c>
      <c r="L539" s="103" t="n">
        <v>0.958</v>
      </c>
    </row>
    <row r="540" customFormat="false" ht="15" hidden="false" customHeight="false" outlineLevel="0" collapsed="false">
      <c r="A540" s="101" t="s">
        <v>694</v>
      </c>
      <c r="B540" s="102" t="n">
        <f aca="false">B536*0.3</f>
        <v>7.5</v>
      </c>
      <c r="C540" s="102" t="n">
        <f aca="false">(100-D540)/100</f>
        <v>0.805</v>
      </c>
      <c r="D540" s="102" t="n">
        <f aca="false">D536*0.3</f>
        <v>19.5</v>
      </c>
      <c r="E540" s="103" t="n">
        <v>0.9</v>
      </c>
      <c r="F540" s="103" t="n">
        <v>0.908</v>
      </c>
      <c r="G540" s="103" t="n">
        <v>0.916</v>
      </c>
      <c r="H540" s="103" t="n">
        <v>0.912</v>
      </c>
      <c r="I540" s="103" t="n">
        <v>0.86</v>
      </c>
      <c r="J540" s="103" t="n">
        <v>0.86</v>
      </c>
      <c r="K540" s="103" t="n">
        <v>0.86</v>
      </c>
      <c r="L540" s="103" t="n">
        <v>0.888</v>
      </c>
    </row>
    <row r="541" customFormat="false" ht="15" hidden="false" customHeight="false" outlineLevel="0" collapsed="false">
      <c r="A541" s="97" t="s">
        <v>825</v>
      </c>
      <c r="B541" s="98" t="n">
        <v>25</v>
      </c>
      <c r="C541" s="98"/>
      <c r="D541" s="98" t="n">
        <v>65</v>
      </c>
      <c r="E541" s="99" t="n">
        <f aca="false">1 - (E542) * (E543) * (E544) * (E545)</f>
        <v>0.2799296875</v>
      </c>
      <c r="F541" s="99" t="n">
        <f aca="false">1 - (F542) * (F543) * (F544) * (F545)</f>
        <v>0.25983290854</v>
      </c>
      <c r="G541" s="99" t="n">
        <f aca="false">1 - (G542) * (G543) * (G544) * (G545)</f>
        <v>0.23935214814</v>
      </c>
      <c r="H541" s="99" t="n">
        <f aca="false">1 - (H542) * (H543) * (H544) * (H545)</f>
        <v>0.24964080064</v>
      </c>
      <c r="I541" s="100" t="n">
        <f aca="false">1 - (I542) * (I543) * (I544) * (I545)</f>
        <v>0.30936446464</v>
      </c>
      <c r="J541" s="100" t="n">
        <f aca="false">1 - (J542) * (J543) * (J544) * (J545)</f>
        <v>0.30936446464</v>
      </c>
      <c r="K541" s="100" t="n">
        <f aca="false">1 - (K542) * (K543) * (K544) * (K545)</f>
        <v>0.3748063375</v>
      </c>
      <c r="L541" s="100" t="n">
        <f aca="false">1 - (L542) * (L543) * (L544) * (L545)</f>
        <v>0.30936446464</v>
      </c>
      <c r="N541" s="0" t="n">
        <v>5</v>
      </c>
    </row>
    <row r="542" customFormat="false" ht="15" hidden="false" customHeight="false" outlineLevel="0" collapsed="false">
      <c r="A542" s="101" t="s">
        <v>691</v>
      </c>
      <c r="B542" s="102" t="n">
        <f aca="false">B541*0.15</f>
        <v>3.75</v>
      </c>
      <c r="C542" s="102" t="n">
        <f aca="false">(100-D542)/100</f>
        <v>0.9025</v>
      </c>
      <c r="D542" s="102" t="n">
        <f aca="false">D541*0.15</f>
        <v>9.75</v>
      </c>
      <c r="E542" s="103" t="n">
        <v>0.95</v>
      </c>
      <c r="F542" s="103" t="n">
        <v>0.954</v>
      </c>
      <c r="G542" s="103" t="n">
        <v>0.958</v>
      </c>
      <c r="H542" s="103" t="n">
        <v>0.956</v>
      </c>
      <c r="I542" s="103" t="n">
        <v>0.944</v>
      </c>
      <c r="J542" s="103" t="n">
        <v>0.944</v>
      </c>
      <c r="K542" s="103" t="n">
        <v>0.93</v>
      </c>
      <c r="L542" s="103" t="n">
        <v>0.944</v>
      </c>
      <c r="N542" s="3" t="n">
        <f aca="false">1-(N541*0.2)/100</f>
        <v>0.99</v>
      </c>
    </row>
    <row r="543" customFormat="false" ht="15" hidden="false" customHeight="false" outlineLevel="0" collapsed="false">
      <c r="A543" s="101" t="s">
        <v>692</v>
      </c>
      <c r="B543" s="102" t="n">
        <f aca="false">B541*0.4</f>
        <v>10</v>
      </c>
      <c r="C543" s="102" t="n">
        <f aca="false">(100-D543)/100</f>
        <v>0.74</v>
      </c>
      <c r="D543" s="102" t="n">
        <f aca="false">D541*0.4</f>
        <v>26</v>
      </c>
      <c r="E543" s="103" t="n">
        <v>0.875</v>
      </c>
      <c r="F543" s="103" t="n">
        <v>0.885</v>
      </c>
      <c r="G543" s="103" t="n">
        <v>0.895</v>
      </c>
      <c r="H543" s="103" t="n">
        <v>0.89</v>
      </c>
      <c r="I543" s="103" t="n">
        <v>0.86</v>
      </c>
      <c r="J543" s="103" t="n">
        <v>0.86</v>
      </c>
      <c r="K543" s="103" t="n">
        <v>0.825</v>
      </c>
      <c r="L543" s="103" t="n">
        <v>0.86</v>
      </c>
      <c r="N543" s="3" t="n">
        <f aca="false">1-(N541*0.5)/100</f>
        <v>0.975</v>
      </c>
    </row>
    <row r="544" customFormat="false" ht="15" hidden="false" customHeight="false" outlineLevel="0" collapsed="false">
      <c r="A544" s="101" t="s">
        <v>693</v>
      </c>
      <c r="B544" s="102" t="n">
        <f aca="false">B541*0.15</f>
        <v>3.75</v>
      </c>
      <c r="C544" s="102" t="n">
        <f aca="false">(100-D544)/100</f>
        <v>0.9025</v>
      </c>
      <c r="D544" s="102" t="n">
        <f aca="false">D541*0.15</f>
        <v>9.75</v>
      </c>
      <c r="E544" s="103" t="n">
        <v>0.9625</v>
      </c>
      <c r="F544" s="103" t="n">
        <v>0.9655</v>
      </c>
      <c r="G544" s="103" t="n">
        <v>0.9685</v>
      </c>
      <c r="H544" s="103" t="n">
        <v>0.967</v>
      </c>
      <c r="I544" s="103" t="n">
        <v>0.958</v>
      </c>
      <c r="J544" s="103" t="n">
        <v>0.958</v>
      </c>
      <c r="K544" s="103" t="n">
        <v>0.9475</v>
      </c>
      <c r="L544" s="103" t="n">
        <v>0.958</v>
      </c>
      <c r="N544" s="3" t="n">
        <f aca="false">1-(N541*0.15)/100</f>
        <v>0.9925</v>
      </c>
    </row>
    <row r="545" customFormat="false" ht="15" hidden="false" customHeight="false" outlineLevel="0" collapsed="false">
      <c r="A545" s="101" t="s">
        <v>694</v>
      </c>
      <c r="B545" s="102" t="n">
        <f aca="false">B541*0.3</f>
        <v>7.5</v>
      </c>
      <c r="C545" s="102" t="n">
        <f aca="false">(100-D545)/100</f>
        <v>0.805</v>
      </c>
      <c r="D545" s="102" t="n">
        <f aca="false">D541*0.3</f>
        <v>19.5</v>
      </c>
      <c r="E545" s="103" t="n">
        <v>0.9</v>
      </c>
      <c r="F545" s="103" t="n">
        <v>0.908</v>
      </c>
      <c r="G545" s="103" t="n">
        <v>0.916</v>
      </c>
      <c r="H545" s="103" t="n">
        <v>0.912</v>
      </c>
      <c r="I545" s="103" t="n">
        <v>0.888</v>
      </c>
      <c r="J545" s="103" t="n">
        <v>0.888</v>
      </c>
      <c r="K545" s="103" t="n">
        <v>0.86</v>
      </c>
      <c r="L545" s="103" t="n">
        <v>0.888</v>
      </c>
      <c r="N545" s="3" t="n">
        <f aca="false">1-(N541*0.4)/100</f>
        <v>0.98</v>
      </c>
    </row>
    <row r="546" customFormat="false" ht="15" hidden="false" customHeight="false" outlineLevel="0" collapsed="false">
      <c r="A546" s="97" t="s">
        <v>826</v>
      </c>
      <c r="B546" s="98" t="n">
        <v>25</v>
      </c>
      <c r="C546" s="98"/>
      <c r="D546" s="98" t="n">
        <v>65</v>
      </c>
      <c r="E546" s="99" t="n">
        <f aca="false">1 - (E547) * (E548) * (E549) * (E550)</f>
        <v>0.2799296875</v>
      </c>
      <c r="F546" s="99" t="n">
        <f aca="false">1 - (F547) * (F548) * (F549) * (F550)</f>
        <v>0.25983290854</v>
      </c>
      <c r="G546" s="99" t="n">
        <f aca="false">1 - (G547) * (G548) * (G549) * (G550)</f>
        <v>0.25983290854</v>
      </c>
      <c r="H546" s="99" t="n">
        <f aca="false">1 - (H547) * (H548) * (H549) * (H550)</f>
        <v>0.24964080064</v>
      </c>
      <c r="I546" s="100" t="n">
        <f aca="false">1 - (I547) * (I548) * (I549) * (I550)</f>
        <v>0.30936446464</v>
      </c>
      <c r="J546" s="100" t="n">
        <f aca="false">1 - (J547) * (J548) * (J549) * (J550)</f>
        <v>0.3748063375</v>
      </c>
      <c r="K546" s="100" t="n">
        <f aca="false">1 - (K547) * (K548) * (K549) * (K550)</f>
        <v>0.30936446464</v>
      </c>
      <c r="L546" s="100" t="n">
        <f aca="false">1 - (L547) * (L548) * (L549) * (L550)</f>
        <v>0.30936446464</v>
      </c>
      <c r="N546" s="0" t="n">
        <v>25</v>
      </c>
    </row>
    <row r="547" customFormat="false" ht="15" hidden="false" customHeight="false" outlineLevel="0" collapsed="false">
      <c r="A547" s="101" t="s">
        <v>691</v>
      </c>
      <c r="B547" s="102" t="n">
        <f aca="false">B546*0.15</f>
        <v>3.75</v>
      </c>
      <c r="C547" s="102" t="n">
        <f aca="false">(100-D547)/100</f>
        <v>0.9025</v>
      </c>
      <c r="D547" s="102" t="n">
        <f aca="false">D546*0.15</f>
        <v>9.75</v>
      </c>
      <c r="E547" s="103" t="n">
        <v>0.95</v>
      </c>
      <c r="F547" s="103" t="n">
        <v>0.954</v>
      </c>
      <c r="G547" s="103" t="n">
        <v>0.954</v>
      </c>
      <c r="H547" s="103" t="n">
        <v>0.956</v>
      </c>
      <c r="I547" s="103" t="n">
        <v>0.944</v>
      </c>
      <c r="J547" s="103" t="n">
        <v>0.93</v>
      </c>
      <c r="K547" s="103" t="n">
        <v>0.944</v>
      </c>
      <c r="L547" s="103" t="n">
        <v>0.944</v>
      </c>
      <c r="N547" s="3" t="n">
        <f aca="false">1-(N546*0.2)/100</f>
        <v>0.95</v>
      </c>
    </row>
    <row r="548" customFormat="false" ht="15" hidden="false" customHeight="false" outlineLevel="0" collapsed="false">
      <c r="A548" s="101" t="s">
        <v>692</v>
      </c>
      <c r="B548" s="102" t="n">
        <f aca="false">B546*0.4</f>
        <v>10</v>
      </c>
      <c r="C548" s="102" t="n">
        <f aca="false">(100-D548)/100</f>
        <v>0.74</v>
      </c>
      <c r="D548" s="102" t="n">
        <f aca="false">D546*0.4</f>
        <v>26</v>
      </c>
      <c r="E548" s="103" t="n">
        <v>0.875</v>
      </c>
      <c r="F548" s="103" t="n">
        <v>0.885</v>
      </c>
      <c r="G548" s="103" t="n">
        <v>0.885</v>
      </c>
      <c r="H548" s="103" t="n">
        <v>0.89</v>
      </c>
      <c r="I548" s="103" t="n">
        <v>0.86</v>
      </c>
      <c r="J548" s="103" t="n">
        <v>0.825</v>
      </c>
      <c r="K548" s="103" t="n">
        <v>0.86</v>
      </c>
      <c r="L548" s="103" t="n">
        <v>0.86</v>
      </c>
      <c r="N548" s="3" t="n">
        <f aca="false">1-(N546*0.5)/100</f>
        <v>0.875</v>
      </c>
    </row>
    <row r="549" customFormat="false" ht="15" hidden="false" customHeight="false" outlineLevel="0" collapsed="false">
      <c r="A549" s="101" t="s">
        <v>693</v>
      </c>
      <c r="B549" s="102" t="n">
        <f aca="false">B546*0.15</f>
        <v>3.75</v>
      </c>
      <c r="C549" s="102" t="n">
        <f aca="false">(100-D549)/100</f>
        <v>0.9025</v>
      </c>
      <c r="D549" s="102" t="n">
        <f aca="false">D546*0.15</f>
        <v>9.75</v>
      </c>
      <c r="E549" s="103" t="n">
        <v>0.9625</v>
      </c>
      <c r="F549" s="103" t="n">
        <v>0.9655</v>
      </c>
      <c r="G549" s="103" t="n">
        <v>0.9655</v>
      </c>
      <c r="H549" s="103" t="n">
        <v>0.967</v>
      </c>
      <c r="I549" s="103" t="n">
        <v>0.958</v>
      </c>
      <c r="J549" s="103" t="n">
        <v>0.9475</v>
      </c>
      <c r="K549" s="103" t="n">
        <v>0.958</v>
      </c>
      <c r="L549" s="103" t="n">
        <v>0.958</v>
      </c>
      <c r="N549" s="3" t="n">
        <f aca="false">1-(N546*0.15)/100</f>
        <v>0.9625</v>
      </c>
    </row>
    <row r="550" customFormat="false" ht="15" hidden="false" customHeight="false" outlineLevel="0" collapsed="false">
      <c r="A550" s="101" t="s">
        <v>694</v>
      </c>
      <c r="B550" s="102" t="n">
        <f aca="false">B546*0.3</f>
        <v>7.5</v>
      </c>
      <c r="C550" s="102" t="n">
        <f aca="false">(100-D550)/100</f>
        <v>0.805</v>
      </c>
      <c r="D550" s="102" t="n">
        <f aca="false">D546*0.3</f>
        <v>19.5</v>
      </c>
      <c r="E550" s="103" t="n">
        <v>0.9</v>
      </c>
      <c r="F550" s="103" t="n">
        <v>0.908</v>
      </c>
      <c r="G550" s="103" t="n">
        <v>0.908</v>
      </c>
      <c r="H550" s="103" t="n">
        <v>0.912</v>
      </c>
      <c r="I550" s="103" t="n">
        <v>0.888</v>
      </c>
      <c r="J550" s="103" t="n">
        <v>0.86</v>
      </c>
      <c r="K550" s="103" t="n">
        <v>0.888</v>
      </c>
      <c r="L550" s="103" t="n">
        <v>0.888</v>
      </c>
      <c r="N550" s="3" t="n">
        <f aca="false">1-(N546*0.4)/100</f>
        <v>0.9</v>
      </c>
    </row>
    <row r="551" customFormat="false" ht="15" hidden="false" customHeight="false" outlineLevel="0" collapsed="false">
      <c r="A551" s="104" t="s">
        <v>827</v>
      </c>
      <c r="B551" s="98" t="n">
        <v>24</v>
      </c>
      <c r="C551" s="98"/>
      <c r="D551" s="98" t="n">
        <v>64</v>
      </c>
      <c r="E551" s="99" t="n">
        <f aca="false">1 - (E552) * (E553) * (E554) * (E555)</f>
        <v>0.26992902144</v>
      </c>
      <c r="F551" s="99" t="n">
        <f aca="false">1 - (F552) * (F553) * (F554) * (F555)</f>
        <v>0.24964080064</v>
      </c>
      <c r="G551" s="99" t="n">
        <f aca="false">1 - (G552) * (G553) * (G554) * (G555)</f>
        <v>0.2289664</v>
      </c>
      <c r="H551" s="99" t="n">
        <f aca="false">1 - (H552) * (H553) * (H554) * (H555)</f>
        <v>0.23935214814</v>
      </c>
      <c r="I551" s="100" t="n">
        <f aca="false">1 - (I552) * (I553) * (I554) * (I555)</f>
        <v>0.3748063375</v>
      </c>
      <c r="J551" s="100" t="n">
        <f aca="false">1 - (J552) * (J553) * (J554) * (J555)</f>
        <v>0.3748063375</v>
      </c>
      <c r="K551" s="100" t="n">
        <f aca="false">1 - (K552) * (K553) * (K554) * (K555)</f>
        <v>0.2799296875</v>
      </c>
      <c r="L551" s="100" t="n">
        <f aca="false">1 - (L552) * (L553) * (L554) * (L555)</f>
        <v>0.30936446464</v>
      </c>
    </row>
    <row r="552" customFormat="false" ht="15" hidden="false" customHeight="false" outlineLevel="0" collapsed="false">
      <c r="A552" s="101" t="s">
        <v>691</v>
      </c>
      <c r="B552" s="102" t="n">
        <f aca="false">B551*0.15</f>
        <v>3.6</v>
      </c>
      <c r="C552" s="102" t="n">
        <f aca="false">(100-D552)/100</f>
        <v>0.904</v>
      </c>
      <c r="D552" s="102" t="n">
        <f aca="false">D551*0.15</f>
        <v>9.6</v>
      </c>
      <c r="E552" s="103" t="n">
        <v>0.952</v>
      </c>
      <c r="F552" s="103" t="n">
        <v>0.956</v>
      </c>
      <c r="G552" s="103" t="n">
        <v>0.96</v>
      </c>
      <c r="H552" s="103" t="n">
        <v>0.958</v>
      </c>
      <c r="I552" s="103" t="n">
        <v>0.93</v>
      </c>
      <c r="J552" s="103" t="n">
        <v>0.93</v>
      </c>
      <c r="K552" s="103" t="n">
        <v>0.95</v>
      </c>
      <c r="L552" s="103" t="n">
        <v>0.944</v>
      </c>
    </row>
    <row r="553" customFormat="false" ht="15" hidden="false" customHeight="false" outlineLevel="0" collapsed="false">
      <c r="A553" s="101" t="s">
        <v>692</v>
      </c>
      <c r="B553" s="102" t="n">
        <f aca="false">B551*0.4</f>
        <v>9.6</v>
      </c>
      <c r="C553" s="102" t="n">
        <f aca="false">(100-D553)/100</f>
        <v>0.744</v>
      </c>
      <c r="D553" s="102" t="n">
        <f aca="false">D551*0.4</f>
        <v>25.6</v>
      </c>
      <c r="E553" s="103" t="n">
        <v>0.88</v>
      </c>
      <c r="F553" s="103" t="n">
        <v>0.89</v>
      </c>
      <c r="G553" s="103" t="n">
        <v>0.9</v>
      </c>
      <c r="H553" s="103" t="n">
        <v>0.895</v>
      </c>
      <c r="I553" s="103" t="n">
        <v>0.825</v>
      </c>
      <c r="J553" s="103" t="n">
        <v>0.825</v>
      </c>
      <c r="K553" s="103" t="n">
        <v>0.875</v>
      </c>
      <c r="L553" s="103" t="n">
        <v>0.86</v>
      </c>
    </row>
    <row r="554" customFormat="false" ht="15" hidden="false" customHeight="false" outlineLevel="0" collapsed="false">
      <c r="A554" s="101" t="s">
        <v>693</v>
      </c>
      <c r="B554" s="102" t="n">
        <f aca="false">B551*0.15</f>
        <v>3.6</v>
      </c>
      <c r="C554" s="102" t="n">
        <f aca="false">(100-D554)/100</f>
        <v>0.904</v>
      </c>
      <c r="D554" s="102" t="n">
        <f aca="false">D551*0.15</f>
        <v>9.6</v>
      </c>
      <c r="E554" s="103" t="n">
        <v>0.964</v>
      </c>
      <c r="F554" s="103" t="n">
        <v>0.967</v>
      </c>
      <c r="G554" s="103" t="n">
        <v>0.97</v>
      </c>
      <c r="H554" s="103" t="n">
        <v>0.9685</v>
      </c>
      <c r="I554" s="103" t="n">
        <v>0.9475</v>
      </c>
      <c r="J554" s="103" t="n">
        <v>0.9475</v>
      </c>
      <c r="K554" s="103" t="n">
        <v>0.9625</v>
      </c>
      <c r="L554" s="103" t="n">
        <v>0.958</v>
      </c>
    </row>
    <row r="555" customFormat="false" ht="15" hidden="false" customHeight="false" outlineLevel="0" collapsed="false">
      <c r="A555" s="101" t="s">
        <v>694</v>
      </c>
      <c r="B555" s="102" t="n">
        <f aca="false">B551*0.3</f>
        <v>7.2</v>
      </c>
      <c r="C555" s="102" t="n">
        <f aca="false">(100-D555)/100</f>
        <v>0.808</v>
      </c>
      <c r="D555" s="102" t="n">
        <f aca="false">D551*0.3</f>
        <v>19.2</v>
      </c>
      <c r="E555" s="103" t="n">
        <v>0.904</v>
      </c>
      <c r="F555" s="103" t="n">
        <v>0.912</v>
      </c>
      <c r="G555" s="103" t="n">
        <v>0.92</v>
      </c>
      <c r="H555" s="103" t="n">
        <v>0.916</v>
      </c>
      <c r="I555" s="103" t="n">
        <v>0.86</v>
      </c>
      <c r="J555" s="103" t="n">
        <v>0.86</v>
      </c>
      <c r="K555" s="103" t="n">
        <v>0.9</v>
      </c>
      <c r="L555" s="103" t="n">
        <v>0.888</v>
      </c>
    </row>
    <row r="556" customFormat="false" ht="15" hidden="false" customHeight="false" outlineLevel="0" collapsed="false">
      <c r="A556" s="104" t="s">
        <v>828</v>
      </c>
      <c r="B556" s="98" t="n">
        <v>24</v>
      </c>
      <c r="C556" s="98"/>
      <c r="D556" s="98" t="n">
        <v>64</v>
      </c>
      <c r="E556" s="99" t="n">
        <f aca="false">1 - (E557) * (E558) * (E559) * (E560)</f>
        <v>0.26992902144</v>
      </c>
      <c r="F556" s="99" t="n">
        <f aca="false">1 - (F557) * (F558) * (F559) * (F560)</f>
        <v>0.24964080064</v>
      </c>
      <c r="G556" s="99" t="n">
        <f aca="false">1 - (G557) * (G558) * (G559) * (G560)</f>
        <v>0.2289664</v>
      </c>
      <c r="H556" s="99" t="n">
        <f aca="false">1 - (H557) * (H558) * (H559) * (H560)</f>
        <v>0.23935214814</v>
      </c>
      <c r="I556" s="100" t="n">
        <f aca="false">1 - (I557) * (I558) * (I559) * (I560)</f>
        <v>0.30936446464</v>
      </c>
      <c r="J556" s="100" t="n">
        <f aca="false">1 - (J557) * (J558) * (J559) * (J560)</f>
        <v>0.2799296875</v>
      </c>
      <c r="K556" s="100" t="n">
        <f aca="false">1 - (K557) * (K558) * (K559) * (K560)</f>
        <v>0.30936446464</v>
      </c>
      <c r="L556" s="100" t="n">
        <f aca="false">1 - (L557) * (L558) * (L559) * (L560)</f>
        <v>0.30936446464</v>
      </c>
    </row>
    <row r="557" customFormat="false" ht="15" hidden="false" customHeight="false" outlineLevel="0" collapsed="false">
      <c r="A557" s="101" t="s">
        <v>691</v>
      </c>
      <c r="B557" s="102" t="n">
        <f aca="false">B556*0.15</f>
        <v>3.6</v>
      </c>
      <c r="C557" s="102" t="n">
        <f aca="false">(100-D557)/100</f>
        <v>0.904</v>
      </c>
      <c r="D557" s="102" t="n">
        <f aca="false">D556*0.15</f>
        <v>9.6</v>
      </c>
      <c r="E557" s="103" t="n">
        <v>0.952</v>
      </c>
      <c r="F557" s="103" t="n">
        <v>0.956</v>
      </c>
      <c r="G557" s="103" t="n">
        <v>0.96</v>
      </c>
      <c r="H557" s="103" t="n">
        <v>0.958</v>
      </c>
      <c r="I557" s="103" t="n">
        <v>0.944</v>
      </c>
      <c r="J557" s="103" t="n">
        <v>0.95</v>
      </c>
      <c r="K557" s="103" t="n">
        <v>0.944</v>
      </c>
      <c r="L557" s="103" t="n">
        <v>0.944</v>
      </c>
    </row>
    <row r="558" customFormat="false" ht="15" hidden="false" customHeight="false" outlineLevel="0" collapsed="false">
      <c r="A558" s="101" t="s">
        <v>692</v>
      </c>
      <c r="B558" s="102" t="n">
        <f aca="false">B556*0.4</f>
        <v>9.6</v>
      </c>
      <c r="C558" s="102" t="n">
        <f aca="false">(100-D558)/100</f>
        <v>0.744</v>
      </c>
      <c r="D558" s="102" t="n">
        <f aca="false">D556*0.4</f>
        <v>25.6</v>
      </c>
      <c r="E558" s="103" t="n">
        <v>0.88</v>
      </c>
      <c r="F558" s="103" t="n">
        <v>0.89</v>
      </c>
      <c r="G558" s="103" t="n">
        <v>0.9</v>
      </c>
      <c r="H558" s="103" t="n">
        <v>0.895</v>
      </c>
      <c r="I558" s="103" t="n">
        <v>0.86</v>
      </c>
      <c r="J558" s="103" t="n">
        <v>0.875</v>
      </c>
      <c r="K558" s="103" t="n">
        <v>0.86</v>
      </c>
      <c r="L558" s="103" t="n">
        <v>0.86</v>
      </c>
    </row>
    <row r="559" customFormat="false" ht="15" hidden="false" customHeight="false" outlineLevel="0" collapsed="false">
      <c r="A559" s="101" t="s">
        <v>693</v>
      </c>
      <c r="B559" s="102" t="n">
        <f aca="false">B556*0.15</f>
        <v>3.6</v>
      </c>
      <c r="C559" s="102" t="n">
        <f aca="false">(100-D559)/100</f>
        <v>0.904</v>
      </c>
      <c r="D559" s="102" t="n">
        <f aca="false">D556*0.15</f>
        <v>9.6</v>
      </c>
      <c r="E559" s="103" t="n">
        <v>0.964</v>
      </c>
      <c r="F559" s="103" t="n">
        <v>0.967</v>
      </c>
      <c r="G559" s="103" t="n">
        <v>0.97</v>
      </c>
      <c r="H559" s="103" t="n">
        <v>0.9685</v>
      </c>
      <c r="I559" s="103" t="n">
        <v>0.958</v>
      </c>
      <c r="J559" s="103" t="n">
        <v>0.9625</v>
      </c>
      <c r="K559" s="103" t="n">
        <v>0.958</v>
      </c>
      <c r="L559" s="103" t="n">
        <v>0.958</v>
      </c>
    </row>
    <row r="560" customFormat="false" ht="15" hidden="false" customHeight="false" outlineLevel="0" collapsed="false">
      <c r="A560" s="101" t="s">
        <v>694</v>
      </c>
      <c r="B560" s="102" t="n">
        <f aca="false">B556*0.3</f>
        <v>7.2</v>
      </c>
      <c r="C560" s="102" t="n">
        <f aca="false">(100-D560)/100</f>
        <v>0.808</v>
      </c>
      <c r="D560" s="102" t="n">
        <f aca="false">D556*0.3</f>
        <v>19.2</v>
      </c>
      <c r="E560" s="103" t="n">
        <v>0.904</v>
      </c>
      <c r="F560" s="103" t="n">
        <v>0.912</v>
      </c>
      <c r="G560" s="103" t="n">
        <v>0.92</v>
      </c>
      <c r="H560" s="103" t="n">
        <v>0.916</v>
      </c>
      <c r="I560" s="103" t="n">
        <v>0.888</v>
      </c>
      <c r="J560" s="103" t="n">
        <v>0.9</v>
      </c>
      <c r="K560" s="103" t="n">
        <v>0.888</v>
      </c>
      <c r="L560" s="103" t="n">
        <v>0.888</v>
      </c>
    </row>
    <row r="561" customFormat="false" ht="15" hidden="false" customHeight="false" outlineLevel="0" collapsed="false">
      <c r="A561" s="104" t="s">
        <v>829</v>
      </c>
      <c r="B561" s="98" t="n">
        <v>24</v>
      </c>
      <c r="C561" s="98"/>
      <c r="D561" s="98" t="n">
        <v>64</v>
      </c>
      <c r="E561" s="99" t="n">
        <f aca="false">1 - (E562) * (E563) * (E564) * (E565)</f>
        <v>0.26992902144</v>
      </c>
      <c r="F561" s="99" t="n">
        <f aca="false">1 - (F562) * (F563) * (F564) * (F565)</f>
        <v>0.24964080064</v>
      </c>
      <c r="G561" s="99" t="n">
        <f aca="false">1 - (G562) * (G563) * (G564) * (G565)</f>
        <v>0.2289664</v>
      </c>
      <c r="H561" s="99" t="n">
        <f aca="false">1 - (H562) * (H563) * (H564) * (H565)</f>
        <v>0.23935214814</v>
      </c>
      <c r="I561" s="100" t="n">
        <f aca="false">1 - (I562) * (I563) * (I564) * (I565)</f>
        <v>0.30936446464</v>
      </c>
      <c r="J561" s="100" t="n">
        <f aca="false">1 - (J562) * (J563) * (J564) * (J565)</f>
        <v>0.30936446464</v>
      </c>
      <c r="K561" s="100" t="n">
        <f aca="false">1 - (K562) * (K563) * (K564) * (K565)</f>
        <v>0.2289664</v>
      </c>
      <c r="L561" s="100" t="n">
        <f aca="false">1 - (L562) * (L563) * (L564) * (L565)</f>
        <v>0.30936446464</v>
      </c>
    </row>
    <row r="562" customFormat="false" ht="15" hidden="false" customHeight="false" outlineLevel="0" collapsed="false">
      <c r="A562" s="101" t="s">
        <v>691</v>
      </c>
      <c r="B562" s="102" t="n">
        <f aca="false">B561*0.15</f>
        <v>3.6</v>
      </c>
      <c r="C562" s="102" t="n">
        <f aca="false">(100-D562)/100</f>
        <v>0.904</v>
      </c>
      <c r="D562" s="102" t="n">
        <f aca="false">D561*0.15</f>
        <v>9.6</v>
      </c>
      <c r="E562" s="103" t="n">
        <v>0.952</v>
      </c>
      <c r="F562" s="103" t="n">
        <v>0.956</v>
      </c>
      <c r="G562" s="103" t="n">
        <v>0.96</v>
      </c>
      <c r="H562" s="103" t="n">
        <v>0.958</v>
      </c>
      <c r="I562" s="103" t="n">
        <v>0.944</v>
      </c>
      <c r="J562" s="103" t="n">
        <v>0.944</v>
      </c>
      <c r="K562" s="103" t="n">
        <v>0.96</v>
      </c>
      <c r="L562" s="103" t="n">
        <v>0.944</v>
      </c>
    </row>
    <row r="563" customFormat="false" ht="15" hidden="false" customHeight="false" outlineLevel="0" collapsed="false">
      <c r="A563" s="101" t="s">
        <v>692</v>
      </c>
      <c r="B563" s="102" t="n">
        <f aca="false">B561*0.4</f>
        <v>9.6</v>
      </c>
      <c r="C563" s="102" t="n">
        <f aca="false">(100-D563)/100</f>
        <v>0.744</v>
      </c>
      <c r="D563" s="102" t="n">
        <f aca="false">D561*0.4</f>
        <v>25.6</v>
      </c>
      <c r="E563" s="103" t="n">
        <v>0.88</v>
      </c>
      <c r="F563" s="103" t="n">
        <v>0.89</v>
      </c>
      <c r="G563" s="103" t="n">
        <v>0.9</v>
      </c>
      <c r="H563" s="103" t="n">
        <v>0.895</v>
      </c>
      <c r="I563" s="103" t="n">
        <v>0.86</v>
      </c>
      <c r="J563" s="103" t="n">
        <v>0.86</v>
      </c>
      <c r="K563" s="103" t="n">
        <v>0.9</v>
      </c>
      <c r="L563" s="103" t="n">
        <v>0.86</v>
      </c>
    </row>
    <row r="564" customFormat="false" ht="15" hidden="false" customHeight="false" outlineLevel="0" collapsed="false">
      <c r="A564" s="101" t="s">
        <v>693</v>
      </c>
      <c r="B564" s="102" t="n">
        <f aca="false">B561*0.15</f>
        <v>3.6</v>
      </c>
      <c r="C564" s="102" t="n">
        <f aca="false">(100-D564)/100</f>
        <v>0.904</v>
      </c>
      <c r="D564" s="102" t="n">
        <f aca="false">D561*0.15</f>
        <v>9.6</v>
      </c>
      <c r="E564" s="103" t="n">
        <v>0.964</v>
      </c>
      <c r="F564" s="103" t="n">
        <v>0.967</v>
      </c>
      <c r="G564" s="103" t="n">
        <v>0.97</v>
      </c>
      <c r="H564" s="103" t="n">
        <v>0.9685</v>
      </c>
      <c r="I564" s="103" t="n">
        <v>0.958</v>
      </c>
      <c r="J564" s="103" t="n">
        <v>0.958</v>
      </c>
      <c r="K564" s="103" t="n">
        <v>0.97</v>
      </c>
      <c r="L564" s="103" t="n">
        <v>0.958</v>
      </c>
      <c r="N564" s="0" t="n">
        <v>7</v>
      </c>
    </row>
    <row r="565" customFormat="false" ht="15" hidden="false" customHeight="false" outlineLevel="0" collapsed="false">
      <c r="A565" s="101" t="s">
        <v>694</v>
      </c>
      <c r="B565" s="102" t="n">
        <f aca="false">B561*0.3</f>
        <v>7.2</v>
      </c>
      <c r="C565" s="102" t="n">
        <f aca="false">(100-D565)/100</f>
        <v>0.808</v>
      </c>
      <c r="D565" s="102" t="n">
        <f aca="false">D561*0.3</f>
        <v>19.2</v>
      </c>
      <c r="E565" s="103" t="n">
        <v>0.904</v>
      </c>
      <c r="F565" s="103" t="n">
        <v>0.912</v>
      </c>
      <c r="G565" s="103" t="n">
        <v>0.92</v>
      </c>
      <c r="H565" s="103" t="n">
        <v>0.916</v>
      </c>
      <c r="I565" s="103" t="n">
        <v>0.888</v>
      </c>
      <c r="J565" s="103" t="n">
        <v>0.888</v>
      </c>
      <c r="K565" s="103" t="n">
        <v>0.92</v>
      </c>
      <c r="L565" s="103" t="n">
        <v>0.888</v>
      </c>
      <c r="N565" s="3" t="n">
        <f aca="false">1-(N564*0.2)/100</f>
        <v>0.986</v>
      </c>
    </row>
    <row r="566" customFormat="false" ht="15" hidden="false" customHeight="false" outlineLevel="0" collapsed="false">
      <c r="A566" s="97" t="s">
        <v>830</v>
      </c>
      <c r="B566" s="98" t="n">
        <v>24</v>
      </c>
      <c r="C566" s="98"/>
      <c r="D566" s="98" t="n">
        <v>64</v>
      </c>
      <c r="E566" s="99" t="n">
        <f aca="false">1 - (E567) * (E568) * (E569) * (E570)</f>
        <v>0.26992902144</v>
      </c>
      <c r="F566" s="99" t="n">
        <f aca="false">1 - (F567) * (F568) * (F569) * (F570)</f>
        <v>0.24964080064</v>
      </c>
      <c r="G566" s="99" t="n">
        <f aca="false">1 - (G567) * (G568) * (G569) * (G570)</f>
        <v>0.2289664</v>
      </c>
      <c r="H566" s="99" t="n">
        <f aca="false">1 - (H567) * (H568) * (H569) * (H570)</f>
        <v>0.23935214814</v>
      </c>
      <c r="I566" s="100" t="n">
        <f aca="false">1 - (I567) * (I568) * (I569) * (I570)</f>
        <v>0.2799296875</v>
      </c>
      <c r="J566" s="100" t="n">
        <f aca="false">1 - (J567) * (J568) * (J569) * (J570)</f>
        <v>0.3748063375</v>
      </c>
      <c r="K566" s="100" t="n">
        <f aca="false">1 - (K567) * (K568) * (K569) * (K570)</f>
        <v>0.30936446464</v>
      </c>
      <c r="L566" s="100" t="n">
        <f aca="false">1 - (L567) * (L568) * (L569) * (L570)</f>
        <v>0.2799296875</v>
      </c>
      <c r="N566" s="3" t="n">
        <f aca="false">1-(N564*0.5)/100</f>
        <v>0.965</v>
      </c>
    </row>
    <row r="567" customFormat="false" ht="15" hidden="false" customHeight="false" outlineLevel="0" collapsed="false">
      <c r="A567" s="101" t="s">
        <v>691</v>
      </c>
      <c r="B567" s="102" t="n">
        <f aca="false">B566*0.15</f>
        <v>3.6</v>
      </c>
      <c r="C567" s="102" t="n">
        <f aca="false">(100-D567)/100</f>
        <v>0.904</v>
      </c>
      <c r="D567" s="102" t="n">
        <f aca="false">D566*0.15</f>
        <v>9.6</v>
      </c>
      <c r="E567" s="103" t="n">
        <v>0.952</v>
      </c>
      <c r="F567" s="103" t="n">
        <v>0.956</v>
      </c>
      <c r="G567" s="103" t="n">
        <v>0.96</v>
      </c>
      <c r="H567" s="103" t="n">
        <v>0.958</v>
      </c>
      <c r="I567" s="103" t="n">
        <v>0.95</v>
      </c>
      <c r="J567" s="103" t="n">
        <v>0.93</v>
      </c>
      <c r="K567" s="103" t="n">
        <v>0.944</v>
      </c>
      <c r="L567" s="103" t="n">
        <v>0.95</v>
      </c>
      <c r="N567" s="3" t="n">
        <f aca="false">1-(N564*0.15)/100</f>
        <v>0.9895</v>
      </c>
    </row>
    <row r="568" customFormat="false" ht="15" hidden="false" customHeight="false" outlineLevel="0" collapsed="false">
      <c r="A568" s="101" t="s">
        <v>692</v>
      </c>
      <c r="B568" s="102" t="n">
        <f aca="false">B566*0.4</f>
        <v>9.6</v>
      </c>
      <c r="C568" s="102" t="n">
        <f aca="false">(100-D568)/100</f>
        <v>0.744</v>
      </c>
      <c r="D568" s="102" t="n">
        <f aca="false">D566*0.4</f>
        <v>25.6</v>
      </c>
      <c r="E568" s="103" t="n">
        <v>0.88</v>
      </c>
      <c r="F568" s="103" t="n">
        <v>0.89</v>
      </c>
      <c r="G568" s="103" t="n">
        <v>0.9</v>
      </c>
      <c r="H568" s="103" t="n">
        <v>0.895</v>
      </c>
      <c r="I568" s="103" t="n">
        <v>0.875</v>
      </c>
      <c r="J568" s="103" t="n">
        <v>0.825</v>
      </c>
      <c r="K568" s="103" t="n">
        <v>0.86</v>
      </c>
      <c r="L568" s="103" t="n">
        <v>0.875</v>
      </c>
      <c r="N568" s="3" t="n">
        <f aca="false">1-(N564*0.4)/100</f>
        <v>0.972</v>
      </c>
    </row>
    <row r="569" customFormat="false" ht="15" hidden="false" customHeight="false" outlineLevel="0" collapsed="false">
      <c r="A569" s="101" t="s">
        <v>693</v>
      </c>
      <c r="B569" s="102" t="n">
        <f aca="false">B566*0.15</f>
        <v>3.6</v>
      </c>
      <c r="C569" s="102" t="n">
        <f aca="false">(100-D569)/100</f>
        <v>0.904</v>
      </c>
      <c r="D569" s="102" t="n">
        <f aca="false">D566*0.15</f>
        <v>9.6</v>
      </c>
      <c r="E569" s="103" t="n">
        <v>0.964</v>
      </c>
      <c r="F569" s="103" t="n">
        <v>0.967</v>
      </c>
      <c r="G569" s="103" t="n">
        <v>0.97</v>
      </c>
      <c r="H569" s="103" t="n">
        <v>0.9685</v>
      </c>
      <c r="I569" s="103" t="n">
        <v>0.9625</v>
      </c>
      <c r="J569" s="103" t="n">
        <v>0.9475</v>
      </c>
      <c r="K569" s="103" t="n">
        <v>0.958</v>
      </c>
      <c r="L569" s="103" t="n">
        <v>0.9625</v>
      </c>
    </row>
    <row r="570" customFormat="false" ht="15" hidden="false" customHeight="false" outlineLevel="0" collapsed="false">
      <c r="A570" s="101" t="s">
        <v>694</v>
      </c>
      <c r="B570" s="102" t="n">
        <f aca="false">B566*0.3</f>
        <v>7.2</v>
      </c>
      <c r="C570" s="102" t="n">
        <f aca="false">(100-D570)/100</f>
        <v>0.808</v>
      </c>
      <c r="D570" s="102" t="n">
        <f aca="false">D566*0.3</f>
        <v>19.2</v>
      </c>
      <c r="E570" s="103" t="n">
        <v>0.904</v>
      </c>
      <c r="F570" s="103" t="n">
        <v>0.912</v>
      </c>
      <c r="G570" s="103" t="n">
        <v>0.92</v>
      </c>
      <c r="H570" s="103" t="n">
        <v>0.916</v>
      </c>
      <c r="I570" s="103" t="n">
        <v>0.9</v>
      </c>
      <c r="J570" s="103" t="n">
        <v>0.86</v>
      </c>
      <c r="K570" s="103" t="n">
        <v>0.888</v>
      </c>
      <c r="L570" s="103" t="n">
        <v>0.9</v>
      </c>
    </row>
    <row r="571" customFormat="false" ht="15" hidden="false" customHeight="false" outlineLevel="0" collapsed="false">
      <c r="A571" s="97" t="s">
        <v>831</v>
      </c>
      <c r="B571" s="98" t="n">
        <v>24</v>
      </c>
      <c r="C571" s="98"/>
      <c r="D571" s="98" t="n">
        <v>64</v>
      </c>
      <c r="E571" s="99" t="n">
        <f aca="false">1 - (E572) * (E573) * (E574) * (E575)</f>
        <v>0.26992902144</v>
      </c>
      <c r="F571" s="99" t="n">
        <f aca="false">1 - (F572) * (F573) * (F574) * (F575)</f>
        <v>0.24964080064</v>
      </c>
      <c r="G571" s="99" t="n">
        <f aca="false">1 - (G572) * (G573) * (G574) * (G575)</f>
        <v>0.2289664</v>
      </c>
      <c r="H571" s="99" t="n">
        <f aca="false">1 - (H572) * (H573) * (H574) * (H575)</f>
        <v>0.23935214814</v>
      </c>
      <c r="I571" s="100" t="n">
        <f aca="false">1 - (I572) * (I573) * (I574) * (I575)</f>
        <v>0.2799296875</v>
      </c>
      <c r="J571" s="100" t="n">
        <f aca="false">1 - (J572) * (J573) * (J574) * (J575)</f>
        <v>0.3748063375</v>
      </c>
      <c r="K571" s="100" t="n">
        <f aca="false">1 - (K572) * (K573) * (K574) * (K575)</f>
        <v>0.30936446464</v>
      </c>
      <c r="L571" s="100" t="n">
        <f aca="false">1 - (L572) * (L573) * (L574) * (L575)</f>
        <v>0.2799296875</v>
      </c>
    </row>
    <row r="572" customFormat="false" ht="15" hidden="false" customHeight="false" outlineLevel="0" collapsed="false">
      <c r="A572" s="101" t="s">
        <v>691</v>
      </c>
      <c r="B572" s="102" t="n">
        <f aca="false">B571*0.15</f>
        <v>3.6</v>
      </c>
      <c r="C572" s="102" t="n">
        <f aca="false">(100-D572)/100</f>
        <v>0.904</v>
      </c>
      <c r="D572" s="102" t="n">
        <f aca="false">D571*0.15</f>
        <v>9.6</v>
      </c>
      <c r="E572" s="103" t="n">
        <v>0.952</v>
      </c>
      <c r="F572" s="103" t="n">
        <v>0.956</v>
      </c>
      <c r="G572" s="103" t="n">
        <v>0.96</v>
      </c>
      <c r="H572" s="103" t="n">
        <v>0.958</v>
      </c>
      <c r="I572" s="103" t="n">
        <v>0.95</v>
      </c>
      <c r="J572" s="103" t="n">
        <v>0.93</v>
      </c>
      <c r="K572" s="103" t="n">
        <v>0.944</v>
      </c>
      <c r="L572" s="103" t="n">
        <v>0.95</v>
      </c>
    </row>
    <row r="573" customFormat="false" ht="15" hidden="false" customHeight="false" outlineLevel="0" collapsed="false">
      <c r="A573" s="101" t="s">
        <v>692</v>
      </c>
      <c r="B573" s="102" t="n">
        <f aca="false">B571*0.4</f>
        <v>9.6</v>
      </c>
      <c r="C573" s="102" t="n">
        <f aca="false">(100-D573)/100</f>
        <v>0.744</v>
      </c>
      <c r="D573" s="102" t="n">
        <f aca="false">D571*0.4</f>
        <v>25.6</v>
      </c>
      <c r="E573" s="103" t="n">
        <v>0.88</v>
      </c>
      <c r="F573" s="103" t="n">
        <v>0.89</v>
      </c>
      <c r="G573" s="103" t="n">
        <v>0.9</v>
      </c>
      <c r="H573" s="103" t="n">
        <v>0.895</v>
      </c>
      <c r="I573" s="103" t="n">
        <v>0.875</v>
      </c>
      <c r="J573" s="103" t="n">
        <v>0.825</v>
      </c>
      <c r="K573" s="103" t="n">
        <v>0.86</v>
      </c>
      <c r="L573" s="103" t="n">
        <v>0.875</v>
      </c>
    </row>
    <row r="574" customFormat="false" ht="15" hidden="false" customHeight="false" outlineLevel="0" collapsed="false">
      <c r="A574" s="101" t="s">
        <v>693</v>
      </c>
      <c r="B574" s="102" t="n">
        <f aca="false">B571*0.15</f>
        <v>3.6</v>
      </c>
      <c r="C574" s="102" t="n">
        <f aca="false">(100-D574)/100</f>
        <v>0.904</v>
      </c>
      <c r="D574" s="102" t="n">
        <f aca="false">D571*0.15</f>
        <v>9.6</v>
      </c>
      <c r="E574" s="103" t="n">
        <v>0.964</v>
      </c>
      <c r="F574" s="103" t="n">
        <v>0.967</v>
      </c>
      <c r="G574" s="103" t="n">
        <v>0.97</v>
      </c>
      <c r="H574" s="103" t="n">
        <v>0.9685</v>
      </c>
      <c r="I574" s="103" t="n">
        <v>0.9625</v>
      </c>
      <c r="J574" s="103" t="n">
        <v>0.9475</v>
      </c>
      <c r="K574" s="103" t="n">
        <v>0.958</v>
      </c>
      <c r="L574" s="103" t="n">
        <v>0.9625</v>
      </c>
    </row>
    <row r="575" customFormat="false" ht="15" hidden="false" customHeight="false" outlineLevel="0" collapsed="false">
      <c r="A575" s="101" t="s">
        <v>694</v>
      </c>
      <c r="B575" s="102" t="n">
        <f aca="false">B571*0.3</f>
        <v>7.2</v>
      </c>
      <c r="C575" s="102" t="n">
        <f aca="false">(100-D575)/100</f>
        <v>0.808</v>
      </c>
      <c r="D575" s="102" t="n">
        <f aca="false">D571*0.3</f>
        <v>19.2</v>
      </c>
      <c r="E575" s="103" t="n">
        <v>0.904</v>
      </c>
      <c r="F575" s="103" t="n">
        <v>0.912</v>
      </c>
      <c r="G575" s="103" t="n">
        <v>0.92</v>
      </c>
      <c r="H575" s="103" t="n">
        <v>0.916</v>
      </c>
      <c r="I575" s="103" t="n">
        <v>0.9</v>
      </c>
      <c r="J575" s="103" t="n">
        <v>0.86</v>
      </c>
      <c r="K575" s="103" t="n">
        <v>0.888</v>
      </c>
      <c r="L575" s="103" t="n">
        <v>0.9</v>
      </c>
    </row>
    <row r="576" customFormat="false" ht="15" hidden="false" customHeight="false" outlineLevel="0" collapsed="false">
      <c r="A576" s="97" t="s">
        <v>832</v>
      </c>
      <c r="B576" s="98" t="n">
        <v>24</v>
      </c>
      <c r="C576" s="98"/>
      <c r="D576" s="98" t="n">
        <v>64</v>
      </c>
      <c r="E576" s="99" t="n">
        <f aca="false">1 - (E577) * (E578) * (E579) * (E580)</f>
        <v>0.26992902144</v>
      </c>
      <c r="F576" s="99" t="n">
        <f aca="false">1 - (F577) * (F578) * (F579) * (F580)</f>
        <v>0.24964080064</v>
      </c>
      <c r="G576" s="99" t="n">
        <f aca="false">1 - (G577) * (G578) * (G579) * (G580)</f>
        <v>0.2289664</v>
      </c>
      <c r="H576" s="99" t="n">
        <f aca="false">1 - (H577) * (H578) * (H579) * (H580)</f>
        <v>0.23935214814</v>
      </c>
      <c r="I576" s="100" t="n">
        <f aca="false">1 - (I577) * (I578) * (I579) * (I580)</f>
        <v>0.30936446464</v>
      </c>
      <c r="J576" s="100" t="n">
        <f aca="false">1 - (J577) * (J578) * (J579) * (J580)</f>
        <v>0.30936446464</v>
      </c>
      <c r="K576" s="100" t="n">
        <f aca="false">1 - (K577) * (K578) * (K579) * (K580)</f>
        <v>0.30936446464</v>
      </c>
      <c r="L576" s="100" t="n">
        <f aca="false">1 - (L577) * (L578) * (L579) * (L580)</f>
        <v>0.3748063375</v>
      </c>
    </row>
    <row r="577" customFormat="false" ht="15" hidden="false" customHeight="false" outlineLevel="0" collapsed="false">
      <c r="A577" s="101" t="s">
        <v>691</v>
      </c>
      <c r="B577" s="102" t="n">
        <f aca="false">B576*0.15</f>
        <v>3.6</v>
      </c>
      <c r="C577" s="102" t="n">
        <f aca="false">(100-D577)/100</f>
        <v>0.904</v>
      </c>
      <c r="D577" s="102" t="n">
        <f aca="false">D576*0.15</f>
        <v>9.6</v>
      </c>
      <c r="E577" s="103" t="n">
        <v>0.952</v>
      </c>
      <c r="F577" s="103" t="n">
        <v>0.956</v>
      </c>
      <c r="G577" s="103" t="n">
        <v>0.96</v>
      </c>
      <c r="H577" s="103" t="n">
        <v>0.958</v>
      </c>
      <c r="I577" s="103" t="n">
        <v>0.944</v>
      </c>
      <c r="J577" s="103" t="n">
        <v>0.944</v>
      </c>
      <c r="K577" s="103" t="n">
        <v>0.944</v>
      </c>
      <c r="L577" s="103" t="n">
        <v>0.93</v>
      </c>
    </row>
    <row r="578" customFormat="false" ht="15" hidden="false" customHeight="false" outlineLevel="0" collapsed="false">
      <c r="A578" s="101" t="s">
        <v>692</v>
      </c>
      <c r="B578" s="102" t="n">
        <f aca="false">B576*0.4</f>
        <v>9.6</v>
      </c>
      <c r="C578" s="102" t="n">
        <f aca="false">(100-D578)/100</f>
        <v>0.744</v>
      </c>
      <c r="D578" s="102" t="n">
        <f aca="false">D576*0.4</f>
        <v>25.6</v>
      </c>
      <c r="E578" s="103" t="n">
        <v>0.88</v>
      </c>
      <c r="F578" s="103" t="n">
        <v>0.89</v>
      </c>
      <c r="G578" s="103" t="n">
        <v>0.9</v>
      </c>
      <c r="H578" s="103" t="n">
        <v>0.895</v>
      </c>
      <c r="I578" s="103" t="n">
        <v>0.86</v>
      </c>
      <c r="J578" s="103" t="n">
        <v>0.86</v>
      </c>
      <c r="K578" s="103" t="n">
        <v>0.86</v>
      </c>
      <c r="L578" s="103" t="n">
        <v>0.825</v>
      </c>
    </row>
    <row r="579" customFormat="false" ht="15" hidden="false" customHeight="false" outlineLevel="0" collapsed="false">
      <c r="A579" s="101" t="s">
        <v>693</v>
      </c>
      <c r="B579" s="102" t="n">
        <f aca="false">B576*0.15</f>
        <v>3.6</v>
      </c>
      <c r="C579" s="102" t="n">
        <f aca="false">(100-D579)/100</f>
        <v>0.904</v>
      </c>
      <c r="D579" s="102" t="n">
        <f aca="false">D576*0.15</f>
        <v>9.6</v>
      </c>
      <c r="E579" s="103" t="n">
        <v>0.964</v>
      </c>
      <c r="F579" s="103" t="n">
        <v>0.967</v>
      </c>
      <c r="G579" s="103" t="n">
        <v>0.97</v>
      </c>
      <c r="H579" s="103" t="n">
        <v>0.9685</v>
      </c>
      <c r="I579" s="103" t="n">
        <v>0.958</v>
      </c>
      <c r="J579" s="103" t="n">
        <v>0.958</v>
      </c>
      <c r="K579" s="103" t="n">
        <v>0.958</v>
      </c>
      <c r="L579" s="103" t="n">
        <v>0.9475</v>
      </c>
    </row>
    <row r="580" customFormat="false" ht="15" hidden="false" customHeight="false" outlineLevel="0" collapsed="false">
      <c r="A580" s="101" t="s">
        <v>694</v>
      </c>
      <c r="B580" s="102" t="n">
        <f aca="false">B576*0.3</f>
        <v>7.2</v>
      </c>
      <c r="C580" s="102" t="n">
        <f aca="false">(100-D580)/100</f>
        <v>0.808</v>
      </c>
      <c r="D580" s="102" t="n">
        <f aca="false">D576*0.3</f>
        <v>19.2</v>
      </c>
      <c r="E580" s="103" t="n">
        <v>0.904</v>
      </c>
      <c r="F580" s="103" t="n">
        <v>0.912</v>
      </c>
      <c r="G580" s="103" t="n">
        <v>0.92</v>
      </c>
      <c r="H580" s="103" t="n">
        <v>0.916</v>
      </c>
      <c r="I580" s="103" t="n">
        <v>0.888</v>
      </c>
      <c r="J580" s="103" t="n">
        <v>0.888</v>
      </c>
      <c r="K580" s="103" t="n">
        <v>0.888</v>
      </c>
      <c r="L580" s="103" t="n">
        <v>0.86</v>
      </c>
    </row>
    <row r="581" customFormat="false" ht="15" hidden="false" customHeight="false" outlineLevel="0" collapsed="false">
      <c r="A581" s="97" t="s">
        <v>833</v>
      </c>
      <c r="B581" s="98" t="n">
        <v>24</v>
      </c>
      <c r="C581" s="98"/>
      <c r="D581" s="98" t="n">
        <v>64</v>
      </c>
      <c r="E581" s="99" t="n">
        <f aca="false">1 - (E582) * (E583) * (E584) * (E585)</f>
        <v>0.26992902144</v>
      </c>
      <c r="F581" s="99" t="n">
        <f aca="false">1 - (F582) * (F583) * (F584) * (F585)</f>
        <v>0.24964080064</v>
      </c>
      <c r="G581" s="99" t="n">
        <f aca="false">1 - (G582) * (G583) * (G584) * (G585)</f>
        <v>0.2289664</v>
      </c>
      <c r="H581" s="99" t="n">
        <f aca="false">1 - (H582) * (H583) * (H584) * (H585)</f>
        <v>0.23935214814</v>
      </c>
      <c r="I581" s="100" t="n">
        <f aca="false">1 - (I582) * (I583) * (I584) * (I585)</f>
        <v>0.30936446464</v>
      </c>
      <c r="J581" s="100" t="n">
        <f aca="false">1 - (J582) * (J583) * (J584) * (J585)</f>
        <v>0.30936446464</v>
      </c>
      <c r="K581" s="100" t="n">
        <f aca="false">1 - (K582) * (K583) * (K584) * (K585)</f>
        <v>0.30936446464</v>
      </c>
      <c r="L581" s="100" t="n">
        <f aca="false">1 - (L582) * (L583) * (L584) * (L585)</f>
        <v>0.30936446464</v>
      </c>
    </row>
    <row r="582" customFormat="false" ht="15" hidden="false" customHeight="false" outlineLevel="0" collapsed="false">
      <c r="A582" s="101" t="s">
        <v>691</v>
      </c>
      <c r="B582" s="102" t="n">
        <f aca="false">B581*0.15</f>
        <v>3.6</v>
      </c>
      <c r="C582" s="102" t="n">
        <f aca="false">(100-D582)/100</f>
        <v>0.904</v>
      </c>
      <c r="D582" s="102" t="n">
        <f aca="false">D581*0.15</f>
        <v>9.6</v>
      </c>
      <c r="E582" s="103" t="n">
        <v>0.952</v>
      </c>
      <c r="F582" s="103" t="n">
        <v>0.956</v>
      </c>
      <c r="G582" s="103" t="n">
        <v>0.96</v>
      </c>
      <c r="H582" s="103" t="n">
        <v>0.958</v>
      </c>
      <c r="I582" s="103" t="n">
        <v>0.944</v>
      </c>
      <c r="J582" s="103" t="n">
        <v>0.944</v>
      </c>
      <c r="K582" s="103" t="n">
        <v>0.944</v>
      </c>
      <c r="L582" s="103" t="n">
        <v>0.944</v>
      </c>
    </row>
    <row r="583" customFormat="false" ht="15" hidden="false" customHeight="false" outlineLevel="0" collapsed="false">
      <c r="A583" s="101" t="s">
        <v>692</v>
      </c>
      <c r="B583" s="102" t="n">
        <f aca="false">B581*0.4</f>
        <v>9.6</v>
      </c>
      <c r="C583" s="102" t="n">
        <f aca="false">(100-D583)/100</f>
        <v>0.744</v>
      </c>
      <c r="D583" s="102" t="n">
        <f aca="false">D581*0.4</f>
        <v>25.6</v>
      </c>
      <c r="E583" s="103" t="n">
        <v>0.88</v>
      </c>
      <c r="F583" s="103" t="n">
        <v>0.89</v>
      </c>
      <c r="G583" s="103" t="n">
        <v>0.9</v>
      </c>
      <c r="H583" s="103" t="n">
        <v>0.895</v>
      </c>
      <c r="I583" s="103" t="n">
        <v>0.86</v>
      </c>
      <c r="J583" s="103" t="n">
        <v>0.86</v>
      </c>
      <c r="K583" s="103" t="n">
        <v>0.86</v>
      </c>
      <c r="L583" s="103" t="n">
        <v>0.86</v>
      </c>
    </row>
    <row r="584" customFormat="false" ht="15" hidden="false" customHeight="false" outlineLevel="0" collapsed="false">
      <c r="A584" s="101" t="s">
        <v>693</v>
      </c>
      <c r="B584" s="102" t="n">
        <f aca="false">B581*0.15</f>
        <v>3.6</v>
      </c>
      <c r="C584" s="102" t="n">
        <f aca="false">(100-D584)/100</f>
        <v>0.904</v>
      </c>
      <c r="D584" s="102" t="n">
        <f aca="false">D581*0.15</f>
        <v>9.6</v>
      </c>
      <c r="E584" s="103" t="n">
        <v>0.964</v>
      </c>
      <c r="F584" s="103" t="n">
        <v>0.967</v>
      </c>
      <c r="G584" s="103" t="n">
        <v>0.97</v>
      </c>
      <c r="H584" s="103" t="n">
        <v>0.9685</v>
      </c>
      <c r="I584" s="103" t="n">
        <v>0.958</v>
      </c>
      <c r="J584" s="103" t="n">
        <v>0.958</v>
      </c>
      <c r="K584" s="103" t="n">
        <v>0.958</v>
      </c>
      <c r="L584" s="103" t="n">
        <v>0.958</v>
      </c>
    </row>
    <row r="585" customFormat="false" ht="15" hidden="false" customHeight="false" outlineLevel="0" collapsed="false">
      <c r="A585" s="101" t="s">
        <v>694</v>
      </c>
      <c r="B585" s="102" t="n">
        <f aca="false">B581*0.3</f>
        <v>7.2</v>
      </c>
      <c r="C585" s="102" t="n">
        <f aca="false">(100-D585)/100</f>
        <v>0.808</v>
      </c>
      <c r="D585" s="102" t="n">
        <f aca="false">D581*0.3</f>
        <v>19.2</v>
      </c>
      <c r="E585" s="103" t="n">
        <v>0.904</v>
      </c>
      <c r="F585" s="103" t="n">
        <v>0.912</v>
      </c>
      <c r="G585" s="103" t="n">
        <v>0.92</v>
      </c>
      <c r="H585" s="103" t="n">
        <v>0.916</v>
      </c>
      <c r="I585" s="103" t="n">
        <v>0.888</v>
      </c>
      <c r="J585" s="103" t="n">
        <v>0.888</v>
      </c>
      <c r="K585" s="103" t="n">
        <v>0.888</v>
      </c>
      <c r="L585" s="103" t="n">
        <v>0.888</v>
      </c>
    </row>
    <row r="586" customFormat="false" ht="15" hidden="false" customHeight="false" outlineLevel="0" collapsed="false">
      <c r="A586" s="104" t="s">
        <v>834</v>
      </c>
      <c r="B586" s="98" t="n">
        <v>24</v>
      </c>
      <c r="C586" s="98"/>
      <c r="D586" s="98" t="n">
        <v>64</v>
      </c>
      <c r="E586" s="99" t="n">
        <f aca="false">1 - (E587) * (E588) * (E589) * (E590)</f>
        <v>0.26992902144</v>
      </c>
      <c r="F586" s="99" t="n">
        <f aca="false">1 - (F587) * (F588) * (F589) * (F590)</f>
        <v>0.24964080064</v>
      </c>
      <c r="G586" s="99" t="n">
        <f aca="false">1 - (G587) * (G588) * (G589) * (G590)</f>
        <v>0.2289664</v>
      </c>
      <c r="H586" s="99" t="n">
        <f aca="false">1 - (H587) * (H588) * (H589) * (H590)</f>
        <v>0.23935214814</v>
      </c>
      <c r="I586" s="100" t="n">
        <f aca="false">1 - (I587) * (I588) * (I589) * (I590)</f>
        <v>0.30936446464</v>
      </c>
      <c r="J586" s="100" t="n">
        <f aca="false">1 - (J587) * (J588) * (J589) * (J590)</f>
        <v>0.30936446464</v>
      </c>
      <c r="K586" s="100" t="n">
        <f aca="false">1 - (K587) * (K588) * (K589) * (K590)</f>
        <v>0.2799296875</v>
      </c>
      <c r="L586" s="100" t="n">
        <f aca="false">1 - (L587) * (L588) * (L589) * (L590)</f>
        <v>0.30936446464</v>
      </c>
    </row>
    <row r="587" customFormat="false" ht="15" hidden="false" customHeight="false" outlineLevel="0" collapsed="false">
      <c r="A587" s="101" t="s">
        <v>691</v>
      </c>
      <c r="B587" s="102" t="n">
        <f aca="false">B586*0.15</f>
        <v>3.6</v>
      </c>
      <c r="C587" s="102" t="n">
        <f aca="false">(100-D587)/100</f>
        <v>0.904</v>
      </c>
      <c r="D587" s="102" t="n">
        <f aca="false">D586*0.15</f>
        <v>9.6</v>
      </c>
      <c r="E587" s="103" t="n">
        <v>0.952</v>
      </c>
      <c r="F587" s="103" t="n">
        <v>0.956</v>
      </c>
      <c r="G587" s="103" t="n">
        <v>0.96</v>
      </c>
      <c r="H587" s="103" t="n">
        <v>0.958</v>
      </c>
      <c r="I587" s="103" t="n">
        <v>0.944</v>
      </c>
      <c r="J587" s="103" t="n">
        <v>0.944</v>
      </c>
      <c r="K587" s="103" t="n">
        <v>0.95</v>
      </c>
      <c r="L587" s="103" t="n">
        <v>0.944</v>
      </c>
    </row>
    <row r="588" customFormat="false" ht="15" hidden="false" customHeight="false" outlineLevel="0" collapsed="false">
      <c r="A588" s="101" t="s">
        <v>692</v>
      </c>
      <c r="B588" s="102" t="n">
        <f aca="false">B586*0.4</f>
        <v>9.6</v>
      </c>
      <c r="C588" s="102" t="n">
        <f aca="false">(100-D588)/100</f>
        <v>0.744</v>
      </c>
      <c r="D588" s="102" t="n">
        <f aca="false">D586*0.4</f>
        <v>25.6</v>
      </c>
      <c r="E588" s="103" t="n">
        <v>0.88</v>
      </c>
      <c r="F588" s="103" t="n">
        <v>0.89</v>
      </c>
      <c r="G588" s="103" t="n">
        <v>0.9</v>
      </c>
      <c r="H588" s="103" t="n">
        <v>0.895</v>
      </c>
      <c r="I588" s="103" t="n">
        <v>0.86</v>
      </c>
      <c r="J588" s="103" t="n">
        <v>0.86</v>
      </c>
      <c r="K588" s="103" t="n">
        <v>0.875</v>
      </c>
      <c r="L588" s="103" t="n">
        <v>0.86</v>
      </c>
    </row>
    <row r="589" customFormat="false" ht="15" hidden="false" customHeight="false" outlineLevel="0" collapsed="false">
      <c r="A589" s="101" t="s">
        <v>693</v>
      </c>
      <c r="B589" s="102" t="n">
        <f aca="false">B586*0.15</f>
        <v>3.6</v>
      </c>
      <c r="C589" s="102" t="n">
        <f aca="false">(100-D589)/100</f>
        <v>0.904</v>
      </c>
      <c r="D589" s="102" t="n">
        <f aca="false">D586*0.15</f>
        <v>9.6</v>
      </c>
      <c r="E589" s="103" t="n">
        <v>0.964</v>
      </c>
      <c r="F589" s="103" t="n">
        <v>0.967</v>
      </c>
      <c r="G589" s="103" t="n">
        <v>0.97</v>
      </c>
      <c r="H589" s="103" t="n">
        <v>0.9685</v>
      </c>
      <c r="I589" s="103" t="n">
        <v>0.958</v>
      </c>
      <c r="J589" s="103" t="n">
        <v>0.958</v>
      </c>
      <c r="K589" s="103" t="n">
        <v>0.9625</v>
      </c>
      <c r="L589" s="103" t="n">
        <v>0.958</v>
      </c>
    </row>
    <row r="590" customFormat="false" ht="15" hidden="false" customHeight="false" outlineLevel="0" collapsed="false">
      <c r="A590" s="101" t="s">
        <v>694</v>
      </c>
      <c r="B590" s="102" t="n">
        <f aca="false">B586*0.3</f>
        <v>7.2</v>
      </c>
      <c r="C590" s="102" t="n">
        <f aca="false">(100-D590)/100</f>
        <v>0.808</v>
      </c>
      <c r="D590" s="102" t="n">
        <f aca="false">D586*0.3</f>
        <v>19.2</v>
      </c>
      <c r="E590" s="103" t="n">
        <v>0.904</v>
      </c>
      <c r="F590" s="103" t="n">
        <v>0.912</v>
      </c>
      <c r="G590" s="103" t="n">
        <v>0.92</v>
      </c>
      <c r="H590" s="103" t="n">
        <v>0.916</v>
      </c>
      <c r="I590" s="103" t="n">
        <v>0.888</v>
      </c>
      <c r="J590" s="103" t="n">
        <v>0.888</v>
      </c>
      <c r="K590" s="103" t="n">
        <v>0.9</v>
      </c>
      <c r="L590" s="103" t="n">
        <v>0.888</v>
      </c>
    </row>
    <row r="591" customFormat="false" ht="15" hidden="false" customHeight="false" outlineLevel="0" collapsed="false">
      <c r="A591" s="104" t="s">
        <v>835</v>
      </c>
      <c r="B591" s="98" t="n">
        <v>23</v>
      </c>
      <c r="C591" s="98"/>
      <c r="D591" s="98" t="n">
        <v>63</v>
      </c>
      <c r="E591" s="99" t="n">
        <f aca="false">1 - (E592) * (E593) * (E594) * (E595)</f>
        <v>0.25983290854</v>
      </c>
      <c r="F591" s="99" t="n">
        <f aca="false">1 - (F592) * (F593) * (F594) * (F595)</f>
        <v>0.23935214814</v>
      </c>
      <c r="G591" s="99" t="n">
        <f aca="false">1 - (G592) * (G593) * (G594) * (G595)</f>
        <v>0.21848300374</v>
      </c>
      <c r="H591" s="99" t="n">
        <f aca="false">1 - (H592) * (H593) * (H594) * (H595)</f>
        <v>0.2289664</v>
      </c>
      <c r="I591" s="100" t="n">
        <f aca="false">1 - (I592) * (I593) * (I594) * (I595)</f>
        <v>0.3748063375</v>
      </c>
      <c r="J591" s="100" t="n">
        <f aca="false">1 - (J592) * (J593) * (J594) * (J595)</f>
        <v>0.4188544</v>
      </c>
      <c r="K591" s="100" t="n">
        <f aca="false">1 - (K592) * (K593) * (K594) * (K595)</f>
        <v>0.30936446464</v>
      </c>
      <c r="L591" s="100" t="n">
        <f aca="false">1 - (L592) * (L593) * (L594) * (L595)</f>
        <v>0.35656423374</v>
      </c>
    </row>
    <row r="592" customFormat="false" ht="15" hidden="false" customHeight="false" outlineLevel="0" collapsed="false">
      <c r="A592" s="101" t="s">
        <v>691</v>
      </c>
      <c r="B592" s="102" t="n">
        <f aca="false">B591*0.15</f>
        <v>3.45</v>
      </c>
      <c r="C592" s="102" t="n">
        <f aca="false">(100-D592)/100</f>
        <v>0.9055</v>
      </c>
      <c r="D592" s="102" t="n">
        <f aca="false">D591*0.15</f>
        <v>9.45</v>
      </c>
      <c r="E592" s="103" t="n">
        <v>0.954</v>
      </c>
      <c r="F592" s="103" t="n">
        <v>0.958</v>
      </c>
      <c r="G592" s="103" t="n">
        <v>0.962</v>
      </c>
      <c r="H592" s="103" t="n">
        <v>0.96</v>
      </c>
      <c r="I592" s="103" t="n">
        <v>0.93</v>
      </c>
      <c r="J592" s="103" t="n">
        <v>0.92</v>
      </c>
      <c r="K592" s="103" t="n">
        <v>0.944</v>
      </c>
      <c r="L592" s="103" t="n">
        <v>0.934</v>
      </c>
    </row>
    <row r="593" customFormat="false" ht="15" hidden="false" customHeight="false" outlineLevel="0" collapsed="false">
      <c r="A593" s="101" t="s">
        <v>692</v>
      </c>
      <c r="B593" s="102" t="n">
        <f aca="false">B591*0.4</f>
        <v>9.2</v>
      </c>
      <c r="C593" s="102" t="n">
        <f aca="false">(100-D593)/100</f>
        <v>0.748</v>
      </c>
      <c r="D593" s="102" t="n">
        <f aca="false">D591*0.4</f>
        <v>25.2</v>
      </c>
      <c r="E593" s="103" t="n">
        <v>0.885</v>
      </c>
      <c r="F593" s="103" t="n">
        <v>0.895</v>
      </c>
      <c r="G593" s="103" t="n">
        <v>0.905</v>
      </c>
      <c r="H593" s="103" t="n">
        <v>0.9</v>
      </c>
      <c r="I593" s="103" t="n">
        <v>0.825</v>
      </c>
      <c r="J593" s="103" t="n">
        <v>0.8</v>
      </c>
      <c r="K593" s="103" t="n">
        <v>0.86</v>
      </c>
      <c r="L593" s="103" t="n">
        <v>0.835</v>
      </c>
    </row>
    <row r="594" customFormat="false" ht="15" hidden="false" customHeight="false" outlineLevel="0" collapsed="false">
      <c r="A594" s="101" t="s">
        <v>693</v>
      </c>
      <c r="B594" s="102" t="n">
        <f aca="false">B591*0.15</f>
        <v>3.45</v>
      </c>
      <c r="C594" s="102" t="n">
        <f aca="false">(100-D594)/100</f>
        <v>0.9055</v>
      </c>
      <c r="D594" s="102" t="n">
        <f aca="false">D591*0.15</f>
        <v>9.45</v>
      </c>
      <c r="E594" s="103" t="n">
        <v>0.9655</v>
      </c>
      <c r="F594" s="103" t="n">
        <v>0.9685</v>
      </c>
      <c r="G594" s="103" t="n">
        <v>0.9715</v>
      </c>
      <c r="H594" s="103" t="n">
        <v>0.97</v>
      </c>
      <c r="I594" s="103" t="n">
        <v>0.9475</v>
      </c>
      <c r="J594" s="103" t="n">
        <v>0.94</v>
      </c>
      <c r="K594" s="103" t="n">
        <v>0.958</v>
      </c>
      <c r="L594" s="103" t="n">
        <v>0.9505</v>
      </c>
    </row>
    <row r="595" customFormat="false" ht="15" hidden="false" customHeight="false" outlineLevel="0" collapsed="false">
      <c r="A595" s="101" t="s">
        <v>694</v>
      </c>
      <c r="B595" s="102" t="n">
        <f aca="false">B591*0.3</f>
        <v>6.9</v>
      </c>
      <c r="C595" s="102" t="n">
        <f aca="false">(100-D595)/100</f>
        <v>0.811</v>
      </c>
      <c r="D595" s="102" t="n">
        <f aca="false">D591*0.3</f>
        <v>18.9</v>
      </c>
      <c r="E595" s="103" t="n">
        <v>0.908</v>
      </c>
      <c r="F595" s="103" t="n">
        <v>0.916</v>
      </c>
      <c r="G595" s="103" t="n">
        <v>0.924</v>
      </c>
      <c r="H595" s="103" t="n">
        <v>0.92</v>
      </c>
      <c r="I595" s="103" t="n">
        <v>0.86</v>
      </c>
      <c r="J595" s="103" t="n">
        <v>0.84</v>
      </c>
      <c r="K595" s="103" t="n">
        <v>0.888</v>
      </c>
      <c r="L595" s="103" t="n">
        <v>0.868</v>
      </c>
    </row>
    <row r="596" customFormat="false" ht="15" hidden="false" customHeight="false" outlineLevel="0" collapsed="false">
      <c r="A596" s="104" t="s">
        <v>836</v>
      </c>
      <c r="B596" s="98" t="n">
        <v>23</v>
      </c>
      <c r="C596" s="98"/>
      <c r="D596" s="98" t="n">
        <v>63</v>
      </c>
      <c r="E596" s="99" t="n">
        <f aca="false">1 - (E597) * (E598) * (E599) * (E600)</f>
        <v>0.25983290854</v>
      </c>
      <c r="F596" s="99" t="n">
        <f aca="false">1 - (F597) * (F598) * (F599) * (F600)</f>
        <v>0.23935214814</v>
      </c>
      <c r="G596" s="99" t="n">
        <f aca="false">1 - (G597) * (G598) * (G599) * (G600)</f>
        <v>0.21848300374</v>
      </c>
      <c r="H596" s="99" t="n">
        <f aca="false">1 - (H597) * (H598) * (H599) * (H600)</f>
        <v>0.2289664</v>
      </c>
      <c r="I596" s="100" t="n">
        <f aca="false">1 - (I597) * (I598) * (I599) * (I600)</f>
        <v>0.5005</v>
      </c>
      <c r="J596" s="100" t="n">
        <f aca="false">1 - (J597) * (J598) * (J599) * (J600)</f>
        <v>0.30936446464</v>
      </c>
      <c r="K596" s="100" t="n">
        <f aca="false">1 - (K597) * (K598) * (K599) * (K600)</f>
        <v>0.30936446464</v>
      </c>
      <c r="L596" s="100" t="n">
        <f aca="false">1 - (L597) * (L598) * (L599) * (L600)</f>
        <v>0.30936446464</v>
      </c>
    </row>
    <row r="597" customFormat="false" ht="15" hidden="false" customHeight="false" outlineLevel="0" collapsed="false">
      <c r="A597" s="101" t="s">
        <v>691</v>
      </c>
      <c r="B597" s="102" t="n">
        <f aca="false">B596*0.15</f>
        <v>3.45</v>
      </c>
      <c r="C597" s="102" t="n">
        <f aca="false">(100-D597)/100</f>
        <v>0.9055</v>
      </c>
      <c r="D597" s="102" t="n">
        <f aca="false">D596*0.15</f>
        <v>9.45</v>
      </c>
      <c r="E597" s="103" t="n">
        <v>0.954</v>
      </c>
      <c r="F597" s="103" t="n">
        <v>0.958</v>
      </c>
      <c r="G597" s="103" t="n">
        <v>0.962</v>
      </c>
      <c r="H597" s="103" t="n">
        <v>0.96</v>
      </c>
      <c r="I597" s="103" t="n">
        <v>0.9</v>
      </c>
      <c r="J597" s="103" t="n">
        <v>0.944</v>
      </c>
      <c r="K597" s="103" t="n">
        <v>0.944</v>
      </c>
      <c r="L597" s="103" t="n">
        <v>0.944</v>
      </c>
    </row>
    <row r="598" customFormat="false" ht="15" hidden="false" customHeight="false" outlineLevel="0" collapsed="false">
      <c r="A598" s="101" t="s">
        <v>692</v>
      </c>
      <c r="B598" s="102" t="n">
        <f aca="false">B596*0.4</f>
        <v>9.2</v>
      </c>
      <c r="C598" s="102" t="n">
        <f aca="false">(100-D598)/100</f>
        <v>0.748</v>
      </c>
      <c r="D598" s="102" t="n">
        <f aca="false">D596*0.4</f>
        <v>25.2</v>
      </c>
      <c r="E598" s="103" t="n">
        <v>0.885</v>
      </c>
      <c r="F598" s="103" t="n">
        <v>0.895</v>
      </c>
      <c r="G598" s="103" t="n">
        <v>0.905</v>
      </c>
      <c r="H598" s="103" t="n">
        <v>0.9</v>
      </c>
      <c r="I598" s="103" t="n">
        <v>0.75</v>
      </c>
      <c r="J598" s="103" t="n">
        <v>0.86</v>
      </c>
      <c r="K598" s="103" t="n">
        <v>0.86</v>
      </c>
      <c r="L598" s="103" t="n">
        <v>0.86</v>
      </c>
    </row>
    <row r="599" customFormat="false" ht="15" hidden="false" customHeight="false" outlineLevel="0" collapsed="false">
      <c r="A599" s="101" t="s">
        <v>693</v>
      </c>
      <c r="B599" s="102" t="n">
        <f aca="false">B596*0.15</f>
        <v>3.45</v>
      </c>
      <c r="C599" s="102" t="n">
        <f aca="false">(100-D599)/100</f>
        <v>0.9055</v>
      </c>
      <c r="D599" s="102" t="n">
        <f aca="false">D596*0.15</f>
        <v>9.45</v>
      </c>
      <c r="E599" s="103" t="n">
        <v>0.9655</v>
      </c>
      <c r="F599" s="103" t="n">
        <v>0.9685</v>
      </c>
      <c r="G599" s="103" t="n">
        <v>0.9715</v>
      </c>
      <c r="H599" s="103" t="n">
        <v>0.97</v>
      </c>
      <c r="I599" s="103" t="n">
        <v>0.925</v>
      </c>
      <c r="J599" s="103" t="n">
        <v>0.958</v>
      </c>
      <c r="K599" s="103" t="n">
        <v>0.958</v>
      </c>
      <c r="L599" s="103" t="n">
        <v>0.958</v>
      </c>
    </row>
    <row r="600" customFormat="false" ht="15" hidden="false" customHeight="false" outlineLevel="0" collapsed="false">
      <c r="A600" s="101" t="s">
        <v>694</v>
      </c>
      <c r="B600" s="102" t="n">
        <f aca="false">B596*0.3</f>
        <v>6.9</v>
      </c>
      <c r="C600" s="102" t="n">
        <f aca="false">(100-D600)/100</f>
        <v>0.811</v>
      </c>
      <c r="D600" s="102" t="n">
        <f aca="false">D596*0.3</f>
        <v>18.9</v>
      </c>
      <c r="E600" s="103" t="n">
        <v>0.908</v>
      </c>
      <c r="F600" s="103" t="n">
        <v>0.916</v>
      </c>
      <c r="G600" s="103" t="n">
        <v>0.924</v>
      </c>
      <c r="H600" s="103" t="n">
        <v>0.92</v>
      </c>
      <c r="I600" s="103" t="n">
        <v>0.8</v>
      </c>
      <c r="J600" s="103" t="n">
        <v>0.888</v>
      </c>
      <c r="K600" s="103" t="n">
        <v>0.888</v>
      </c>
      <c r="L600" s="103" t="n">
        <v>0.888</v>
      </c>
    </row>
    <row r="601" customFormat="false" ht="15" hidden="false" customHeight="false" outlineLevel="0" collapsed="false">
      <c r="A601" s="97" t="s">
        <v>837</v>
      </c>
      <c r="B601" s="98" t="n">
        <v>23</v>
      </c>
      <c r="C601" s="98"/>
      <c r="D601" s="98" t="n">
        <v>63</v>
      </c>
      <c r="E601" s="99" t="n">
        <f aca="false">1 - (E602) * (E603) * (E604) * (E605)</f>
        <v>0.25293337066</v>
      </c>
      <c r="F601" s="99" t="n">
        <f aca="false">1 - (F602) * (F603) * (F604) * (F605)</f>
        <v>0.2322836601</v>
      </c>
      <c r="G601" s="99" t="n">
        <f aca="false">1 - (G602) * (G603) * (G604) * (G605)</f>
        <v>0.21124301098</v>
      </c>
      <c r="H601" s="99" t="n">
        <f aca="false">1 - (H602) * (H603) * (H604) * (H605)</f>
        <v>0.22181248</v>
      </c>
      <c r="I601" s="100" t="n">
        <f aca="false">1 - (I602) * (I603) * (I604) * (I605)</f>
        <v>0.30936446464</v>
      </c>
      <c r="J601" s="100" t="n">
        <f aca="false">1 - (J602) * (J603) * (J604) * (J605)</f>
        <v>0.2799296875</v>
      </c>
      <c r="K601" s="100" t="n">
        <f aca="false">1 - (K602) * (K603) * (K604) * (K605)</f>
        <v>0.2289664</v>
      </c>
      <c r="L601" s="100" t="n">
        <f aca="false">1 - (L602) * (L603) * (L604) * (L605)</f>
        <v>0.30936446464</v>
      </c>
    </row>
    <row r="602" customFormat="false" ht="15" hidden="false" customHeight="false" outlineLevel="0" collapsed="false">
      <c r="A602" s="101" t="s">
        <v>691</v>
      </c>
      <c r="B602" s="102" t="n">
        <f aca="false">B601*0.15</f>
        <v>3.45</v>
      </c>
      <c r="C602" s="102" t="n">
        <f aca="false">(100-D602)/100</f>
        <v>0.9055</v>
      </c>
      <c r="D602" s="102" t="n">
        <f aca="false">D601*0.15</f>
        <v>9.45</v>
      </c>
      <c r="E602" s="103" t="n">
        <v>0.954</v>
      </c>
      <c r="F602" s="103" t="n">
        <v>0.958</v>
      </c>
      <c r="G602" s="103" t="n">
        <v>0.962</v>
      </c>
      <c r="H602" s="103" t="n">
        <v>0.96</v>
      </c>
      <c r="I602" s="103" t="n">
        <v>0.944</v>
      </c>
      <c r="J602" s="103" t="n">
        <v>0.95</v>
      </c>
      <c r="K602" s="103" t="n">
        <v>0.96</v>
      </c>
      <c r="L602" s="103" t="n">
        <v>0.944</v>
      </c>
    </row>
    <row r="603" customFormat="false" ht="15" hidden="false" customHeight="false" outlineLevel="0" collapsed="false">
      <c r="A603" s="101" t="s">
        <v>692</v>
      </c>
      <c r="B603" s="102" t="n">
        <f aca="false">B601*0.4</f>
        <v>9.2</v>
      </c>
      <c r="C603" s="102" t="n">
        <f aca="false">(100-D603)/100</f>
        <v>0.748</v>
      </c>
      <c r="D603" s="102" t="n">
        <f aca="false">D601*0.4</f>
        <v>25.2</v>
      </c>
      <c r="E603" s="103" t="n">
        <v>0.885</v>
      </c>
      <c r="F603" s="103" t="n">
        <v>0.895</v>
      </c>
      <c r="G603" s="103" t="n">
        <v>0.905</v>
      </c>
      <c r="H603" s="103" t="n">
        <v>0.9</v>
      </c>
      <c r="I603" s="103" t="n">
        <v>0.86</v>
      </c>
      <c r="J603" s="103" t="n">
        <v>0.875</v>
      </c>
      <c r="K603" s="103" t="n">
        <v>0.9</v>
      </c>
      <c r="L603" s="103" t="n">
        <v>0.86</v>
      </c>
    </row>
    <row r="604" customFormat="false" ht="15" hidden="false" customHeight="false" outlineLevel="0" collapsed="false">
      <c r="A604" s="101" t="s">
        <v>693</v>
      </c>
      <c r="B604" s="102" t="n">
        <f aca="false">B601*0.15</f>
        <v>3.45</v>
      </c>
      <c r="C604" s="102" t="n">
        <f aca="false">(100-D604)/100</f>
        <v>0.9055</v>
      </c>
      <c r="D604" s="102" t="n">
        <f aca="false">D601*0.15</f>
        <v>9.45</v>
      </c>
      <c r="E604" s="103" t="n">
        <v>0.9745</v>
      </c>
      <c r="F604" s="103" t="n">
        <v>0.9775</v>
      </c>
      <c r="G604" s="103" t="n">
        <v>0.9805</v>
      </c>
      <c r="H604" s="103" t="n">
        <v>0.979</v>
      </c>
      <c r="I604" s="103" t="n">
        <v>0.958</v>
      </c>
      <c r="J604" s="103" t="n">
        <v>0.9625</v>
      </c>
      <c r="K604" s="103" t="n">
        <v>0.97</v>
      </c>
      <c r="L604" s="103" t="n">
        <v>0.958</v>
      </c>
    </row>
    <row r="605" customFormat="false" ht="15" hidden="false" customHeight="false" outlineLevel="0" collapsed="false">
      <c r="A605" s="101" t="s">
        <v>694</v>
      </c>
      <c r="B605" s="102" t="n">
        <f aca="false">B601*0.3</f>
        <v>6.9</v>
      </c>
      <c r="C605" s="102" t="n">
        <f aca="false">(100-D605)/100</f>
        <v>0.811</v>
      </c>
      <c r="D605" s="102" t="n">
        <f aca="false">D601*0.3</f>
        <v>18.9</v>
      </c>
      <c r="E605" s="103" t="n">
        <v>0.908</v>
      </c>
      <c r="F605" s="103" t="n">
        <v>0.916</v>
      </c>
      <c r="G605" s="103" t="n">
        <v>0.924</v>
      </c>
      <c r="H605" s="103" t="n">
        <v>0.92</v>
      </c>
      <c r="I605" s="103" t="n">
        <v>0.888</v>
      </c>
      <c r="J605" s="103" t="n">
        <v>0.9</v>
      </c>
      <c r="K605" s="103" t="n">
        <v>0.92</v>
      </c>
      <c r="L605" s="103" t="n">
        <v>0.888</v>
      </c>
    </row>
    <row r="606" customFormat="false" ht="15" hidden="false" customHeight="false" outlineLevel="0" collapsed="false">
      <c r="A606" s="104" t="s">
        <v>838</v>
      </c>
      <c r="B606" s="98" t="n">
        <v>22</v>
      </c>
      <c r="C606" s="98"/>
      <c r="D606" s="98" t="n">
        <v>62</v>
      </c>
      <c r="E606" s="99" t="n">
        <f aca="false">1 - (E607) * (E608) * (E609) * (E610)</f>
        <v>0.24964080064</v>
      </c>
      <c r="F606" s="99" t="n">
        <f aca="false">1 - (F607) * (F608) * (F609) * (F610)</f>
        <v>0.2289664</v>
      </c>
      <c r="G606" s="99" t="n">
        <f aca="false">1 - (G607) * (G608) * (G609) * (G610)</f>
        <v>0.20790140544</v>
      </c>
      <c r="H606" s="99" t="n">
        <f aca="false">1 - (H607) * (H608) * (H609) * (H610)</f>
        <v>0.21848300374</v>
      </c>
      <c r="I606" s="100" t="n">
        <f aca="false">1 - (I607) * (I608) * (I609) * (I610)</f>
        <v>0.30936446464</v>
      </c>
      <c r="J606" s="100" t="n">
        <f aca="false">1 - (J607) * (J608) * (J609) * (J610)</f>
        <v>0.4188544</v>
      </c>
      <c r="K606" s="100" t="n">
        <f aca="false">1 - (K607) * (K608) * (K609) * (K610)</f>
        <v>0.2289664</v>
      </c>
      <c r="L606" s="100" t="n">
        <f aca="false">1 - (L607) * (L608) * (L609) * (L610)</f>
        <v>0.4188544</v>
      </c>
    </row>
    <row r="607" customFormat="false" ht="15" hidden="false" customHeight="false" outlineLevel="0" collapsed="false">
      <c r="A607" s="101" t="s">
        <v>691</v>
      </c>
      <c r="B607" s="102" t="n">
        <f aca="false">B606*0.15</f>
        <v>3.3</v>
      </c>
      <c r="C607" s="102" t="n">
        <f aca="false">(100-D607)/100</f>
        <v>0.907</v>
      </c>
      <c r="D607" s="102" t="n">
        <f aca="false">D606*0.15</f>
        <v>9.3</v>
      </c>
      <c r="E607" s="103" t="n">
        <v>0.956</v>
      </c>
      <c r="F607" s="103" t="n">
        <v>0.96</v>
      </c>
      <c r="G607" s="103" t="n">
        <v>0.964</v>
      </c>
      <c r="H607" s="103" t="n">
        <v>0.962</v>
      </c>
      <c r="I607" s="103" t="n">
        <v>0.944</v>
      </c>
      <c r="J607" s="103" t="n">
        <v>0.92</v>
      </c>
      <c r="K607" s="103" t="n">
        <v>0.96</v>
      </c>
      <c r="L607" s="103" t="n">
        <v>0.92</v>
      </c>
    </row>
    <row r="608" customFormat="false" ht="15" hidden="false" customHeight="false" outlineLevel="0" collapsed="false">
      <c r="A608" s="101" t="s">
        <v>692</v>
      </c>
      <c r="B608" s="102" t="n">
        <f aca="false">B606*0.4</f>
        <v>8.8</v>
      </c>
      <c r="C608" s="102" t="n">
        <f aca="false">(100-D608)/100</f>
        <v>0.752</v>
      </c>
      <c r="D608" s="102" t="n">
        <f aca="false">D606*0.4</f>
        <v>24.8</v>
      </c>
      <c r="E608" s="103" t="n">
        <v>0.89</v>
      </c>
      <c r="F608" s="103" t="n">
        <v>0.9</v>
      </c>
      <c r="G608" s="103" t="n">
        <v>0.91</v>
      </c>
      <c r="H608" s="103" t="n">
        <v>0.905</v>
      </c>
      <c r="I608" s="103" t="n">
        <v>0.86</v>
      </c>
      <c r="J608" s="103" t="n">
        <v>0.8</v>
      </c>
      <c r="K608" s="103" t="n">
        <v>0.9</v>
      </c>
      <c r="L608" s="103" t="n">
        <v>0.8</v>
      </c>
    </row>
    <row r="609" customFormat="false" ht="15" hidden="false" customHeight="false" outlineLevel="0" collapsed="false">
      <c r="A609" s="101" t="s">
        <v>693</v>
      </c>
      <c r="B609" s="102" t="n">
        <f aca="false">B606*0.15</f>
        <v>3.3</v>
      </c>
      <c r="C609" s="102" t="n">
        <f aca="false">(100-D609)/100</f>
        <v>0.907</v>
      </c>
      <c r="D609" s="102" t="n">
        <f aca="false">D606*0.15</f>
        <v>9.3</v>
      </c>
      <c r="E609" s="103" t="n">
        <v>0.967</v>
      </c>
      <c r="F609" s="103" t="n">
        <v>0.97</v>
      </c>
      <c r="G609" s="103" t="n">
        <v>0.973</v>
      </c>
      <c r="H609" s="103" t="n">
        <v>0.9715</v>
      </c>
      <c r="I609" s="103" t="n">
        <v>0.958</v>
      </c>
      <c r="J609" s="103" t="n">
        <v>0.94</v>
      </c>
      <c r="K609" s="103" t="n">
        <v>0.97</v>
      </c>
      <c r="L609" s="103" t="n">
        <v>0.94</v>
      </c>
    </row>
    <row r="610" customFormat="false" ht="15" hidden="false" customHeight="false" outlineLevel="0" collapsed="false">
      <c r="A610" s="101" t="s">
        <v>694</v>
      </c>
      <c r="B610" s="102" t="n">
        <f aca="false">B606*0.3</f>
        <v>6.6</v>
      </c>
      <c r="C610" s="102" t="n">
        <f aca="false">(100-D610)/100</f>
        <v>0.814</v>
      </c>
      <c r="D610" s="102" t="n">
        <f aca="false">D606*0.3</f>
        <v>18.6</v>
      </c>
      <c r="E610" s="103" t="n">
        <v>0.912</v>
      </c>
      <c r="F610" s="103" t="n">
        <v>0.92</v>
      </c>
      <c r="G610" s="103" t="n">
        <v>0.928</v>
      </c>
      <c r="H610" s="103" t="n">
        <v>0.924</v>
      </c>
      <c r="I610" s="103" t="n">
        <v>0.888</v>
      </c>
      <c r="J610" s="103" t="n">
        <v>0.84</v>
      </c>
      <c r="K610" s="103" t="n">
        <v>0.92</v>
      </c>
      <c r="L610" s="103" t="n">
        <v>0.84</v>
      </c>
    </row>
    <row r="611" customFormat="false" ht="15" hidden="false" customHeight="false" outlineLevel="0" collapsed="false">
      <c r="A611" s="104" t="s">
        <v>839</v>
      </c>
      <c r="B611" s="98" t="n">
        <v>22</v>
      </c>
      <c r="C611" s="98"/>
      <c r="D611" s="98" t="n">
        <v>62</v>
      </c>
      <c r="E611" s="99" t="n">
        <f aca="false">1 - (E612) * (E613) * (E614) * (E615)</f>
        <v>0.24964080064</v>
      </c>
      <c r="F611" s="99" t="n">
        <f aca="false">1 - (F612) * (F613) * (F614) * (F615)</f>
        <v>0.2289664</v>
      </c>
      <c r="G611" s="99" t="n">
        <f aca="false">1 - (G612) * (G613) * (G614) * (G615)</f>
        <v>0.20790140544</v>
      </c>
      <c r="H611" s="99" t="n">
        <f aca="false">1 - (H612) * (H613) * (H614) * (H615)</f>
        <v>0.21848300374</v>
      </c>
      <c r="I611" s="100" t="n">
        <f aca="false">1 - (I612) * (I613) * (I614) * (I615)</f>
        <v>0.30936446464</v>
      </c>
      <c r="J611" s="100" t="n">
        <f aca="false">1 - (J612) * (J613) * (J614) * (J615)</f>
        <v>0.4188544</v>
      </c>
      <c r="K611" s="100" t="n">
        <f aca="false">1 - (K612) * (K613) * (K614) * (K615)</f>
        <v>0.30936446464</v>
      </c>
      <c r="L611" s="100" t="n">
        <f aca="false">1 - (L612) * (L613) * (L614) * (L615)</f>
        <v>0.30936446464</v>
      </c>
    </row>
    <row r="612" customFormat="false" ht="15" hidden="false" customHeight="false" outlineLevel="0" collapsed="false">
      <c r="A612" s="101" t="s">
        <v>691</v>
      </c>
      <c r="B612" s="102" t="n">
        <f aca="false">B611*0.15</f>
        <v>3.3</v>
      </c>
      <c r="C612" s="102" t="n">
        <f aca="false">(100-D612)/100</f>
        <v>0.907</v>
      </c>
      <c r="D612" s="102" t="n">
        <f aca="false">D611*0.15</f>
        <v>9.3</v>
      </c>
      <c r="E612" s="103" t="n">
        <v>0.956</v>
      </c>
      <c r="F612" s="103" t="n">
        <v>0.96</v>
      </c>
      <c r="G612" s="103" t="n">
        <v>0.964</v>
      </c>
      <c r="H612" s="103" t="n">
        <v>0.962</v>
      </c>
      <c r="I612" s="103" t="n">
        <v>0.944</v>
      </c>
      <c r="J612" s="103" t="n">
        <v>0.92</v>
      </c>
      <c r="K612" s="103" t="n">
        <v>0.944</v>
      </c>
      <c r="L612" s="103" t="n">
        <v>0.944</v>
      </c>
    </row>
    <row r="613" customFormat="false" ht="15" hidden="false" customHeight="false" outlineLevel="0" collapsed="false">
      <c r="A613" s="101" t="s">
        <v>692</v>
      </c>
      <c r="B613" s="102" t="n">
        <f aca="false">B611*0.4</f>
        <v>8.8</v>
      </c>
      <c r="C613" s="102" t="n">
        <f aca="false">(100-D613)/100</f>
        <v>0.752</v>
      </c>
      <c r="D613" s="102" t="n">
        <f aca="false">D611*0.4</f>
        <v>24.8</v>
      </c>
      <c r="E613" s="103" t="n">
        <v>0.89</v>
      </c>
      <c r="F613" s="103" t="n">
        <v>0.9</v>
      </c>
      <c r="G613" s="103" t="n">
        <v>0.91</v>
      </c>
      <c r="H613" s="103" t="n">
        <v>0.905</v>
      </c>
      <c r="I613" s="103" t="n">
        <v>0.86</v>
      </c>
      <c r="J613" s="103" t="n">
        <v>0.8</v>
      </c>
      <c r="K613" s="103" t="n">
        <v>0.86</v>
      </c>
      <c r="L613" s="103" t="n">
        <v>0.86</v>
      </c>
    </row>
    <row r="614" customFormat="false" ht="15" hidden="false" customHeight="false" outlineLevel="0" collapsed="false">
      <c r="A614" s="101" t="s">
        <v>693</v>
      </c>
      <c r="B614" s="102" t="n">
        <f aca="false">B611*0.15</f>
        <v>3.3</v>
      </c>
      <c r="C614" s="102" t="n">
        <f aca="false">(100-D614)/100</f>
        <v>0.907</v>
      </c>
      <c r="D614" s="102" t="n">
        <f aca="false">D611*0.15</f>
        <v>9.3</v>
      </c>
      <c r="E614" s="103" t="n">
        <v>0.967</v>
      </c>
      <c r="F614" s="103" t="n">
        <v>0.97</v>
      </c>
      <c r="G614" s="103" t="n">
        <v>0.973</v>
      </c>
      <c r="H614" s="103" t="n">
        <v>0.9715</v>
      </c>
      <c r="I614" s="103" t="n">
        <v>0.958</v>
      </c>
      <c r="J614" s="103" t="n">
        <v>0.94</v>
      </c>
      <c r="K614" s="103" t="n">
        <v>0.958</v>
      </c>
      <c r="L614" s="103" t="n">
        <v>0.958</v>
      </c>
    </row>
    <row r="615" customFormat="false" ht="15" hidden="false" customHeight="false" outlineLevel="0" collapsed="false">
      <c r="A615" s="101" t="s">
        <v>694</v>
      </c>
      <c r="B615" s="102" t="n">
        <f aca="false">B611*0.3</f>
        <v>6.6</v>
      </c>
      <c r="C615" s="102" t="n">
        <f aca="false">(100-D615)/100</f>
        <v>0.814</v>
      </c>
      <c r="D615" s="102" t="n">
        <f aca="false">D611*0.3</f>
        <v>18.6</v>
      </c>
      <c r="E615" s="103" t="n">
        <v>0.912</v>
      </c>
      <c r="F615" s="103" t="n">
        <v>0.92</v>
      </c>
      <c r="G615" s="103" t="n">
        <v>0.928</v>
      </c>
      <c r="H615" s="103" t="n">
        <v>0.924</v>
      </c>
      <c r="I615" s="103" t="n">
        <v>0.888</v>
      </c>
      <c r="J615" s="103" t="n">
        <v>0.84</v>
      </c>
      <c r="K615" s="103" t="n">
        <v>0.888</v>
      </c>
      <c r="L615" s="103" t="n">
        <v>0.888</v>
      </c>
    </row>
    <row r="616" customFormat="false" ht="15" hidden="false" customHeight="false" outlineLevel="0" collapsed="false">
      <c r="A616" s="104" t="s">
        <v>840</v>
      </c>
      <c r="B616" s="98" t="n">
        <v>22</v>
      </c>
      <c r="C616" s="98"/>
      <c r="D616" s="98" t="n">
        <v>62</v>
      </c>
      <c r="E616" s="99" t="n">
        <f aca="false">1 - (E617) * (E618) * (E619) * (E620)</f>
        <v>0.24964080064</v>
      </c>
      <c r="F616" s="99" t="n">
        <f aca="false">1 - (F617) * (F618) * (F619) * (F620)</f>
        <v>0.2289664</v>
      </c>
      <c r="G616" s="99" t="n">
        <f aca="false">1 - (G617) * (G618) * (G619) * (G620)</f>
        <v>0.20790140544</v>
      </c>
      <c r="H616" s="99" t="n">
        <f aca="false">1 - (H617) * (H618) * (H619) * (H620)</f>
        <v>0.21848300374</v>
      </c>
      <c r="I616" s="100" t="n">
        <f aca="false">1 - (I617) * (I618) * (I619) * (I620)</f>
        <v>0.2289664</v>
      </c>
      <c r="J616" s="100" t="n">
        <f aca="false">1 - (J617) * (J618) * (J619) * (J620)</f>
        <v>0.2289664</v>
      </c>
      <c r="K616" s="100" t="n">
        <f aca="false">1 - (K617) * (K618) * (K619) * (K620)</f>
        <v>0.35656423374</v>
      </c>
      <c r="L616" s="100" t="n">
        <f aca="false">1 - (L617) * (L618) * (L619) * (L620)</f>
        <v>0.35656423374</v>
      </c>
    </row>
    <row r="617" customFormat="false" ht="15" hidden="false" customHeight="false" outlineLevel="0" collapsed="false">
      <c r="A617" s="101" t="s">
        <v>691</v>
      </c>
      <c r="B617" s="102" t="n">
        <f aca="false">B616*0.15</f>
        <v>3.3</v>
      </c>
      <c r="C617" s="102" t="n">
        <f aca="false">(100-D617)/100</f>
        <v>0.907</v>
      </c>
      <c r="D617" s="102" t="n">
        <f aca="false">D616*0.15</f>
        <v>9.3</v>
      </c>
      <c r="E617" s="103" t="n">
        <v>0.956</v>
      </c>
      <c r="F617" s="103" t="n">
        <v>0.96</v>
      </c>
      <c r="G617" s="103" t="n">
        <v>0.964</v>
      </c>
      <c r="H617" s="103" t="n">
        <v>0.962</v>
      </c>
      <c r="I617" s="103" t="n">
        <v>0.96</v>
      </c>
      <c r="J617" s="103" t="n">
        <v>0.96</v>
      </c>
      <c r="K617" s="103" t="n">
        <v>0.934</v>
      </c>
      <c r="L617" s="103" t="n">
        <v>0.934</v>
      </c>
    </row>
    <row r="618" customFormat="false" ht="15" hidden="false" customHeight="false" outlineLevel="0" collapsed="false">
      <c r="A618" s="101" t="s">
        <v>692</v>
      </c>
      <c r="B618" s="102" t="n">
        <f aca="false">B616*0.4</f>
        <v>8.8</v>
      </c>
      <c r="C618" s="102" t="n">
        <f aca="false">(100-D618)/100</f>
        <v>0.752</v>
      </c>
      <c r="D618" s="102" t="n">
        <f aca="false">D616*0.4</f>
        <v>24.8</v>
      </c>
      <c r="E618" s="103" t="n">
        <v>0.89</v>
      </c>
      <c r="F618" s="103" t="n">
        <v>0.9</v>
      </c>
      <c r="G618" s="103" t="n">
        <v>0.91</v>
      </c>
      <c r="H618" s="103" t="n">
        <v>0.905</v>
      </c>
      <c r="I618" s="103" t="n">
        <v>0.9</v>
      </c>
      <c r="J618" s="103" t="n">
        <v>0.9</v>
      </c>
      <c r="K618" s="103" t="n">
        <v>0.835</v>
      </c>
      <c r="L618" s="103" t="n">
        <v>0.835</v>
      </c>
    </row>
    <row r="619" customFormat="false" ht="15" hidden="false" customHeight="false" outlineLevel="0" collapsed="false">
      <c r="A619" s="101" t="s">
        <v>693</v>
      </c>
      <c r="B619" s="102" t="n">
        <f aca="false">B616*0.15</f>
        <v>3.3</v>
      </c>
      <c r="C619" s="102" t="n">
        <f aca="false">(100-D619)/100</f>
        <v>0.907</v>
      </c>
      <c r="D619" s="102" t="n">
        <f aca="false">D616*0.15</f>
        <v>9.3</v>
      </c>
      <c r="E619" s="103" t="n">
        <v>0.967</v>
      </c>
      <c r="F619" s="103" t="n">
        <v>0.97</v>
      </c>
      <c r="G619" s="103" t="n">
        <v>0.973</v>
      </c>
      <c r="H619" s="103" t="n">
        <v>0.9715</v>
      </c>
      <c r="I619" s="103" t="n">
        <v>0.97</v>
      </c>
      <c r="J619" s="103" t="n">
        <v>0.97</v>
      </c>
      <c r="K619" s="103" t="n">
        <v>0.9505</v>
      </c>
      <c r="L619" s="103" t="n">
        <v>0.9505</v>
      </c>
    </row>
    <row r="620" customFormat="false" ht="15" hidden="false" customHeight="false" outlineLevel="0" collapsed="false">
      <c r="A620" s="101" t="s">
        <v>694</v>
      </c>
      <c r="B620" s="102" t="n">
        <f aca="false">B616*0.3</f>
        <v>6.6</v>
      </c>
      <c r="C620" s="102" t="n">
        <f aca="false">(100-D620)/100</f>
        <v>0.814</v>
      </c>
      <c r="D620" s="102" t="n">
        <f aca="false">D616*0.3</f>
        <v>18.6</v>
      </c>
      <c r="E620" s="103" t="n">
        <v>0.912</v>
      </c>
      <c r="F620" s="103" t="n">
        <v>0.92</v>
      </c>
      <c r="G620" s="103" t="n">
        <v>0.928</v>
      </c>
      <c r="H620" s="103" t="n">
        <v>0.924</v>
      </c>
      <c r="I620" s="103" t="n">
        <v>0.92</v>
      </c>
      <c r="J620" s="103" t="n">
        <v>0.92</v>
      </c>
      <c r="K620" s="103" t="n">
        <v>0.868</v>
      </c>
      <c r="L620" s="103" t="n">
        <v>0.868</v>
      </c>
    </row>
    <row r="621" customFormat="false" ht="15" hidden="false" customHeight="false" outlineLevel="0" collapsed="false">
      <c r="A621" s="104" t="s">
        <v>841</v>
      </c>
      <c r="B621" s="98" t="n">
        <v>22</v>
      </c>
      <c r="C621" s="98"/>
      <c r="D621" s="98" t="n">
        <v>62</v>
      </c>
      <c r="E621" s="99" t="n">
        <f aca="false">1 - (E622) * (E623) * (E624) * (E625)</f>
        <v>0.24964080064</v>
      </c>
      <c r="F621" s="99" t="n">
        <f aca="false">1 - (F622) * (F623) * (F624) * (F625)</f>
        <v>0.2289664</v>
      </c>
      <c r="G621" s="99" t="n">
        <f aca="false">1 - (G622) * (G623) * (G624) * (G625)</f>
        <v>0.20790140544</v>
      </c>
      <c r="H621" s="99" t="n">
        <f aca="false">1 - (H622) * (H623) * (H624) * (H625)</f>
        <v>0.21848300374</v>
      </c>
      <c r="I621" s="100" t="n">
        <f aca="false">1 - (I622) * (I623) * (I624) * (I625)</f>
        <v>0.30936446464</v>
      </c>
      <c r="J621" s="100" t="n">
        <f aca="false">1 - (J622) * (J623) * (J624) * (J625)</f>
        <v>0.30936446464</v>
      </c>
      <c r="K621" s="100" t="n">
        <f aca="false">1 - (K622) * (K623) * (K624) * (K625)</f>
        <v>0.35656423374</v>
      </c>
      <c r="L621" s="100" t="n">
        <f aca="false">1 - (L622) * (L623) * (L624) * (L625)</f>
        <v>0.35656423374</v>
      </c>
    </row>
    <row r="622" customFormat="false" ht="15" hidden="false" customHeight="false" outlineLevel="0" collapsed="false">
      <c r="A622" s="101" t="s">
        <v>691</v>
      </c>
      <c r="B622" s="102" t="n">
        <f aca="false">B621*0.15</f>
        <v>3.3</v>
      </c>
      <c r="C622" s="102" t="n">
        <f aca="false">(100-D622)/100</f>
        <v>0.907</v>
      </c>
      <c r="D622" s="102" t="n">
        <f aca="false">D621*0.15</f>
        <v>9.3</v>
      </c>
      <c r="E622" s="103" t="n">
        <v>0.956</v>
      </c>
      <c r="F622" s="103" t="n">
        <v>0.96</v>
      </c>
      <c r="G622" s="103" t="n">
        <v>0.964</v>
      </c>
      <c r="H622" s="103" t="n">
        <v>0.962</v>
      </c>
      <c r="I622" s="103" t="n">
        <v>0.944</v>
      </c>
      <c r="J622" s="103" t="n">
        <v>0.944</v>
      </c>
      <c r="K622" s="103" t="n">
        <v>0.934</v>
      </c>
      <c r="L622" s="103" t="n">
        <v>0.934</v>
      </c>
    </row>
    <row r="623" customFormat="false" ht="15" hidden="false" customHeight="false" outlineLevel="0" collapsed="false">
      <c r="A623" s="101" t="s">
        <v>692</v>
      </c>
      <c r="B623" s="102" t="n">
        <f aca="false">B621*0.4</f>
        <v>8.8</v>
      </c>
      <c r="C623" s="102" t="n">
        <f aca="false">(100-D623)/100</f>
        <v>0.752</v>
      </c>
      <c r="D623" s="102" t="n">
        <f aca="false">D621*0.4</f>
        <v>24.8</v>
      </c>
      <c r="E623" s="103" t="n">
        <v>0.89</v>
      </c>
      <c r="F623" s="103" t="n">
        <v>0.9</v>
      </c>
      <c r="G623" s="103" t="n">
        <v>0.91</v>
      </c>
      <c r="H623" s="103" t="n">
        <v>0.905</v>
      </c>
      <c r="I623" s="103" t="n">
        <v>0.86</v>
      </c>
      <c r="J623" s="103" t="n">
        <v>0.86</v>
      </c>
      <c r="K623" s="103" t="n">
        <v>0.835</v>
      </c>
      <c r="L623" s="103" t="n">
        <v>0.835</v>
      </c>
    </row>
    <row r="624" customFormat="false" ht="15" hidden="false" customHeight="false" outlineLevel="0" collapsed="false">
      <c r="A624" s="101" t="s">
        <v>693</v>
      </c>
      <c r="B624" s="102" t="n">
        <f aca="false">B621*0.15</f>
        <v>3.3</v>
      </c>
      <c r="C624" s="102" t="n">
        <f aca="false">(100-D624)/100</f>
        <v>0.907</v>
      </c>
      <c r="D624" s="102" t="n">
        <f aca="false">D621*0.15</f>
        <v>9.3</v>
      </c>
      <c r="E624" s="103" t="n">
        <v>0.967</v>
      </c>
      <c r="F624" s="103" t="n">
        <v>0.97</v>
      </c>
      <c r="G624" s="103" t="n">
        <v>0.973</v>
      </c>
      <c r="H624" s="103" t="n">
        <v>0.9715</v>
      </c>
      <c r="I624" s="103" t="n">
        <v>0.958</v>
      </c>
      <c r="J624" s="103" t="n">
        <v>0.958</v>
      </c>
      <c r="K624" s="103" t="n">
        <v>0.9505</v>
      </c>
      <c r="L624" s="103" t="n">
        <v>0.9505</v>
      </c>
    </row>
    <row r="625" customFormat="false" ht="15" hidden="false" customHeight="false" outlineLevel="0" collapsed="false">
      <c r="A625" s="101" t="s">
        <v>694</v>
      </c>
      <c r="B625" s="102" t="n">
        <f aca="false">B621*0.3</f>
        <v>6.6</v>
      </c>
      <c r="C625" s="102" t="n">
        <f aca="false">(100-D625)/100</f>
        <v>0.814</v>
      </c>
      <c r="D625" s="102" t="n">
        <f aca="false">D621*0.3</f>
        <v>18.6</v>
      </c>
      <c r="E625" s="103" t="n">
        <v>0.912</v>
      </c>
      <c r="F625" s="103" t="n">
        <v>0.92</v>
      </c>
      <c r="G625" s="103" t="n">
        <v>0.928</v>
      </c>
      <c r="H625" s="103" t="n">
        <v>0.924</v>
      </c>
      <c r="I625" s="103" t="n">
        <v>0.888</v>
      </c>
      <c r="J625" s="103" t="n">
        <v>0.888</v>
      </c>
      <c r="K625" s="103" t="n">
        <v>0.868</v>
      </c>
      <c r="L625" s="103" t="n">
        <v>0.868</v>
      </c>
    </row>
    <row r="626" customFormat="false" ht="15" hidden="false" customHeight="false" outlineLevel="0" collapsed="false">
      <c r="A626" s="104" t="s">
        <v>842</v>
      </c>
      <c r="B626" s="98" t="n">
        <v>22</v>
      </c>
      <c r="C626" s="98"/>
      <c r="D626" s="98" t="n">
        <v>62</v>
      </c>
      <c r="E626" s="99" t="n">
        <f aca="false">1 - (E627) * (E628) * (E629) * (E630)</f>
        <v>0.24964080064</v>
      </c>
      <c r="F626" s="99" t="n">
        <f aca="false">1 - (F627) * (F628) * (F629) * (F630)</f>
        <v>0.2289664</v>
      </c>
      <c r="G626" s="99" t="n">
        <f aca="false">1 - (G627) * (G628) * (G629) * (G630)</f>
        <v>0.20790140544</v>
      </c>
      <c r="H626" s="99" t="n">
        <f aca="false">1 - (H627) * (H628) * (H629) * (H630)</f>
        <v>0.21848300374</v>
      </c>
      <c r="I626" s="100" t="n">
        <f aca="false">1 - (I627) * (I628) * (I629) * (I630)</f>
        <v>0.30936446464</v>
      </c>
      <c r="J626" s="100" t="n">
        <f aca="false">1 - (J627) * (J628) * (J629) * (J630)</f>
        <v>0.2289664</v>
      </c>
      <c r="K626" s="100" t="n">
        <f aca="false">1 - (K627) * (K628) * (K629) * (K630)</f>
        <v>0.30936446464</v>
      </c>
      <c r="L626" s="100" t="n">
        <f aca="false">1 - (L627) * (L628) * (L629) * (L630)</f>
        <v>0.30936446464</v>
      </c>
    </row>
    <row r="627" customFormat="false" ht="15" hidden="false" customHeight="false" outlineLevel="0" collapsed="false">
      <c r="A627" s="101" t="s">
        <v>691</v>
      </c>
      <c r="B627" s="102" t="n">
        <f aca="false">B626*0.15</f>
        <v>3.3</v>
      </c>
      <c r="C627" s="102" t="n">
        <f aca="false">(100-D627)/100</f>
        <v>0.907</v>
      </c>
      <c r="D627" s="102" t="n">
        <f aca="false">D626*0.15</f>
        <v>9.3</v>
      </c>
      <c r="E627" s="103" t="n">
        <v>0.956</v>
      </c>
      <c r="F627" s="103" t="n">
        <v>0.96</v>
      </c>
      <c r="G627" s="103" t="n">
        <v>0.964</v>
      </c>
      <c r="H627" s="103" t="n">
        <v>0.962</v>
      </c>
      <c r="I627" s="103" t="n">
        <v>0.944</v>
      </c>
      <c r="J627" s="103" t="n">
        <v>0.96</v>
      </c>
      <c r="K627" s="103" t="n">
        <v>0.944</v>
      </c>
      <c r="L627" s="103" t="n">
        <v>0.944</v>
      </c>
    </row>
    <row r="628" customFormat="false" ht="15" hidden="false" customHeight="false" outlineLevel="0" collapsed="false">
      <c r="A628" s="101" t="s">
        <v>692</v>
      </c>
      <c r="B628" s="102" t="n">
        <f aca="false">B626*0.4</f>
        <v>8.8</v>
      </c>
      <c r="C628" s="102" t="n">
        <f aca="false">(100-D628)/100</f>
        <v>0.752</v>
      </c>
      <c r="D628" s="102" t="n">
        <f aca="false">D626*0.4</f>
        <v>24.8</v>
      </c>
      <c r="E628" s="103" t="n">
        <v>0.89</v>
      </c>
      <c r="F628" s="103" t="n">
        <v>0.9</v>
      </c>
      <c r="G628" s="103" t="n">
        <v>0.91</v>
      </c>
      <c r="H628" s="103" t="n">
        <v>0.905</v>
      </c>
      <c r="I628" s="103" t="n">
        <v>0.86</v>
      </c>
      <c r="J628" s="103" t="n">
        <v>0.9</v>
      </c>
      <c r="K628" s="103" t="n">
        <v>0.86</v>
      </c>
      <c r="L628" s="103" t="n">
        <v>0.86</v>
      </c>
    </row>
    <row r="629" customFormat="false" ht="15" hidden="false" customHeight="false" outlineLevel="0" collapsed="false">
      <c r="A629" s="101" t="s">
        <v>693</v>
      </c>
      <c r="B629" s="102" t="n">
        <f aca="false">B626*0.15</f>
        <v>3.3</v>
      </c>
      <c r="C629" s="102" t="n">
        <f aca="false">(100-D629)/100</f>
        <v>0.907</v>
      </c>
      <c r="D629" s="102" t="n">
        <f aca="false">D626*0.15</f>
        <v>9.3</v>
      </c>
      <c r="E629" s="103" t="n">
        <v>0.967</v>
      </c>
      <c r="F629" s="103" t="n">
        <v>0.97</v>
      </c>
      <c r="G629" s="103" t="n">
        <v>0.973</v>
      </c>
      <c r="H629" s="103" t="n">
        <v>0.9715</v>
      </c>
      <c r="I629" s="103" t="n">
        <v>0.958</v>
      </c>
      <c r="J629" s="103" t="n">
        <v>0.97</v>
      </c>
      <c r="K629" s="103" t="n">
        <v>0.958</v>
      </c>
      <c r="L629" s="103" t="n">
        <v>0.958</v>
      </c>
    </row>
    <row r="630" customFormat="false" ht="15" hidden="false" customHeight="false" outlineLevel="0" collapsed="false">
      <c r="A630" s="101" t="s">
        <v>694</v>
      </c>
      <c r="B630" s="102" t="n">
        <f aca="false">B626*0.3</f>
        <v>6.6</v>
      </c>
      <c r="C630" s="102" t="n">
        <f aca="false">(100-D630)/100</f>
        <v>0.814</v>
      </c>
      <c r="D630" s="102" t="n">
        <f aca="false">D626*0.3</f>
        <v>18.6</v>
      </c>
      <c r="E630" s="103" t="n">
        <v>0.912</v>
      </c>
      <c r="F630" s="103" t="n">
        <v>0.92</v>
      </c>
      <c r="G630" s="103" t="n">
        <v>0.928</v>
      </c>
      <c r="H630" s="103" t="n">
        <v>0.924</v>
      </c>
      <c r="I630" s="103" t="n">
        <v>0.888</v>
      </c>
      <c r="J630" s="103" t="n">
        <v>0.92</v>
      </c>
      <c r="K630" s="103" t="n">
        <v>0.888</v>
      </c>
      <c r="L630" s="103" t="n">
        <v>0.888</v>
      </c>
    </row>
    <row r="631" customFormat="false" ht="15" hidden="false" customHeight="false" outlineLevel="0" collapsed="false">
      <c r="A631" s="104" t="s">
        <v>843</v>
      </c>
      <c r="B631" s="98" t="n">
        <v>22</v>
      </c>
      <c r="C631" s="98"/>
      <c r="D631" s="98" t="n">
        <v>62</v>
      </c>
      <c r="E631" s="99" t="n">
        <f aca="false">1 - (E632)</f>
        <v>0.044</v>
      </c>
      <c r="F631" s="99" t="n">
        <f aca="false">1 - (F632)</f>
        <v>0.04</v>
      </c>
      <c r="G631" s="99" t="n">
        <f aca="false">1 - (G632)</f>
        <v>0.036</v>
      </c>
      <c r="H631" s="99" t="n">
        <f aca="false">1 - (H632)</f>
        <v>0.038</v>
      </c>
      <c r="I631" s="100" t="n">
        <f aca="false">1 - (I632)</f>
        <v>0.04</v>
      </c>
      <c r="J631" s="100" t="n">
        <f aca="false">1 - (J632)</f>
        <v>0.04</v>
      </c>
      <c r="K631" s="100" t="n">
        <f aca="false">1 - (K632)</f>
        <v>0.04</v>
      </c>
      <c r="L631" s="100" t="n">
        <f aca="false">1 - (L632)</f>
        <v>0.1</v>
      </c>
    </row>
    <row r="632" customFormat="false" ht="15" hidden="false" customHeight="false" outlineLevel="0" collapsed="false">
      <c r="A632" s="101" t="s">
        <v>691</v>
      </c>
      <c r="B632" s="102" t="n">
        <f aca="false">B631*0.15</f>
        <v>3.3</v>
      </c>
      <c r="C632" s="102" t="n">
        <f aca="false">(100-D632)/100</f>
        <v>0.907</v>
      </c>
      <c r="D632" s="102" t="n">
        <f aca="false">D631*0.15</f>
        <v>9.3</v>
      </c>
      <c r="E632" s="103" t="n">
        <v>0.956</v>
      </c>
      <c r="F632" s="103" t="n">
        <v>0.96</v>
      </c>
      <c r="G632" s="103" t="n">
        <v>0.964</v>
      </c>
      <c r="H632" s="103" t="n">
        <v>0.962</v>
      </c>
      <c r="I632" s="103" t="n">
        <v>0.96</v>
      </c>
      <c r="J632" s="103" t="n">
        <v>0.96</v>
      </c>
      <c r="K632" s="103" t="n">
        <v>0.96</v>
      </c>
      <c r="L632" s="103" t="n">
        <v>0.9</v>
      </c>
    </row>
    <row r="633" customFormat="false" ht="15" hidden="false" customHeight="false" outlineLevel="0" collapsed="false">
      <c r="A633" s="104" t="s">
        <v>844</v>
      </c>
      <c r="B633" s="98" t="n">
        <v>22</v>
      </c>
      <c r="C633" s="98"/>
      <c r="D633" s="98" t="n">
        <v>62</v>
      </c>
      <c r="E633" s="99" t="n">
        <f aca="false">1 - (E634)</f>
        <v>0.044</v>
      </c>
      <c r="F633" s="99" t="n">
        <f aca="false">1 - (F634)</f>
        <v>0.04</v>
      </c>
      <c r="G633" s="99" t="n">
        <f aca="false">1 - (G634)</f>
        <v>0.036</v>
      </c>
      <c r="H633" s="99" t="n">
        <f aca="false">1 - (H634)</f>
        <v>0.038</v>
      </c>
      <c r="I633" s="100" t="n">
        <f aca="false">1 - (I634)</f>
        <v>0.04</v>
      </c>
      <c r="J633" s="100" t="n">
        <f aca="false">1 - (J634)</f>
        <v>0.04</v>
      </c>
      <c r="K633" s="100" t="n">
        <f aca="false">1 - (K634)</f>
        <v>0.04</v>
      </c>
      <c r="L633" s="100" t="n">
        <f aca="false">1 - (L634)</f>
        <v>0.1</v>
      </c>
    </row>
    <row r="634" customFormat="false" ht="15" hidden="false" customHeight="false" outlineLevel="0" collapsed="false">
      <c r="A634" s="101" t="s">
        <v>691</v>
      </c>
      <c r="B634" s="102" t="n">
        <f aca="false">B633*0.15</f>
        <v>3.3</v>
      </c>
      <c r="C634" s="102" t="n">
        <f aca="false">(100-D634)/100</f>
        <v>0.907</v>
      </c>
      <c r="D634" s="102" t="n">
        <f aca="false">D633*0.15</f>
        <v>9.3</v>
      </c>
      <c r="E634" s="103" t="n">
        <v>0.956</v>
      </c>
      <c r="F634" s="103" t="n">
        <v>0.96</v>
      </c>
      <c r="G634" s="103" t="n">
        <v>0.964</v>
      </c>
      <c r="H634" s="103" t="n">
        <v>0.962</v>
      </c>
      <c r="I634" s="103" t="n">
        <v>0.96</v>
      </c>
      <c r="J634" s="103" t="n">
        <v>0.96</v>
      </c>
      <c r="K634" s="103" t="n">
        <v>0.96</v>
      </c>
      <c r="L634" s="103" t="n">
        <v>0.9</v>
      </c>
    </row>
    <row r="635" customFormat="false" ht="15" hidden="false" customHeight="false" outlineLevel="0" collapsed="false">
      <c r="A635" s="97" t="s">
        <v>845</v>
      </c>
      <c r="B635" s="98" t="n">
        <v>22</v>
      </c>
      <c r="C635" s="98"/>
      <c r="D635" s="98" t="n">
        <v>62</v>
      </c>
      <c r="E635" s="99" t="n">
        <f aca="false">1 - (E636) * (E637) * (E638) * (E639)</f>
        <v>0.24964080064</v>
      </c>
      <c r="F635" s="99" t="n">
        <f aca="false">1 - (F636) * (F637) * (F638) * (F639)</f>
        <v>0.2289664</v>
      </c>
      <c r="G635" s="99" t="n">
        <f aca="false">1 - (G636) * (G637) * (G638) * (G639)</f>
        <v>0.20790140544</v>
      </c>
      <c r="H635" s="99" t="n">
        <f aca="false">1 - (H636) * (H637) * (H638) * (H639)</f>
        <v>0.21848300374</v>
      </c>
      <c r="I635" s="100" t="n">
        <f aca="false">1 - (I636) * (I637) * (I638) * (I639)</f>
        <v>0.2799296875</v>
      </c>
      <c r="J635" s="100" t="n">
        <f aca="false">1 - (J636) * (J637) * (J638) * (J639)</f>
        <v>0.35656423374</v>
      </c>
      <c r="K635" s="100" t="n">
        <f aca="false">1 - (K636) * (K637) * (K638) * (K639)</f>
        <v>0.2799296875</v>
      </c>
      <c r="L635" s="100" t="n">
        <f aca="false">1 - (L636) * (L637) * (L638) * (L639)</f>
        <v>0.2799296875</v>
      </c>
    </row>
    <row r="636" customFormat="false" ht="15" hidden="false" customHeight="false" outlineLevel="0" collapsed="false">
      <c r="A636" s="101" t="s">
        <v>691</v>
      </c>
      <c r="B636" s="102" t="n">
        <f aca="false">B635*0.15</f>
        <v>3.3</v>
      </c>
      <c r="C636" s="102" t="n">
        <f aca="false">(100-D636)/100</f>
        <v>0.907</v>
      </c>
      <c r="D636" s="102" t="n">
        <f aca="false">D635*0.15</f>
        <v>9.3</v>
      </c>
      <c r="E636" s="103" t="n">
        <v>0.956</v>
      </c>
      <c r="F636" s="103" t="n">
        <v>0.96</v>
      </c>
      <c r="G636" s="103" t="n">
        <v>0.964</v>
      </c>
      <c r="H636" s="103" t="n">
        <v>0.962</v>
      </c>
      <c r="I636" s="103" t="n">
        <v>0.95</v>
      </c>
      <c r="J636" s="103" t="n">
        <v>0.934</v>
      </c>
      <c r="K636" s="103" t="n">
        <v>0.95</v>
      </c>
      <c r="L636" s="103" t="n">
        <v>0.95</v>
      </c>
    </row>
    <row r="637" customFormat="false" ht="15" hidden="false" customHeight="false" outlineLevel="0" collapsed="false">
      <c r="A637" s="101" t="s">
        <v>692</v>
      </c>
      <c r="B637" s="102" t="n">
        <f aca="false">B635*0.4</f>
        <v>8.8</v>
      </c>
      <c r="C637" s="102" t="n">
        <f aca="false">(100-D637)/100</f>
        <v>0.752</v>
      </c>
      <c r="D637" s="102" t="n">
        <f aca="false">D635*0.4</f>
        <v>24.8</v>
      </c>
      <c r="E637" s="103" t="n">
        <v>0.89</v>
      </c>
      <c r="F637" s="103" t="n">
        <v>0.9</v>
      </c>
      <c r="G637" s="103" t="n">
        <v>0.91</v>
      </c>
      <c r="H637" s="103" t="n">
        <v>0.905</v>
      </c>
      <c r="I637" s="103" t="n">
        <v>0.875</v>
      </c>
      <c r="J637" s="103" t="n">
        <v>0.835</v>
      </c>
      <c r="K637" s="103" t="n">
        <v>0.875</v>
      </c>
      <c r="L637" s="103" t="n">
        <v>0.875</v>
      </c>
    </row>
    <row r="638" customFormat="false" ht="15" hidden="false" customHeight="false" outlineLevel="0" collapsed="false">
      <c r="A638" s="101" t="s">
        <v>693</v>
      </c>
      <c r="B638" s="102" t="n">
        <f aca="false">B635*0.15</f>
        <v>3.3</v>
      </c>
      <c r="C638" s="102" t="n">
        <f aca="false">(100-D638)/100</f>
        <v>0.907</v>
      </c>
      <c r="D638" s="102" t="n">
        <f aca="false">D635*0.15</f>
        <v>9.3</v>
      </c>
      <c r="E638" s="103" t="n">
        <v>0.967</v>
      </c>
      <c r="F638" s="103" t="n">
        <v>0.97</v>
      </c>
      <c r="G638" s="103" t="n">
        <v>0.973</v>
      </c>
      <c r="H638" s="103" t="n">
        <v>0.9715</v>
      </c>
      <c r="I638" s="103" t="n">
        <v>0.9625</v>
      </c>
      <c r="J638" s="103" t="n">
        <v>0.9505</v>
      </c>
      <c r="K638" s="103" t="n">
        <v>0.9625</v>
      </c>
      <c r="L638" s="103" t="n">
        <v>0.9625</v>
      </c>
    </row>
    <row r="639" customFormat="false" ht="15" hidden="false" customHeight="false" outlineLevel="0" collapsed="false">
      <c r="A639" s="101" t="s">
        <v>694</v>
      </c>
      <c r="B639" s="102" t="n">
        <f aca="false">B635*0.3</f>
        <v>6.6</v>
      </c>
      <c r="C639" s="102" t="n">
        <f aca="false">(100-D639)/100</f>
        <v>0.814</v>
      </c>
      <c r="D639" s="102" t="n">
        <f aca="false">D635*0.3</f>
        <v>18.6</v>
      </c>
      <c r="E639" s="103" t="n">
        <v>0.912</v>
      </c>
      <c r="F639" s="103" t="n">
        <v>0.92</v>
      </c>
      <c r="G639" s="103" t="n">
        <v>0.928</v>
      </c>
      <c r="H639" s="103" t="n">
        <v>0.924</v>
      </c>
      <c r="I639" s="103" t="n">
        <v>0.9</v>
      </c>
      <c r="J639" s="103" t="n">
        <v>0.868</v>
      </c>
      <c r="K639" s="103" t="n">
        <v>0.9</v>
      </c>
      <c r="L639" s="103" t="n">
        <v>0.9</v>
      </c>
    </row>
    <row r="640" customFormat="false" ht="15" hidden="false" customHeight="false" outlineLevel="0" collapsed="false">
      <c r="A640" s="104" t="s">
        <v>846</v>
      </c>
      <c r="B640" s="98" t="n">
        <v>21</v>
      </c>
      <c r="C640" s="98"/>
      <c r="D640" s="98" t="n">
        <v>61</v>
      </c>
      <c r="E640" s="99" t="n">
        <f aca="false">1 - (E641) * (E642) * (E643) * (E644)</f>
        <v>0.23935214814</v>
      </c>
      <c r="F640" s="99" t="n">
        <f aca="false">1 - (F641) * (F642) * (F643) * (F644)</f>
        <v>0.21848300374</v>
      </c>
      <c r="G640" s="99" t="n">
        <f aca="false">1 - (G641) * (G642) * (G643) * (G644)</f>
        <v>0.19722104974</v>
      </c>
      <c r="H640" s="99" t="n">
        <f aca="false">1 - (H641) * (H642) * (H643) * (H644)</f>
        <v>0.20790140544</v>
      </c>
      <c r="I640" s="100" t="n">
        <f aca="false">1 - (I641) * (I642) * (I643) * (I644)</f>
        <v>0.2289664</v>
      </c>
      <c r="J640" s="100" t="n">
        <f aca="false">1 - (J641) * (J642) * (J643) * (J644)</f>
        <v>0.30936446464</v>
      </c>
      <c r="K640" s="100" t="n">
        <f aca="false">1 - (K641) * (K642) * (K643) * (K644)</f>
        <v>0.2289664</v>
      </c>
      <c r="L640" s="100" t="n">
        <f aca="false">1 - (L641) * (L642) * (L643) * (L644)</f>
        <v>0.2799296875</v>
      </c>
    </row>
    <row r="641" customFormat="false" ht="15" hidden="false" customHeight="false" outlineLevel="0" collapsed="false">
      <c r="A641" s="101" t="s">
        <v>691</v>
      </c>
      <c r="B641" s="102" t="n">
        <f aca="false">B640*0.15</f>
        <v>3.15</v>
      </c>
      <c r="C641" s="102" t="n">
        <f aca="false">(100-D641)/100</f>
        <v>0.9085</v>
      </c>
      <c r="D641" s="102" t="n">
        <f aca="false">D640*0.15</f>
        <v>9.15</v>
      </c>
      <c r="E641" s="103" t="n">
        <v>0.958</v>
      </c>
      <c r="F641" s="103" t="n">
        <v>0.962</v>
      </c>
      <c r="G641" s="103" t="n">
        <v>0.966</v>
      </c>
      <c r="H641" s="103" t="n">
        <v>0.964</v>
      </c>
      <c r="I641" s="103" t="n">
        <v>0.96</v>
      </c>
      <c r="J641" s="103" t="n">
        <v>0.944</v>
      </c>
      <c r="K641" s="103" t="n">
        <v>0.96</v>
      </c>
      <c r="L641" s="103" t="n">
        <v>0.95</v>
      </c>
    </row>
    <row r="642" customFormat="false" ht="15" hidden="false" customHeight="false" outlineLevel="0" collapsed="false">
      <c r="A642" s="101" t="s">
        <v>692</v>
      </c>
      <c r="B642" s="102" t="n">
        <f aca="false">B640*0.4</f>
        <v>8.4</v>
      </c>
      <c r="C642" s="102" t="n">
        <f aca="false">(100-D642)/100</f>
        <v>0.756</v>
      </c>
      <c r="D642" s="102" t="n">
        <f aca="false">D640*0.4</f>
        <v>24.4</v>
      </c>
      <c r="E642" s="103" t="n">
        <v>0.895</v>
      </c>
      <c r="F642" s="103" t="n">
        <v>0.905</v>
      </c>
      <c r="G642" s="103" t="n">
        <v>0.915</v>
      </c>
      <c r="H642" s="103" t="n">
        <v>0.91</v>
      </c>
      <c r="I642" s="103" t="n">
        <v>0.9</v>
      </c>
      <c r="J642" s="103" t="n">
        <v>0.86</v>
      </c>
      <c r="K642" s="103" t="n">
        <v>0.9</v>
      </c>
      <c r="L642" s="103" t="n">
        <v>0.875</v>
      </c>
    </row>
    <row r="643" customFormat="false" ht="15" hidden="false" customHeight="false" outlineLevel="0" collapsed="false">
      <c r="A643" s="101" t="s">
        <v>693</v>
      </c>
      <c r="B643" s="102" t="n">
        <f aca="false">B640*0.15</f>
        <v>3.15</v>
      </c>
      <c r="C643" s="102" t="n">
        <f aca="false">(100-D643)/100</f>
        <v>0.9085</v>
      </c>
      <c r="D643" s="102" t="n">
        <f aca="false">D640*0.15</f>
        <v>9.15</v>
      </c>
      <c r="E643" s="103" t="n">
        <v>0.9685</v>
      </c>
      <c r="F643" s="103" t="n">
        <v>0.9715</v>
      </c>
      <c r="G643" s="103" t="n">
        <v>0.9745</v>
      </c>
      <c r="H643" s="103" t="n">
        <v>0.973</v>
      </c>
      <c r="I643" s="103" t="n">
        <v>0.97</v>
      </c>
      <c r="J643" s="103" t="n">
        <v>0.958</v>
      </c>
      <c r="K643" s="103" t="n">
        <v>0.97</v>
      </c>
      <c r="L643" s="103" t="n">
        <v>0.9625</v>
      </c>
    </row>
    <row r="644" customFormat="false" ht="15" hidden="false" customHeight="false" outlineLevel="0" collapsed="false">
      <c r="A644" s="101" t="s">
        <v>694</v>
      </c>
      <c r="B644" s="102" t="n">
        <f aca="false">B640*0.3</f>
        <v>6.3</v>
      </c>
      <c r="C644" s="102" t="n">
        <f aca="false">(100-D644)/100</f>
        <v>0.817</v>
      </c>
      <c r="D644" s="102" t="n">
        <f aca="false">D640*0.3</f>
        <v>18.3</v>
      </c>
      <c r="E644" s="103" t="n">
        <v>0.916</v>
      </c>
      <c r="F644" s="103" t="n">
        <v>0.924</v>
      </c>
      <c r="G644" s="103" t="n">
        <v>0.932</v>
      </c>
      <c r="H644" s="103" t="n">
        <v>0.928</v>
      </c>
      <c r="I644" s="103" t="n">
        <v>0.92</v>
      </c>
      <c r="J644" s="103" t="n">
        <v>0.888</v>
      </c>
      <c r="K644" s="103" t="n">
        <v>0.92</v>
      </c>
      <c r="L644" s="103" t="n">
        <v>0.9</v>
      </c>
    </row>
    <row r="645" customFormat="false" ht="15" hidden="false" customHeight="false" outlineLevel="0" collapsed="false">
      <c r="A645" s="96" t="s">
        <v>847</v>
      </c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</row>
    <row r="646" customFormat="false" ht="15" hidden="false" customHeight="false" outlineLevel="0" collapsed="false">
      <c r="A646" s="7" t="s">
        <v>684</v>
      </c>
      <c r="B646" s="7" t="s">
        <v>33</v>
      </c>
      <c r="C646" s="7"/>
      <c r="D646" s="7" t="s">
        <v>685</v>
      </c>
      <c r="E646" s="7" t="s">
        <v>686</v>
      </c>
      <c r="F646" s="7" t="s">
        <v>687</v>
      </c>
      <c r="G646" s="7" t="s">
        <v>688</v>
      </c>
      <c r="H646" s="7" t="s">
        <v>689</v>
      </c>
      <c r="I646" s="7" t="s">
        <v>10</v>
      </c>
      <c r="J646" s="7" t="s">
        <v>11</v>
      </c>
      <c r="K646" s="7" t="s">
        <v>12</v>
      </c>
      <c r="L646" s="7" t="s">
        <v>13</v>
      </c>
    </row>
    <row r="647" customFormat="false" ht="15" hidden="false" customHeight="false" outlineLevel="0" collapsed="false">
      <c r="A647" s="104" t="s">
        <v>848</v>
      </c>
      <c r="B647" s="98" t="n">
        <v>20</v>
      </c>
      <c r="C647" s="98"/>
      <c r="D647" s="98" t="n">
        <v>40</v>
      </c>
      <c r="E647" s="99" t="n">
        <f aca="false">1 - (E648) * (E649) * (E650) * (E651)</f>
        <v>0.2289664</v>
      </c>
      <c r="F647" s="99" t="n">
        <f aca="false">1 - (F648) * (F649) * (F650) * (F651)</f>
        <v>0.20790140544</v>
      </c>
      <c r="G647" s="99" t="n">
        <f aca="false">1 - (G648) * (G649) * (G650) * (G651)</f>
        <v>0.18644137984</v>
      </c>
      <c r="H647" s="99" t="n">
        <f aca="false">1 - (H648) * (H649) * (H650) * (H651)</f>
        <v>0.19722104974</v>
      </c>
      <c r="I647" s="100" t="n">
        <f aca="false">1 - (I648) * (I649) * (I650) * (I651)</f>
        <v>0.30936446464</v>
      </c>
      <c r="J647" s="100" t="n">
        <f aca="false">1 - (J648) * (J649) * (J650) * (J651)</f>
        <v>0.4188544</v>
      </c>
      <c r="K647" s="100" t="n">
        <f aca="false">1 - (K648) * (K649) * (K650) * (K651)</f>
        <v>0.2799296875</v>
      </c>
      <c r="L647" s="100" t="n">
        <f aca="false">1 - (L648) * (L649) * (L650) * (L651)</f>
        <v>0.30936446464</v>
      </c>
    </row>
    <row r="648" customFormat="false" ht="15" hidden="false" customHeight="false" outlineLevel="0" collapsed="false">
      <c r="A648" s="101" t="s">
        <v>691</v>
      </c>
      <c r="B648" s="102" t="n">
        <f aca="false">B647*0.15</f>
        <v>3</v>
      </c>
      <c r="C648" s="102" t="n">
        <f aca="false">(100-D648)/100</f>
        <v>0.94</v>
      </c>
      <c r="D648" s="102" t="n">
        <f aca="false">D647*0.15</f>
        <v>6</v>
      </c>
      <c r="E648" s="103" t="n">
        <v>0.96</v>
      </c>
      <c r="F648" s="103" t="n">
        <v>0.964</v>
      </c>
      <c r="G648" s="103" t="n">
        <v>0.968</v>
      </c>
      <c r="H648" s="103" t="n">
        <v>0.966</v>
      </c>
      <c r="I648" s="103" t="n">
        <v>0.944</v>
      </c>
      <c r="J648" s="103" t="n">
        <v>0.92</v>
      </c>
      <c r="K648" s="103" t="n">
        <v>0.95</v>
      </c>
      <c r="L648" s="103" t="n">
        <v>0.944</v>
      </c>
    </row>
    <row r="649" customFormat="false" ht="15" hidden="false" customHeight="false" outlineLevel="0" collapsed="false">
      <c r="A649" s="101" t="s">
        <v>692</v>
      </c>
      <c r="B649" s="102" t="n">
        <f aca="false">B647*0.4</f>
        <v>8</v>
      </c>
      <c r="C649" s="102" t="n">
        <f aca="false">(100-D649)/100</f>
        <v>0.84</v>
      </c>
      <c r="D649" s="102" t="n">
        <f aca="false">D647*0.4</f>
        <v>16</v>
      </c>
      <c r="E649" s="103" t="n">
        <v>0.9</v>
      </c>
      <c r="F649" s="103" t="n">
        <v>0.91</v>
      </c>
      <c r="G649" s="103" t="n">
        <v>0.92</v>
      </c>
      <c r="H649" s="103" t="n">
        <v>0.915</v>
      </c>
      <c r="I649" s="103" t="n">
        <v>0.86</v>
      </c>
      <c r="J649" s="103" t="n">
        <v>0.8</v>
      </c>
      <c r="K649" s="103" t="n">
        <v>0.875</v>
      </c>
      <c r="L649" s="103" t="n">
        <v>0.86</v>
      </c>
    </row>
    <row r="650" customFormat="false" ht="15" hidden="false" customHeight="false" outlineLevel="0" collapsed="false">
      <c r="A650" s="101" t="s">
        <v>693</v>
      </c>
      <c r="B650" s="102" t="n">
        <f aca="false">B647*0.15</f>
        <v>3</v>
      </c>
      <c r="C650" s="102" t="n">
        <f aca="false">(100-D650)/100</f>
        <v>0.94</v>
      </c>
      <c r="D650" s="102" t="n">
        <f aca="false">D647*0.15</f>
        <v>6</v>
      </c>
      <c r="E650" s="103" t="n">
        <v>0.97</v>
      </c>
      <c r="F650" s="103" t="n">
        <v>0.973</v>
      </c>
      <c r="G650" s="103" t="n">
        <v>0.976</v>
      </c>
      <c r="H650" s="103" t="n">
        <v>0.9745</v>
      </c>
      <c r="I650" s="103" t="n">
        <v>0.958</v>
      </c>
      <c r="J650" s="103" t="n">
        <v>0.94</v>
      </c>
      <c r="K650" s="103" t="n">
        <v>0.9625</v>
      </c>
      <c r="L650" s="103" t="n">
        <v>0.958</v>
      </c>
    </row>
    <row r="651" customFormat="false" ht="15" hidden="false" customHeight="false" outlineLevel="0" collapsed="false">
      <c r="A651" s="101" t="s">
        <v>694</v>
      </c>
      <c r="B651" s="102" t="n">
        <f aca="false">B647*0.3</f>
        <v>6</v>
      </c>
      <c r="C651" s="102" t="n">
        <f aca="false">(100-D651)/100</f>
        <v>0.88</v>
      </c>
      <c r="D651" s="102" t="n">
        <f aca="false">D647*0.3</f>
        <v>12</v>
      </c>
      <c r="E651" s="103" t="n">
        <v>0.92</v>
      </c>
      <c r="F651" s="103" t="n">
        <v>0.928</v>
      </c>
      <c r="G651" s="103" t="n">
        <v>0.936</v>
      </c>
      <c r="H651" s="103" t="n">
        <v>0.932</v>
      </c>
      <c r="I651" s="103" t="n">
        <v>0.888</v>
      </c>
      <c r="J651" s="103" t="n">
        <v>0.84</v>
      </c>
      <c r="K651" s="103" t="n">
        <v>0.9</v>
      </c>
      <c r="L651" s="103" t="n">
        <v>0.888</v>
      </c>
    </row>
    <row r="652" customFormat="false" ht="15" hidden="false" customHeight="false" outlineLevel="0" collapsed="false">
      <c r="A652" s="104" t="s">
        <v>849</v>
      </c>
      <c r="B652" s="98" t="n">
        <v>20</v>
      </c>
      <c r="C652" s="98"/>
      <c r="D652" s="98" t="n">
        <v>40</v>
      </c>
      <c r="E652" s="99" t="n">
        <f aca="false">1 - (E653) * (E654) * (E655) * (E656)</f>
        <v>0.2289664</v>
      </c>
      <c r="F652" s="99" t="n">
        <f aca="false">1 - (F653) * (F654) * (F655) * (F656)</f>
        <v>0.20790140544</v>
      </c>
      <c r="G652" s="99" t="n">
        <f aca="false">1 - (G653) * (G654) * (G655) * (G656)</f>
        <v>0.18644137984</v>
      </c>
      <c r="H652" s="99" t="n">
        <f aca="false">1 - (H653) * (H654) * (H655) * (H656)</f>
        <v>0.19722104974</v>
      </c>
      <c r="I652" s="100" t="n">
        <f aca="false">1 - (I653) * (I654) * (I655) * (I656)</f>
        <v>0.4188544</v>
      </c>
      <c r="J652" s="100" t="n">
        <f aca="false">1 - (J653) * (J654) * (J655) * (J656)</f>
        <v>0.2799296875</v>
      </c>
      <c r="K652" s="100" t="n">
        <f aca="false">1 - (K653) * (K654) * (K655) * (K656)</f>
        <v>0.2799296875</v>
      </c>
      <c r="L652" s="100" t="n">
        <f aca="false">1 - (L653) * (L654) * (L655) * (L656)</f>
        <v>0.4188544</v>
      </c>
    </row>
    <row r="653" customFormat="false" ht="15" hidden="false" customHeight="false" outlineLevel="0" collapsed="false">
      <c r="A653" s="101" t="s">
        <v>691</v>
      </c>
      <c r="B653" s="102" t="n">
        <f aca="false">B652*0.15</f>
        <v>3</v>
      </c>
      <c r="C653" s="102" t="n">
        <f aca="false">(100-D653)/100</f>
        <v>0.94</v>
      </c>
      <c r="D653" s="102" t="n">
        <f aca="false">D652*0.15</f>
        <v>6</v>
      </c>
      <c r="E653" s="103" t="n">
        <v>0.96</v>
      </c>
      <c r="F653" s="103" t="n">
        <v>0.964</v>
      </c>
      <c r="G653" s="103" t="n">
        <v>0.968</v>
      </c>
      <c r="H653" s="103" t="n">
        <v>0.966</v>
      </c>
      <c r="I653" s="103" t="n">
        <v>0.92</v>
      </c>
      <c r="J653" s="103" t="n">
        <v>0.95</v>
      </c>
      <c r="K653" s="103" t="n">
        <v>0.95</v>
      </c>
      <c r="L653" s="103" t="n">
        <v>0.92</v>
      </c>
    </row>
    <row r="654" customFormat="false" ht="15" hidden="false" customHeight="false" outlineLevel="0" collapsed="false">
      <c r="A654" s="101" t="s">
        <v>692</v>
      </c>
      <c r="B654" s="102" t="n">
        <f aca="false">B652*0.4</f>
        <v>8</v>
      </c>
      <c r="C654" s="102" t="n">
        <f aca="false">(100-D654)/100</f>
        <v>0.84</v>
      </c>
      <c r="D654" s="102" t="n">
        <f aca="false">D652*0.4</f>
        <v>16</v>
      </c>
      <c r="E654" s="103" t="n">
        <v>0.9</v>
      </c>
      <c r="F654" s="103" t="n">
        <v>0.91</v>
      </c>
      <c r="G654" s="103" t="n">
        <v>0.92</v>
      </c>
      <c r="H654" s="103" t="n">
        <v>0.915</v>
      </c>
      <c r="I654" s="103" t="n">
        <v>0.8</v>
      </c>
      <c r="J654" s="103" t="n">
        <v>0.875</v>
      </c>
      <c r="K654" s="103" t="n">
        <v>0.875</v>
      </c>
      <c r="L654" s="103" t="n">
        <v>0.8</v>
      </c>
    </row>
    <row r="655" customFormat="false" ht="15" hidden="false" customHeight="false" outlineLevel="0" collapsed="false">
      <c r="A655" s="101" t="s">
        <v>693</v>
      </c>
      <c r="B655" s="102" t="n">
        <f aca="false">B652*0.15</f>
        <v>3</v>
      </c>
      <c r="C655" s="102" t="n">
        <f aca="false">(100-D655)/100</f>
        <v>0.94</v>
      </c>
      <c r="D655" s="102" t="n">
        <f aca="false">D652*0.15</f>
        <v>6</v>
      </c>
      <c r="E655" s="103" t="n">
        <v>0.97</v>
      </c>
      <c r="F655" s="103" t="n">
        <v>0.973</v>
      </c>
      <c r="G655" s="103" t="n">
        <v>0.976</v>
      </c>
      <c r="H655" s="103" t="n">
        <v>0.9745</v>
      </c>
      <c r="I655" s="103" t="n">
        <v>0.94</v>
      </c>
      <c r="J655" s="103" t="n">
        <v>0.9625</v>
      </c>
      <c r="K655" s="103" t="n">
        <v>0.9625</v>
      </c>
      <c r="L655" s="103" t="n">
        <v>0.94</v>
      </c>
    </row>
    <row r="656" customFormat="false" ht="15" hidden="false" customHeight="false" outlineLevel="0" collapsed="false">
      <c r="A656" s="101" t="s">
        <v>694</v>
      </c>
      <c r="B656" s="102" t="n">
        <f aca="false">B652*0.3</f>
        <v>6</v>
      </c>
      <c r="C656" s="102" t="n">
        <f aca="false">(100-D656)/100</f>
        <v>0.88</v>
      </c>
      <c r="D656" s="102" t="n">
        <f aca="false">D652*0.3</f>
        <v>12</v>
      </c>
      <c r="E656" s="103" t="n">
        <v>0.92</v>
      </c>
      <c r="F656" s="103" t="n">
        <v>0.928</v>
      </c>
      <c r="G656" s="103" t="n">
        <v>0.936</v>
      </c>
      <c r="H656" s="103" t="n">
        <v>0.932</v>
      </c>
      <c r="I656" s="103" t="n">
        <v>0.84</v>
      </c>
      <c r="J656" s="103" t="n">
        <v>0.9</v>
      </c>
      <c r="K656" s="103" t="n">
        <v>0.9</v>
      </c>
      <c r="L656" s="103" t="n">
        <v>0.84</v>
      </c>
    </row>
    <row r="657" customFormat="false" ht="15" hidden="false" customHeight="false" outlineLevel="0" collapsed="false">
      <c r="A657" s="97" t="s">
        <v>850</v>
      </c>
      <c r="B657" s="98" t="n">
        <v>20</v>
      </c>
      <c r="C657" s="98"/>
      <c r="D657" s="98" t="n">
        <v>40</v>
      </c>
      <c r="E657" s="99" t="n">
        <f aca="false">1 - (E658) * (E659) * (E660) * (E661)</f>
        <v>0.2289664</v>
      </c>
      <c r="F657" s="99" t="n">
        <f aca="false">1 - (F658) * (F659) * (F660) * (F661)</f>
        <v>0.20790140544</v>
      </c>
      <c r="G657" s="99" t="n">
        <f aca="false">1 - (G658) * (G659) * (G660) * (G661)</f>
        <v>0.18644137984</v>
      </c>
      <c r="H657" s="99" t="n">
        <f aca="false">1 - (H658) * (H659) * (H660) * (H661)</f>
        <v>0.19722104974</v>
      </c>
      <c r="I657" s="100" t="n">
        <f aca="false">1 - (I658) * (I659) * (I660) * (I661)</f>
        <v>0.30936446464</v>
      </c>
      <c r="J657" s="100" t="n">
        <f aca="false">1 - (J658) * (J659) * (J660) * (J661)</f>
        <v>0.2799296875</v>
      </c>
      <c r="K657" s="100" t="n">
        <f aca="false">1 - (K658) * (K659) * (K660) * (K661)</f>
        <v>0.30936446464</v>
      </c>
      <c r="L657" s="100" t="n">
        <f aca="false">1 - (L658) * (L659) * (L660) * (L661)</f>
        <v>0.2799296875</v>
      </c>
    </row>
    <row r="658" customFormat="false" ht="15" hidden="false" customHeight="false" outlineLevel="0" collapsed="false">
      <c r="A658" s="101" t="s">
        <v>691</v>
      </c>
      <c r="B658" s="102" t="n">
        <f aca="false">B657*0.15</f>
        <v>3</v>
      </c>
      <c r="C658" s="102" t="n">
        <f aca="false">(100-D658)/100</f>
        <v>0.94</v>
      </c>
      <c r="D658" s="102" t="n">
        <f aca="false">D657*0.15</f>
        <v>6</v>
      </c>
      <c r="E658" s="103" t="n">
        <v>0.96</v>
      </c>
      <c r="F658" s="103" t="n">
        <v>0.964</v>
      </c>
      <c r="G658" s="103" t="n">
        <v>0.968</v>
      </c>
      <c r="H658" s="103" t="n">
        <v>0.966</v>
      </c>
      <c r="I658" s="103" t="n">
        <v>0.944</v>
      </c>
      <c r="J658" s="103" t="n">
        <v>0.95</v>
      </c>
      <c r="K658" s="103" t="n">
        <v>0.944</v>
      </c>
      <c r="L658" s="103" t="n">
        <v>0.95</v>
      </c>
    </row>
    <row r="659" customFormat="false" ht="15" hidden="false" customHeight="false" outlineLevel="0" collapsed="false">
      <c r="A659" s="101" t="s">
        <v>692</v>
      </c>
      <c r="B659" s="102" t="n">
        <f aca="false">B657*0.4</f>
        <v>8</v>
      </c>
      <c r="C659" s="102" t="n">
        <f aca="false">(100-D659)/100</f>
        <v>0.84</v>
      </c>
      <c r="D659" s="102" t="n">
        <f aca="false">D657*0.4</f>
        <v>16</v>
      </c>
      <c r="E659" s="103" t="n">
        <v>0.9</v>
      </c>
      <c r="F659" s="103" t="n">
        <v>0.91</v>
      </c>
      <c r="G659" s="103" t="n">
        <v>0.92</v>
      </c>
      <c r="H659" s="103" t="n">
        <v>0.915</v>
      </c>
      <c r="I659" s="103" t="n">
        <v>0.86</v>
      </c>
      <c r="J659" s="103" t="n">
        <v>0.875</v>
      </c>
      <c r="K659" s="103" t="n">
        <v>0.86</v>
      </c>
      <c r="L659" s="103" t="n">
        <v>0.875</v>
      </c>
    </row>
    <row r="660" customFormat="false" ht="15" hidden="false" customHeight="false" outlineLevel="0" collapsed="false">
      <c r="A660" s="101" t="s">
        <v>693</v>
      </c>
      <c r="B660" s="102" t="n">
        <f aca="false">B657*0.15</f>
        <v>3</v>
      </c>
      <c r="C660" s="102" t="n">
        <f aca="false">(100-D660)/100</f>
        <v>0.94</v>
      </c>
      <c r="D660" s="102" t="n">
        <f aca="false">D657*0.15</f>
        <v>6</v>
      </c>
      <c r="E660" s="103" t="n">
        <v>0.97</v>
      </c>
      <c r="F660" s="103" t="n">
        <v>0.973</v>
      </c>
      <c r="G660" s="103" t="n">
        <v>0.976</v>
      </c>
      <c r="H660" s="103" t="n">
        <v>0.9745</v>
      </c>
      <c r="I660" s="103" t="n">
        <v>0.958</v>
      </c>
      <c r="J660" s="103" t="n">
        <v>0.9625</v>
      </c>
      <c r="K660" s="103" t="n">
        <v>0.958</v>
      </c>
      <c r="L660" s="103" t="n">
        <v>0.9625</v>
      </c>
    </row>
    <row r="661" customFormat="false" ht="15" hidden="false" customHeight="false" outlineLevel="0" collapsed="false">
      <c r="A661" s="101" t="s">
        <v>694</v>
      </c>
      <c r="B661" s="102" t="n">
        <f aca="false">B657*0.3</f>
        <v>6</v>
      </c>
      <c r="C661" s="102" t="n">
        <f aca="false">(100-D661)/100</f>
        <v>0.88</v>
      </c>
      <c r="D661" s="102" t="n">
        <f aca="false">D657*0.3</f>
        <v>12</v>
      </c>
      <c r="E661" s="103" t="n">
        <v>0.92</v>
      </c>
      <c r="F661" s="103" t="n">
        <v>0.928</v>
      </c>
      <c r="G661" s="103" t="n">
        <v>0.936</v>
      </c>
      <c r="H661" s="103" t="n">
        <v>0.932</v>
      </c>
      <c r="I661" s="103" t="n">
        <v>0.888</v>
      </c>
      <c r="J661" s="103" t="n">
        <v>0.9</v>
      </c>
      <c r="K661" s="103" t="n">
        <v>0.888</v>
      </c>
      <c r="L661" s="103" t="n">
        <v>0.9</v>
      </c>
    </row>
    <row r="662" customFormat="false" ht="15" hidden="false" customHeight="false" outlineLevel="0" collapsed="false">
      <c r="A662" s="97" t="s">
        <v>851</v>
      </c>
      <c r="B662" s="98" t="n">
        <v>20</v>
      </c>
      <c r="C662" s="98"/>
      <c r="D662" s="98" t="n">
        <v>40</v>
      </c>
      <c r="E662" s="99" t="n">
        <f aca="false">1 - (E663) * (E664) * (E665) * (E666)</f>
        <v>0.2289664</v>
      </c>
      <c r="F662" s="99" t="n">
        <f aca="false">1 - (F663) * (F664) * (F665) * (F666)</f>
        <v>0.20790140544</v>
      </c>
      <c r="G662" s="99" t="n">
        <f aca="false">1 - (G663) * (G664) * (G665) * (G666)</f>
        <v>0.18644137984</v>
      </c>
      <c r="H662" s="99" t="n">
        <f aca="false">1 - (H663) * (H664) * (H665) * (H666)</f>
        <v>0.19722104974</v>
      </c>
      <c r="I662" s="100" t="n">
        <f aca="false">1 - (I663) * (I664) * (I665) * (I666)</f>
        <v>0.30936446464</v>
      </c>
      <c r="J662" s="100" t="n">
        <f aca="false">1 - (J663) * (J664) * (J665) * (J666)</f>
        <v>0.30936446464</v>
      </c>
      <c r="K662" s="100" t="n">
        <f aca="false">1 - (K663) * (K664) * (K665) * (K666)</f>
        <v>0.30936446464</v>
      </c>
      <c r="L662" s="100" t="n">
        <f aca="false">1 - (L663) * (L664) * (L665) * (L666)</f>
        <v>0.30936446464</v>
      </c>
    </row>
    <row r="663" customFormat="false" ht="15" hidden="false" customHeight="false" outlineLevel="0" collapsed="false">
      <c r="A663" s="101" t="s">
        <v>691</v>
      </c>
      <c r="B663" s="102" t="n">
        <f aca="false">B662*0.15</f>
        <v>3</v>
      </c>
      <c r="C663" s="102" t="n">
        <f aca="false">(100-D663)/100</f>
        <v>0.94</v>
      </c>
      <c r="D663" s="102" t="n">
        <f aca="false">D662*0.15</f>
        <v>6</v>
      </c>
      <c r="E663" s="103" t="n">
        <v>0.96</v>
      </c>
      <c r="F663" s="103" t="n">
        <v>0.964</v>
      </c>
      <c r="G663" s="103" t="n">
        <v>0.968</v>
      </c>
      <c r="H663" s="103" t="n">
        <v>0.966</v>
      </c>
      <c r="I663" s="103" t="n">
        <v>0.944</v>
      </c>
      <c r="J663" s="103" t="n">
        <v>0.944</v>
      </c>
      <c r="K663" s="103" t="n">
        <v>0.944</v>
      </c>
      <c r="L663" s="103" t="n">
        <v>0.944</v>
      </c>
    </row>
    <row r="664" customFormat="false" ht="15" hidden="false" customHeight="false" outlineLevel="0" collapsed="false">
      <c r="A664" s="101" t="s">
        <v>692</v>
      </c>
      <c r="B664" s="102" t="n">
        <f aca="false">B662*0.4</f>
        <v>8</v>
      </c>
      <c r="C664" s="102" t="n">
        <f aca="false">(100-D664)/100</f>
        <v>0.84</v>
      </c>
      <c r="D664" s="102" t="n">
        <f aca="false">D662*0.4</f>
        <v>16</v>
      </c>
      <c r="E664" s="103" t="n">
        <v>0.9</v>
      </c>
      <c r="F664" s="103" t="n">
        <v>0.91</v>
      </c>
      <c r="G664" s="103" t="n">
        <v>0.92</v>
      </c>
      <c r="H664" s="103" t="n">
        <v>0.915</v>
      </c>
      <c r="I664" s="103" t="n">
        <v>0.86</v>
      </c>
      <c r="J664" s="103" t="n">
        <v>0.86</v>
      </c>
      <c r="K664" s="103" t="n">
        <v>0.86</v>
      </c>
      <c r="L664" s="103" t="n">
        <v>0.86</v>
      </c>
    </row>
    <row r="665" customFormat="false" ht="15" hidden="false" customHeight="false" outlineLevel="0" collapsed="false">
      <c r="A665" s="101" t="s">
        <v>693</v>
      </c>
      <c r="B665" s="102" t="n">
        <f aca="false">B662*0.15</f>
        <v>3</v>
      </c>
      <c r="C665" s="102" t="n">
        <f aca="false">(100-D665)/100</f>
        <v>0.94</v>
      </c>
      <c r="D665" s="102" t="n">
        <f aca="false">D662*0.15</f>
        <v>6</v>
      </c>
      <c r="E665" s="103" t="n">
        <v>0.97</v>
      </c>
      <c r="F665" s="103" t="n">
        <v>0.973</v>
      </c>
      <c r="G665" s="103" t="n">
        <v>0.976</v>
      </c>
      <c r="H665" s="103" t="n">
        <v>0.9745</v>
      </c>
      <c r="I665" s="103" t="n">
        <v>0.958</v>
      </c>
      <c r="J665" s="103" t="n">
        <v>0.958</v>
      </c>
      <c r="K665" s="103" t="n">
        <v>0.958</v>
      </c>
      <c r="L665" s="103" t="n">
        <v>0.958</v>
      </c>
    </row>
    <row r="666" customFormat="false" ht="15" hidden="false" customHeight="false" outlineLevel="0" collapsed="false">
      <c r="A666" s="101" t="s">
        <v>694</v>
      </c>
      <c r="B666" s="102" t="n">
        <f aca="false">B662*0.3</f>
        <v>6</v>
      </c>
      <c r="C666" s="102" t="n">
        <f aca="false">(100-D666)/100</f>
        <v>0.88</v>
      </c>
      <c r="D666" s="102" t="n">
        <f aca="false">D662*0.3</f>
        <v>12</v>
      </c>
      <c r="E666" s="103" t="n">
        <v>0.92</v>
      </c>
      <c r="F666" s="103" t="n">
        <v>0.928</v>
      </c>
      <c r="G666" s="103" t="n">
        <v>0.936</v>
      </c>
      <c r="H666" s="103" t="n">
        <v>0.932</v>
      </c>
      <c r="I666" s="103" t="n">
        <v>0.888</v>
      </c>
      <c r="J666" s="103" t="n">
        <v>0.888</v>
      </c>
      <c r="K666" s="103" t="n">
        <v>0.888</v>
      </c>
      <c r="L666" s="103" t="n">
        <v>0.888</v>
      </c>
    </row>
    <row r="667" customFormat="false" ht="15" hidden="false" customHeight="false" outlineLevel="0" collapsed="false">
      <c r="A667" s="104" t="s">
        <v>852</v>
      </c>
      <c r="B667" s="98" t="n">
        <v>19</v>
      </c>
      <c r="C667" s="98"/>
      <c r="D667" s="98" t="n">
        <v>40</v>
      </c>
      <c r="E667" s="99" t="n">
        <f aca="false">1 - (E668) * (E669) * (E670) * (E671)</f>
        <v>0.21848300374</v>
      </c>
      <c r="F667" s="99" t="n">
        <f aca="false">1 - (F668) * (F669) * (F670) * (F671)</f>
        <v>0.19722104974</v>
      </c>
      <c r="G667" s="99" t="n">
        <f aca="false">1 - (G668) * (G669) * (G670) * (G671)</f>
        <v>0.1755618375</v>
      </c>
      <c r="H667" s="99" t="n">
        <f aca="false">1 - (H668) * (H669) * (H670) * (H671)</f>
        <v>0.18644137984</v>
      </c>
      <c r="I667" s="100" t="n">
        <f aca="false">1 - (I668) * (I669) * (I670) * (I671)</f>
        <v>0.35656423374</v>
      </c>
      <c r="J667" s="100" t="n">
        <f aca="false">1 - (J668) * (J669) * (J670) * (J671)</f>
        <v>0.2289664</v>
      </c>
      <c r="K667" s="100" t="n">
        <f aca="false">1 - (K668) * (K669) * (K670) * (K671)</f>
        <v>0.35656423374</v>
      </c>
      <c r="L667" s="100" t="n">
        <f aca="false">1 - (L668) * (L669) * (L670) * (L671)</f>
        <v>0.4188544</v>
      </c>
    </row>
    <row r="668" customFormat="false" ht="15" hidden="false" customHeight="false" outlineLevel="0" collapsed="false">
      <c r="A668" s="101" t="s">
        <v>691</v>
      </c>
      <c r="B668" s="102" t="n">
        <f aca="false">B667*0.15</f>
        <v>2.85</v>
      </c>
      <c r="C668" s="102" t="n">
        <f aca="false">(100-D668)/100</f>
        <v>0.94</v>
      </c>
      <c r="D668" s="102" t="n">
        <f aca="false">D667*0.15</f>
        <v>6</v>
      </c>
      <c r="E668" s="103" t="n">
        <v>0.962</v>
      </c>
      <c r="F668" s="103" t="n">
        <v>0.966</v>
      </c>
      <c r="G668" s="103" t="n">
        <v>0.97</v>
      </c>
      <c r="H668" s="103" t="n">
        <v>0.968</v>
      </c>
      <c r="I668" s="103" t="n">
        <v>0.934</v>
      </c>
      <c r="J668" s="103" t="n">
        <v>0.96</v>
      </c>
      <c r="K668" s="103" t="n">
        <v>0.934</v>
      </c>
      <c r="L668" s="103" t="n">
        <v>0.92</v>
      </c>
    </row>
    <row r="669" customFormat="false" ht="15" hidden="false" customHeight="false" outlineLevel="0" collapsed="false">
      <c r="A669" s="101" t="s">
        <v>692</v>
      </c>
      <c r="B669" s="102" t="n">
        <f aca="false">B667*0.4</f>
        <v>7.6</v>
      </c>
      <c r="C669" s="102" t="n">
        <f aca="false">(100-D669)/100</f>
        <v>0.84</v>
      </c>
      <c r="D669" s="102" t="n">
        <f aca="false">D667*0.4</f>
        <v>16</v>
      </c>
      <c r="E669" s="103" t="n">
        <v>0.905</v>
      </c>
      <c r="F669" s="103" t="n">
        <v>0.915</v>
      </c>
      <c r="G669" s="103" t="n">
        <v>0.925</v>
      </c>
      <c r="H669" s="103" t="n">
        <v>0.92</v>
      </c>
      <c r="I669" s="103" t="n">
        <v>0.835</v>
      </c>
      <c r="J669" s="103" t="n">
        <v>0.9</v>
      </c>
      <c r="K669" s="103" t="n">
        <v>0.835</v>
      </c>
      <c r="L669" s="103" t="n">
        <v>0.8</v>
      </c>
    </row>
    <row r="670" customFormat="false" ht="15" hidden="false" customHeight="false" outlineLevel="0" collapsed="false">
      <c r="A670" s="101" t="s">
        <v>693</v>
      </c>
      <c r="B670" s="102" t="n">
        <f aca="false">B667*0.15</f>
        <v>2.85</v>
      </c>
      <c r="C670" s="102" t="n">
        <f aca="false">(100-D670)/100</f>
        <v>0.94</v>
      </c>
      <c r="D670" s="102" t="n">
        <f aca="false">D667*0.15</f>
        <v>6</v>
      </c>
      <c r="E670" s="103" t="n">
        <v>0.9715</v>
      </c>
      <c r="F670" s="103" t="n">
        <v>0.9745</v>
      </c>
      <c r="G670" s="103" t="n">
        <v>0.9775</v>
      </c>
      <c r="H670" s="103" t="n">
        <v>0.976</v>
      </c>
      <c r="I670" s="103" t="n">
        <v>0.9505</v>
      </c>
      <c r="J670" s="103" t="n">
        <v>0.97</v>
      </c>
      <c r="K670" s="103" t="n">
        <v>0.9505</v>
      </c>
      <c r="L670" s="103" t="n">
        <v>0.94</v>
      </c>
    </row>
    <row r="671" customFormat="false" ht="15" hidden="false" customHeight="false" outlineLevel="0" collapsed="false">
      <c r="A671" s="101" t="s">
        <v>694</v>
      </c>
      <c r="B671" s="102" t="n">
        <f aca="false">B667*0.3</f>
        <v>5.7</v>
      </c>
      <c r="C671" s="102" t="n">
        <f aca="false">(100-D671)/100</f>
        <v>0.88</v>
      </c>
      <c r="D671" s="102" t="n">
        <f aca="false">D667*0.3</f>
        <v>12</v>
      </c>
      <c r="E671" s="103" t="n">
        <v>0.924</v>
      </c>
      <c r="F671" s="103" t="n">
        <v>0.932</v>
      </c>
      <c r="G671" s="103" t="n">
        <v>0.94</v>
      </c>
      <c r="H671" s="103" t="n">
        <v>0.936</v>
      </c>
      <c r="I671" s="103" t="n">
        <v>0.868</v>
      </c>
      <c r="J671" s="103" t="n">
        <v>0.92</v>
      </c>
      <c r="K671" s="103" t="n">
        <v>0.868</v>
      </c>
      <c r="L671" s="103" t="n">
        <v>0.84</v>
      </c>
    </row>
    <row r="672" customFormat="false" ht="15" hidden="false" customHeight="false" outlineLevel="0" collapsed="false">
      <c r="A672" s="104" t="s">
        <v>853</v>
      </c>
      <c r="B672" s="98" t="n">
        <v>19</v>
      </c>
      <c r="C672" s="98"/>
      <c r="D672" s="98" t="n">
        <v>35</v>
      </c>
      <c r="E672" s="99" t="n">
        <f aca="false">1 - (E673) * (E674)</f>
        <v>0.0654170000000001</v>
      </c>
      <c r="F672" s="99" t="n">
        <f aca="false">1 - (F673) * (F674)</f>
        <v>0.058633</v>
      </c>
      <c r="G672" s="99" t="n">
        <f aca="false">1 - (G673) * (G674)</f>
        <v>0.051825</v>
      </c>
      <c r="H672" s="99" t="n">
        <f aca="false">1 - (H673) * (H674)</f>
        <v>0.0552320000000001</v>
      </c>
      <c r="I672" s="100" t="n">
        <f aca="false">1 - (I673) *(I674)</f>
        <v>0.112233</v>
      </c>
      <c r="J672" s="100" t="n">
        <f aca="false">1 - (J673) *(J674)</f>
        <v>0.0688000000000001</v>
      </c>
      <c r="K672" s="100" t="n">
        <f aca="false">1 - (K673) *(K674)</f>
        <v>0.112233</v>
      </c>
      <c r="L672" s="100" t="n">
        <f aca="false">1 - (L673) *(L674)</f>
        <v>0.1352</v>
      </c>
    </row>
    <row r="673" customFormat="false" ht="15" hidden="false" customHeight="false" outlineLevel="0" collapsed="false">
      <c r="A673" s="101" t="s">
        <v>691</v>
      </c>
      <c r="B673" s="102" t="n">
        <f aca="false">B672*0.15</f>
        <v>2.85</v>
      </c>
      <c r="C673" s="102" t="n">
        <f aca="false">(100-D673)/100</f>
        <v>0.9475</v>
      </c>
      <c r="D673" s="102" t="n">
        <f aca="false">D672*0.15</f>
        <v>5.25</v>
      </c>
      <c r="E673" s="103" t="n">
        <v>0.962</v>
      </c>
      <c r="F673" s="103" t="n">
        <v>0.966</v>
      </c>
      <c r="G673" s="103" t="n">
        <v>0.97</v>
      </c>
      <c r="H673" s="103" t="n">
        <v>0.968</v>
      </c>
      <c r="I673" s="103" t="n">
        <v>0.934</v>
      </c>
      <c r="J673" s="103" t="n">
        <v>0.96</v>
      </c>
      <c r="K673" s="103" t="n">
        <v>0.934</v>
      </c>
      <c r="L673" s="103" t="n">
        <v>0.92</v>
      </c>
    </row>
    <row r="674" customFormat="false" ht="15" hidden="false" customHeight="false" outlineLevel="0" collapsed="false">
      <c r="A674" s="101" t="s">
        <v>693</v>
      </c>
      <c r="B674" s="102" t="n">
        <f aca="false">B672*0.15</f>
        <v>2.85</v>
      </c>
      <c r="C674" s="102" t="n">
        <v>0.94</v>
      </c>
      <c r="D674" s="102" t="n">
        <f aca="false">D672*0.4</f>
        <v>14</v>
      </c>
      <c r="E674" s="103" t="n">
        <v>0.9715</v>
      </c>
      <c r="F674" s="103" t="n">
        <v>0.9745</v>
      </c>
      <c r="G674" s="103" t="n">
        <v>0.9775</v>
      </c>
      <c r="H674" s="103" t="n">
        <v>0.976</v>
      </c>
      <c r="I674" s="103" t="n">
        <v>0.9505</v>
      </c>
      <c r="J674" s="103" t="n">
        <v>0.97</v>
      </c>
      <c r="K674" s="103" t="n">
        <v>0.9505</v>
      </c>
      <c r="L674" s="103" t="n">
        <v>0.94</v>
      </c>
    </row>
    <row r="675" customFormat="false" ht="15" hidden="false" customHeight="false" outlineLevel="0" collapsed="false">
      <c r="A675" s="104" t="s">
        <v>854</v>
      </c>
      <c r="B675" s="98" t="n">
        <v>18</v>
      </c>
      <c r="C675" s="98"/>
      <c r="D675" s="98" t="n">
        <v>35</v>
      </c>
      <c r="E675" s="99" t="n">
        <f aca="false">1 - (E676) * (E677) * (E678) * (E679)</f>
        <v>0.20790140544</v>
      </c>
      <c r="F675" s="99" t="n">
        <f aca="false">1 - (F676) * (F677) * (F678) * (F679)</f>
        <v>0.18644137984</v>
      </c>
      <c r="G675" s="99" t="n">
        <f aca="false">1 - (G676) * (G677) * (G678) * (G679)</f>
        <v>0.16458186304</v>
      </c>
      <c r="H675" s="99" t="n">
        <f aca="false">1 - (H676) * (H677) * (H678) * (H679)</f>
        <v>0.1755618375</v>
      </c>
      <c r="I675" s="100" t="n">
        <f aca="false">1 - (I676) * (I677) * (I678) * (I679)</f>
        <v>0.2799296875</v>
      </c>
      <c r="J675" s="100" t="n">
        <f aca="false">1 - (J676) * (J677) * (J678) * (J679)</f>
        <v>0.2289664</v>
      </c>
      <c r="K675" s="100" t="n">
        <f aca="false">1 - (K676) * (K677) * (K678) * (K679)</f>
        <v>0.2799296875</v>
      </c>
      <c r="L675" s="100" t="n">
        <f aca="false">1 - (L676) * (L677) * (L678) * (L679)</f>
        <v>0.35656423374</v>
      </c>
    </row>
    <row r="676" customFormat="false" ht="15" hidden="false" customHeight="false" outlineLevel="0" collapsed="false">
      <c r="A676" s="101" t="s">
        <v>691</v>
      </c>
      <c r="B676" s="102" t="n">
        <f aca="false">B675*0.15</f>
        <v>2.7</v>
      </c>
      <c r="C676" s="102" t="n">
        <f aca="false">(100-D676)/100</f>
        <v>0.9475</v>
      </c>
      <c r="D676" s="102" t="n">
        <f aca="false">D675*0.15</f>
        <v>5.25</v>
      </c>
      <c r="E676" s="103" t="n">
        <v>0.964</v>
      </c>
      <c r="F676" s="103" t="n">
        <v>0.968</v>
      </c>
      <c r="G676" s="103" t="n">
        <v>0.972</v>
      </c>
      <c r="H676" s="103" t="n">
        <v>0.97</v>
      </c>
      <c r="I676" s="103" t="n">
        <v>0.95</v>
      </c>
      <c r="J676" s="103" t="n">
        <v>0.96</v>
      </c>
      <c r="K676" s="103" t="n">
        <v>0.95</v>
      </c>
      <c r="L676" s="103" t="n">
        <v>0.934</v>
      </c>
    </row>
    <row r="677" customFormat="false" ht="15" hidden="false" customHeight="false" outlineLevel="0" collapsed="false">
      <c r="A677" s="101" t="s">
        <v>692</v>
      </c>
      <c r="B677" s="102" t="n">
        <f aca="false">B675*0.4</f>
        <v>7.2</v>
      </c>
      <c r="C677" s="102" t="n">
        <f aca="false">(100-D677)/100</f>
        <v>0.86</v>
      </c>
      <c r="D677" s="102" t="n">
        <f aca="false">D675*0.4</f>
        <v>14</v>
      </c>
      <c r="E677" s="103" t="n">
        <v>0.91</v>
      </c>
      <c r="F677" s="103" t="n">
        <v>0.92</v>
      </c>
      <c r="G677" s="103" t="n">
        <v>0.93</v>
      </c>
      <c r="H677" s="103" t="n">
        <v>0.925</v>
      </c>
      <c r="I677" s="103" t="n">
        <v>0.875</v>
      </c>
      <c r="J677" s="103" t="n">
        <v>0.9</v>
      </c>
      <c r="K677" s="103" t="n">
        <v>0.875</v>
      </c>
      <c r="L677" s="103" t="n">
        <v>0.835</v>
      </c>
    </row>
    <row r="678" customFormat="false" ht="15" hidden="false" customHeight="false" outlineLevel="0" collapsed="false">
      <c r="A678" s="101" t="s">
        <v>693</v>
      </c>
      <c r="B678" s="102" t="n">
        <f aca="false">B675*0.15</f>
        <v>2.7</v>
      </c>
      <c r="C678" s="102" t="n">
        <f aca="false">(100-D678)/100</f>
        <v>0.9475</v>
      </c>
      <c r="D678" s="102" t="n">
        <f aca="false">D675*0.15</f>
        <v>5.25</v>
      </c>
      <c r="E678" s="103" t="n">
        <v>0.973</v>
      </c>
      <c r="F678" s="103" t="n">
        <v>0.976</v>
      </c>
      <c r="G678" s="103" t="n">
        <v>0.979</v>
      </c>
      <c r="H678" s="103" t="n">
        <v>0.9775</v>
      </c>
      <c r="I678" s="103" t="n">
        <v>0.9625</v>
      </c>
      <c r="J678" s="103" t="n">
        <v>0.97</v>
      </c>
      <c r="K678" s="103" t="n">
        <v>0.9625</v>
      </c>
      <c r="L678" s="103" t="n">
        <v>0.9505</v>
      </c>
    </row>
    <row r="679" customFormat="false" ht="15" hidden="false" customHeight="false" outlineLevel="0" collapsed="false">
      <c r="A679" s="101" t="s">
        <v>694</v>
      </c>
      <c r="B679" s="102" t="n">
        <f aca="false">B675*0.3</f>
        <v>5.4</v>
      </c>
      <c r="C679" s="102" t="n">
        <f aca="false">(100-D679)/100</f>
        <v>0.895</v>
      </c>
      <c r="D679" s="102" t="n">
        <f aca="false">D675*0.3</f>
        <v>10.5</v>
      </c>
      <c r="E679" s="103" t="n">
        <v>0.928</v>
      </c>
      <c r="F679" s="103" t="n">
        <v>0.936</v>
      </c>
      <c r="G679" s="103" t="n">
        <v>0.944</v>
      </c>
      <c r="H679" s="103" t="n">
        <v>0.94</v>
      </c>
      <c r="I679" s="103" t="n">
        <v>0.9</v>
      </c>
      <c r="J679" s="103" t="n">
        <v>0.92</v>
      </c>
      <c r="K679" s="103" t="n">
        <v>0.9</v>
      </c>
      <c r="L679" s="103" t="n">
        <v>0.868</v>
      </c>
    </row>
    <row r="680" customFormat="false" ht="15" hidden="false" customHeight="false" outlineLevel="0" collapsed="false">
      <c r="A680" s="104" t="s">
        <v>855</v>
      </c>
      <c r="B680" s="98" t="n">
        <v>18</v>
      </c>
      <c r="C680" s="98"/>
      <c r="D680" s="98" t="n">
        <v>35</v>
      </c>
      <c r="E680" s="99" t="n">
        <f aca="false">1 - (E681)</f>
        <v>0.036</v>
      </c>
      <c r="F680" s="99" t="n">
        <f aca="false">1 - (F681)</f>
        <v>0.032</v>
      </c>
      <c r="G680" s="99" t="n">
        <f aca="false">1 - (G681)</f>
        <v>0.028</v>
      </c>
      <c r="H680" s="99" t="n">
        <f aca="false">1 - (H681)</f>
        <v>0.03</v>
      </c>
      <c r="I680" s="100" t="n">
        <f aca="false">1 - (I681)</f>
        <v>0.05</v>
      </c>
      <c r="J680" s="100" t="n">
        <f aca="false">1 - (J681)</f>
        <v>0.04</v>
      </c>
      <c r="K680" s="100" t="n">
        <f aca="false">1 - (K681)</f>
        <v>0.05</v>
      </c>
      <c r="L680" s="100" t="n">
        <f aca="false">1 - (L681)</f>
        <v>0.0659999999999999</v>
      </c>
    </row>
    <row r="681" customFormat="false" ht="15" hidden="false" customHeight="false" outlineLevel="0" collapsed="false">
      <c r="A681" s="101" t="s">
        <v>691</v>
      </c>
      <c r="B681" s="102" t="n">
        <f aca="false">B680*0.15</f>
        <v>2.7</v>
      </c>
      <c r="C681" s="102" t="n">
        <f aca="false">(100-D681)/100</f>
        <v>0.9475</v>
      </c>
      <c r="D681" s="102" t="n">
        <f aca="false">D680*0.15</f>
        <v>5.25</v>
      </c>
      <c r="E681" s="103" t="n">
        <v>0.964</v>
      </c>
      <c r="F681" s="103" t="n">
        <v>0.968</v>
      </c>
      <c r="G681" s="103" t="n">
        <v>0.972</v>
      </c>
      <c r="H681" s="103" t="n">
        <v>0.97</v>
      </c>
      <c r="I681" s="103" t="n">
        <v>0.95</v>
      </c>
      <c r="J681" s="103" t="n">
        <v>0.96</v>
      </c>
      <c r="K681" s="103" t="n">
        <v>0.95</v>
      </c>
      <c r="L681" s="103" t="n">
        <v>0.934</v>
      </c>
    </row>
    <row r="682" customFormat="false" ht="15" hidden="false" customHeight="false" outlineLevel="0" collapsed="false">
      <c r="A682" s="97" t="s">
        <v>856</v>
      </c>
      <c r="B682" s="98" t="n">
        <v>18</v>
      </c>
      <c r="C682" s="98"/>
      <c r="D682" s="98" t="n">
        <v>35</v>
      </c>
      <c r="E682" s="99" t="n">
        <f aca="false">1 - (E683) * (E684) * (E685) * (E686)</f>
        <v>0.20790140544</v>
      </c>
      <c r="F682" s="99" t="n">
        <f aca="false">1 - (F683) * (F684) * (F685) * (F686)</f>
        <v>0.18644137984</v>
      </c>
      <c r="G682" s="99" t="n">
        <f aca="false">1 - (G683) * (G684) * (G685) * (G686)</f>
        <v>0.16458186304</v>
      </c>
      <c r="H682" s="99" t="n">
        <f aca="false">1 - (H683) * (H684) * (H685) * (H686)</f>
        <v>0.1755618375</v>
      </c>
      <c r="I682" s="100" t="n">
        <f aca="false">1 - (I683) * (I684) * (I685) * (I686)</f>
        <v>0.2799296875</v>
      </c>
      <c r="J682" s="100" t="n">
        <f aca="false">1 - (J683) * (J684) * (J685) * (J686)</f>
        <v>0.35656423374</v>
      </c>
      <c r="K682" s="100" t="n">
        <f aca="false">1 - (K683) * (K684) * (K685) * (K686)</f>
        <v>0.3748063375</v>
      </c>
      <c r="L682" s="100" t="n">
        <f aca="false">1 - (L683) * (L684) * (L685) * (L686)</f>
        <v>0.35656423374</v>
      </c>
    </row>
    <row r="683" customFormat="false" ht="15" hidden="false" customHeight="false" outlineLevel="0" collapsed="false">
      <c r="A683" s="101" t="s">
        <v>691</v>
      </c>
      <c r="B683" s="102" t="n">
        <f aca="false">B682*0.15</f>
        <v>2.7</v>
      </c>
      <c r="C683" s="102" t="n">
        <f aca="false">(100-D683)/100</f>
        <v>0.9475</v>
      </c>
      <c r="D683" s="102" t="n">
        <f aca="false">D682*0.15</f>
        <v>5.25</v>
      </c>
      <c r="E683" s="103" t="n">
        <v>0.964</v>
      </c>
      <c r="F683" s="103" t="n">
        <v>0.968</v>
      </c>
      <c r="G683" s="103" t="n">
        <v>0.972</v>
      </c>
      <c r="H683" s="103" t="n">
        <v>0.97</v>
      </c>
      <c r="I683" s="103" t="n">
        <v>0.95</v>
      </c>
      <c r="J683" s="103" t="n">
        <v>0.934</v>
      </c>
      <c r="K683" s="103" t="n">
        <v>0.93</v>
      </c>
      <c r="L683" s="103" t="n">
        <v>0.934</v>
      </c>
    </row>
    <row r="684" customFormat="false" ht="15" hidden="false" customHeight="false" outlineLevel="0" collapsed="false">
      <c r="A684" s="101" t="s">
        <v>692</v>
      </c>
      <c r="B684" s="102" t="n">
        <f aca="false">B682*0.4</f>
        <v>7.2</v>
      </c>
      <c r="C684" s="102" t="n">
        <f aca="false">(100-D684)/100</f>
        <v>0.86</v>
      </c>
      <c r="D684" s="102" t="n">
        <f aca="false">D682*0.4</f>
        <v>14</v>
      </c>
      <c r="E684" s="103" t="n">
        <v>0.91</v>
      </c>
      <c r="F684" s="103" t="n">
        <v>0.92</v>
      </c>
      <c r="G684" s="103" t="n">
        <v>0.93</v>
      </c>
      <c r="H684" s="103" t="n">
        <v>0.925</v>
      </c>
      <c r="I684" s="103" t="n">
        <v>0.875</v>
      </c>
      <c r="J684" s="103" t="n">
        <v>0.835</v>
      </c>
      <c r="K684" s="103" t="n">
        <v>0.825</v>
      </c>
      <c r="L684" s="103" t="n">
        <v>0.835</v>
      </c>
    </row>
    <row r="685" customFormat="false" ht="15" hidden="false" customHeight="false" outlineLevel="0" collapsed="false">
      <c r="A685" s="101" t="s">
        <v>693</v>
      </c>
      <c r="B685" s="102" t="n">
        <f aca="false">B682*0.15</f>
        <v>2.7</v>
      </c>
      <c r="C685" s="102" t="n">
        <f aca="false">(100-D685)/100</f>
        <v>0.9475</v>
      </c>
      <c r="D685" s="102" t="n">
        <f aca="false">D682*0.15</f>
        <v>5.25</v>
      </c>
      <c r="E685" s="103" t="n">
        <v>0.973</v>
      </c>
      <c r="F685" s="103" t="n">
        <v>0.976</v>
      </c>
      <c r="G685" s="103" t="n">
        <v>0.979</v>
      </c>
      <c r="H685" s="103" t="n">
        <v>0.9775</v>
      </c>
      <c r="I685" s="103" t="n">
        <v>0.9625</v>
      </c>
      <c r="J685" s="103" t="n">
        <v>0.9505</v>
      </c>
      <c r="K685" s="103" t="n">
        <v>0.9475</v>
      </c>
      <c r="L685" s="103" t="n">
        <v>0.9505</v>
      </c>
    </row>
    <row r="686" customFormat="false" ht="15" hidden="false" customHeight="false" outlineLevel="0" collapsed="false">
      <c r="A686" s="101" t="s">
        <v>694</v>
      </c>
      <c r="B686" s="102" t="n">
        <f aca="false">B682*0.3</f>
        <v>5.4</v>
      </c>
      <c r="C686" s="102" t="n">
        <f aca="false">(100-D686)/100</f>
        <v>0.895</v>
      </c>
      <c r="D686" s="102" t="n">
        <f aca="false">D682*0.3</f>
        <v>10.5</v>
      </c>
      <c r="E686" s="103" t="n">
        <v>0.928</v>
      </c>
      <c r="F686" s="103" t="n">
        <v>0.936</v>
      </c>
      <c r="G686" s="103" t="n">
        <v>0.944</v>
      </c>
      <c r="H686" s="103" t="n">
        <v>0.94</v>
      </c>
      <c r="I686" s="103" t="n">
        <v>0.9</v>
      </c>
      <c r="J686" s="103" t="n">
        <v>0.868</v>
      </c>
      <c r="K686" s="103" t="n">
        <v>0.86</v>
      </c>
      <c r="L686" s="103" t="n">
        <v>0.868</v>
      </c>
    </row>
    <row r="687" customFormat="false" ht="15" hidden="false" customHeight="false" outlineLevel="0" collapsed="false">
      <c r="A687" s="104" t="s">
        <v>857</v>
      </c>
      <c r="B687" s="98" t="n">
        <v>16</v>
      </c>
      <c r="C687" s="98"/>
      <c r="D687" s="98" t="n">
        <v>33</v>
      </c>
      <c r="E687" s="99" t="n">
        <f aca="false">1 - (E688) * (E689) * (E690) * (E691)</f>
        <v>0.19722104974</v>
      </c>
      <c r="F687" s="99" t="n">
        <f aca="false">1 - (F688) * (F689) * (F690) * (F691)</f>
        <v>0.1755618375</v>
      </c>
      <c r="G687" s="99" t="n">
        <f aca="false">1 - (G688) * (G689) * (G690) * (G691)</f>
        <v>0.15350089534</v>
      </c>
      <c r="H687" s="99" t="n">
        <f aca="false">1 - (H688) * (H689) * (H690) * (H691)</f>
        <v>0.16458186304</v>
      </c>
      <c r="I687" s="100" t="n">
        <f aca="false">1 - (I688) * (I689) * (I690) * (I691)</f>
        <v>0.35656423374</v>
      </c>
      <c r="J687" s="100" t="n">
        <f aca="false">1 - (J688) * (J689) * (J690) * (J691)</f>
        <v>0.30936446464</v>
      </c>
      <c r="K687" s="100" t="n">
        <f aca="false">1 - (K688) * (K689) * (K690) * (K691)</f>
        <v>0.3748063375</v>
      </c>
      <c r="L687" s="100" t="n">
        <f aca="false">1 - (L688) * (L689) * (L690) * (L691)</f>
        <v>0.30936446464</v>
      </c>
    </row>
    <row r="688" customFormat="false" ht="15" hidden="false" customHeight="false" outlineLevel="0" collapsed="false">
      <c r="A688" s="101" t="s">
        <v>691</v>
      </c>
      <c r="B688" s="102" t="n">
        <f aca="false">B687*0.15</f>
        <v>2.4</v>
      </c>
      <c r="C688" s="102" t="n">
        <f aca="false">(100-D688)/100</f>
        <v>0.9505</v>
      </c>
      <c r="D688" s="102" t="n">
        <f aca="false">D687*0.15</f>
        <v>4.95</v>
      </c>
      <c r="E688" s="103" t="n">
        <v>0.966</v>
      </c>
      <c r="F688" s="103" t="n">
        <v>0.97</v>
      </c>
      <c r="G688" s="103" t="n">
        <v>0.974</v>
      </c>
      <c r="H688" s="103" t="n">
        <v>0.972</v>
      </c>
      <c r="I688" s="103" t="n">
        <v>0.934</v>
      </c>
      <c r="J688" s="103" t="n">
        <v>0.944</v>
      </c>
      <c r="K688" s="103" t="n">
        <v>0.93</v>
      </c>
      <c r="L688" s="103" t="n">
        <v>0.944</v>
      </c>
    </row>
    <row r="689" customFormat="false" ht="15" hidden="false" customHeight="false" outlineLevel="0" collapsed="false">
      <c r="A689" s="101" t="s">
        <v>692</v>
      </c>
      <c r="B689" s="102" t="n">
        <f aca="false">B687*0.4</f>
        <v>6.4</v>
      </c>
      <c r="C689" s="102" t="n">
        <f aca="false">(100-D689)/100</f>
        <v>0.868</v>
      </c>
      <c r="D689" s="102" t="n">
        <f aca="false">D687*0.4</f>
        <v>13.2</v>
      </c>
      <c r="E689" s="103" t="n">
        <v>0.915</v>
      </c>
      <c r="F689" s="103" t="n">
        <v>0.925</v>
      </c>
      <c r="G689" s="103" t="n">
        <v>0.935</v>
      </c>
      <c r="H689" s="103" t="n">
        <v>0.93</v>
      </c>
      <c r="I689" s="103" t="n">
        <v>0.835</v>
      </c>
      <c r="J689" s="103" t="n">
        <v>0.86</v>
      </c>
      <c r="K689" s="103" t="n">
        <v>0.825</v>
      </c>
      <c r="L689" s="103" t="n">
        <v>0.86</v>
      </c>
    </row>
    <row r="690" customFormat="false" ht="15" hidden="false" customHeight="false" outlineLevel="0" collapsed="false">
      <c r="A690" s="101" t="s">
        <v>693</v>
      </c>
      <c r="B690" s="102" t="n">
        <f aca="false">B687*0.15</f>
        <v>2.4</v>
      </c>
      <c r="C690" s="102" t="n">
        <f aca="false">(100-D690)/100</f>
        <v>0.9505</v>
      </c>
      <c r="D690" s="102" t="n">
        <f aca="false">D687*0.15</f>
        <v>4.95</v>
      </c>
      <c r="E690" s="103" t="n">
        <v>0.9745</v>
      </c>
      <c r="F690" s="103" t="n">
        <v>0.9775</v>
      </c>
      <c r="G690" s="103" t="n">
        <v>0.9805</v>
      </c>
      <c r="H690" s="103" t="n">
        <v>0.979</v>
      </c>
      <c r="I690" s="103" t="n">
        <v>0.9505</v>
      </c>
      <c r="J690" s="103" t="n">
        <v>0.958</v>
      </c>
      <c r="K690" s="103" t="n">
        <v>0.9475</v>
      </c>
      <c r="L690" s="103" t="n">
        <v>0.958</v>
      </c>
    </row>
    <row r="691" customFormat="false" ht="15" hidden="false" customHeight="false" outlineLevel="0" collapsed="false">
      <c r="A691" s="101" t="s">
        <v>694</v>
      </c>
      <c r="B691" s="102" t="n">
        <f aca="false">B687*0.3</f>
        <v>4.8</v>
      </c>
      <c r="C691" s="102" t="n">
        <f aca="false">(100-D691)/100</f>
        <v>0.901</v>
      </c>
      <c r="D691" s="102" t="n">
        <f aca="false">D687*0.3</f>
        <v>9.9</v>
      </c>
      <c r="E691" s="103" t="n">
        <v>0.932</v>
      </c>
      <c r="F691" s="103" t="n">
        <v>0.94</v>
      </c>
      <c r="G691" s="103" t="n">
        <v>0.948</v>
      </c>
      <c r="H691" s="103" t="n">
        <v>0.944</v>
      </c>
      <c r="I691" s="103" t="n">
        <v>0.868</v>
      </c>
      <c r="J691" s="103" t="n">
        <v>0.888</v>
      </c>
      <c r="K691" s="103" t="n">
        <v>0.86</v>
      </c>
      <c r="L691" s="103" t="n">
        <v>0.888</v>
      </c>
    </row>
    <row r="692" customFormat="false" ht="15" hidden="false" customHeight="false" outlineLevel="0" collapsed="false">
      <c r="A692" s="104" t="s">
        <v>858</v>
      </c>
      <c r="B692" s="98" t="n">
        <v>16</v>
      </c>
      <c r="C692" s="98"/>
      <c r="D692" s="98" t="n">
        <v>33</v>
      </c>
      <c r="E692" s="99" t="n">
        <f aca="false">1 - (E693) * (E694) * (E695) * (E696)</f>
        <v>0.19722104974</v>
      </c>
      <c r="F692" s="99" t="n">
        <f aca="false">1 - (F693) * (F694) * (F695) * (F696)</f>
        <v>0.1755618375</v>
      </c>
      <c r="G692" s="99" t="n">
        <f aca="false">1 - (G693) * (G694) * (G695) * (G696)</f>
        <v>0.15350089534</v>
      </c>
      <c r="H692" s="99" t="n">
        <f aca="false">1 - (H693) * (H694) * (H695) * (H696)</f>
        <v>0.16458186304</v>
      </c>
      <c r="I692" s="100" t="n">
        <f aca="false">1 - (I693) * (I694) * (I695) * (I696)</f>
        <v>0.2799296875</v>
      </c>
      <c r="J692" s="100" t="n">
        <f aca="false">1 - (J693) * (J694) * (J695) * (J696)</f>
        <v>0.30936446464</v>
      </c>
      <c r="K692" s="100" t="n">
        <f aca="false">1 - (K693) * (K694) * (K695) * (K696)</f>
        <v>0.2289664</v>
      </c>
      <c r="L692" s="100" t="n">
        <f aca="false">1 - (L693) * (L694) * (L695) * (L696)</f>
        <v>0.2799296875</v>
      </c>
    </row>
    <row r="693" customFormat="false" ht="15" hidden="false" customHeight="false" outlineLevel="0" collapsed="false">
      <c r="A693" s="101" t="s">
        <v>691</v>
      </c>
      <c r="B693" s="102" t="n">
        <f aca="false">B692*0.15</f>
        <v>2.4</v>
      </c>
      <c r="C693" s="102" t="n">
        <f aca="false">(100-D693)/100</f>
        <v>0.9505</v>
      </c>
      <c r="D693" s="102" t="n">
        <f aca="false">D692*0.15</f>
        <v>4.95</v>
      </c>
      <c r="E693" s="103" t="n">
        <v>0.966</v>
      </c>
      <c r="F693" s="103" t="n">
        <v>0.97</v>
      </c>
      <c r="G693" s="103" t="n">
        <v>0.974</v>
      </c>
      <c r="H693" s="103" t="n">
        <v>0.972</v>
      </c>
      <c r="I693" s="103" t="n">
        <v>0.95</v>
      </c>
      <c r="J693" s="103" t="n">
        <v>0.944</v>
      </c>
      <c r="K693" s="103" t="n">
        <v>0.96</v>
      </c>
      <c r="L693" s="103" t="n">
        <v>0.95</v>
      </c>
    </row>
    <row r="694" customFormat="false" ht="15" hidden="false" customHeight="false" outlineLevel="0" collapsed="false">
      <c r="A694" s="101" t="s">
        <v>692</v>
      </c>
      <c r="B694" s="102" t="n">
        <f aca="false">B692*0.4</f>
        <v>6.4</v>
      </c>
      <c r="C694" s="102" t="n">
        <f aca="false">(100-D694)/100</f>
        <v>0.868</v>
      </c>
      <c r="D694" s="102" t="n">
        <f aca="false">D692*0.4</f>
        <v>13.2</v>
      </c>
      <c r="E694" s="103" t="n">
        <v>0.915</v>
      </c>
      <c r="F694" s="103" t="n">
        <v>0.925</v>
      </c>
      <c r="G694" s="103" t="n">
        <v>0.935</v>
      </c>
      <c r="H694" s="103" t="n">
        <v>0.93</v>
      </c>
      <c r="I694" s="103" t="n">
        <v>0.875</v>
      </c>
      <c r="J694" s="103" t="n">
        <v>0.86</v>
      </c>
      <c r="K694" s="103" t="n">
        <v>0.9</v>
      </c>
      <c r="L694" s="103" t="n">
        <v>0.875</v>
      </c>
    </row>
    <row r="695" customFormat="false" ht="15" hidden="false" customHeight="false" outlineLevel="0" collapsed="false">
      <c r="A695" s="101" t="s">
        <v>693</v>
      </c>
      <c r="B695" s="102" t="n">
        <f aca="false">B692*0.15</f>
        <v>2.4</v>
      </c>
      <c r="C695" s="102" t="n">
        <f aca="false">(100-D695)/100</f>
        <v>0.9505</v>
      </c>
      <c r="D695" s="102" t="n">
        <f aca="false">D692*0.15</f>
        <v>4.95</v>
      </c>
      <c r="E695" s="103" t="n">
        <v>0.9745</v>
      </c>
      <c r="F695" s="103" t="n">
        <v>0.9775</v>
      </c>
      <c r="G695" s="103" t="n">
        <v>0.9805</v>
      </c>
      <c r="H695" s="103" t="n">
        <v>0.979</v>
      </c>
      <c r="I695" s="103" t="n">
        <v>0.9625</v>
      </c>
      <c r="J695" s="103" t="n">
        <v>0.958</v>
      </c>
      <c r="K695" s="103" t="n">
        <v>0.97</v>
      </c>
      <c r="L695" s="103" t="n">
        <v>0.9625</v>
      </c>
    </row>
    <row r="696" customFormat="false" ht="15" hidden="false" customHeight="false" outlineLevel="0" collapsed="false">
      <c r="A696" s="101" t="s">
        <v>694</v>
      </c>
      <c r="B696" s="102" t="n">
        <f aca="false">B692*0.3</f>
        <v>4.8</v>
      </c>
      <c r="C696" s="102" t="n">
        <f aca="false">(100-D696)/100</f>
        <v>0.901</v>
      </c>
      <c r="D696" s="102" t="n">
        <f aca="false">D692*0.3</f>
        <v>9.9</v>
      </c>
      <c r="E696" s="103" t="n">
        <v>0.932</v>
      </c>
      <c r="F696" s="103" t="n">
        <v>0.94</v>
      </c>
      <c r="G696" s="103" t="n">
        <v>0.948</v>
      </c>
      <c r="H696" s="103" t="n">
        <v>0.944</v>
      </c>
      <c r="I696" s="103" t="n">
        <v>0.9</v>
      </c>
      <c r="J696" s="103" t="n">
        <v>0.888</v>
      </c>
      <c r="K696" s="103" t="n">
        <v>0.92</v>
      </c>
      <c r="L696" s="103" t="n">
        <v>0.9</v>
      </c>
    </row>
    <row r="697" customFormat="false" ht="15" hidden="false" customHeight="false" outlineLevel="0" collapsed="false">
      <c r="A697" s="97" t="s">
        <v>859</v>
      </c>
      <c r="B697" s="98" t="n">
        <v>16</v>
      </c>
      <c r="C697" s="98"/>
      <c r="D697" s="98" t="n">
        <v>32</v>
      </c>
      <c r="E697" s="99" t="n">
        <f aca="false">1 - (E698) * (E699) * (E700) * (E701)</f>
        <v>0.19722104974</v>
      </c>
      <c r="F697" s="99" t="n">
        <f aca="false">1 - (F698) * (F699) * (F700) * (F701)</f>
        <v>0.1755618375</v>
      </c>
      <c r="G697" s="99" t="n">
        <f aca="false">1 - (G698) * (G699) * (G700) * (G701)</f>
        <v>0.15350089534</v>
      </c>
      <c r="H697" s="99" t="n">
        <f aca="false">1 - (H698) * (H699) * (H700) * (H701)</f>
        <v>0.16458186304</v>
      </c>
      <c r="I697" s="100" t="n">
        <f aca="false">1 - (I698) * (I699) * (I700) * (I701)</f>
        <v>0.4188544</v>
      </c>
      <c r="J697" s="100" t="n">
        <f aca="false">1 - (J698) * (J699) * (J700) * (J701)</f>
        <v>0.3748063375</v>
      </c>
      <c r="K697" s="100" t="n">
        <f aca="false">1 - (K698) * (K699) * (K700) * (K701)</f>
        <v>0.35656423374</v>
      </c>
      <c r="L697" s="100" t="n">
        <f aca="false">1 - (L698) * (L699) * (L700) * (L701)</f>
        <v>0.3748063375</v>
      </c>
      <c r="M697" s="8"/>
    </row>
    <row r="698" customFormat="false" ht="15" hidden="false" customHeight="false" outlineLevel="0" collapsed="false">
      <c r="A698" s="101" t="s">
        <v>691</v>
      </c>
      <c r="B698" s="102" t="n">
        <f aca="false">B697*0.15</f>
        <v>2.4</v>
      </c>
      <c r="C698" s="102" t="n">
        <f aca="false">(100-D698)/100</f>
        <v>0.952</v>
      </c>
      <c r="D698" s="102" t="n">
        <f aca="false">D697*0.15</f>
        <v>4.8</v>
      </c>
      <c r="E698" s="103" t="n">
        <v>0.966</v>
      </c>
      <c r="F698" s="103" t="n">
        <v>0.97</v>
      </c>
      <c r="G698" s="103" t="n">
        <v>0.974</v>
      </c>
      <c r="H698" s="103" t="n">
        <v>0.972</v>
      </c>
      <c r="I698" s="103" t="n">
        <v>0.92</v>
      </c>
      <c r="J698" s="103" t="n">
        <v>0.93</v>
      </c>
      <c r="K698" s="103" t="n">
        <v>0.934</v>
      </c>
      <c r="L698" s="103" t="n">
        <v>0.93</v>
      </c>
      <c r="M698" s="8"/>
    </row>
    <row r="699" customFormat="false" ht="15" hidden="false" customHeight="false" outlineLevel="0" collapsed="false">
      <c r="A699" s="101" t="s">
        <v>692</v>
      </c>
      <c r="B699" s="102" t="n">
        <f aca="false">B697*0.4</f>
        <v>6.4</v>
      </c>
      <c r="C699" s="102" t="n">
        <f aca="false">(100-D699)/100</f>
        <v>0.872</v>
      </c>
      <c r="D699" s="102" t="n">
        <f aca="false">D697*0.4</f>
        <v>12.8</v>
      </c>
      <c r="E699" s="103" t="n">
        <v>0.915</v>
      </c>
      <c r="F699" s="103" t="n">
        <v>0.925</v>
      </c>
      <c r="G699" s="103" t="n">
        <v>0.935</v>
      </c>
      <c r="H699" s="103" t="n">
        <v>0.93</v>
      </c>
      <c r="I699" s="103" t="n">
        <v>0.8</v>
      </c>
      <c r="J699" s="103" t="n">
        <v>0.825</v>
      </c>
      <c r="K699" s="103" t="n">
        <v>0.835</v>
      </c>
      <c r="L699" s="103" t="n">
        <v>0.825</v>
      </c>
      <c r="M699" s="8"/>
    </row>
    <row r="700" customFormat="false" ht="15" hidden="false" customHeight="false" outlineLevel="0" collapsed="false">
      <c r="A700" s="101" t="s">
        <v>693</v>
      </c>
      <c r="B700" s="102" t="n">
        <f aca="false">B697*0.15</f>
        <v>2.4</v>
      </c>
      <c r="C700" s="102" t="n">
        <f aca="false">(100-D700)/100</f>
        <v>0.952</v>
      </c>
      <c r="D700" s="102" t="n">
        <f aca="false">D697*0.15</f>
        <v>4.8</v>
      </c>
      <c r="E700" s="103" t="n">
        <v>0.9745</v>
      </c>
      <c r="F700" s="103" t="n">
        <v>0.9775</v>
      </c>
      <c r="G700" s="103" t="n">
        <v>0.9805</v>
      </c>
      <c r="H700" s="103" t="n">
        <v>0.979</v>
      </c>
      <c r="I700" s="103" t="n">
        <v>0.94</v>
      </c>
      <c r="J700" s="103" t="n">
        <v>0.9475</v>
      </c>
      <c r="K700" s="103" t="n">
        <v>0.9505</v>
      </c>
      <c r="L700" s="103" t="n">
        <v>0.9475</v>
      </c>
      <c r="M700" s="8"/>
    </row>
    <row r="701" customFormat="false" ht="15" hidden="false" customHeight="false" outlineLevel="0" collapsed="false">
      <c r="A701" s="101" t="s">
        <v>694</v>
      </c>
      <c r="B701" s="102" t="n">
        <f aca="false">B697*0.3</f>
        <v>4.8</v>
      </c>
      <c r="C701" s="102" t="n">
        <f aca="false">(100-D701)/100</f>
        <v>0.904</v>
      </c>
      <c r="D701" s="102" t="n">
        <f aca="false">D697*0.3</f>
        <v>9.6</v>
      </c>
      <c r="E701" s="103" t="n">
        <v>0.932</v>
      </c>
      <c r="F701" s="103" t="n">
        <v>0.94</v>
      </c>
      <c r="G701" s="103" t="n">
        <v>0.948</v>
      </c>
      <c r="H701" s="103" t="n">
        <v>0.944</v>
      </c>
      <c r="I701" s="103" t="n">
        <v>0.84</v>
      </c>
      <c r="J701" s="103" t="n">
        <v>0.86</v>
      </c>
      <c r="K701" s="103" t="n">
        <v>0.868</v>
      </c>
      <c r="L701" s="103" t="n">
        <v>0.86</v>
      </c>
      <c r="M701" s="8"/>
    </row>
    <row r="702" customFormat="false" ht="15" hidden="false" customHeight="false" outlineLevel="0" collapsed="false">
      <c r="A702" s="104" t="s">
        <v>860</v>
      </c>
      <c r="B702" s="98" t="n">
        <v>16</v>
      </c>
      <c r="C702" s="98"/>
      <c r="D702" s="98" t="n">
        <v>30</v>
      </c>
      <c r="E702" s="99" t="n">
        <f aca="false">1 - (E703) * (E704) * (E705) * (E706)</f>
        <v>0.19722104974</v>
      </c>
      <c r="F702" s="99" t="n">
        <f aca="false">1 - (F703) * (F704) * (F705) * (F706)</f>
        <v>0.1755618375</v>
      </c>
      <c r="G702" s="99" t="n">
        <f aca="false">1 - (G703) * (G704) * (G705) * (G706)</f>
        <v>0.15350089534</v>
      </c>
      <c r="H702" s="99" t="n">
        <f aca="false">1 - (H703) * (H704) * (H705) * (H706)</f>
        <v>0.16458186304</v>
      </c>
      <c r="I702" s="100" t="n">
        <f aca="false">1 - (I703) * (I704) * (I705) * (I706)</f>
        <v>0.30936446464</v>
      </c>
      <c r="J702" s="100" t="n">
        <f aca="false">1 - (J703) * (J704) * (J705) * (J706)</f>
        <v>0.3748063375</v>
      </c>
      <c r="K702" s="100" t="n">
        <f aca="false">1 - (K703) * (K704) * (K705) * (K706)</f>
        <v>0.30936446464</v>
      </c>
      <c r="L702" s="100" t="n">
        <f aca="false">1 - (L703) * (L704) * (L705) * (L706)</f>
        <v>0.4188544</v>
      </c>
      <c r="M702" s="8"/>
    </row>
    <row r="703" customFormat="false" ht="15" hidden="false" customHeight="false" outlineLevel="0" collapsed="false">
      <c r="A703" s="101" t="s">
        <v>691</v>
      </c>
      <c r="B703" s="102" t="n">
        <f aca="false">B702*0.15</f>
        <v>2.4</v>
      </c>
      <c r="C703" s="102" t="n">
        <f aca="false">(100-D703)/100</f>
        <v>0.955</v>
      </c>
      <c r="D703" s="102" t="n">
        <f aca="false">D702*0.15</f>
        <v>4.5</v>
      </c>
      <c r="E703" s="103" t="n">
        <v>0.966</v>
      </c>
      <c r="F703" s="103" t="n">
        <v>0.97</v>
      </c>
      <c r="G703" s="103" t="n">
        <v>0.974</v>
      </c>
      <c r="H703" s="103" t="n">
        <v>0.972</v>
      </c>
      <c r="I703" s="103" t="n">
        <v>0.944</v>
      </c>
      <c r="J703" s="103" t="n">
        <v>0.93</v>
      </c>
      <c r="K703" s="103" t="n">
        <v>0.944</v>
      </c>
      <c r="L703" s="103" t="n">
        <v>0.92</v>
      </c>
      <c r="M703" s="8"/>
    </row>
    <row r="704" customFormat="false" ht="15" hidden="false" customHeight="false" outlineLevel="0" collapsed="false">
      <c r="A704" s="101" t="s">
        <v>692</v>
      </c>
      <c r="B704" s="102" t="n">
        <f aca="false">B702*0.4</f>
        <v>6.4</v>
      </c>
      <c r="C704" s="102" t="n">
        <f aca="false">(100-D704)/100</f>
        <v>0.88</v>
      </c>
      <c r="D704" s="102" t="n">
        <f aca="false">D702*0.4</f>
        <v>12</v>
      </c>
      <c r="E704" s="103" t="n">
        <v>0.915</v>
      </c>
      <c r="F704" s="103" t="n">
        <v>0.925</v>
      </c>
      <c r="G704" s="103" t="n">
        <v>0.935</v>
      </c>
      <c r="H704" s="103" t="n">
        <v>0.93</v>
      </c>
      <c r="I704" s="103" t="n">
        <v>0.86</v>
      </c>
      <c r="J704" s="103" t="n">
        <v>0.825</v>
      </c>
      <c r="K704" s="103" t="n">
        <v>0.86</v>
      </c>
      <c r="L704" s="103" t="n">
        <v>0.8</v>
      </c>
      <c r="M704" s="8"/>
    </row>
    <row r="705" customFormat="false" ht="15" hidden="false" customHeight="false" outlineLevel="0" collapsed="false">
      <c r="A705" s="101" t="s">
        <v>693</v>
      </c>
      <c r="B705" s="102" t="n">
        <f aca="false">B702*0.15</f>
        <v>2.4</v>
      </c>
      <c r="C705" s="102" t="n">
        <f aca="false">(100-D705)/100</f>
        <v>0.955</v>
      </c>
      <c r="D705" s="102" t="n">
        <f aca="false">D702*0.15</f>
        <v>4.5</v>
      </c>
      <c r="E705" s="103" t="n">
        <v>0.9745</v>
      </c>
      <c r="F705" s="103" t="n">
        <v>0.9775</v>
      </c>
      <c r="G705" s="103" t="n">
        <v>0.9805</v>
      </c>
      <c r="H705" s="103" t="n">
        <v>0.979</v>
      </c>
      <c r="I705" s="103" t="n">
        <v>0.958</v>
      </c>
      <c r="J705" s="103" t="n">
        <v>0.9475</v>
      </c>
      <c r="K705" s="103" t="n">
        <v>0.958</v>
      </c>
      <c r="L705" s="103" t="n">
        <v>0.94</v>
      </c>
      <c r="M705" s="8"/>
    </row>
    <row r="706" customFormat="false" ht="15" hidden="false" customHeight="false" outlineLevel="0" collapsed="false">
      <c r="A706" s="101" t="s">
        <v>694</v>
      </c>
      <c r="B706" s="102" t="n">
        <f aca="false">B702*0.3</f>
        <v>4.8</v>
      </c>
      <c r="C706" s="102" t="n">
        <f aca="false">(100-D706)/100</f>
        <v>0.91</v>
      </c>
      <c r="D706" s="102" t="n">
        <f aca="false">D702*0.3</f>
        <v>9</v>
      </c>
      <c r="E706" s="103" t="n">
        <v>0.932</v>
      </c>
      <c r="F706" s="103" t="n">
        <v>0.94</v>
      </c>
      <c r="G706" s="103" t="n">
        <v>0.948</v>
      </c>
      <c r="H706" s="103" t="n">
        <v>0.944</v>
      </c>
      <c r="I706" s="103" t="n">
        <v>0.888</v>
      </c>
      <c r="J706" s="103" t="n">
        <v>0.86</v>
      </c>
      <c r="K706" s="103" t="n">
        <v>0.888</v>
      </c>
      <c r="L706" s="103" t="n">
        <v>0.84</v>
      </c>
      <c r="M706" s="8"/>
    </row>
    <row r="707" customFormat="false" ht="15" hidden="false" customHeight="false" outlineLevel="0" collapsed="false">
      <c r="A707" s="104" t="s">
        <v>861</v>
      </c>
      <c r="B707" s="98" t="n">
        <v>16</v>
      </c>
      <c r="C707" s="98"/>
      <c r="D707" s="98" t="n">
        <v>30</v>
      </c>
      <c r="E707" s="99" t="n">
        <f aca="false">1 - (E708) * (E709) * (E710) * (E711)</f>
        <v>0.19722104974</v>
      </c>
      <c r="F707" s="99" t="n">
        <f aca="false">1 - (F708) * (F709) * (F710) * (F711)</f>
        <v>0.1755618375</v>
      </c>
      <c r="G707" s="99" t="n">
        <f aca="false">1 - (G708) * (G709) * (G710) * (G711)</f>
        <v>0.15350089534</v>
      </c>
      <c r="H707" s="99" t="n">
        <f aca="false">1 - (H708) * (H709) * (H710) * (H711)</f>
        <v>0.16458186304</v>
      </c>
      <c r="I707" s="100" t="n">
        <f aca="false">1 - (I708) * (I709) * (I710) * (I711)</f>
        <v>0.2799296875</v>
      </c>
      <c r="J707" s="100" t="n">
        <f aca="false">1 - (J708) * (J709) * (J710) * (J711)</f>
        <v>0.2799296875</v>
      </c>
      <c r="K707" s="100" t="n">
        <f aca="false">1 - (K708) * (K709) * (K710) * (K711)</f>
        <v>0.2289664</v>
      </c>
      <c r="L707" s="100" t="n">
        <f aca="false">1 - (L708) * (L709) * (L710) * (L711)</f>
        <v>0.2799296875</v>
      </c>
      <c r="M707" s="8"/>
    </row>
    <row r="708" customFormat="false" ht="15" hidden="false" customHeight="false" outlineLevel="0" collapsed="false">
      <c r="A708" s="101" t="s">
        <v>691</v>
      </c>
      <c r="B708" s="102" t="n">
        <f aca="false">B707*0.15</f>
        <v>2.4</v>
      </c>
      <c r="C708" s="102" t="n">
        <f aca="false">(100-D708)/100</f>
        <v>0.955</v>
      </c>
      <c r="D708" s="102" t="n">
        <f aca="false">D707*0.15</f>
        <v>4.5</v>
      </c>
      <c r="E708" s="103" t="n">
        <v>0.966</v>
      </c>
      <c r="F708" s="103" t="n">
        <v>0.97</v>
      </c>
      <c r="G708" s="103" t="n">
        <v>0.974</v>
      </c>
      <c r="H708" s="103" t="n">
        <v>0.972</v>
      </c>
      <c r="I708" s="103" t="n">
        <v>0.95</v>
      </c>
      <c r="J708" s="103" t="n">
        <v>0.95</v>
      </c>
      <c r="K708" s="103" t="n">
        <v>0.96</v>
      </c>
      <c r="L708" s="103" t="n">
        <v>0.95</v>
      </c>
      <c r="M708" s="8"/>
    </row>
    <row r="709" customFormat="false" ht="15" hidden="false" customHeight="false" outlineLevel="0" collapsed="false">
      <c r="A709" s="101" t="s">
        <v>692</v>
      </c>
      <c r="B709" s="102" t="n">
        <f aca="false">B707*0.4</f>
        <v>6.4</v>
      </c>
      <c r="C709" s="102" t="n">
        <f aca="false">(100-D709)/100</f>
        <v>0.88</v>
      </c>
      <c r="D709" s="102" t="n">
        <f aca="false">D707*0.4</f>
        <v>12</v>
      </c>
      <c r="E709" s="103" t="n">
        <v>0.915</v>
      </c>
      <c r="F709" s="103" t="n">
        <v>0.925</v>
      </c>
      <c r="G709" s="103" t="n">
        <v>0.935</v>
      </c>
      <c r="H709" s="103" t="n">
        <v>0.93</v>
      </c>
      <c r="I709" s="103" t="n">
        <v>0.875</v>
      </c>
      <c r="J709" s="103" t="n">
        <v>0.875</v>
      </c>
      <c r="K709" s="103" t="n">
        <v>0.9</v>
      </c>
      <c r="L709" s="103" t="n">
        <v>0.875</v>
      </c>
      <c r="M709" s="8"/>
    </row>
    <row r="710" customFormat="false" ht="15" hidden="false" customHeight="false" outlineLevel="0" collapsed="false">
      <c r="A710" s="101" t="s">
        <v>693</v>
      </c>
      <c r="B710" s="102" t="n">
        <f aca="false">B707*0.15</f>
        <v>2.4</v>
      </c>
      <c r="C710" s="102" t="n">
        <f aca="false">(100-D710)/100</f>
        <v>0.955</v>
      </c>
      <c r="D710" s="102" t="n">
        <f aca="false">D707*0.15</f>
        <v>4.5</v>
      </c>
      <c r="E710" s="103" t="n">
        <v>0.9745</v>
      </c>
      <c r="F710" s="103" t="n">
        <v>0.9775</v>
      </c>
      <c r="G710" s="103" t="n">
        <v>0.9805</v>
      </c>
      <c r="H710" s="103" t="n">
        <v>0.979</v>
      </c>
      <c r="I710" s="103" t="n">
        <v>0.9625</v>
      </c>
      <c r="J710" s="103" t="n">
        <v>0.9625</v>
      </c>
      <c r="K710" s="103" t="n">
        <v>0.97</v>
      </c>
      <c r="L710" s="103" t="n">
        <v>0.9625</v>
      </c>
      <c r="M710" s="8"/>
    </row>
    <row r="711" customFormat="false" ht="15" hidden="false" customHeight="false" outlineLevel="0" collapsed="false">
      <c r="A711" s="101" t="s">
        <v>694</v>
      </c>
      <c r="B711" s="102" t="n">
        <f aca="false">B707*0.3</f>
        <v>4.8</v>
      </c>
      <c r="C711" s="102" t="n">
        <f aca="false">(100-D711)/100</f>
        <v>0.91</v>
      </c>
      <c r="D711" s="102" t="n">
        <f aca="false">D707*0.3</f>
        <v>9</v>
      </c>
      <c r="E711" s="103" t="n">
        <v>0.932</v>
      </c>
      <c r="F711" s="103" t="n">
        <v>0.94</v>
      </c>
      <c r="G711" s="103" t="n">
        <v>0.948</v>
      </c>
      <c r="H711" s="103" t="n">
        <v>0.944</v>
      </c>
      <c r="I711" s="103" t="n">
        <v>0.9</v>
      </c>
      <c r="J711" s="103" t="n">
        <v>0.9</v>
      </c>
      <c r="K711" s="103" t="n">
        <v>0.92</v>
      </c>
      <c r="L711" s="103" t="n">
        <v>0.9</v>
      </c>
      <c r="M711" s="8"/>
    </row>
    <row r="712" customFormat="false" ht="15" hidden="false" customHeight="false" outlineLevel="0" collapsed="false">
      <c r="A712" s="97" t="s">
        <v>862</v>
      </c>
      <c r="B712" s="98" t="n">
        <v>16</v>
      </c>
      <c r="C712" s="98"/>
      <c r="D712" s="98" t="n">
        <v>30</v>
      </c>
      <c r="E712" s="99" t="n">
        <f aca="false">1 - (E713) * (E714) * (E715) * (E716)</f>
        <v>0.19722104974</v>
      </c>
      <c r="F712" s="99" t="n">
        <f aca="false">1 - (F713) * (F714) * (F715) * (F716)</f>
        <v>0.1755618375</v>
      </c>
      <c r="G712" s="99" t="n">
        <f aca="false">1 - (G713) * (G714) * (G715) * (G716)</f>
        <v>0.15350089534</v>
      </c>
      <c r="H712" s="99" t="n">
        <f aca="false">1 - (H713) * (H714) * (H715) * (H716)</f>
        <v>0.16458186304</v>
      </c>
      <c r="I712" s="100" t="n">
        <f aca="false">1 - (I713) * (I714) * (I715) * (I716)</f>
        <v>0.2799296875</v>
      </c>
      <c r="J712" s="100" t="n">
        <f aca="false">1 - (J713) * (J714) * (J715) * (J716)</f>
        <v>0.30936446464</v>
      </c>
      <c r="K712" s="100" t="n">
        <f aca="false">1 - (K713) * (K714) * (K715) * (K716)</f>
        <v>0.2799296875</v>
      </c>
      <c r="L712" s="100" t="n">
        <f aca="false">1 - (L713) * (L714) * (L715) * (L716)</f>
        <v>0.3748063375</v>
      </c>
      <c r="M712" s="8"/>
    </row>
    <row r="713" customFormat="false" ht="15" hidden="false" customHeight="false" outlineLevel="0" collapsed="false">
      <c r="A713" s="101" t="s">
        <v>691</v>
      </c>
      <c r="B713" s="102" t="n">
        <f aca="false">B712*0.15</f>
        <v>2.4</v>
      </c>
      <c r="C713" s="102" t="n">
        <f aca="false">(100-D713)/100</f>
        <v>0.955</v>
      </c>
      <c r="D713" s="102" t="n">
        <f aca="false">D712*0.15</f>
        <v>4.5</v>
      </c>
      <c r="E713" s="103" t="n">
        <v>0.966</v>
      </c>
      <c r="F713" s="103" t="n">
        <v>0.97</v>
      </c>
      <c r="G713" s="103" t="n">
        <v>0.974</v>
      </c>
      <c r="H713" s="103" t="n">
        <v>0.972</v>
      </c>
      <c r="I713" s="103" t="n">
        <v>0.95</v>
      </c>
      <c r="J713" s="103" t="n">
        <v>0.944</v>
      </c>
      <c r="K713" s="103" t="n">
        <v>0.95</v>
      </c>
      <c r="L713" s="103" t="n">
        <v>0.93</v>
      </c>
      <c r="M713" s="8"/>
    </row>
    <row r="714" customFormat="false" ht="15" hidden="false" customHeight="false" outlineLevel="0" collapsed="false">
      <c r="A714" s="101" t="s">
        <v>692</v>
      </c>
      <c r="B714" s="102" t="n">
        <f aca="false">B712*0.4</f>
        <v>6.4</v>
      </c>
      <c r="C714" s="102" t="n">
        <f aca="false">(100-D714)/100</f>
        <v>0.88</v>
      </c>
      <c r="D714" s="102" t="n">
        <f aca="false">D712*0.4</f>
        <v>12</v>
      </c>
      <c r="E714" s="103" t="n">
        <v>0.915</v>
      </c>
      <c r="F714" s="103" t="n">
        <v>0.925</v>
      </c>
      <c r="G714" s="103" t="n">
        <v>0.935</v>
      </c>
      <c r="H714" s="103" t="n">
        <v>0.93</v>
      </c>
      <c r="I714" s="103" t="n">
        <v>0.875</v>
      </c>
      <c r="J714" s="103" t="n">
        <v>0.86</v>
      </c>
      <c r="K714" s="103" t="n">
        <v>0.875</v>
      </c>
      <c r="L714" s="103" t="n">
        <v>0.825</v>
      </c>
      <c r="M714" s="8"/>
    </row>
    <row r="715" customFormat="false" ht="15" hidden="false" customHeight="false" outlineLevel="0" collapsed="false">
      <c r="A715" s="101" t="s">
        <v>693</v>
      </c>
      <c r="B715" s="102" t="n">
        <f aca="false">B712*0.15</f>
        <v>2.4</v>
      </c>
      <c r="C715" s="102" t="n">
        <f aca="false">(100-D715)/100</f>
        <v>0.955</v>
      </c>
      <c r="D715" s="102" t="n">
        <f aca="false">D712*0.15</f>
        <v>4.5</v>
      </c>
      <c r="E715" s="103" t="n">
        <v>0.9745</v>
      </c>
      <c r="F715" s="103" t="n">
        <v>0.9775</v>
      </c>
      <c r="G715" s="103" t="n">
        <v>0.9805</v>
      </c>
      <c r="H715" s="103" t="n">
        <v>0.979</v>
      </c>
      <c r="I715" s="103" t="n">
        <v>0.9625</v>
      </c>
      <c r="J715" s="103" t="n">
        <v>0.958</v>
      </c>
      <c r="K715" s="103" t="n">
        <v>0.9625</v>
      </c>
      <c r="L715" s="103" t="n">
        <v>0.9475</v>
      </c>
      <c r="M715" s="8"/>
    </row>
    <row r="716" customFormat="false" ht="15" hidden="false" customHeight="false" outlineLevel="0" collapsed="false">
      <c r="A716" s="101" t="s">
        <v>694</v>
      </c>
      <c r="B716" s="102" t="n">
        <f aca="false">B712*0.3</f>
        <v>4.8</v>
      </c>
      <c r="C716" s="102" t="n">
        <f aca="false">(100-D716)/100</f>
        <v>0.91</v>
      </c>
      <c r="D716" s="102" t="n">
        <f aca="false">D712*0.3</f>
        <v>9</v>
      </c>
      <c r="E716" s="103" t="n">
        <v>0.932</v>
      </c>
      <c r="F716" s="103" t="n">
        <v>0.94</v>
      </c>
      <c r="G716" s="103" t="n">
        <v>0.948</v>
      </c>
      <c r="H716" s="103" t="n">
        <v>0.944</v>
      </c>
      <c r="I716" s="103" t="n">
        <v>0.9</v>
      </c>
      <c r="J716" s="103" t="n">
        <v>0.888</v>
      </c>
      <c r="K716" s="103" t="n">
        <v>0.9</v>
      </c>
      <c r="L716" s="103" t="n">
        <v>0.86</v>
      </c>
      <c r="M716" s="8"/>
    </row>
    <row r="717" customFormat="false" ht="15" hidden="false" customHeight="false" outlineLevel="0" collapsed="false">
      <c r="A717" s="104" t="s">
        <v>863</v>
      </c>
      <c r="B717" s="98" t="n">
        <v>15</v>
      </c>
      <c r="C717" s="98"/>
      <c r="D717" s="98" t="n">
        <v>30</v>
      </c>
      <c r="E717" s="99" t="n">
        <f aca="false">1 - (E718) * (E719) * (E720) * (E721)</f>
        <v>0.18644137984</v>
      </c>
      <c r="F717" s="99" t="n">
        <f aca="false">1 - (F718) * (F719) * (F720) * (F721)</f>
        <v>0.16458186304</v>
      </c>
      <c r="G717" s="99" t="n">
        <f aca="false">1 - (G718) * (G719) * (G720) * (G721)</f>
        <v>0.14231837184</v>
      </c>
      <c r="H717" s="99" t="n">
        <f aca="false">1 - (H718) * (H719) * (H720) * (H721)</f>
        <v>0.15350089534</v>
      </c>
      <c r="I717" s="100" t="n">
        <f aca="false">1 - (I718) * (I719) * (I720) * (I721)</f>
        <v>0.3748063375</v>
      </c>
      <c r="J717" s="100" t="n">
        <f aca="false">1 - (J718) * (J719) * (J720) * (J721)</f>
        <v>0.30936446464</v>
      </c>
      <c r="K717" s="100" t="n">
        <f aca="false">1 - (K718) * (K719) * (K720) * (K721)</f>
        <v>0.2799296875</v>
      </c>
      <c r="L717" s="100" t="n">
        <f aca="false">1 - (L718) * (L719) * (L720) * (L721)</f>
        <v>0.35656423374</v>
      </c>
      <c r="M717" s="8"/>
    </row>
    <row r="718" customFormat="false" ht="15" hidden="false" customHeight="false" outlineLevel="0" collapsed="false">
      <c r="A718" s="101" t="s">
        <v>691</v>
      </c>
      <c r="B718" s="102" t="n">
        <f aca="false">B717*0.15</f>
        <v>2.25</v>
      </c>
      <c r="C718" s="102" t="n">
        <f aca="false">(100-D718)/100</f>
        <v>0.955</v>
      </c>
      <c r="D718" s="102" t="n">
        <f aca="false">D717*0.15</f>
        <v>4.5</v>
      </c>
      <c r="E718" s="103" t="n">
        <v>0.968</v>
      </c>
      <c r="F718" s="103" t="n">
        <v>0.972</v>
      </c>
      <c r="G718" s="103" t="n">
        <v>0.976</v>
      </c>
      <c r="H718" s="103" t="n">
        <v>0.974</v>
      </c>
      <c r="I718" s="103" t="n">
        <v>0.93</v>
      </c>
      <c r="J718" s="103" t="n">
        <v>0.944</v>
      </c>
      <c r="K718" s="103" t="n">
        <v>0.95</v>
      </c>
      <c r="L718" s="103" t="n">
        <v>0.934</v>
      </c>
      <c r="M718" s="8"/>
    </row>
    <row r="719" customFormat="false" ht="15" hidden="false" customHeight="false" outlineLevel="0" collapsed="false">
      <c r="A719" s="101" t="s">
        <v>692</v>
      </c>
      <c r="B719" s="102" t="n">
        <f aca="false">B717*0.4</f>
        <v>6</v>
      </c>
      <c r="C719" s="102" t="n">
        <f aca="false">(100-D719)/100</f>
        <v>0.88</v>
      </c>
      <c r="D719" s="102" t="n">
        <f aca="false">D717*0.4</f>
        <v>12</v>
      </c>
      <c r="E719" s="103" t="n">
        <v>0.92</v>
      </c>
      <c r="F719" s="103" t="n">
        <v>0.93</v>
      </c>
      <c r="G719" s="103" t="n">
        <v>0.94</v>
      </c>
      <c r="H719" s="103" t="n">
        <v>0.935</v>
      </c>
      <c r="I719" s="103" t="n">
        <v>0.825</v>
      </c>
      <c r="J719" s="103" t="n">
        <v>0.86</v>
      </c>
      <c r="K719" s="103" t="n">
        <v>0.875</v>
      </c>
      <c r="L719" s="103" t="n">
        <v>0.835</v>
      </c>
      <c r="M719" s="8"/>
    </row>
    <row r="720" customFormat="false" ht="15" hidden="false" customHeight="false" outlineLevel="0" collapsed="false">
      <c r="A720" s="101" t="s">
        <v>693</v>
      </c>
      <c r="B720" s="102" t="n">
        <f aca="false">B717*0.15</f>
        <v>2.25</v>
      </c>
      <c r="C720" s="102" t="n">
        <f aca="false">(100-D720)/100</f>
        <v>0.955</v>
      </c>
      <c r="D720" s="102" t="n">
        <f aca="false">D717*0.15</f>
        <v>4.5</v>
      </c>
      <c r="E720" s="103" t="n">
        <v>0.976</v>
      </c>
      <c r="F720" s="103" t="n">
        <v>0.979</v>
      </c>
      <c r="G720" s="103" t="n">
        <v>0.982</v>
      </c>
      <c r="H720" s="103" t="n">
        <v>0.9805</v>
      </c>
      <c r="I720" s="103" t="n">
        <v>0.9475</v>
      </c>
      <c r="J720" s="103" t="n">
        <v>0.958</v>
      </c>
      <c r="K720" s="103" t="n">
        <v>0.9625</v>
      </c>
      <c r="L720" s="103" t="n">
        <v>0.9505</v>
      </c>
      <c r="M720" s="8"/>
    </row>
    <row r="721" customFormat="false" ht="15" hidden="false" customHeight="false" outlineLevel="0" collapsed="false">
      <c r="A721" s="101" t="s">
        <v>694</v>
      </c>
      <c r="B721" s="102" t="n">
        <f aca="false">B717*0.3</f>
        <v>4.5</v>
      </c>
      <c r="C721" s="102" t="n">
        <f aca="false">(100-D721)/100</f>
        <v>0.91</v>
      </c>
      <c r="D721" s="102" t="n">
        <f aca="false">D717*0.3</f>
        <v>9</v>
      </c>
      <c r="E721" s="103" t="n">
        <v>0.936</v>
      </c>
      <c r="F721" s="103" t="n">
        <v>0.944</v>
      </c>
      <c r="G721" s="103" t="n">
        <v>0.952</v>
      </c>
      <c r="H721" s="103" t="n">
        <v>0.948</v>
      </c>
      <c r="I721" s="103" t="n">
        <v>0.86</v>
      </c>
      <c r="J721" s="103" t="n">
        <v>0.888</v>
      </c>
      <c r="K721" s="103" t="n">
        <v>0.9</v>
      </c>
      <c r="L721" s="103" t="n">
        <v>0.868</v>
      </c>
      <c r="M721" s="8"/>
    </row>
    <row r="722" customFormat="false" ht="15" hidden="false" customHeight="false" outlineLevel="0" collapsed="false">
      <c r="A722" s="104" t="s">
        <v>864</v>
      </c>
      <c r="B722" s="98" t="n">
        <v>15</v>
      </c>
      <c r="C722" s="98"/>
      <c r="D722" s="98" t="n">
        <v>30</v>
      </c>
      <c r="E722" s="99" t="n">
        <f aca="false">1 - (E723) * (E724) * (E725) * (E726)</f>
        <v>0.18644137984</v>
      </c>
      <c r="F722" s="99" t="n">
        <f aca="false">1 - (F723) * (F724) * (F725) * (F726)</f>
        <v>0.16458186304</v>
      </c>
      <c r="G722" s="99" t="n">
        <f aca="false">1 - (G723) * (G724) * (G725) * (G726)</f>
        <v>0.14231837184</v>
      </c>
      <c r="H722" s="99" t="n">
        <f aca="false">1 - (H723) * (H724) * (H725) * (H726)</f>
        <v>0.15350089534</v>
      </c>
      <c r="I722" s="100" t="n">
        <f aca="false">1 - (I723) * (I724) * (I725) * (I726)</f>
        <v>0.3748063375</v>
      </c>
      <c r="J722" s="100" t="n">
        <f aca="false">1 - (J723) * (J724) * (J725) * (J726)</f>
        <v>0.4188544</v>
      </c>
      <c r="K722" s="100" t="n">
        <f aca="false">1 - (K723) * (K724) * (K725) * (K726)</f>
        <v>0.30936446464</v>
      </c>
      <c r="L722" s="100" t="n">
        <f aca="false">1 - (L723) * (L724) * (L725) * (L726)</f>
        <v>0.2799296875</v>
      </c>
      <c r="M722" s="8"/>
    </row>
    <row r="723" customFormat="false" ht="15" hidden="false" customHeight="false" outlineLevel="0" collapsed="false">
      <c r="A723" s="101" t="s">
        <v>691</v>
      </c>
      <c r="B723" s="102" t="n">
        <f aca="false">B722*0.15</f>
        <v>2.25</v>
      </c>
      <c r="C723" s="102" t="n">
        <f aca="false">(100-D723)/100</f>
        <v>0.955</v>
      </c>
      <c r="D723" s="102" t="n">
        <f aca="false">D722*0.15</f>
        <v>4.5</v>
      </c>
      <c r="E723" s="103" t="n">
        <v>0.968</v>
      </c>
      <c r="F723" s="103" t="n">
        <v>0.972</v>
      </c>
      <c r="G723" s="103" t="n">
        <v>0.976</v>
      </c>
      <c r="H723" s="103" t="n">
        <v>0.974</v>
      </c>
      <c r="I723" s="103" t="n">
        <v>0.93</v>
      </c>
      <c r="J723" s="103" t="n">
        <v>0.92</v>
      </c>
      <c r="K723" s="103" t="n">
        <v>0.944</v>
      </c>
      <c r="L723" s="103" t="n">
        <v>0.95</v>
      </c>
      <c r="M723" s="8"/>
    </row>
    <row r="724" customFormat="false" ht="15" hidden="false" customHeight="false" outlineLevel="0" collapsed="false">
      <c r="A724" s="101" t="s">
        <v>692</v>
      </c>
      <c r="B724" s="102" t="n">
        <f aca="false">B722*0.4</f>
        <v>6</v>
      </c>
      <c r="C724" s="102" t="n">
        <f aca="false">(100-D724)/100</f>
        <v>0.88</v>
      </c>
      <c r="D724" s="102" t="n">
        <f aca="false">D722*0.4</f>
        <v>12</v>
      </c>
      <c r="E724" s="103" t="n">
        <v>0.92</v>
      </c>
      <c r="F724" s="103" t="n">
        <v>0.93</v>
      </c>
      <c r="G724" s="103" t="n">
        <v>0.94</v>
      </c>
      <c r="H724" s="103" t="n">
        <v>0.935</v>
      </c>
      <c r="I724" s="103" t="n">
        <v>0.825</v>
      </c>
      <c r="J724" s="103" t="n">
        <v>0.8</v>
      </c>
      <c r="K724" s="103" t="n">
        <v>0.86</v>
      </c>
      <c r="L724" s="103" t="n">
        <v>0.875</v>
      </c>
      <c r="M724" s="8"/>
    </row>
    <row r="725" customFormat="false" ht="15" hidden="false" customHeight="false" outlineLevel="0" collapsed="false">
      <c r="A725" s="101" t="s">
        <v>693</v>
      </c>
      <c r="B725" s="102" t="n">
        <f aca="false">B722*0.15</f>
        <v>2.25</v>
      </c>
      <c r="C725" s="102" t="n">
        <f aca="false">(100-D725)/100</f>
        <v>0.955</v>
      </c>
      <c r="D725" s="102" t="n">
        <f aca="false">D722*0.15</f>
        <v>4.5</v>
      </c>
      <c r="E725" s="103" t="n">
        <v>0.976</v>
      </c>
      <c r="F725" s="103" t="n">
        <v>0.979</v>
      </c>
      <c r="G725" s="103" t="n">
        <v>0.982</v>
      </c>
      <c r="H725" s="103" t="n">
        <v>0.9805</v>
      </c>
      <c r="I725" s="103" t="n">
        <v>0.9475</v>
      </c>
      <c r="J725" s="103" t="n">
        <v>0.94</v>
      </c>
      <c r="K725" s="103" t="n">
        <v>0.958</v>
      </c>
      <c r="L725" s="103" t="n">
        <v>0.9625</v>
      </c>
      <c r="M725" s="8"/>
    </row>
    <row r="726" customFormat="false" ht="15" hidden="false" customHeight="false" outlineLevel="0" collapsed="false">
      <c r="A726" s="101" t="s">
        <v>694</v>
      </c>
      <c r="B726" s="102" t="n">
        <f aca="false">B722*0.3</f>
        <v>4.5</v>
      </c>
      <c r="C726" s="102" t="n">
        <f aca="false">(100-D726)/100</f>
        <v>0.91</v>
      </c>
      <c r="D726" s="102" t="n">
        <f aca="false">D722*0.3</f>
        <v>9</v>
      </c>
      <c r="E726" s="103" t="n">
        <v>0.936</v>
      </c>
      <c r="F726" s="103" t="n">
        <v>0.944</v>
      </c>
      <c r="G726" s="103" t="n">
        <v>0.952</v>
      </c>
      <c r="H726" s="103" t="n">
        <v>0.948</v>
      </c>
      <c r="I726" s="103" t="n">
        <v>0.86</v>
      </c>
      <c r="J726" s="103" t="n">
        <v>0.84</v>
      </c>
      <c r="K726" s="103" t="n">
        <v>0.888</v>
      </c>
      <c r="L726" s="103" t="n">
        <v>0.9</v>
      </c>
      <c r="M726" s="8"/>
    </row>
    <row r="727" customFormat="false" ht="15" hidden="false" customHeight="false" outlineLevel="0" collapsed="false">
      <c r="A727" s="97" t="s">
        <v>865</v>
      </c>
      <c r="B727" s="98" t="n">
        <v>15</v>
      </c>
      <c r="C727" s="98"/>
      <c r="D727" s="98" t="n">
        <v>30</v>
      </c>
      <c r="E727" s="99" t="n">
        <f aca="false">1 - (E728) * (E729) * (E730) * (E731)</f>
        <v>0.18644137984</v>
      </c>
      <c r="F727" s="99" t="n">
        <f aca="false">1 - (F728) * (F729) * (F730) * (F731)</f>
        <v>0.16458186304</v>
      </c>
      <c r="G727" s="99" t="n">
        <f aca="false">1 - (G728) * (G729) * (G730) * (G731)</f>
        <v>0.14231837184</v>
      </c>
      <c r="H727" s="99" t="n">
        <f aca="false">1 - (H728) * (H729) * (H730) * (H731)</f>
        <v>0.15350089534</v>
      </c>
      <c r="I727" s="100" t="n">
        <f aca="false">1 - (I728) * (I729) * (I730) * (I731)</f>
        <v>0.3748063375</v>
      </c>
      <c r="J727" s="100" t="n">
        <f aca="false">1 - (J728) * (J729) * (J730) * (J731)</f>
        <v>0.2289664</v>
      </c>
      <c r="K727" s="100" t="n">
        <f aca="false">1 - (K728) * (K729) * (K730) * (K731)</f>
        <v>0.3748063375</v>
      </c>
      <c r="L727" s="100" t="n">
        <f aca="false">1 - (L728) * (L729) * (L730) * (L731)</f>
        <v>0.3748063375</v>
      </c>
      <c r="M727" s="8"/>
    </row>
    <row r="728" customFormat="false" ht="15" hidden="false" customHeight="false" outlineLevel="0" collapsed="false">
      <c r="A728" s="101" t="s">
        <v>691</v>
      </c>
      <c r="B728" s="102" t="n">
        <f aca="false">B727*0.15</f>
        <v>2.25</v>
      </c>
      <c r="C728" s="102" t="n">
        <f aca="false">(100-D728)/100</f>
        <v>0.955</v>
      </c>
      <c r="D728" s="102" t="n">
        <f aca="false">D727*0.15</f>
        <v>4.5</v>
      </c>
      <c r="E728" s="103" t="n">
        <v>0.968</v>
      </c>
      <c r="F728" s="103" t="n">
        <v>0.972</v>
      </c>
      <c r="G728" s="103" t="n">
        <v>0.976</v>
      </c>
      <c r="H728" s="103" t="n">
        <v>0.974</v>
      </c>
      <c r="I728" s="103" t="n">
        <v>0.93</v>
      </c>
      <c r="J728" s="103" t="n">
        <v>0.96</v>
      </c>
      <c r="K728" s="103" t="n">
        <v>0.93</v>
      </c>
      <c r="L728" s="103" t="n">
        <v>0.93</v>
      </c>
      <c r="M728" s="8"/>
    </row>
    <row r="729" customFormat="false" ht="15" hidden="false" customHeight="false" outlineLevel="0" collapsed="false">
      <c r="A729" s="101" t="s">
        <v>692</v>
      </c>
      <c r="B729" s="102" t="n">
        <f aca="false">B727*0.4</f>
        <v>6</v>
      </c>
      <c r="C729" s="102" t="n">
        <f aca="false">(100-D729)/100</f>
        <v>0.88</v>
      </c>
      <c r="D729" s="102" t="n">
        <f aca="false">D727*0.4</f>
        <v>12</v>
      </c>
      <c r="E729" s="103" t="n">
        <v>0.92</v>
      </c>
      <c r="F729" s="103" t="n">
        <v>0.93</v>
      </c>
      <c r="G729" s="103" t="n">
        <v>0.94</v>
      </c>
      <c r="H729" s="103" t="n">
        <v>0.935</v>
      </c>
      <c r="I729" s="103" t="n">
        <v>0.825</v>
      </c>
      <c r="J729" s="103" t="n">
        <v>0.9</v>
      </c>
      <c r="K729" s="103" t="n">
        <v>0.825</v>
      </c>
      <c r="L729" s="103" t="n">
        <v>0.825</v>
      </c>
      <c r="M729" s="8"/>
    </row>
    <row r="730" customFormat="false" ht="15" hidden="false" customHeight="false" outlineLevel="0" collapsed="false">
      <c r="A730" s="101" t="s">
        <v>693</v>
      </c>
      <c r="B730" s="102" t="n">
        <f aca="false">B727*0.15</f>
        <v>2.25</v>
      </c>
      <c r="C730" s="102" t="n">
        <f aca="false">(100-D730)/100</f>
        <v>0.955</v>
      </c>
      <c r="D730" s="102" t="n">
        <f aca="false">D727*0.15</f>
        <v>4.5</v>
      </c>
      <c r="E730" s="103" t="n">
        <v>0.976</v>
      </c>
      <c r="F730" s="103" t="n">
        <v>0.979</v>
      </c>
      <c r="G730" s="103" t="n">
        <v>0.982</v>
      </c>
      <c r="H730" s="103" t="n">
        <v>0.9805</v>
      </c>
      <c r="I730" s="103" t="n">
        <v>0.9475</v>
      </c>
      <c r="J730" s="103" t="n">
        <v>0.97</v>
      </c>
      <c r="K730" s="103" t="n">
        <v>0.9475</v>
      </c>
      <c r="L730" s="103" t="n">
        <v>0.9475</v>
      </c>
      <c r="M730" s="8"/>
    </row>
    <row r="731" customFormat="false" ht="15" hidden="false" customHeight="false" outlineLevel="0" collapsed="false">
      <c r="A731" s="101" t="s">
        <v>694</v>
      </c>
      <c r="B731" s="102" t="n">
        <f aca="false">B727*0.3</f>
        <v>4.5</v>
      </c>
      <c r="C731" s="102" t="n">
        <f aca="false">(100-D731)/100</f>
        <v>0.91</v>
      </c>
      <c r="D731" s="102" t="n">
        <f aca="false">D727*0.3</f>
        <v>9</v>
      </c>
      <c r="E731" s="103" t="n">
        <v>0.936</v>
      </c>
      <c r="F731" s="103" t="n">
        <v>0.944</v>
      </c>
      <c r="G731" s="103" t="n">
        <v>0.952</v>
      </c>
      <c r="H731" s="103" t="n">
        <v>0.948</v>
      </c>
      <c r="I731" s="103" t="n">
        <v>0.86</v>
      </c>
      <c r="J731" s="103" t="n">
        <v>0.92</v>
      </c>
      <c r="K731" s="103" t="n">
        <v>0.86</v>
      </c>
      <c r="L731" s="103" t="n">
        <v>0.86</v>
      </c>
      <c r="M731" s="8"/>
    </row>
    <row r="732" customFormat="false" ht="15" hidden="false" customHeight="false" outlineLevel="0" collapsed="false">
      <c r="A732" s="97" t="s">
        <v>866</v>
      </c>
      <c r="B732" s="98" t="n">
        <v>15</v>
      </c>
      <c r="C732" s="98"/>
      <c r="D732" s="98" t="n">
        <v>30</v>
      </c>
      <c r="E732" s="99" t="n">
        <f aca="false">1 - (E733)</f>
        <v>0.032</v>
      </c>
      <c r="F732" s="99" t="n">
        <f aca="false">1 - (F733)</f>
        <v>0.028</v>
      </c>
      <c r="G732" s="99" t="n">
        <f aca="false">1 - (G733)</f>
        <v>0.024</v>
      </c>
      <c r="H732" s="99" t="n">
        <f aca="false">1 - (H733)</f>
        <v>0.026</v>
      </c>
      <c r="I732" s="100" t="n">
        <f aca="false">1 - (I733)</f>
        <v>0.07</v>
      </c>
      <c r="J732" s="100" t="n">
        <f aca="false">1 - (J733)</f>
        <v>0.04</v>
      </c>
      <c r="K732" s="100" t="n">
        <f aca="false">1 - (K733)</f>
        <v>0.07</v>
      </c>
      <c r="L732" s="100" t="n">
        <f aca="false">1 - (L733)</f>
        <v>0.07</v>
      </c>
      <c r="M732" s="8"/>
    </row>
    <row r="733" customFormat="false" ht="15" hidden="false" customHeight="false" outlineLevel="0" collapsed="false">
      <c r="A733" s="101" t="s">
        <v>691</v>
      </c>
      <c r="B733" s="102" t="n">
        <f aca="false">B732*0.15</f>
        <v>2.25</v>
      </c>
      <c r="C733" s="102" t="n">
        <f aca="false">(100-D733)/100</f>
        <v>0.955</v>
      </c>
      <c r="D733" s="102" t="n">
        <f aca="false">D732*0.15</f>
        <v>4.5</v>
      </c>
      <c r="E733" s="103" t="n">
        <v>0.968</v>
      </c>
      <c r="F733" s="103" t="n">
        <v>0.972</v>
      </c>
      <c r="G733" s="103" t="n">
        <v>0.976</v>
      </c>
      <c r="H733" s="103" t="n">
        <v>0.974</v>
      </c>
      <c r="I733" s="103" t="n">
        <v>0.93</v>
      </c>
      <c r="J733" s="103" t="n">
        <v>0.96</v>
      </c>
      <c r="K733" s="103" t="n">
        <v>0.93</v>
      </c>
      <c r="L733" s="103" t="n">
        <v>0.93</v>
      </c>
      <c r="M733" s="8"/>
    </row>
    <row r="734" customFormat="false" ht="15" hidden="false" customHeight="false" outlineLevel="0" collapsed="false">
      <c r="A734" s="97" t="s">
        <v>867</v>
      </c>
      <c r="B734" s="98" t="n">
        <v>15</v>
      </c>
      <c r="C734" s="98"/>
      <c r="D734" s="98" t="n">
        <v>30</v>
      </c>
      <c r="E734" s="99" t="n">
        <f aca="false">1 - (E735)</f>
        <v>0.032</v>
      </c>
      <c r="F734" s="99" t="n">
        <f aca="false">1 - (F735)</f>
        <v>0.028</v>
      </c>
      <c r="G734" s="99" t="n">
        <f aca="false">1 - (G735)</f>
        <v>0.024</v>
      </c>
      <c r="H734" s="99" t="n">
        <f aca="false">1 - (H735)</f>
        <v>0.026</v>
      </c>
      <c r="I734" s="100" t="n">
        <f aca="false">1 - (I735)</f>
        <v>0.05</v>
      </c>
      <c r="J734" s="100" t="n">
        <f aca="false">1 - (J735)</f>
        <v>0.05</v>
      </c>
      <c r="K734" s="100" t="n">
        <f aca="false">1 - (K735)</f>
        <v>0.05</v>
      </c>
      <c r="L734" s="100" t="n">
        <f aca="false">1 - (L735)</f>
        <v>0.05</v>
      </c>
      <c r="M734" s="8"/>
    </row>
    <row r="735" customFormat="false" ht="15" hidden="false" customHeight="false" outlineLevel="0" collapsed="false">
      <c r="A735" s="101" t="s">
        <v>691</v>
      </c>
      <c r="B735" s="102" t="n">
        <f aca="false">B734*0.15</f>
        <v>2.25</v>
      </c>
      <c r="C735" s="102" t="n">
        <f aca="false">(100-D735)/100</f>
        <v>0.955</v>
      </c>
      <c r="D735" s="102" t="n">
        <f aca="false">D734*0.15</f>
        <v>4.5</v>
      </c>
      <c r="E735" s="103" t="n">
        <v>0.968</v>
      </c>
      <c r="F735" s="103" t="n">
        <v>0.972</v>
      </c>
      <c r="G735" s="103" t="n">
        <v>0.976</v>
      </c>
      <c r="H735" s="103" t="n">
        <v>0.974</v>
      </c>
      <c r="I735" s="103" t="n">
        <v>0.95</v>
      </c>
      <c r="J735" s="103" t="n">
        <v>0.95</v>
      </c>
      <c r="K735" s="103" t="n">
        <v>0.95</v>
      </c>
      <c r="L735" s="103" t="n">
        <v>0.95</v>
      </c>
      <c r="M735" s="8"/>
    </row>
    <row r="736" customFormat="false" ht="15" hidden="false" customHeight="false" outlineLevel="0" collapsed="false">
      <c r="A736" s="97" t="s">
        <v>868</v>
      </c>
      <c r="B736" s="98" t="n">
        <v>15</v>
      </c>
      <c r="C736" s="98"/>
      <c r="D736" s="98" t="n">
        <v>30</v>
      </c>
      <c r="E736" s="99" t="n">
        <f aca="false">1 - (E737)</f>
        <v>0.032</v>
      </c>
      <c r="F736" s="99" t="n">
        <f aca="false">1 - (F737)</f>
        <v>0.028</v>
      </c>
      <c r="G736" s="99" t="n">
        <f aca="false">1 - (G737)</f>
        <v>0.024</v>
      </c>
      <c r="H736" s="99" t="n">
        <f aca="false">1 - (H737)</f>
        <v>0.026</v>
      </c>
      <c r="I736" s="100" t="n">
        <f aca="false">1 - (I737)</f>
        <v>0.05</v>
      </c>
      <c r="J736" s="100" t="n">
        <f aca="false">1 - (J737)</f>
        <v>0.05</v>
      </c>
      <c r="K736" s="100" t="n">
        <f aca="false">1 - (K737)</f>
        <v>0.05</v>
      </c>
      <c r="L736" s="100" t="n">
        <f aca="false">1 - (L737)</f>
        <v>0.07</v>
      </c>
      <c r="M736" s="8"/>
    </row>
    <row r="737" customFormat="false" ht="15" hidden="false" customHeight="false" outlineLevel="0" collapsed="false">
      <c r="A737" s="101" t="s">
        <v>691</v>
      </c>
      <c r="B737" s="102" t="n">
        <f aca="false">B736*0.15</f>
        <v>2.25</v>
      </c>
      <c r="C737" s="102" t="n">
        <f aca="false">(100-D737)/100</f>
        <v>0.955</v>
      </c>
      <c r="D737" s="102" t="n">
        <f aca="false">D736*0.15</f>
        <v>4.5</v>
      </c>
      <c r="E737" s="103" t="n">
        <v>0.968</v>
      </c>
      <c r="F737" s="103" t="n">
        <v>0.972</v>
      </c>
      <c r="G737" s="103" t="n">
        <v>0.976</v>
      </c>
      <c r="H737" s="103" t="n">
        <v>0.974</v>
      </c>
      <c r="I737" s="103" t="n">
        <v>0.95</v>
      </c>
      <c r="J737" s="103" t="n">
        <v>0.95</v>
      </c>
      <c r="K737" s="103" t="n">
        <v>0.95</v>
      </c>
      <c r="L737" s="103" t="n">
        <v>0.93</v>
      </c>
      <c r="M737" s="8"/>
    </row>
    <row r="738" customFormat="false" ht="15" hidden="false" customHeight="false" outlineLevel="0" collapsed="false">
      <c r="A738" s="97" t="s">
        <v>869</v>
      </c>
      <c r="B738" s="98" t="n">
        <v>15</v>
      </c>
      <c r="C738" s="98"/>
      <c r="D738" s="98" t="n">
        <v>30</v>
      </c>
      <c r="E738" s="99" t="n">
        <f aca="false">1 - (E739)</f>
        <v>0.032</v>
      </c>
      <c r="F738" s="99" t="n">
        <f aca="false">1 - (F739)</f>
        <v>0.028</v>
      </c>
      <c r="G738" s="99" t="n">
        <f aca="false">1 - (G739)</f>
        <v>0.024</v>
      </c>
      <c r="H738" s="99" t="n">
        <f aca="false">1 - (H739)</f>
        <v>0.026</v>
      </c>
      <c r="I738" s="100" t="n">
        <f aca="false">1 - (I739)</f>
        <v>0.0600000000000001</v>
      </c>
      <c r="J738" s="100" t="n">
        <f aca="false">1 - (J739)</f>
        <v>0.0600000000000001</v>
      </c>
      <c r="K738" s="100" t="n">
        <f aca="false">1 - (K739)</f>
        <v>0.0600000000000001</v>
      </c>
      <c r="L738" s="100" t="n">
        <f aca="false">1 - (L739)</f>
        <v>0.07</v>
      </c>
      <c r="M738" s="8"/>
    </row>
    <row r="739" customFormat="false" ht="15" hidden="false" customHeight="false" outlineLevel="0" collapsed="false">
      <c r="A739" s="101" t="s">
        <v>691</v>
      </c>
      <c r="B739" s="102" t="n">
        <f aca="false">B738*0.15</f>
        <v>2.25</v>
      </c>
      <c r="C739" s="102" t="n">
        <f aca="false">(100-D739)/100</f>
        <v>0.955</v>
      </c>
      <c r="D739" s="102" t="n">
        <f aca="false">D738*0.15</f>
        <v>4.5</v>
      </c>
      <c r="E739" s="103" t="n">
        <v>0.968</v>
      </c>
      <c r="F739" s="103" t="n">
        <v>0.972</v>
      </c>
      <c r="G739" s="103" t="n">
        <v>0.976</v>
      </c>
      <c r="H739" s="103" t="n">
        <v>0.974</v>
      </c>
      <c r="I739" s="103" t="n">
        <v>0.94</v>
      </c>
      <c r="J739" s="103" t="n">
        <v>0.94</v>
      </c>
      <c r="K739" s="103" t="n">
        <v>0.94</v>
      </c>
      <c r="L739" s="103" t="n">
        <v>0.93</v>
      </c>
      <c r="M739" s="8"/>
    </row>
    <row r="740" customFormat="false" ht="15" hidden="false" customHeight="false" outlineLevel="0" collapsed="false">
      <c r="A740" s="97" t="s">
        <v>870</v>
      </c>
      <c r="B740" s="98" t="n">
        <v>15</v>
      </c>
      <c r="C740" s="98"/>
      <c r="D740" s="98" t="n">
        <v>30</v>
      </c>
      <c r="E740" s="99" t="n">
        <f aca="false">1 - (E741)</f>
        <v>0.032</v>
      </c>
      <c r="F740" s="99" t="n">
        <f aca="false">1 - (F741)</f>
        <v>0.028</v>
      </c>
      <c r="G740" s="99" t="n">
        <f aca="false">1 - (G741)</f>
        <v>0.024</v>
      </c>
      <c r="H740" s="99" t="n">
        <f aca="false">1 - (H741)</f>
        <v>0.026</v>
      </c>
      <c r="I740" s="100" t="n">
        <f aca="false">1 - (I741)</f>
        <v>0.04</v>
      </c>
      <c r="J740" s="100" t="n">
        <f aca="false">1 - (J741)</f>
        <v>0.04</v>
      </c>
      <c r="K740" s="100" t="n">
        <f aca="false">1 - (K741)</f>
        <v>0.07</v>
      </c>
      <c r="L740" s="100" t="n">
        <f aca="false">1 - (L741)</f>
        <v>0.05</v>
      </c>
      <c r="M740" s="8"/>
    </row>
    <row r="741" customFormat="false" ht="15" hidden="false" customHeight="false" outlineLevel="0" collapsed="false">
      <c r="A741" s="101" t="s">
        <v>691</v>
      </c>
      <c r="B741" s="102" t="n">
        <f aca="false">B740*0.15</f>
        <v>2.25</v>
      </c>
      <c r="C741" s="102" t="n">
        <f aca="false">(100-D741)/100</f>
        <v>0.955</v>
      </c>
      <c r="D741" s="102" t="n">
        <f aca="false">D740*0.15</f>
        <v>4.5</v>
      </c>
      <c r="E741" s="103" t="n">
        <v>0.968</v>
      </c>
      <c r="F741" s="103" t="n">
        <v>0.972</v>
      </c>
      <c r="G741" s="103" t="n">
        <v>0.976</v>
      </c>
      <c r="H741" s="103" t="n">
        <v>0.974</v>
      </c>
      <c r="I741" s="103" t="n">
        <v>0.96</v>
      </c>
      <c r="J741" s="103" t="n">
        <v>0.96</v>
      </c>
      <c r="K741" s="103" t="n">
        <v>0.93</v>
      </c>
      <c r="L741" s="103" t="n">
        <v>0.95</v>
      </c>
      <c r="M741" s="8"/>
    </row>
    <row r="742" customFormat="false" ht="15" hidden="false" customHeight="false" outlineLevel="0" collapsed="false">
      <c r="A742" s="97" t="s">
        <v>871</v>
      </c>
      <c r="B742" s="98" t="n">
        <v>15</v>
      </c>
      <c r="C742" s="98"/>
      <c r="D742" s="98" t="n">
        <v>30</v>
      </c>
      <c r="E742" s="99" t="n">
        <f aca="false">1 - (E743)</f>
        <v>0.032</v>
      </c>
      <c r="F742" s="99" t="n">
        <f aca="false">1 - (F743)</f>
        <v>0.028</v>
      </c>
      <c r="G742" s="99" t="n">
        <f aca="false">1 - (G743)</f>
        <v>0.024</v>
      </c>
      <c r="H742" s="99" t="n">
        <f aca="false">1 - (H743)</f>
        <v>0.026</v>
      </c>
      <c r="I742" s="100" t="n">
        <f aca="false">1 - (I743)</f>
        <v>0.05</v>
      </c>
      <c r="J742" s="100" t="n">
        <f aca="false">1 - (J743)</f>
        <v>0.05</v>
      </c>
      <c r="K742" s="100" t="n">
        <f aca="false">1 - (K743)</f>
        <v>0.05</v>
      </c>
      <c r="L742" s="100" t="n">
        <f aca="false">1 - (L743)</f>
        <v>0.05</v>
      </c>
      <c r="M742" s="8"/>
    </row>
    <row r="743" customFormat="false" ht="15" hidden="false" customHeight="false" outlineLevel="0" collapsed="false">
      <c r="A743" s="101" t="s">
        <v>691</v>
      </c>
      <c r="B743" s="102" t="n">
        <f aca="false">B742*0.15</f>
        <v>2.25</v>
      </c>
      <c r="C743" s="102" t="n">
        <f aca="false">(100-D743)/100</f>
        <v>0.955</v>
      </c>
      <c r="D743" s="102" t="n">
        <f aca="false">D742*0.15</f>
        <v>4.5</v>
      </c>
      <c r="E743" s="103" t="n">
        <v>0.968</v>
      </c>
      <c r="F743" s="103" t="n">
        <v>0.972</v>
      </c>
      <c r="G743" s="103" t="n">
        <v>0.976</v>
      </c>
      <c r="H743" s="103" t="n">
        <v>0.974</v>
      </c>
      <c r="I743" s="103" t="n">
        <v>0.95</v>
      </c>
      <c r="J743" s="103" t="n">
        <v>0.95</v>
      </c>
      <c r="K743" s="103" t="n">
        <v>0.95</v>
      </c>
      <c r="L743" s="103" t="n">
        <v>0.95</v>
      </c>
      <c r="M743" s="8"/>
    </row>
    <row r="744" customFormat="false" ht="15" hidden="false" customHeight="false" outlineLevel="0" collapsed="false">
      <c r="A744" s="104" t="s">
        <v>872</v>
      </c>
      <c r="B744" s="98" t="n">
        <v>15</v>
      </c>
      <c r="C744" s="98"/>
      <c r="D744" s="98" t="n">
        <v>30</v>
      </c>
      <c r="E744" s="99" t="n">
        <f aca="false">1 - (E745) * (E746) * (E747)</f>
        <v>0.16643584</v>
      </c>
      <c r="F744" s="99" t="n">
        <f aca="false">1 - (F745) * (F746) * (F747)</f>
        <v>0.14666176</v>
      </c>
      <c r="G744" s="99" t="n">
        <f aca="false">1 - (G745) * (G746) * (G747)</f>
        <v>0.12659712</v>
      </c>
      <c r="H744" s="99" t="n">
        <f aca="false">1 - (H745) * (H746) * (H747)</f>
        <v>0.13666588</v>
      </c>
      <c r="I744" s="100" t="n">
        <f aca="false">1 - (I745) * (I746)  * (I747)</f>
        <v>0.251875</v>
      </c>
      <c r="J744" s="100" t="n">
        <f aca="false">1 - (J745) * (J746)  * (J747)</f>
        <v>0.251875</v>
      </c>
      <c r="K744" s="100" t="n">
        <f aca="false">1 - (K745) * (K746)  * (K747)</f>
        <v>0.20512</v>
      </c>
      <c r="L744" s="100" t="n">
        <f aca="false">1 - (L745) * (L746)  * (L747)</f>
        <v>0.27908608</v>
      </c>
      <c r="M744" s="8"/>
    </row>
    <row r="745" customFormat="false" ht="15" hidden="false" customHeight="false" outlineLevel="0" collapsed="false">
      <c r="A745" s="101" t="s">
        <v>691</v>
      </c>
      <c r="B745" s="102" t="n">
        <f aca="false">B744*0.15</f>
        <v>2.25</v>
      </c>
      <c r="C745" s="102" t="n">
        <f aca="false">(100-D745)/100</f>
        <v>0.955</v>
      </c>
      <c r="D745" s="102" t="n">
        <f aca="false">D744*0.15</f>
        <v>4.5</v>
      </c>
      <c r="E745" s="103" t="n">
        <v>0.968</v>
      </c>
      <c r="F745" s="103" t="n">
        <v>0.972</v>
      </c>
      <c r="G745" s="103" t="n">
        <v>0.976</v>
      </c>
      <c r="H745" s="103" t="n">
        <v>0.974</v>
      </c>
      <c r="I745" s="103" t="n">
        <v>0.95</v>
      </c>
      <c r="J745" s="103" t="n">
        <v>0.95</v>
      </c>
      <c r="K745" s="103" t="n">
        <v>0.96</v>
      </c>
      <c r="L745" s="103" t="n">
        <v>0.944</v>
      </c>
      <c r="M745" s="8"/>
    </row>
    <row r="746" customFormat="false" ht="15" hidden="false" customHeight="false" outlineLevel="0" collapsed="false">
      <c r="A746" s="101" t="s">
        <v>692</v>
      </c>
      <c r="B746" s="102" t="n">
        <f aca="false">B744*0.4</f>
        <v>6</v>
      </c>
      <c r="C746" s="102" t="n">
        <f aca="false">(100-D746)/100</f>
        <v>0.88</v>
      </c>
      <c r="D746" s="102" t="n">
        <f aca="false">D744*0.4</f>
        <v>12</v>
      </c>
      <c r="E746" s="103" t="n">
        <v>0.92</v>
      </c>
      <c r="F746" s="103" t="n">
        <v>0.93</v>
      </c>
      <c r="G746" s="103" t="n">
        <v>0.94</v>
      </c>
      <c r="H746" s="103" t="n">
        <v>0.935</v>
      </c>
      <c r="I746" s="103" t="n">
        <v>0.875</v>
      </c>
      <c r="J746" s="103" t="n">
        <v>0.875</v>
      </c>
      <c r="K746" s="103" t="n">
        <v>0.9</v>
      </c>
      <c r="L746" s="103" t="n">
        <v>0.86</v>
      </c>
      <c r="M746" s="8"/>
    </row>
    <row r="747" customFormat="false" ht="15" hidden="false" customHeight="false" outlineLevel="0" collapsed="false">
      <c r="A747" s="101" t="s">
        <v>694</v>
      </c>
      <c r="B747" s="102" t="n">
        <f aca="false">B744*0.3</f>
        <v>4.5</v>
      </c>
      <c r="C747" s="102" t="n">
        <f aca="false">(100-D747)/100</f>
        <v>0.955</v>
      </c>
      <c r="D747" s="102" t="n">
        <f aca="false">D744*0.15</f>
        <v>4.5</v>
      </c>
      <c r="E747" s="103" t="n">
        <v>0.936</v>
      </c>
      <c r="F747" s="103" t="n">
        <v>0.944</v>
      </c>
      <c r="G747" s="103" t="n">
        <v>0.952</v>
      </c>
      <c r="H747" s="103" t="n">
        <v>0.948</v>
      </c>
      <c r="I747" s="103" t="n">
        <v>0.9</v>
      </c>
      <c r="J747" s="103" t="n">
        <v>0.9</v>
      </c>
      <c r="K747" s="103" t="n">
        <v>0.92</v>
      </c>
      <c r="L747" s="103" t="n">
        <v>0.888</v>
      </c>
      <c r="M747" s="8"/>
    </row>
    <row r="748" customFormat="false" ht="15" hidden="false" customHeight="false" outlineLevel="0" collapsed="false">
      <c r="A748" s="104" t="s">
        <v>873</v>
      </c>
      <c r="B748" s="98" t="n">
        <v>15</v>
      </c>
      <c r="C748" s="98"/>
      <c r="D748" s="98" t="n">
        <v>30</v>
      </c>
      <c r="E748" s="99" t="n">
        <f aca="false">1 - (E749)</f>
        <v>0.032</v>
      </c>
      <c r="F748" s="99" t="n">
        <f aca="false">1 - (F749)</f>
        <v>0.028</v>
      </c>
      <c r="G748" s="99" t="n">
        <f aca="false">1 - (G749)</f>
        <v>0.024</v>
      </c>
      <c r="H748" s="99" t="n">
        <f aca="false">1 - (H749)</f>
        <v>0.026</v>
      </c>
      <c r="I748" s="100" t="n">
        <f aca="false">1 - (I749)</f>
        <v>0.05</v>
      </c>
      <c r="J748" s="100" t="n">
        <f aca="false">1 - (J749)</f>
        <v>0.05</v>
      </c>
      <c r="K748" s="100" t="n">
        <f aca="false">1 - (K749)</f>
        <v>0.04</v>
      </c>
      <c r="L748" s="100" t="n">
        <f aca="false">1 - (L749)</f>
        <v>0.0560000000000001</v>
      </c>
      <c r="M748" s="8"/>
    </row>
    <row r="749" customFormat="false" ht="15" hidden="false" customHeight="false" outlineLevel="0" collapsed="false">
      <c r="A749" s="101" t="s">
        <v>691</v>
      </c>
      <c r="B749" s="102" t="n">
        <f aca="false">B748*0.15</f>
        <v>2.25</v>
      </c>
      <c r="C749" s="102" t="n">
        <f aca="false">(100-D749)/100</f>
        <v>0.955</v>
      </c>
      <c r="D749" s="102" t="n">
        <f aca="false">D748*0.15</f>
        <v>4.5</v>
      </c>
      <c r="E749" s="103" t="n">
        <v>0.968</v>
      </c>
      <c r="F749" s="103" t="n">
        <v>0.972</v>
      </c>
      <c r="G749" s="103" t="n">
        <v>0.976</v>
      </c>
      <c r="H749" s="103" t="n">
        <v>0.974</v>
      </c>
      <c r="I749" s="103" t="n">
        <v>0.95</v>
      </c>
      <c r="J749" s="103" t="n">
        <v>0.95</v>
      </c>
      <c r="K749" s="103" t="n">
        <v>0.96</v>
      </c>
      <c r="L749" s="103" t="n">
        <v>0.944</v>
      </c>
      <c r="M749" s="8"/>
    </row>
    <row r="750" customFormat="false" ht="15" hidden="false" customHeight="false" outlineLevel="0" collapsed="false">
      <c r="A750" s="104" t="s">
        <v>874</v>
      </c>
      <c r="B750" s="98" t="n">
        <v>15</v>
      </c>
      <c r="C750" s="98"/>
      <c r="D750" s="98" t="n">
        <v>30</v>
      </c>
      <c r="E750" s="99" t="n">
        <f aca="false">1 - (E751)</f>
        <v>0.032</v>
      </c>
      <c r="F750" s="99" t="n">
        <f aca="false">1 - (F751)</f>
        <v>0.028</v>
      </c>
      <c r="G750" s="99" t="n">
        <f aca="false">1 - (G751)</f>
        <v>0.024</v>
      </c>
      <c r="H750" s="99" t="n">
        <f aca="false">1 - (H751)</f>
        <v>0.026</v>
      </c>
      <c r="I750" s="100" t="n">
        <f aca="false">1 - (I751)</f>
        <v>0.05</v>
      </c>
      <c r="J750" s="100" t="n">
        <f aca="false">1 - (J751)</f>
        <v>0.0560000000000001</v>
      </c>
      <c r="K750" s="100" t="n">
        <f aca="false">1 - (K751)</f>
        <v>0.04</v>
      </c>
      <c r="L750" s="100" t="n">
        <f aca="false">1 - (L751)</f>
        <v>0.05</v>
      </c>
      <c r="M750" s="8"/>
    </row>
    <row r="751" customFormat="false" ht="15" hidden="false" customHeight="false" outlineLevel="0" collapsed="false">
      <c r="A751" s="101" t="s">
        <v>691</v>
      </c>
      <c r="B751" s="102" t="n">
        <f aca="false">B750*0.15</f>
        <v>2.25</v>
      </c>
      <c r="C751" s="102" t="n">
        <f aca="false">(100-D751)/100</f>
        <v>0.955</v>
      </c>
      <c r="D751" s="102" t="n">
        <f aca="false">D750*0.15</f>
        <v>4.5</v>
      </c>
      <c r="E751" s="103" t="n">
        <v>0.968</v>
      </c>
      <c r="F751" s="103" t="n">
        <v>0.972</v>
      </c>
      <c r="G751" s="103" t="n">
        <v>0.976</v>
      </c>
      <c r="H751" s="103" t="n">
        <v>0.974</v>
      </c>
      <c r="I751" s="103" t="n">
        <v>0.95</v>
      </c>
      <c r="J751" s="103" t="n">
        <v>0.944</v>
      </c>
      <c r="K751" s="103" t="n">
        <v>0.96</v>
      </c>
      <c r="L751" s="103" t="n">
        <v>0.95</v>
      </c>
      <c r="M751" s="8"/>
    </row>
    <row r="752" customFormat="false" ht="15" hidden="false" customHeight="false" outlineLevel="0" collapsed="false">
      <c r="A752" s="104" t="s">
        <v>875</v>
      </c>
      <c r="B752" s="98" t="n">
        <v>15</v>
      </c>
      <c r="C752" s="98"/>
      <c r="D752" s="98" t="n">
        <v>30</v>
      </c>
      <c r="E752" s="99" t="n">
        <f aca="false">1 - (E753) * (E754) * (E755) * (E756)</f>
        <v>0.18644137984</v>
      </c>
      <c r="F752" s="99" t="n">
        <f aca="false">1 - (F753) * (F754) * (F755) * (F756)</f>
        <v>0.16458186304</v>
      </c>
      <c r="G752" s="99" t="n">
        <f aca="false">1 - (G753) * (G754) * (G755) * (G756)</f>
        <v>0.14231837184</v>
      </c>
      <c r="H752" s="99" t="n">
        <f aca="false">1 - (H753) * (H754) * (H755) * (H756)</f>
        <v>0.15350089534</v>
      </c>
      <c r="I752" s="100" t="n">
        <f aca="false">1 - (I753) * (I754) * (I755) * (I756)</f>
        <v>0.2799296875</v>
      </c>
      <c r="J752" s="100" t="n">
        <f aca="false">1 - (J753) * (J754) * (J755) * (J756)</f>
        <v>0.2799296875</v>
      </c>
      <c r="K752" s="100" t="n">
        <f aca="false">1 - (K753) * (K754) * (K755) * (K756)</f>
        <v>0.30936446464</v>
      </c>
      <c r="L752" s="100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101" t="s">
        <v>691</v>
      </c>
      <c r="B753" s="102" t="n">
        <f aca="false">B752*0.15</f>
        <v>2.25</v>
      </c>
      <c r="C753" s="102" t="n">
        <f aca="false">(100-D753)/100</f>
        <v>0.955</v>
      </c>
      <c r="D753" s="102" t="n">
        <f aca="false">D752*0.15</f>
        <v>4.5</v>
      </c>
      <c r="E753" s="103" t="n">
        <v>0.968</v>
      </c>
      <c r="F753" s="103" t="n">
        <v>0.972</v>
      </c>
      <c r="G753" s="103" t="n">
        <v>0.976</v>
      </c>
      <c r="H753" s="103" t="n">
        <v>0.974</v>
      </c>
      <c r="I753" s="103" t="n">
        <v>0.95</v>
      </c>
      <c r="J753" s="103" t="n">
        <v>0.95</v>
      </c>
      <c r="K753" s="103" t="n">
        <v>0.944</v>
      </c>
      <c r="L753" s="103" t="n">
        <v>0.95</v>
      </c>
      <c r="M753" s="8"/>
    </row>
    <row r="754" customFormat="false" ht="15" hidden="false" customHeight="false" outlineLevel="0" collapsed="false">
      <c r="A754" s="101" t="s">
        <v>692</v>
      </c>
      <c r="B754" s="102" t="n">
        <f aca="false">B752*0.4</f>
        <v>6</v>
      </c>
      <c r="C754" s="102" t="n">
        <f aca="false">(100-D754)/100</f>
        <v>0.88</v>
      </c>
      <c r="D754" s="102" t="n">
        <f aca="false">D752*0.4</f>
        <v>12</v>
      </c>
      <c r="E754" s="103" t="n">
        <v>0.92</v>
      </c>
      <c r="F754" s="103" t="n">
        <v>0.93</v>
      </c>
      <c r="G754" s="103" t="n">
        <v>0.94</v>
      </c>
      <c r="H754" s="103" t="n">
        <v>0.935</v>
      </c>
      <c r="I754" s="103" t="n">
        <v>0.875</v>
      </c>
      <c r="J754" s="103" t="n">
        <v>0.875</v>
      </c>
      <c r="K754" s="103" t="n">
        <v>0.86</v>
      </c>
      <c r="L754" s="103" t="n">
        <v>0.875</v>
      </c>
      <c r="M754" s="8"/>
    </row>
    <row r="755" customFormat="false" ht="15" hidden="false" customHeight="false" outlineLevel="0" collapsed="false">
      <c r="A755" s="101" t="s">
        <v>693</v>
      </c>
      <c r="B755" s="102" t="n">
        <f aca="false">B752*0.15</f>
        <v>2.25</v>
      </c>
      <c r="C755" s="102" t="n">
        <f aca="false">(100-D755)/100</f>
        <v>0.955</v>
      </c>
      <c r="D755" s="102" t="n">
        <f aca="false">D752*0.15</f>
        <v>4.5</v>
      </c>
      <c r="E755" s="103" t="n">
        <v>0.976</v>
      </c>
      <c r="F755" s="103" t="n">
        <v>0.979</v>
      </c>
      <c r="G755" s="103" t="n">
        <v>0.982</v>
      </c>
      <c r="H755" s="103" t="n">
        <v>0.9805</v>
      </c>
      <c r="I755" s="103" t="n">
        <v>0.9625</v>
      </c>
      <c r="J755" s="103" t="n">
        <v>0.9625</v>
      </c>
      <c r="K755" s="103" t="n">
        <v>0.958</v>
      </c>
      <c r="L755" s="103" t="n">
        <v>0.9625</v>
      </c>
      <c r="M755" s="8"/>
    </row>
    <row r="756" customFormat="false" ht="15" hidden="false" customHeight="false" outlineLevel="0" collapsed="false">
      <c r="A756" s="101" t="s">
        <v>694</v>
      </c>
      <c r="B756" s="102" t="n">
        <f aca="false">B752*0.3</f>
        <v>4.5</v>
      </c>
      <c r="C756" s="102" t="n">
        <f aca="false">(100-D756)/100</f>
        <v>0.91</v>
      </c>
      <c r="D756" s="102" t="n">
        <f aca="false">D752*0.3</f>
        <v>9</v>
      </c>
      <c r="E756" s="103" t="n">
        <v>0.936</v>
      </c>
      <c r="F756" s="103" t="n">
        <v>0.944</v>
      </c>
      <c r="G756" s="103" t="n">
        <v>0.952</v>
      </c>
      <c r="H756" s="103" t="n">
        <v>0.948</v>
      </c>
      <c r="I756" s="103" t="n">
        <v>0.9</v>
      </c>
      <c r="J756" s="103" t="n">
        <v>0.9</v>
      </c>
      <c r="K756" s="103" t="n">
        <v>0.888</v>
      </c>
      <c r="L756" s="103" t="n">
        <v>0.9</v>
      </c>
      <c r="M756" s="8"/>
    </row>
    <row r="757" customFormat="false" ht="15" hidden="false" customHeight="false" outlineLevel="0" collapsed="false">
      <c r="A757" s="97" t="s">
        <v>876</v>
      </c>
      <c r="B757" s="98" t="n">
        <v>14</v>
      </c>
      <c r="C757" s="98"/>
      <c r="D757" s="98" t="n">
        <v>28</v>
      </c>
      <c r="E757" s="99" t="n">
        <f aca="false">1 - (E758) * (E759) * (E760) * (E761)</f>
        <v>0.1755618375</v>
      </c>
      <c r="F757" s="99" t="n">
        <f aca="false">1 - (F758) * (F759) * (F760) * (F761)</f>
        <v>0.15350089534</v>
      </c>
      <c r="G757" s="99" t="n">
        <f aca="false">1 - (G758) * (G759) * (G760) * (G761)</f>
        <v>0.13103372854</v>
      </c>
      <c r="H757" s="99" t="n">
        <f aca="false">1 - (H758) * (H759) * (H760) * (H761)</f>
        <v>0.14231837184</v>
      </c>
      <c r="I757" s="100" t="n">
        <f aca="false">1 - (I758) * (I759) * (I760) * (I761)</f>
        <v>0.2799296875</v>
      </c>
      <c r="J757" s="100" t="n">
        <f aca="false">1 - (J758) * (J759) * (J760) * (J761)</f>
        <v>0.2799296875</v>
      </c>
      <c r="K757" s="100" t="n">
        <f aca="false">1 - (K758) * (K759) * (K760) * (K761)</f>
        <v>0.30936446464</v>
      </c>
      <c r="L757" s="100" t="n">
        <f aca="false">1 - (L758) * (L759) * (L760) * (L761)</f>
        <v>0.2289664</v>
      </c>
      <c r="M757" s="8"/>
    </row>
    <row r="758" customFormat="false" ht="15" hidden="false" customHeight="false" outlineLevel="0" collapsed="false">
      <c r="A758" s="101" t="s">
        <v>691</v>
      </c>
      <c r="B758" s="102" t="n">
        <f aca="false">B757*0.15</f>
        <v>2.1</v>
      </c>
      <c r="C758" s="102" t="n">
        <f aca="false">(100-D758)/100</f>
        <v>0.958</v>
      </c>
      <c r="D758" s="102" t="n">
        <f aca="false">D757*0.15</f>
        <v>4.2</v>
      </c>
      <c r="E758" s="103" t="n">
        <v>0.97</v>
      </c>
      <c r="F758" s="103" t="n">
        <v>0.974</v>
      </c>
      <c r="G758" s="103" t="n">
        <v>0.978</v>
      </c>
      <c r="H758" s="103" t="n">
        <v>0.976</v>
      </c>
      <c r="I758" s="103" t="n">
        <v>0.95</v>
      </c>
      <c r="J758" s="103" t="n">
        <v>0.95</v>
      </c>
      <c r="K758" s="103" t="n">
        <v>0.944</v>
      </c>
      <c r="L758" s="103" t="n">
        <v>0.96</v>
      </c>
      <c r="M758" s="8"/>
    </row>
    <row r="759" customFormat="false" ht="15" hidden="false" customHeight="false" outlineLevel="0" collapsed="false">
      <c r="A759" s="101" t="s">
        <v>692</v>
      </c>
      <c r="B759" s="102" t="n">
        <f aca="false">B757*0.4</f>
        <v>5.6</v>
      </c>
      <c r="C759" s="102" t="n">
        <f aca="false">(100-D759)/100</f>
        <v>0.888</v>
      </c>
      <c r="D759" s="102" t="n">
        <f aca="false">D757*0.4</f>
        <v>11.2</v>
      </c>
      <c r="E759" s="103" t="n">
        <v>0.925</v>
      </c>
      <c r="F759" s="103" t="n">
        <v>0.935</v>
      </c>
      <c r="G759" s="103" t="n">
        <v>0.945</v>
      </c>
      <c r="H759" s="103" t="n">
        <v>0.94</v>
      </c>
      <c r="I759" s="103" t="n">
        <v>0.875</v>
      </c>
      <c r="J759" s="103" t="n">
        <v>0.875</v>
      </c>
      <c r="K759" s="103" t="n">
        <v>0.86</v>
      </c>
      <c r="L759" s="103" t="n">
        <v>0.9</v>
      </c>
      <c r="M759" s="8"/>
    </row>
    <row r="760" customFormat="false" ht="15" hidden="false" customHeight="false" outlineLevel="0" collapsed="false">
      <c r="A760" s="101" t="s">
        <v>693</v>
      </c>
      <c r="B760" s="102" t="n">
        <f aca="false">B757*0.15</f>
        <v>2.1</v>
      </c>
      <c r="C760" s="102" t="n">
        <f aca="false">(100-D760)/100</f>
        <v>0.958</v>
      </c>
      <c r="D760" s="102" t="n">
        <f aca="false">D757*0.15</f>
        <v>4.2</v>
      </c>
      <c r="E760" s="103" t="n">
        <v>0.9775</v>
      </c>
      <c r="F760" s="103" t="n">
        <v>0.9805</v>
      </c>
      <c r="G760" s="103" t="n">
        <v>0.9835</v>
      </c>
      <c r="H760" s="103" t="n">
        <v>0.982</v>
      </c>
      <c r="I760" s="103" t="n">
        <v>0.9625</v>
      </c>
      <c r="J760" s="103" t="n">
        <v>0.9625</v>
      </c>
      <c r="K760" s="103" t="n">
        <v>0.958</v>
      </c>
      <c r="L760" s="103" t="n">
        <v>0.97</v>
      </c>
      <c r="M760" s="8"/>
    </row>
    <row r="761" customFormat="false" ht="15" hidden="false" customHeight="false" outlineLevel="0" collapsed="false">
      <c r="A761" s="101" t="s">
        <v>694</v>
      </c>
      <c r="B761" s="102" t="n">
        <f aca="false">B757*0.3</f>
        <v>4.2</v>
      </c>
      <c r="C761" s="102" t="n">
        <f aca="false">(100-D761)/100</f>
        <v>0.916</v>
      </c>
      <c r="D761" s="102" t="n">
        <f aca="false">D757*0.3</f>
        <v>8.4</v>
      </c>
      <c r="E761" s="103" t="n">
        <v>0.94</v>
      </c>
      <c r="F761" s="103" t="n">
        <v>0.948</v>
      </c>
      <c r="G761" s="103" t="n">
        <v>0.956</v>
      </c>
      <c r="H761" s="103" t="n">
        <v>0.952</v>
      </c>
      <c r="I761" s="103" t="n">
        <v>0.9</v>
      </c>
      <c r="J761" s="103" t="n">
        <v>0.9</v>
      </c>
      <c r="K761" s="103" t="n">
        <v>0.888</v>
      </c>
      <c r="L761" s="103" t="n">
        <v>0.92</v>
      </c>
      <c r="M761" s="8"/>
    </row>
    <row r="762" customFormat="false" ht="15" hidden="false" customHeight="false" outlineLevel="0" collapsed="false">
      <c r="A762" s="104" t="s">
        <v>877</v>
      </c>
      <c r="B762" s="98" t="n">
        <v>13</v>
      </c>
      <c r="C762" s="98"/>
      <c r="D762" s="98" t="n">
        <v>28</v>
      </c>
      <c r="E762" s="99" t="n">
        <f aca="false">1 - (E763) * (E764) * (E765) * (E766)</f>
        <v>0.16458186304</v>
      </c>
      <c r="F762" s="99" t="n">
        <f aca="false">1 - (F763) * (F764) * (F765) * (F766)</f>
        <v>0.14231837184</v>
      </c>
      <c r="G762" s="99" t="n">
        <f aca="false">1 - (G763) * (G764) * (G765) * (G766)</f>
        <v>0.1196464</v>
      </c>
      <c r="H762" s="99" t="n">
        <f aca="false">1 - (H763) * (H764) * (H765) * (H766)</f>
        <v>0.13103372854</v>
      </c>
      <c r="I762" s="100" t="n">
        <f aca="false">1 - (I763) * (I764) * (I765) * (I766)</f>
        <v>0.2799296875</v>
      </c>
      <c r="J762" s="100" t="n">
        <f aca="false">1 - (J763) * (J764) * (J765) * (J766)</f>
        <v>0.2799296875</v>
      </c>
      <c r="K762" s="100" t="n">
        <f aca="false">1 - (K763) * (K764) * (K765) * (K766)</f>
        <v>0.30936446464</v>
      </c>
      <c r="L762" s="100" t="n">
        <f aca="false">1 - (L763) * (L764) * (L765) * (L766)</f>
        <v>0.2799296875</v>
      </c>
      <c r="M762" s="8"/>
    </row>
    <row r="763" customFormat="false" ht="15" hidden="false" customHeight="false" outlineLevel="0" collapsed="false">
      <c r="A763" s="101" t="s">
        <v>691</v>
      </c>
      <c r="B763" s="102" t="n">
        <f aca="false">B762*0.15</f>
        <v>1.95</v>
      </c>
      <c r="C763" s="102" t="n">
        <f aca="false">(100-D763)/100</f>
        <v>0.958</v>
      </c>
      <c r="D763" s="102" t="n">
        <f aca="false">D762*0.15</f>
        <v>4.2</v>
      </c>
      <c r="E763" s="103" t="n">
        <v>0.972</v>
      </c>
      <c r="F763" s="103" t="n">
        <v>0.976</v>
      </c>
      <c r="G763" s="103" t="n">
        <v>0.98</v>
      </c>
      <c r="H763" s="103" t="n">
        <v>0.978</v>
      </c>
      <c r="I763" s="103" t="n">
        <v>0.95</v>
      </c>
      <c r="J763" s="103" t="n">
        <v>0.95</v>
      </c>
      <c r="K763" s="103" t="n">
        <v>0.944</v>
      </c>
      <c r="L763" s="103" t="n">
        <v>0.95</v>
      </c>
      <c r="M763" s="8"/>
    </row>
    <row r="764" customFormat="false" ht="15" hidden="false" customHeight="false" outlineLevel="0" collapsed="false">
      <c r="A764" s="101" t="s">
        <v>692</v>
      </c>
      <c r="B764" s="102" t="n">
        <f aca="false">B762*0.4</f>
        <v>5.2</v>
      </c>
      <c r="C764" s="102" t="n">
        <f aca="false">(100-D764)/100</f>
        <v>0.888</v>
      </c>
      <c r="D764" s="102" t="n">
        <f aca="false">D762*0.4</f>
        <v>11.2</v>
      </c>
      <c r="E764" s="103" t="n">
        <v>0.93</v>
      </c>
      <c r="F764" s="103" t="n">
        <v>0.94</v>
      </c>
      <c r="G764" s="103" t="n">
        <v>0.95</v>
      </c>
      <c r="H764" s="103" t="n">
        <v>0.945</v>
      </c>
      <c r="I764" s="103" t="n">
        <v>0.875</v>
      </c>
      <c r="J764" s="103" t="n">
        <v>0.875</v>
      </c>
      <c r="K764" s="103" t="n">
        <v>0.86</v>
      </c>
      <c r="L764" s="103" t="n">
        <v>0.875</v>
      </c>
      <c r="M764" s="8"/>
    </row>
    <row r="765" customFormat="false" ht="15" hidden="false" customHeight="false" outlineLevel="0" collapsed="false">
      <c r="A765" s="101" t="s">
        <v>693</v>
      </c>
      <c r="B765" s="102" t="n">
        <f aca="false">B762*0.15</f>
        <v>1.95</v>
      </c>
      <c r="C765" s="102" t="n">
        <f aca="false">(100-D765)/100</f>
        <v>0.958</v>
      </c>
      <c r="D765" s="102" t="n">
        <f aca="false">D762*0.15</f>
        <v>4.2</v>
      </c>
      <c r="E765" s="103" t="n">
        <v>0.979</v>
      </c>
      <c r="F765" s="103" t="n">
        <v>0.982</v>
      </c>
      <c r="G765" s="103" t="n">
        <v>0.985</v>
      </c>
      <c r="H765" s="103" t="n">
        <v>0.9835</v>
      </c>
      <c r="I765" s="103" t="n">
        <v>0.9625</v>
      </c>
      <c r="J765" s="103" t="n">
        <v>0.9625</v>
      </c>
      <c r="K765" s="103" t="n">
        <v>0.958</v>
      </c>
      <c r="L765" s="103" t="n">
        <v>0.9625</v>
      </c>
      <c r="M765" s="8"/>
    </row>
    <row r="766" customFormat="false" ht="15" hidden="false" customHeight="false" outlineLevel="0" collapsed="false">
      <c r="A766" s="101" t="s">
        <v>694</v>
      </c>
      <c r="B766" s="102" t="n">
        <f aca="false">B762*0.3</f>
        <v>3.9</v>
      </c>
      <c r="C766" s="102" t="n">
        <f aca="false">(100-D766)/100</f>
        <v>0.916</v>
      </c>
      <c r="D766" s="102" t="n">
        <f aca="false">D762*0.3</f>
        <v>8.4</v>
      </c>
      <c r="E766" s="103" t="n">
        <v>0.944</v>
      </c>
      <c r="F766" s="103" t="n">
        <v>0.952</v>
      </c>
      <c r="G766" s="103" t="n">
        <v>0.96</v>
      </c>
      <c r="H766" s="103" t="n">
        <v>0.956</v>
      </c>
      <c r="I766" s="103" t="n">
        <v>0.9</v>
      </c>
      <c r="J766" s="103" t="n">
        <v>0.9</v>
      </c>
      <c r="K766" s="103" t="n">
        <v>0.888</v>
      </c>
      <c r="L766" s="103" t="n">
        <v>0.9</v>
      </c>
      <c r="M766" s="8"/>
    </row>
    <row r="767" customFormat="false" ht="15" hidden="false" customHeight="false" outlineLevel="0" collapsed="false">
      <c r="A767" s="104" t="s">
        <v>878</v>
      </c>
      <c r="B767" s="98" t="n">
        <v>13</v>
      </c>
      <c r="C767" s="98"/>
      <c r="D767" s="98" t="n">
        <v>28</v>
      </c>
      <c r="E767" s="99" t="n">
        <f aca="false">1 - (E768) * (E769) * (E770) * (E771)</f>
        <v>0.16458186304</v>
      </c>
      <c r="F767" s="99" t="n">
        <f aca="false">1 - (F768) * (F769) * (F770) * (F771)</f>
        <v>0.14231837184</v>
      </c>
      <c r="G767" s="99" t="n">
        <f aca="false">1 - (G768) * (G769) * (G770) * (G771)</f>
        <v>0.1196464</v>
      </c>
      <c r="H767" s="99" t="n">
        <f aca="false">1 - (H768) * (H769) * (H770) * (H771)</f>
        <v>0.13103372854</v>
      </c>
      <c r="I767" s="100" t="n">
        <f aca="false">1 - (I768) * (I769) * (I770) * (I771)</f>
        <v>0.2799296875</v>
      </c>
      <c r="J767" s="100" t="n">
        <f aca="false">1 - (J768) * (J769) * (J770) * (J771)</f>
        <v>0.2799296875</v>
      </c>
      <c r="K767" s="100" t="n">
        <f aca="false">1 - (K768) * (K769) * (K770) * (K771)</f>
        <v>0.30936446464</v>
      </c>
      <c r="L767" s="100" t="n">
        <f aca="false">1 - (L768) * (L769) * (L770) * (L771)</f>
        <v>0.2799296875</v>
      </c>
      <c r="M767" s="8"/>
    </row>
    <row r="768" customFormat="false" ht="15" hidden="false" customHeight="false" outlineLevel="0" collapsed="false">
      <c r="A768" s="101" t="s">
        <v>691</v>
      </c>
      <c r="B768" s="102" t="n">
        <f aca="false">B767*0.15</f>
        <v>1.95</v>
      </c>
      <c r="C768" s="102" t="n">
        <f aca="false">(100-D768)/100</f>
        <v>0.958</v>
      </c>
      <c r="D768" s="102" t="n">
        <f aca="false">D767*0.15</f>
        <v>4.2</v>
      </c>
      <c r="E768" s="103" t="n">
        <v>0.972</v>
      </c>
      <c r="F768" s="103" t="n">
        <v>0.976</v>
      </c>
      <c r="G768" s="103" t="n">
        <v>0.98</v>
      </c>
      <c r="H768" s="103" t="n">
        <v>0.978</v>
      </c>
      <c r="I768" s="103" t="n">
        <v>0.95</v>
      </c>
      <c r="J768" s="103" t="n">
        <v>0.95</v>
      </c>
      <c r="K768" s="103" t="n">
        <v>0.944</v>
      </c>
      <c r="L768" s="103" t="n">
        <v>0.95</v>
      </c>
      <c r="M768" s="8"/>
    </row>
    <row r="769" customFormat="false" ht="15" hidden="false" customHeight="false" outlineLevel="0" collapsed="false">
      <c r="A769" s="101" t="s">
        <v>692</v>
      </c>
      <c r="B769" s="102" t="n">
        <f aca="false">B767*0.4</f>
        <v>5.2</v>
      </c>
      <c r="C769" s="102" t="n">
        <f aca="false">(100-D769)/100</f>
        <v>0.888</v>
      </c>
      <c r="D769" s="102" t="n">
        <f aca="false">D767*0.4</f>
        <v>11.2</v>
      </c>
      <c r="E769" s="103" t="n">
        <v>0.93</v>
      </c>
      <c r="F769" s="103" t="n">
        <v>0.94</v>
      </c>
      <c r="G769" s="103" t="n">
        <v>0.95</v>
      </c>
      <c r="H769" s="103" t="n">
        <v>0.945</v>
      </c>
      <c r="I769" s="103" t="n">
        <v>0.875</v>
      </c>
      <c r="J769" s="103" t="n">
        <v>0.875</v>
      </c>
      <c r="K769" s="103" t="n">
        <v>0.86</v>
      </c>
      <c r="L769" s="103" t="n">
        <v>0.875</v>
      </c>
      <c r="M769" s="8"/>
    </row>
    <row r="770" customFormat="false" ht="15" hidden="false" customHeight="false" outlineLevel="0" collapsed="false">
      <c r="A770" s="101" t="s">
        <v>693</v>
      </c>
      <c r="B770" s="102" t="n">
        <f aca="false">B767*0.15</f>
        <v>1.95</v>
      </c>
      <c r="C770" s="102" t="n">
        <f aca="false">(100-D770)/100</f>
        <v>0.958</v>
      </c>
      <c r="D770" s="102" t="n">
        <f aca="false">D767*0.15</f>
        <v>4.2</v>
      </c>
      <c r="E770" s="103" t="n">
        <v>0.979</v>
      </c>
      <c r="F770" s="103" t="n">
        <v>0.982</v>
      </c>
      <c r="G770" s="103" t="n">
        <v>0.985</v>
      </c>
      <c r="H770" s="103" t="n">
        <v>0.9835</v>
      </c>
      <c r="I770" s="103" t="n">
        <v>0.9625</v>
      </c>
      <c r="J770" s="103" t="n">
        <v>0.9625</v>
      </c>
      <c r="K770" s="103" t="n">
        <v>0.958</v>
      </c>
      <c r="L770" s="103" t="n">
        <v>0.9625</v>
      </c>
      <c r="M770" s="8"/>
    </row>
    <row r="771" customFormat="false" ht="15" hidden="false" customHeight="false" outlineLevel="0" collapsed="false">
      <c r="A771" s="101" t="s">
        <v>694</v>
      </c>
      <c r="B771" s="102" t="n">
        <f aca="false">B767*0.3</f>
        <v>3.9</v>
      </c>
      <c r="C771" s="102" t="n">
        <f aca="false">(100-D771)/100</f>
        <v>0.916</v>
      </c>
      <c r="D771" s="102" t="n">
        <f aca="false">D767*0.3</f>
        <v>8.4</v>
      </c>
      <c r="E771" s="103" t="n">
        <v>0.944</v>
      </c>
      <c r="F771" s="103" t="n">
        <v>0.952</v>
      </c>
      <c r="G771" s="103" t="n">
        <v>0.96</v>
      </c>
      <c r="H771" s="103" t="n">
        <v>0.956</v>
      </c>
      <c r="I771" s="103" t="n">
        <v>0.9</v>
      </c>
      <c r="J771" s="103" t="n">
        <v>0.9</v>
      </c>
      <c r="K771" s="103" t="n">
        <v>0.888</v>
      </c>
      <c r="L771" s="103" t="n">
        <v>0.9</v>
      </c>
      <c r="M771" s="8"/>
    </row>
    <row r="772" customFormat="false" ht="15" hidden="false" customHeight="false" outlineLevel="0" collapsed="false">
      <c r="A772" s="104" t="s">
        <v>879</v>
      </c>
      <c r="B772" s="98" t="n">
        <v>13</v>
      </c>
      <c r="C772" s="98"/>
      <c r="D772" s="98" t="n">
        <v>28</v>
      </c>
      <c r="E772" s="99" t="n">
        <f aca="false">1 - (E773) * (E774) * (E775) * (E776)</f>
        <v>0.16458186304</v>
      </c>
      <c r="F772" s="99" t="n">
        <f aca="false">1 - (F773) * (F774) * (F775) * (F776)</f>
        <v>0.14231837184</v>
      </c>
      <c r="G772" s="99" t="n">
        <f aca="false">1 - (G773) * (G774) * (G775) * (G776)</f>
        <v>0.1196464</v>
      </c>
      <c r="H772" s="99" t="n">
        <f aca="false">1 - (H773) * (H774) * (H775) * (H776)</f>
        <v>0.13103372854</v>
      </c>
      <c r="I772" s="100" t="n">
        <f aca="false">1 - (I773) * (I774) * (I775) * (I776)</f>
        <v>0.3748063375</v>
      </c>
      <c r="J772" s="100" t="n">
        <f aca="false">1 - (J773) * (J774) * (J775) * (J776)</f>
        <v>0.3748063375</v>
      </c>
      <c r="K772" s="100" t="n">
        <f aca="false">1 - (K773) * (K774) * (K775) * (K776)</f>
        <v>0.3748063375</v>
      </c>
      <c r="L772" s="100" t="n">
        <f aca="false">1 - (L773) * (L774) * (L775) * (L776)</f>
        <v>0.2799296875</v>
      </c>
      <c r="M772" s="8"/>
    </row>
    <row r="773" customFormat="false" ht="15" hidden="false" customHeight="false" outlineLevel="0" collapsed="false">
      <c r="A773" s="101" t="s">
        <v>691</v>
      </c>
      <c r="B773" s="102" t="n">
        <f aca="false">B772*0.15</f>
        <v>1.95</v>
      </c>
      <c r="C773" s="102" t="n">
        <f aca="false">(100-D773)/100</f>
        <v>0.958</v>
      </c>
      <c r="D773" s="102" t="n">
        <f aca="false">D772*0.15</f>
        <v>4.2</v>
      </c>
      <c r="E773" s="103" t="n">
        <v>0.972</v>
      </c>
      <c r="F773" s="103" t="n">
        <v>0.976</v>
      </c>
      <c r="G773" s="103" t="n">
        <v>0.98</v>
      </c>
      <c r="H773" s="103" t="n">
        <v>0.978</v>
      </c>
      <c r="I773" s="103" t="n">
        <v>0.93</v>
      </c>
      <c r="J773" s="103" t="n">
        <v>0.93</v>
      </c>
      <c r="K773" s="103" t="n">
        <v>0.93</v>
      </c>
      <c r="L773" s="103" t="n">
        <v>0.95</v>
      </c>
      <c r="M773" s="8"/>
    </row>
    <row r="774" customFormat="false" ht="15" hidden="false" customHeight="false" outlineLevel="0" collapsed="false">
      <c r="A774" s="101" t="s">
        <v>692</v>
      </c>
      <c r="B774" s="102" t="n">
        <f aca="false">B772*0.4</f>
        <v>5.2</v>
      </c>
      <c r="C774" s="102" t="n">
        <f aca="false">(100-D774)/100</f>
        <v>0.888</v>
      </c>
      <c r="D774" s="102" t="n">
        <f aca="false">D772*0.4</f>
        <v>11.2</v>
      </c>
      <c r="E774" s="103" t="n">
        <v>0.93</v>
      </c>
      <c r="F774" s="103" t="n">
        <v>0.94</v>
      </c>
      <c r="G774" s="103" t="n">
        <v>0.95</v>
      </c>
      <c r="H774" s="103" t="n">
        <v>0.945</v>
      </c>
      <c r="I774" s="103" t="n">
        <v>0.825</v>
      </c>
      <c r="J774" s="103" t="n">
        <v>0.825</v>
      </c>
      <c r="K774" s="103" t="n">
        <v>0.825</v>
      </c>
      <c r="L774" s="103" t="n">
        <v>0.875</v>
      </c>
      <c r="M774" s="8"/>
    </row>
    <row r="775" customFormat="false" ht="15" hidden="false" customHeight="false" outlineLevel="0" collapsed="false">
      <c r="A775" s="101" t="s">
        <v>693</v>
      </c>
      <c r="B775" s="102" t="n">
        <f aca="false">B772*0.15</f>
        <v>1.95</v>
      </c>
      <c r="C775" s="102" t="n">
        <f aca="false">(100-D775)/100</f>
        <v>0.958</v>
      </c>
      <c r="D775" s="102" t="n">
        <f aca="false">D772*0.15</f>
        <v>4.2</v>
      </c>
      <c r="E775" s="103" t="n">
        <v>0.979</v>
      </c>
      <c r="F775" s="103" t="n">
        <v>0.982</v>
      </c>
      <c r="G775" s="103" t="n">
        <v>0.985</v>
      </c>
      <c r="H775" s="103" t="n">
        <v>0.9835</v>
      </c>
      <c r="I775" s="103" t="n">
        <v>0.9475</v>
      </c>
      <c r="J775" s="103" t="n">
        <v>0.9475</v>
      </c>
      <c r="K775" s="103" t="n">
        <v>0.9475</v>
      </c>
      <c r="L775" s="103" t="n">
        <v>0.9625</v>
      </c>
      <c r="M775" s="8"/>
    </row>
    <row r="776" customFormat="false" ht="15" hidden="false" customHeight="false" outlineLevel="0" collapsed="false">
      <c r="A776" s="101" t="s">
        <v>694</v>
      </c>
      <c r="B776" s="102" t="n">
        <f aca="false">B772*0.3</f>
        <v>3.9</v>
      </c>
      <c r="C776" s="102" t="n">
        <f aca="false">(100-D776)/100</f>
        <v>0.916</v>
      </c>
      <c r="D776" s="102" t="n">
        <f aca="false">D772*0.3</f>
        <v>8.4</v>
      </c>
      <c r="E776" s="103" t="n">
        <v>0.944</v>
      </c>
      <c r="F776" s="103" t="n">
        <v>0.952</v>
      </c>
      <c r="G776" s="103" t="n">
        <v>0.96</v>
      </c>
      <c r="H776" s="103" t="n">
        <v>0.956</v>
      </c>
      <c r="I776" s="103" t="n">
        <v>0.86</v>
      </c>
      <c r="J776" s="103" t="n">
        <v>0.86</v>
      </c>
      <c r="K776" s="103" t="n">
        <v>0.86</v>
      </c>
      <c r="L776" s="103" t="n">
        <v>0.9</v>
      </c>
      <c r="M776" s="8"/>
    </row>
    <row r="777" customFormat="false" ht="15" hidden="false" customHeight="false" outlineLevel="0" collapsed="false">
      <c r="A777" s="97" t="s">
        <v>880</v>
      </c>
      <c r="B777" s="98" t="n">
        <v>12</v>
      </c>
      <c r="C777" s="98"/>
      <c r="D777" s="98" t="n">
        <v>25</v>
      </c>
      <c r="E777" s="99" t="n">
        <f aca="false">1 - (E778) * (E779)</f>
        <v>0.08931</v>
      </c>
      <c r="F777" s="99" t="n">
        <f aca="false">1 - (F778) * (F779)</f>
        <v>0.07579</v>
      </c>
      <c r="G777" s="99" t="n">
        <f aca="false">1 - (G778) * (G779)</f>
        <v>0.0621900000000001</v>
      </c>
      <c r="H777" s="99" t="n">
        <f aca="false">1 - (H778) * (H779)</f>
        <v>0.0690000000000001</v>
      </c>
      <c r="I777" s="100" t="n">
        <f aca="false">1 - (I778) * (I779)</f>
        <v>0.16875</v>
      </c>
      <c r="J777" s="100" t="n">
        <f aca="false">1 - (J778) * (J779)</f>
        <v>0.16875</v>
      </c>
      <c r="K777" s="100" t="n">
        <f aca="false">1 - (K778) * (K779)</f>
        <v>0.136</v>
      </c>
      <c r="L777" s="100" t="n">
        <f aca="false">1 - (L778) * (L779)</f>
        <v>0.136</v>
      </c>
      <c r="M777" s="8"/>
    </row>
    <row r="778" customFormat="false" ht="15" hidden="false" customHeight="false" outlineLevel="0" collapsed="false">
      <c r="A778" s="101" t="s">
        <v>691</v>
      </c>
      <c r="B778" s="102" t="n">
        <f aca="false">B777*0.15</f>
        <v>1.8</v>
      </c>
      <c r="C778" s="102" t="n">
        <f aca="false">(100-D778)/100</f>
        <v>0.9625</v>
      </c>
      <c r="D778" s="102" t="n">
        <f aca="false">D777*0.15</f>
        <v>3.75</v>
      </c>
      <c r="E778" s="103" t="n">
        <v>0.974</v>
      </c>
      <c r="F778" s="103" t="n">
        <v>0.978</v>
      </c>
      <c r="G778" s="103" t="n">
        <v>0.982</v>
      </c>
      <c r="H778" s="103" t="n">
        <v>0.98</v>
      </c>
      <c r="I778" s="103" t="n">
        <v>0.95</v>
      </c>
      <c r="J778" s="103" t="n">
        <v>0.95</v>
      </c>
      <c r="K778" s="103" t="n">
        <v>0.96</v>
      </c>
      <c r="L778" s="103" t="n">
        <v>0.96</v>
      </c>
      <c r="M778" s="8"/>
    </row>
    <row r="779" customFormat="false" ht="15" hidden="false" customHeight="false" outlineLevel="0" collapsed="false">
      <c r="A779" s="101" t="s">
        <v>692</v>
      </c>
      <c r="B779" s="102" t="n">
        <f aca="false">B777*0.4</f>
        <v>4.8</v>
      </c>
      <c r="C779" s="102" t="n">
        <f aca="false">(100-D779)/100</f>
        <v>0.9</v>
      </c>
      <c r="D779" s="102" t="n">
        <f aca="false">D777*0.4</f>
        <v>10</v>
      </c>
      <c r="E779" s="103" t="n">
        <v>0.935</v>
      </c>
      <c r="F779" s="103" t="n">
        <v>0.945</v>
      </c>
      <c r="G779" s="103" t="n">
        <v>0.955</v>
      </c>
      <c r="H779" s="103" t="n">
        <v>0.95</v>
      </c>
      <c r="I779" s="103" t="n">
        <v>0.875</v>
      </c>
      <c r="J779" s="103" t="n">
        <v>0.875</v>
      </c>
      <c r="K779" s="103" t="n">
        <v>0.9</v>
      </c>
      <c r="L779" s="103" t="n">
        <v>0.9</v>
      </c>
      <c r="M779" s="8"/>
    </row>
    <row r="780" customFormat="false" ht="15" hidden="false" customHeight="false" outlineLevel="0" collapsed="false">
      <c r="A780" s="104" t="s">
        <v>881</v>
      </c>
      <c r="B780" s="98" t="n">
        <v>12</v>
      </c>
      <c r="C780" s="98"/>
      <c r="D780" s="98" t="n">
        <v>25</v>
      </c>
      <c r="E780" s="99" t="n">
        <f aca="false">1 - (E781) * (E782) * (E783) * (E784)</f>
        <v>0.15350089534</v>
      </c>
      <c r="F780" s="99" t="n">
        <f aca="false">1 - (F781) * (F782) * (F783) * (F784)</f>
        <v>0.13103372854</v>
      </c>
      <c r="G780" s="99" t="n">
        <f aca="false">1 - (G781) * (G782) * (G783) * (G784)</f>
        <v>0.10815581934</v>
      </c>
      <c r="H780" s="99" t="n">
        <f aca="false">1 - (H781) * (H782) * (H783) * (H784)</f>
        <v>0.1196464</v>
      </c>
      <c r="I780" s="100" t="n">
        <f aca="false">1 - (I781) * (I782) * (I783) * (I784)</f>
        <v>0.35656423374</v>
      </c>
      <c r="J780" s="100" t="n">
        <f aca="false">1 - (J781) * (J782) * (J783) * (J784)</f>
        <v>0.3748063375</v>
      </c>
      <c r="K780" s="100" t="n">
        <f aca="false">1 - (K781) * (K782) * (K783) * (K784)</f>
        <v>0.3748063375</v>
      </c>
      <c r="L780" s="100" t="n">
        <f aca="false">1 - (L781) * (L782) * (L783) * (L784)</f>
        <v>0.35656423374</v>
      </c>
      <c r="M780" s="8"/>
    </row>
    <row r="781" customFormat="false" ht="15" hidden="false" customHeight="false" outlineLevel="0" collapsed="false">
      <c r="A781" s="101" t="s">
        <v>691</v>
      </c>
      <c r="B781" s="102" t="n">
        <f aca="false">B780*0.15</f>
        <v>1.8</v>
      </c>
      <c r="C781" s="102" t="n">
        <f aca="false">(100-D781)/100</f>
        <v>0.9625</v>
      </c>
      <c r="D781" s="102" t="n">
        <f aca="false">D780*0.15</f>
        <v>3.75</v>
      </c>
      <c r="E781" s="103" t="n">
        <v>0.974</v>
      </c>
      <c r="F781" s="103" t="n">
        <v>0.978</v>
      </c>
      <c r="G781" s="103" t="n">
        <v>0.982</v>
      </c>
      <c r="H781" s="103" t="n">
        <v>0.98</v>
      </c>
      <c r="I781" s="103" t="n">
        <v>0.934</v>
      </c>
      <c r="J781" s="103" t="n">
        <v>0.93</v>
      </c>
      <c r="K781" s="103" t="n">
        <v>0.93</v>
      </c>
      <c r="L781" s="103" t="n">
        <v>0.934</v>
      </c>
      <c r="M781" s="8"/>
    </row>
    <row r="782" customFormat="false" ht="15" hidden="false" customHeight="false" outlineLevel="0" collapsed="false">
      <c r="A782" s="101" t="s">
        <v>692</v>
      </c>
      <c r="B782" s="102" t="n">
        <f aca="false">B780*0.4</f>
        <v>4.8</v>
      </c>
      <c r="C782" s="102" t="n">
        <f aca="false">(100-D782)/100</f>
        <v>0.9</v>
      </c>
      <c r="D782" s="102" t="n">
        <f aca="false">D780*0.4</f>
        <v>10</v>
      </c>
      <c r="E782" s="103" t="n">
        <v>0.935</v>
      </c>
      <c r="F782" s="103" t="n">
        <v>0.945</v>
      </c>
      <c r="G782" s="103" t="n">
        <v>0.955</v>
      </c>
      <c r="H782" s="103" t="n">
        <v>0.95</v>
      </c>
      <c r="I782" s="103" t="n">
        <v>0.835</v>
      </c>
      <c r="J782" s="103" t="n">
        <v>0.825</v>
      </c>
      <c r="K782" s="103" t="n">
        <v>0.825</v>
      </c>
      <c r="L782" s="103" t="n">
        <v>0.835</v>
      </c>
      <c r="M782" s="8"/>
    </row>
    <row r="783" customFormat="false" ht="15" hidden="false" customHeight="false" outlineLevel="0" collapsed="false">
      <c r="A783" s="101" t="s">
        <v>693</v>
      </c>
      <c r="B783" s="102" t="n">
        <f aca="false">B780*0.15</f>
        <v>1.8</v>
      </c>
      <c r="C783" s="102" t="n">
        <f aca="false">(100-D783)/100</f>
        <v>0.9625</v>
      </c>
      <c r="D783" s="102" t="n">
        <f aca="false">D780*0.15</f>
        <v>3.75</v>
      </c>
      <c r="E783" s="103" t="n">
        <v>0.9805</v>
      </c>
      <c r="F783" s="103" t="n">
        <v>0.9835</v>
      </c>
      <c r="G783" s="103" t="n">
        <v>0.9865</v>
      </c>
      <c r="H783" s="103" t="n">
        <v>0.985</v>
      </c>
      <c r="I783" s="103" t="n">
        <v>0.9505</v>
      </c>
      <c r="J783" s="103" t="n">
        <v>0.9475</v>
      </c>
      <c r="K783" s="103" t="n">
        <v>0.9475</v>
      </c>
      <c r="L783" s="103" t="n">
        <v>0.9505</v>
      </c>
      <c r="M783" s="8"/>
    </row>
    <row r="784" customFormat="false" ht="15" hidden="false" customHeight="false" outlineLevel="0" collapsed="false">
      <c r="A784" s="101" t="s">
        <v>694</v>
      </c>
      <c r="B784" s="102" t="n">
        <f aca="false">B780*0.3</f>
        <v>3.6</v>
      </c>
      <c r="C784" s="102" t="n">
        <f aca="false">(100-D784)/100</f>
        <v>0.925</v>
      </c>
      <c r="D784" s="102" t="n">
        <f aca="false">D780*0.3</f>
        <v>7.5</v>
      </c>
      <c r="E784" s="103" t="n">
        <v>0.948</v>
      </c>
      <c r="F784" s="103" t="n">
        <v>0.956</v>
      </c>
      <c r="G784" s="103" t="n">
        <v>0.964</v>
      </c>
      <c r="H784" s="103" t="n">
        <v>0.96</v>
      </c>
      <c r="I784" s="103" t="n">
        <v>0.868</v>
      </c>
      <c r="J784" s="103" t="n">
        <v>0.86</v>
      </c>
      <c r="K784" s="103" t="n">
        <v>0.86</v>
      </c>
      <c r="L784" s="103" t="n">
        <v>0.868</v>
      </c>
      <c r="M784" s="8"/>
    </row>
    <row r="785" customFormat="false" ht="15" hidden="false" customHeight="false" outlineLevel="0" collapsed="false">
      <c r="A785" s="104" t="s">
        <v>882</v>
      </c>
      <c r="B785" s="98" t="n">
        <v>12</v>
      </c>
      <c r="C785" s="98"/>
      <c r="D785" s="98" t="n">
        <v>25</v>
      </c>
      <c r="E785" s="99" t="n">
        <f aca="false">1 - (E786) * (E787) * (E788) * (E789)</f>
        <v>0.15350089534</v>
      </c>
      <c r="F785" s="99" t="n">
        <f aca="false">1 - (F786) * (F787) * (F788) * (F789)</f>
        <v>0.13103372854</v>
      </c>
      <c r="G785" s="99" t="n">
        <f aca="false">1 - (G786) * (G787) * (G788) * (G789)</f>
        <v>0.10815581934</v>
      </c>
      <c r="H785" s="99" t="n">
        <f aca="false">1 - (H786) * (H787) * (H788) * (H789)</f>
        <v>0.1196464</v>
      </c>
      <c r="I785" s="100" t="n">
        <f aca="false">1 - (I786) * (I787) * (I788) * (I789)</f>
        <v>0.30936446464</v>
      </c>
      <c r="J785" s="100" t="n">
        <f aca="false">1 - (J786) * (J787) * (J788) * (J789)</f>
        <v>0.3748063375</v>
      </c>
      <c r="K785" s="100" t="n">
        <f aca="false">1 - (K786) * (K787) * (K788) * (K789)</f>
        <v>0.30936446464</v>
      </c>
      <c r="L785" s="100" t="n">
        <f aca="false">1 - (L786) * (L787) * (L788) * (L789)</f>
        <v>0.35656423374</v>
      </c>
      <c r="M785" s="8"/>
    </row>
    <row r="786" customFormat="false" ht="15" hidden="false" customHeight="false" outlineLevel="0" collapsed="false">
      <c r="A786" s="101" t="s">
        <v>691</v>
      </c>
      <c r="B786" s="102" t="n">
        <f aca="false">B785*0.15</f>
        <v>1.8</v>
      </c>
      <c r="C786" s="102" t="n">
        <f aca="false">(100-D786)/100</f>
        <v>0.9625</v>
      </c>
      <c r="D786" s="102" t="n">
        <f aca="false">D785*0.15</f>
        <v>3.75</v>
      </c>
      <c r="E786" s="103" t="n">
        <v>0.974</v>
      </c>
      <c r="F786" s="103" t="n">
        <v>0.978</v>
      </c>
      <c r="G786" s="103" t="n">
        <v>0.982</v>
      </c>
      <c r="H786" s="103" t="n">
        <v>0.98</v>
      </c>
      <c r="I786" s="103" t="n">
        <v>0.944</v>
      </c>
      <c r="J786" s="103" t="n">
        <v>0.93</v>
      </c>
      <c r="K786" s="103" t="n">
        <v>0.944</v>
      </c>
      <c r="L786" s="103" t="n">
        <v>0.934</v>
      </c>
      <c r="M786" s="8"/>
    </row>
    <row r="787" customFormat="false" ht="15" hidden="false" customHeight="false" outlineLevel="0" collapsed="false">
      <c r="A787" s="101" t="s">
        <v>692</v>
      </c>
      <c r="B787" s="102" t="n">
        <f aca="false">B785*0.4</f>
        <v>4.8</v>
      </c>
      <c r="C787" s="102" t="n">
        <f aca="false">(100-D787)/100</f>
        <v>0.9</v>
      </c>
      <c r="D787" s="102" t="n">
        <f aca="false">D785*0.4</f>
        <v>10</v>
      </c>
      <c r="E787" s="103" t="n">
        <v>0.935</v>
      </c>
      <c r="F787" s="103" t="n">
        <v>0.945</v>
      </c>
      <c r="G787" s="103" t="n">
        <v>0.955</v>
      </c>
      <c r="H787" s="103" t="n">
        <v>0.95</v>
      </c>
      <c r="I787" s="103" t="n">
        <v>0.86</v>
      </c>
      <c r="J787" s="103" t="n">
        <v>0.825</v>
      </c>
      <c r="K787" s="103" t="n">
        <v>0.86</v>
      </c>
      <c r="L787" s="103" t="n">
        <v>0.835</v>
      </c>
      <c r="M787" s="8"/>
    </row>
    <row r="788" customFormat="false" ht="15" hidden="false" customHeight="false" outlineLevel="0" collapsed="false">
      <c r="A788" s="101" t="s">
        <v>693</v>
      </c>
      <c r="B788" s="102" t="n">
        <f aca="false">B785*0.15</f>
        <v>1.8</v>
      </c>
      <c r="C788" s="102" t="n">
        <f aca="false">(100-D788)/100</f>
        <v>0.9625</v>
      </c>
      <c r="D788" s="102" t="n">
        <f aca="false">D785*0.15</f>
        <v>3.75</v>
      </c>
      <c r="E788" s="103" t="n">
        <v>0.9805</v>
      </c>
      <c r="F788" s="103" t="n">
        <v>0.9835</v>
      </c>
      <c r="G788" s="103" t="n">
        <v>0.9865</v>
      </c>
      <c r="H788" s="103" t="n">
        <v>0.985</v>
      </c>
      <c r="I788" s="103" t="n">
        <v>0.958</v>
      </c>
      <c r="J788" s="103" t="n">
        <v>0.9475</v>
      </c>
      <c r="K788" s="103" t="n">
        <v>0.958</v>
      </c>
      <c r="L788" s="103" t="n">
        <v>0.9505</v>
      </c>
      <c r="M788" s="8"/>
    </row>
    <row r="789" customFormat="false" ht="15" hidden="false" customHeight="false" outlineLevel="0" collapsed="false">
      <c r="A789" s="101" t="s">
        <v>694</v>
      </c>
      <c r="B789" s="102" t="n">
        <f aca="false">B785*0.3</f>
        <v>3.6</v>
      </c>
      <c r="C789" s="102" t="n">
        <f aca="false">(100-D789)/100</f>
        <v>0.925</v>
      </c>
      <c r="D789" s="102" t="n">
        <f aca="false">D785*0.3</f>
        <v>7.5</v>
      </c>
      <c r="E789" s="103" t="n">
        <v>0.948</v>
      </c>
      <c r="F789" s="103" t="n">
        <v>0.956</v>
      </c>
      <c r="G789" s="103" t="n">
        <v>0.964</v>
      </c>
      <c r="H789" s="103" t="n">
        <v>0.96</v>
      </c>
      <c r="I789" s="103" t="n">
        <v>0.888</v>
      </c>
      <c r="J789" s="103" t="n">
        <v>0.86</v>
      </c>
      <c r="K789" s="103" t="n">
        <v>0.888</v>
      </c>
      <c r="L789" s="103" t="n">
        <v>0.868</v>
      </c>
      <c r="M789" s="8"/>
    </row>
    <row r="790" customFormat="false" ht="15" hidden="false" customHeight="false" outlineLevel="0" collapsed="false">
      <c r="A790" s="104" t="s">
        <v>883</v>
      </c>
      <c r="B790" s="98" t="n">
        <v>11</v>
      </c>
      <c r="C790" s="98"/>
      <c r="D790" s="98" t="n">
        <v>25</v>
      </c>
      <c r="E790" s="99" t="n">
        <f aca="false">1 - (E791) * (E792) * (E793) * (E794)</f>
        <v>0.14231837184</v>
      </c>
      <c r="F790" s="99" t="n">
        <f aca="false">1 - (F791) * (F792) * (F793) * (F794)</f>
        <v>0.1196464</v>
      </c>
      <c r="G790" s="99" t="n">
        <f aca="false">1 - (G791) * (G792) * (G793) * (G794)</f>
        <v>0.0965614182400001</v>
      </c>
      <c r="H790" s="99" t="n">
        <f aca="false">1 - (H791) * (H792) * (H793) * (H794)</f>
        <v>0.10815581934</v>
      </c>
      <c r="I790" s="100" t="n">
        <f aca="false">1 - (I791) * (I792) * (I793) * (I794)</f>
        <v>0.30936446464</v>
      </c>
      <c r="J790" s="100" t="n">
        <f aca="false">1 - (J791) * (J792) * (J793) * (J794)</f>
        <v>0.3748063375</v>
      </c>
      <c r="K790" s="100" t="n">
        <f aca="false">1 - (K791) * (K792) * (K793) * (K794)</f>
        <v>0.2799296875</v>
      </c>
      <c r="L790" s="100" t="n">
        <f aca="false">1 - (L791) * (L792) * (L793) * (L794)</f>
        <v>0.3748063375</v>
      </c>
      <c r="M790" s="8"/>
    </row>
    <row r="791" customFormat="false" ht="15" hidden="false" customHeight="false" outlineLevel="0" collapsed="false">
      <c r="A791" s="101" t="s">
        <v>691</v>
      </c>
      <c r="B791" s="102" t="n">
        <f aca="false">B790*0.15</f>
        <v>1.65</v>
      </c>
      <c r="C791" s="102" t="n">
        <f aca="false">(100-D791)/100</f>
        <v>0.9625</v>
      </c>
      <c r="D791" s="102" t="n">
        <f aca="false">D790*0.15</f>
        <v>3.75</v>
      </c>
      <c r="E791" s="103" t="n">
        <v>0.976</v>
      </c>
      <c r="F791" s="103" t="n">
        <v>0.98</v>
      </c>
      <c r="G791" s="103" t="n">
        <v>0.984</v>
      </c>
      <c r="H791" s="103" t="n">
        <v>0.982</v>
      </c>
      <c r="I791" s="103" t="n">
        <v>0.944</v>
      </c>
      <c r="J791" s="103" t="n">
        <v>0.93</v>
      </c>
      <c r="K791" s="103" t="n">
        <v>0.95</v>
      </c>
      <c r="L791" s="103" t="n">
        <v>0.93</v>
      </c>
      <c r="M791" s="8"/>
    </row>
    <row r="792" customFormat="false" ht="15" hidden="false" customHeight="false" outlineLevel="0" collapsed="false">
      <c r="A792" s="101" t="s">
        <v>692</v>
      </c>
      <c r="B792" s="102" t="n">
        <f aca="false">B790*0.4</f>
        <v>4.4</v>
      </c>
      <c r="C792" s="102" t="n">
        <f aca="false">(100-D792)/100</f>
        <v>0.9</v>
      </c>
      <c r="D792" s="102" t="n">
        <f aca="false">D790*0.4</f>
        <v>10</v>
      </c>
      <c r="E792" s="103" t="n">
        <v>0.94</v>
      </c>
      <c r="F792" s="103" t="n">
        <v>0.95</v>
      </c>
      <c r="G792" s="103" t="n">
        <v>0.96</v>
      </c>
      <c r="H792" s="103" t="n">
        <v>0.955</v>
      </c>
      <c r="I792" s="103" t="n">
        <v>0.86</v>
      </c>
      <c r="J792" s="103" t="n">
        <v>0.825</v>
      </c>
      <c r="K792" s="103" t="n">
        <v>0.875</v>
      </c>
      <c r="L792" s="103" t="n">
        <v>0.825</v>
      </c>
      <c r="M792" s="8"/>
    </row>
    <row r="793" customFormat="false" ht="15" hidden="false" customHeight="false" outlineLevel="0" collapsed="false">
      <c r="A793" s="101" t="s">
        <v>693</v>
      </c>
      <c r="B793" s="102" t="n">
        <f aca="false">B790*0.15</f>
        <v>1.65</v>
      </c>
      <c r="C793" s="102" t="n">
        <f aca="false">(100-D793)/100</f>
        <v>0.9625</v>
      </c>
      <c r="D793" s="102" t="n">
        <f aca="false">D790*0.15</f>
        <v>3.75</v>
      </c>
      <c r="E793" s="103" t="n">
        <v>0.982</v>
      </c>
      <c r="F793" s="103" t="n">
        <v>0.985</v>
      </c>
      <c r="G793" s="103" t="n">
        <v>0.988</v>
      </c>
      <c r="H793" s="103" t="n">
        <v>0.9865</v>
      </c>
      <c r="I793" s="103" t="n">
        <v>0.958</v>
      </c>
      <c r="J793" s="103" t="n">
        <v>0.9475</v>
      </c>
      <c r="K793" s="103" t="n">
        <v>0.9625</v>
      </c>
      <c r="L793" s="103" t="n">
        <v>0.9475</v>
      </c>
      <c r="M793" s="8"/>
    </row>
    <row r="794" customFormat="false" ht="15" hidden="false" customHeight="false" outlineLevel="0" collapsed="false">
      <c r="A794" s="101" t="s">
        <v>694</v>
      </c>
      <c r="B794" s="102" t="n">
        <f aca="false">B790*0.3</f>
        <v>3.3</v>
      </c>
      <c r="C794" s="102" t="n">
        <f aca="false">(100-D794)/100</f>
        <v>0.925</v>
      </c>
      <c r="D794" s="102" t="n">
        <f aca="false">D790*0.3</f>
        <v>7.5</v>
      </c>
      <c r="E794" s="103" t="n">
        <v>0.952</v>
      </c>
      <c r="F794" s="103" t="n">
        <v>0.96</v>
      </c>
      <c r="G794" s="103" t="n">
        <v>0.968</v>
      </c>
      <c r="H794" s="103" t="n">
        <v>0.964</v>
      </c>
      <c r="I794" s="103" t="n">
        <v>0.888</v>
      </c>
      <c r="J794" s="103" t="n">
        <v>0.86</v>
      </c>
      <c r="K794" s="103" t="n">
        <v>0.9</v>
      </c>
      <c r="L794" s="103" t="n">
        <v>0.86</v>
      </c>
      <c r="M794" s="8"/>
    </row>
    <row r="795" customFormat="false" ht="15" hidden="false" customHeight="false" outlineLevel="0" collapsed="false">
      <c r="A795" s="104" t="s">
        <v>884</v>
      </c>
      <c r="B795" s="98" t="n">
        <v>11</v>
      </c>
      <c r="C795" s="98"/>
      <c r="D795" s="98" t="n">
        <v>25</v>
      </c>
      <c r="E795" s="99" t="n">
        <f aca="false">1 - (E796)</f>
        <v>0.024</v>
      </c>
      <c r="F795" s="99" t="n">
        <f aca="false">1 - (F796)</f>
        <v>0.02</v>
      </c>
      <c r="G795" s="99" t="n">
        <f aca="false">1 - (G796)</f>
        <v>0.016</v>
      </c>
      <c r="H795" s="99" t="n">
        <f aca="false">1 - (H796)</f>
        <v>0.018</v>
      </c>
      <c r="I795" s="100" t="n">
        <f aca="false">1 - (I796)</f>
        <v>0.07</v>
      </c>
      <c r="J795" s="100" t="n">
        <f aca="false">1 - (J796)</f>
        <v>0.0560000000000001</v>
      </c>
      <c r="K795" s="100" t="n">
        <f aca="false">1 - (K796)</f>
        <v>0.07</v>
      </c>
      <c r="L795" s="100" t="n">
        <f aca="false">1 - (L796)</f>
        <v>0.07</v>
      </c>
      <c r="M795" s="8"/>
    </row>
    <row r="796" customFormat="false" ht="15" hidden="false" customHeight="false" outlineLevel="0" collapsed="false">
      <c r="A796" s="101" t="s">
        <v>691</v>
      </c>
      <c r="B796" s="102" t="n">
        <f aca="false">B795*0.15</f>
        <v>1.65</v>
      </c>
      <c r="C796" s="102" t="n">
        <f aca="false">(100-D796)/100</f>
        <v>0.9625</v>
      </c>
      <c r="D796" s="102" t="n">
        <f aca="false">D795*0.15</f>
        <v>3.75</v>
      </c>
      <c r="E796" s="103" t="n">
        <v>0.976</v>
      </c>
      <c r="F796" s="103" t="n">
        <v>0.98</v>
      </c>
      <c r="G796" s="103" t="n">
        <v>0.984</v>
      </c>
      <c r="H796" s="103" t="n">
        <v>0.982</v>
      </c>
      <c r="I796" s="103" t="n">
        <v>0.93</v>
      </c>
      <c r="J796" s="103" t="n">
        <v>0.944</v>
      </c>
      <c r="K796" s="103" t="n">
        <v>0.93</v>
      </c>
      <c r="L796" s="103" t="n">
        <v>0.93</v>
      </c>
      <c r="M796" s="8"/>
    </row>
    <row r="797" customFormat="false" ht="15" hidden="false" customHeight="false" outlineLevel="0" collapsed="false">
      <c r="A797" s="104" t="s">
        <v>885</v>
      </c>
      <c r="B797" s="98" t="n">
        <v>11</v>
      </c>
      <c r="C797" s="98"/>
      <c r="D797" s="98" t="n">
        <v>25</v>
      </c>
      <c r="E797" s="99" t="n">
        <f aca="false">1 - (E798)</f>
        <v>0.024</v>
      </c>
      <c r="F797" s="99" t="n">
        <f aca="false">1 - (F798)</f>
        <v>0.02</v>
      </c>
      <c r="G797" s="99" t="n">
        <f aca="false">1 - (G798)</f>
        <v>0.016</v>
      </c>
      <c r="H797" s="99" t="n">
        <f aca="false">1 - (H798)</f>
        <v>0.018</v>
      </c>
      <c r="I797" s="100" t="n">
        <f aca="false">1 - (I798)</f>
        <v>0.07</v>
      </c>
      <c r="J797" s="100" t="n">
        <f aca="false">1 - (J798)</f>
        <v>0.0560000000000001</v>
      </c>
      <c r="K797" s="100" t="n">
        <f aca="false">1 - (K798)</f>
        <v>0.07</v>
      </c>
      <c r="L797" s="100" t="n">
        <f aca="false">1 - (L798)</f>
        <v>0.07</v>
      </c>
      <c r="M797" s="8"/>
    </row>
    <row r="798" customFormat="false" ht="15" hidden="false" customHeight="false" outlineLevel="0" collapsed="false">
      <c r="A798" s="101" t="s">
        <v>691</v>
      </c>
      <c r="B798" s="102" t="n">
        <f aca="false">B797*0.15</f>
        <v>1.65</v>
      </c>
      <c r="C798" s="102" t="n">
        <f aca="false">(100-D798)/100</f>
        <v>0.9625</v>
      </c>
      <c r="D798" s="102" t="n">
        <f aca="false">D797*0.15</f>
        <v>3.75</v>
      </c>
      <c r="E798" s="103" t="n">
        <v>0.976</v>
      </c>
      <c r="F798" s="103" t="n">
        <v>0.98</v>
      </c>
      <c r="G798" s="103" t="n">
        <v>0.984</v>
      </c>
      <c r="H798" s="103" t="n">
        <v>0.982</v>
      </c>
      <c r="I798" s="103" t="n">
        <v>0.93</v>
      </c>
      <c r="J798" s="103" t="n">
        <v>0.944</v>
      </c>
      <c r="K798" s="103" t="n">
        <v>0.93</v>
      </c>
      <c r="L798" s="103" t="n">
        <v>0.93</v>
      </c>
      <c r="M798" s="8"/>
    </row>
    <row r="799" customFormat="false" ht="15" hidden="false" customHeight="false" outlineLevel="0" collapsed="false">
      <c r="A799" s="97" t="s">
        <v>886</v>
      </c>
      <c r="B799" s="98" t="n">
        <v>11</v>
      </c>
      <c r="C799" s="98"/>
      <c r="D799" s="98" t="n">
        <v>25</v>
      </c>
      <c r="E799" s="99" t="n">
        <f aca="false">1 - (E800) * (E801) * (E802) * (E803)</f>
        <v>0.14231837184</v>
      </c>
      <c r="F799" s="99" t="n">
        <f aca="false">1 - (F800) * (F801) * (F802) * (F803)</f>
        <v>0.1196464</v>
      </c>
      <c r="G799" s="99" t="n">
        <f aca="false">1 - (G800) * (G801) * (G802) * (G803)</f>
        <v>0.0965614182400001</v>
      </c>
      <c r="H799" s="99" t="n">
        <f aca="false">1 - (H800) * (H801) * (H802) * (H803)</f>
        <v>0.10815581934</v>
      </c>
      <c r="I799" s="100" t="n">
        <f aca="false">1 - (I800) * (I801) * (I802) * (I803)</f>
        <v>0.3748063375</v>
      </c>
      <c r="J799" s="100" t="n">
        <f aca="false">1 - (J800) * (J801) * (J802) * (J803)</f>
        <v>0.35656423374</v>
      </c>
      <c r="K799" s="100" t="n">
        <f aca="false">1 - (K800) * (K801) * (K802) * (K803)</f>
        <v>0.3748063375</v>
      </c>
      <c r="L799" s="100" t="n">
        <f aca="false">1 - (L800) * (L801) * (L802) * (L803)</f>
        <v>0.3748063375</v>
      </c>
      <c r="M799" s="8"/>
    </row>
    <row r="800" customFormat="false" ht="15" hidden="false" customHeight="false" outlineLevel="0" collapsed="false">
      <c r="A800" s="101" t="s">
        <v>691</v>
      </c>
      <c r="B800" s="102" t="n">
        <f aca="false">B799*0.15</f>
        <v>1.65</v>
      </c>
      <c r="C800" s="102" t="n">
        <f aca="false">(100-D800)/100</f>
        <v>0.9625</v>
      </c>
      <c r="D800" s="102" t="n">
        <f aca="false">D799*0.15</f>
        <v>3.75</v>
      </c>
      <c r="E800" s="103" t="n">
        <v>0.976</v>
      </c>
      <c r="F800" s="103" t="n">
        <v>0.98</v>
      </c>
      <c r="G800" s="103" t="n">
        <v>0.984</v>
      </c>
      <c r="H800" s="103" t="n">
        <v>0.982</v>
      </c>
      <c r="I800" s="103" t="n">
        <v>0.93</v>
      </c>
      <c r="J800" s="103" t="n">
        <v>0.934</v>
      </c>
      <c r="K800" s="103" t="n">
        <v>0.93</v>
      </c>
      <c r="L800" s="103" t="n">
        <v>0.93</v>
      </c>
      <c r="M800" s="8"/>
    </row>
    <row r="801" customFormat="false" ht="15" hidden="false" customHeight="false" outlineLevel="0" collapsed="false">
      <c r="A801" s="101" t="s">
        <v>692</v>
      </c>
      <c r="B801" s="102" t="n">
        <f aca="false">B799*0.4</f>
        <v>4.4</v>
      </c>
      <c r="C801" s="102" t="n">
        <f aca="false">(100-D801)/100</f>
        <v>0.9</v>
      </c>
      <c r="D801" s="102" t="n">
        <f aca="false">D799*0.4</f>
        <v>10</v>
      </c>
      <c r="E801" s="103" t="n">
        <v>0.94</v>
      </c>
      <c r="F801" s="103" t="n">
        <v>0.95</v>
      </c>
      <c r="G801" s="103" t="n">
        <v>0.96</v>
      </c>
      <c r="H801" s="103" t="n">
        <v>0.955</v>
      </c>
      <c r="I801" s="103" t="n">
        <v>0.825</v>
      </c>
      <c r="J801" s="103" t="n">
        <v>0.835</v>
      </c>
      <c r="K801" s="103" t="n">
        <v>0.825</v>
      </c>
      <c r="L801" s="103" t="n">
        <v>0.825</v>
      </c>
      <c r="M801" s="8"/>
    </row>
    <row r="802" customFormat="false" ht="15" hidden="false" customHeight="false" outlineLevel="0" collapsed="false">
      <c r="A802" s="101" t="s">
        <v>693</v>
      </c>
      <c r="B802" s="102" t="n">
        <f aca="false">B799*0.15</f>
        <v>1.65</v>
      </c>
      <c r="C802" s="102" t="n">
        <f aca="false">(100-D802)/100</f>
        <v>0.9625</v>
      </c>
      <c r="D802" s="102" t="n">
        <f aca="false">D799*0.15</f>
        <v>3.75</v>
      </c>
      <c r="E802" s="103" t="n">
        <v>0.982</v>
      </c>
      <c r="F802" s="103" t="n">
        <v>0.985</v>
      </c>
      <c r="G802" s="103" t="n">
        <v>0.988</v>
      </c>
      <c r="H802" s="103" t="n">
        <v>0.9865</v>
      </c>
      <c r="I802" s="103" t="n">
        <v>0.9475</v>
      </c>
      <c r="J802" s="103" t="n">
        <v>0.9505</v>
      </c>
      <c r="K802" s="103" t="n">
        <v>0.9475</v>
      </c>
      <c r="L802" s="103" t="n">
        <v>0.9475</v>
      </c>
      <c r="M802" s="8"/>
    </row>
    <row r="803" customFormat="false" ht="15" hidden="false" customHeight="false" outlineLevel="0" collapsed="false">
      <c r="A803" s="101" t="s">
        <v>694</v>
      </c>
      <c r="B803" s="102" t="n">
        <f aca="false">B799*0.3</f>
        <v>3.3</v>
      </c>
      <c r="C803" s="102" t="n">
        <f aca="false">(100-D803)/100</f>
        <v>0.925</v>
      </c>
      <c r="D803" s="102" t="n">
        <f aca="false">D799*0.3</f>
        <v>7.5</v>
      </c>
      <c r="E803" s="103" t="n">
        <v>0.952</v>
      </c>
      <c r="F803" s="103" t="n">
        <v>0.96</v>
      </c>
      <c r="G803" s="103" t="n">
        <v>0.968</v>
      </c>
      <c r="H803" s="103" t="n">
        <v>0.964</v>
      </c>
      <c r="I803" s="103" t="n">
        <v>0.86</v>
      </c>
      <c r="J803" s="103" t="n">
        <v>0.868</v>
      </c>
      <c r="K803" s="103" t="n">
        <v>0.86</v>
      </c>
      <c r="L803" s="103" t="n">
        <v>0.86</v>
      </c>
      <c r="M803" s="8"/>
    </row>
    <row r="804" customFormat="false" ht="15" hidden="false" customHeight="false" outlineLevel="0" collapsed="false">
      <c r="A804" s="104" t="s">
        <v>887</v>
      </c>
      <c r="B804" s="98" t="n">
        <v>11</v>
      </c>
      <c r="C804" s="98"/>
      <c r="D804" s="98" t="n">
        <v>25</v>
      </c>
      <c r="E804" s="99" t="n">
        <f aca="false">1 - (E805) * (E806) * (E807) * (E808)</f>
        <v>0.14231837184</v>
      </c>
      <c r="F804" s="99" t="n">
        <f aca="false">1 - (F805) * (F806) * (F807) * (F808)</f>
        <v>0.1196464</v>
      </c>
      <c r="G804" s="99" t="n">
        <f aca="false">1 - (G805) * (G806) * (G807) * (G808)</f>
        <v>0.0965614182400001</v>
      </c>
      <c r="H804" s="99" t="n">
        <f aca="false">1 - (H805) * (H806) * (H807) * (H808)</f>
        <v>0.10815581934</v>
      </c>
      <c r="I804" s="100" t="n">
        <f aca="false">1 - (I805) * (I806) * (I807) * (I808)</f>
        <v>0.3748063375</v>
      </c>
      <c r="J804" s="100" t="n">
        <f aca="false">1 - (J805) * (J806) * (J807) * (J808)</f>
        <v>0.2799296875</v>
      </c>
      <c r="K804" s="100" t="n">
        <f aca="false">1 - (K805) * (K806) * (K807) * (K808)</f>
        <v>0.3748063375</v>
      </c>
      <c r="L804" s="100" t="n">
        <f aca="false">1 - (L805) * (L806) * (L807) * (L808)</f>
        <v>0.5005</v>
      </c>
      <c r="M804" s="8"/>
    </row>
    <row r="805" customFormat="false" ht="15" hidden="false" customHeight="false" outlineLevel="0" collapsed="false">
      <c r="A805" s="101" t="s">
        <v>691</v>
      </c>
      <c r="B805" s="102" t="n">
        <f aca="false">B804*0.15</f>
        <v>1.65</v>
      </c>
      <c r="C805" s="102" t="n">
        <f aca="false">(100-D805)/100</f>
        <v>0.9625</v>
      </c>
      <c r="D805" s="102" t="n">
        <f aca="false">D804*0.15</f>
        <v>3.75</v>
      </c>
      <c r="E805" s="103" t="n">
        <v>0.976</v>
      </c>
      <c r="F805" s="103" t="n">
        <v>0.98</v>
      </c>
      <c r="G805" s="103" t="n">
        <v>0.984</v>
      </c>
      <c r="H805" s="103" t="n">
        <v>0.982</v>
      </c>
      <c r="I805" s="103" t="n">
        <v>0.93</v>
      </c>
      <c r="J805" s="103" t="n">
        <v>0.95</v>
      </c>
      <c r="K805" s="103" t="n">
        <v>0.93</v>
      </c>
      <c r="L805" s="103" t="n">
        <v>0.9</v>
      </c>
      <c r="M805" s="8"/>
    </row>
    <row r="806" customFormat="false" ht="15" hidden="false" customHeight="false" outlineLevel="0" collapsed="false">
      <c r="A806" s="101" t="s">
        <v>692</v>
      </c>
      <c r="B806" s="102" t="n">
        <f aca="false">B804*0.4</f>
        <v>4.4</v>
      </c>
      <c r="C806" s="102" t="n">
        <f aca="false">(100-D806)/100</f>
        <v>0.9</v>
      </c>
      <c r="D806" s="102" t="n">
        <f aca="false">D804*0.4</f>
        <v>10</v>
      </c>
      <c r="E806" s="103" t="n">
        <v>0.94</v>
      </c>
      <c r="F806" s="103" t="n">
        <v>0.95</v>
      </c>
      <c r="G806" s="103" t="n">
        <v>0.96</v>
      </c>
      <c r="H806" s="103" t="n">
        <v>0.955</v>
      </c>
      <c r="I806" s="103" t="n">
        <v>0.825</v>
      </c>
      <c r="J806" s="103" t="n">
        <v>0.875</v>
      </c>
      <c r="K806" s="103" t="n">
        <v>0.825</v>
      </c>
      <c r="L806" s="103" t="n">
        <v>0.75</v>
      </c>
      <c r="M806" s="8"/>
    </row>
    <row r="807" customFormat="false" ht="15" hidden="false" customHeight="false" outlineLevel="0" collapsed="false">
      <c r="A807" s="101" t="s">
        <v>693</v>
      </c>
      <c r="B807" s="102" t="n">
        <f aca="false">B804*0.15</f>
        <v>1.65</v>
      </c>
      <c r="C807" s="102" t="n">
        <f aca="false">(100-D807)/100</f>
        <v>0.9625</v>
      </c>
      <c r="D807" s="102" t="n">
        <f aca="false">D804*0.15</f>
        <v>3.75</v>
      </c>
      <c r="E807" s="103" t="n">
        <v>0.982</v>
      </c>
      <c r="F807" s="103" t="n">
        <v>0.985</v>
      </c>
      <c r="G807" s="103" t="n">
        <v>0.988</v>
      </c>
      <c r="H807" s="103" t="n">
        <v>0.9865</v>
      </c>
      <c r="I807" s="103" t="n">
        <v>0.9475</v>
      </c>
      <c r="J807" s="103" t="n">
        <v>0.9625</v>
      </c>
      <c r="K807" s="103" t="n">
        <v>0.9475</v>
      </c>
      <c r="L807" s="103" t="n">
        <v>0.925</v>
      </c>
      <c r="M807" s="8"/>
    </row>
    <row r="808" customFormat="false" ht="15" hidden="false" customHeight="false" outlineLevel="0" collapsed="false">
      <c r="A808" s="101" t="s">
        <v>694</v>
      </c>
      <c r="B808" s="102" t="n">
        <f aca="false">B804*0.3</f>
        <v>3.3</v>
      </c>
      <c r="C808" s="102" t="n">
        <f aca="false">(100-D808)/100</f>
        <v>0.925</v>
      </c>
      <c r="D808" s="102" t="n">
        <f aca="false">D804*0.3</f>
        <v>7.5</v>
      </c>
      <c r="E808" s="103" t="n">
        <v>0.952</v>
      </c>
      <c r="F808" s="103" t="n">
        <v>0.96</v>
      </c>
      <c r="G808" s="103" t="n">
        <v>0.968</v>
      </c>
      <c r="H808" s="103" t="n">
        <v>0.964</v>
      </c>
      <c r="I808" s="103" t="n">
        <v>0.86</v>
      </c>
      <c r="J808" s="103" t="n">
        <v>0.9</v>
      </c>
      <c r="K808" s="103" t="n">
        <v>0.86</v>
      </c>
      <c r="L808" s="103" t="n">
        <v>0.8</v>
      </c>
      <c r="M808" s="8"/>
    </row>
    <row r="809" customFormat="false" ht="15" hidden="false" customHeight="false" outlineLevel="0" collapsed="false">
      <c r="A809" s="104" t="s">
        <v>888</v>
      </c>
      <c r="B809" s="98" t="n">
        <v>11</v>
      </c>
      <c r="C809" s="98"/>
      <c r="D809" s="98" t="n">
        <v>25</v>
      </c>
      <c r="E809" s="99" t="n">
        <f aca="false">1 - (E810) * (E811) * (E812) * (E813)</f>
        <v>0.14231837184</v>
      </c>
      <c r="F809" s="99" t="n">
        <f aca="false">1 - (F810) * (F811) * (F812) * (F813)</f>
        <v>0.1196464</v>
      </c>
      <c r="G809" s="99" t="n">
        <f aca="false">1 - (G810) * (G811) * (G812) * (G813)</f>
        <v>0.0965614182400001</v>
      </c>
      <c r="H809" s="99" t="n">
        <f aca="false">1 - (H810) * (H811) * (H812) * (H813)</f>
        <v>0.10815581934</v>
      </c>
      <c r="I809" s="100" t="n">
        <f aca="false">1 - (I810) * (I811) * (I812) * (I813)</f>
        <v>0.3748063375</v>
      </c>
      <c r="J809" s="100" t="n">
        <f aca="false">1 - (J810) * (J811) * (J812) * (J813)</f>
        <v>0.2799296875</v>
      </c>
      <c r="K809" s="100" t="n">
        <f aca="false">1 - (K810) * (K811) * (K812) * (K813)</f>
        <v>0.5005</v>
      </c>
      <c r="L809" s="100" t="n">
        <f aca="false">1 - (L810) * (L811) * (L812) * (L813)</f>
        <v>0.3748063375</v>
      </c>
      <c r="M809" s="8"/>
    </row>
    <row r="810" customFormat="false" ht="15" hidden="false" customHeight="false" outlineLevel="0" collapsed="false">
      <c r="A810" s="101" t="s">
        <v>691</v>
      </c>
      <c r="B810" s="102" t="n">
        <f aca="false">B809*0.15</f>
        <v>1.65</v>
      </c>
      <c r="C810" s="102" t="n">
        <f aca="false">(100-D810)/100</f>
        <v>0.9625</v>
      </c>
      <c r="D810" s="102" t="n">
        <f aca="false">D809*0.15</f>
        <v>3.75</v>
      </c>
      <c r="E810" s="103" t="n">
        <v>0.976</v>
      </c>
      <c r="F810" s="103" t="n">
        <v>0.98</v>
      </c>
      <c r="G810" s="103" t="n">
        <v>0.984</v>
      </c>
      <c r="H810" s="103" t="n">
        <v>0.982</v>
      </c>
      <c r="I810" s="103" t="n">
        <v>0.93</v>
      </c>
      <c r="J810" s="103" t="n">
        <v>0.95</v>
      </c>
      <c r="K810" s="103" t="n">
        <v>0.9</v>
      </c>
      <c r="L810" s="103" t="n">
        <v>0.93</v>
      </c>
      <c r="M810" s="8"/>
    </row>
    <row r="811" customFormat="false" ht="15" hidden="false" customHeight="false" outlineLevel="0" collapsed="false">
      <c r="A811" s="101" t="s">
        <v>692</v>
      </c>
      <c r="B811" s="102" t="n">
        <f aca="false">B809*0.4</f>
        <v>4.4</v>
      </c>
      <c r="C811" s="102" t="n">
        <f aca="false">(100-D811)/100</f>
        <v>0.9</v>
      </c>
      <c r="D811" s="102" t="n">
        <f aca="false">D809*0.4</f>
        <v>10</v>
      </c>
      <c r="E811" s="103" t="n">
        <v>0.94</v>
      </c>
      <c r="F811" s="103" t="n">
        <v>0.95</v>
      </c>
      <c r="G811" s="103" t="n">
        <v>0.96</v>
      </c>
      <c r="H811" s="103" t="n">
        <v>0.955</v>
      </c>
      <c r="I811" s="103" t="n">
        <v>0.825</v>
      </c>
      <c r="J811" s="103" t="n">
        <v>0.875</v>
      </c>
      <c r="K811" s="103" t="n">
        <v>0.75</v>
      </c>
      <c r="L811" s="103" t="n">
        <v>0.825</v>
      </c>
      <c r="M811" s="8"/>
    </row>
    <row r="812" customFormat="false" ht="15" hidden="false" customHeight="false" outlineLevel="0" collapsed="false">
      <c r="A812" s="101" t="s">
        <v>693</v>
      </c>
      <c r="B812" s="102" t="n">
        <f aca="false">B809*0.15</f>
        <v>1.65</v>
      </c>
      <c r="C812" s="102" t="n">
        <f aca="false">(100-D812)/100</f>
        <v>0.9625</v>
      </c>
      <c r="D812" s="102" t="n">
        <f aca="false">D809*0.15</f>
        <v>3.75</v>
      </c>
      <c r="E812" s="103" t="n">
        <v>0.982</v>
      </c>
      <c r="F812" s="103" t="n">
        <v>0.985</v>
      </c>
      <c r="G812" s="103" t="n">
        <v>0.988</v>
      </c>
      <c r="H812" s="103" t="n">
        <v>0.9865</v>
      </c>
      <c r="I812" s="103" t="n">
        <v>0.9475</v>
      </c>
      <c r="J812" s="103" t="n">
        <v>0.9625</v>
      </c>
      <c r="K812" s="103" t="n">
        <v>0.925</v>
      </c>
      <c r="L812" s="103" t="n">
        <v>0.9475</v>
      </c>
      <c r="M812" s="8"/>
    </row>
    <row r="813" customFormat="false" ht="15" hidden="false" customHeight="false" outlineLevel="0" collapsed="false">
      <c r="A813" s="101" t="s">
        <v>694</v>
      </c>
      <c r="B813" s="102" t="n">
        <f aca="false">B809*0.3</f>
        <v>3.3</v>
      </c>
      <c r="C813" s="102" t="n">
        <f aca="false">(100-D813)/100</f>
        <v>0.925</v>
      </c>
      <c r="D813" s="102" t="n">
        <f aca="false">D809*0.3</f>
        <v>7.5</v>
      </c>
      <c r="E813" s="103" t="n">
        <v>0.952</v>
      </c>
      <c r="F813" s="103" t="n">
        <v>0.96</v>
      </c>
      <c r="G813" s="103" t="n">
        <v>0.968</v>
      </c>
      <c r="H813" s="103" t="n">
        <v>0.964</v>
      </c>
      <c r="I813" s="103" t="n">
        <v>0.86</v>
      </c>
      <c r="J813" s="103" t="n">
        <v>0.9</v>
      </c>
      <c r="K813" s="103" t="n">
        <v>0.8</v>
      </c>
      <c r="L813" s="103" t="n">
        <v>0.86</v>
      </c>
      <c r="M813" s="8"/>
    </row>
    <row r="814" customFormat="false" ht="15" hidden="false" customHeight="false" outlineLevel="0" collapsed="false">
      <c r="A814" s="104" t="s">
        <v>889</v>
      </c>
      <c r="B814" s="98" t="n">
        <v>11</v>
      </c>
      <c r="C814" s="98"/>
      <c r="D814" s="98" t="n">
        <v>25</v>
      </c>
      <c r="E814" s="99" t="n">
        <f aca="false">1 - (E815) * (E816) * (E817) * (E818)</f>
        <v>0.14231837184</v>
      </c>
      <c r="F814" s="99" t="n">
        <f aca="false">1 - (F815) * (F816) * (F817) * (F818)</f>
        <v>0.1196464</v>
      </c>
      <c r="G814" s="99" t="n">
        <f aca="false">1 - (G815) * (G816) * (G817) * (G818)</f>
        <v>0.0965614182400001</v>
      </c>
      <c r="H814" s="99" t="n">
        <f aca="false">1 - (H815) * (H816) * (H817) * (H818)</f>
        <v>0.10815581934</v>
      </c>
      <c r="I814" s="100" t="n">
        <f aca="false">1 - (I815) * (I816) * (I817) * (I818)</f>
        <v>0.2799296875</v>
      </c>
      <c r="J814" s="100" t="n">
        <f aca="false">1 - (J815) * (J816) * (J817) * (J818)</f>
        <v>0.2289664</v>
      </c>
      <c r="K814" s="100" t="n">
        <f aca="false">1 - (K815) * (K816) * (K817) * (K818)</f>
        <v>0.2289664</v>
      </c>
      <c r="L814" s="100" t="n">
        <f aca="false">1 - (L815) * (L816) * (L817) * (L818)</f>
        <v>0.3748063375</v>
      </c>
      <c r="M814" s="8"/>
    </row>
    <row r="815" customFormat="false" ht="15" hidden="false" customHeight="false" outlineLevel="0" collapsed="false">
      <c r="A815" s="101" t="s">
        <v>691</v>
      </c>
      <c r="B815" s="102" t="n">
        <f aca="false">B814*0.15</f>
        <v>1.65</v>
      </c>
      <c r="C815" s="102" t="n">
        <f aca="false">(100-D815)/100</f>
        <v>0.9625</v>
      </c>
      <c r="D815" s="102" t="n">
        <f aca="false">D814*0.15</f>
        <v>3.75</v>
      </c>
      <c r="E815" s="103" t="n">
        <v>0.976</v>
      </c>
      <c r="F815" s="103" t="n">
        <v>0.98</v>
      </c>
      <c r="G815" s="103" t="n">
        <v>0.984</v>
      </c>
      <c r="H815" s="103" t="n">
        <v>0.982</v>
      </c>
      <c r="I815" s="103" t="n">
        <v>0.95</v>
      </c>
      <c r="J815" s="103" t="n">
        <v>0.96</v>
      </c>
      <c r="K815" s="103" t="n">
        <v>0.96</v>
      </c>
      <c r="L815" s="103" t="n">
        <v>0.93</v>
      </c>
      <c r="M815" s="8"/>
    </row>
    <row r="816" customFormat="false" ht="15" hidden="false" customHeight="false" outlineLevel="0" collapsed="false">
      <c r="A816" s="101" t="s">
        <v>692</v>
      </c>
      <c r="B816" s="102" t="n">
        <f aca="false">B814*0.4</f>
        <v>4.4</v>
      </c>
      <c r="C816" s="102" t="n">
        <f aca="false">(100-D816)/100</f>
        <v>0.9</v>
      </c>
      <c r="D816" s="102" t="n">
        <f aca="false">D814*0.4</f>
        <v>10</v>
      </c>
      <c r="E816" s="103" t="n">
        <v>0.94</v>
      </c>
      <c r="F816" s="103" t="n">
        <v>0.95</v>
      </c>
      <c r="G816" s="103" t="n">
        <v>0.96</v>
      </c>
      <c r="H816" s="103" t="n">
        <v>0.955</v>
      </c>
      <c r="I816" s="103" t="n">
        <v>0.875</v>
      </c>
      <c r="J816" s="103" t="n">
        <v>0.9</v>
      </c>
      <c r="K816" s="103" t="n">
        <v>0.9</v>
      </c>
      <c r="L816" s="103" t="n">
        <v>0.825</v>
      </c>
      <c r="M816" s="8"/>
    </row>
    <row r="817" customFormat="false" ht="15" hidden="false" customHeight="false" outlineLevel="0" collapsed="false">
      <c r="A817" s="101" t="s">
        <v>693</v>
      </c>
      <c r="B817" s="102" t="n">
        <f aca="false">B814*0.15</f>
        <v>1.65</v>
      </c>
      <c r="C817" s="102" t="n">
        <f aca="false">(100-D817)/100</f>
        <v>0.9625</v>
      </c>
      <c r="D817" s="102" t="n">
        <f aca="false">D814*0.15</f>
        <v>3.75</v>
      </c>
      <c r="E817" s="103" t="n">
        <v>0.982</v>
      </c>
      <c r="F817" s="103" t="n">
        <v>0.985</v>
      </c>
      <c r="G817" s="103" t="n">
        <v>0.988</v>
      </c>
      <c r="H817" s="103" t="n">
        <v>0.9865</v>
      </c>
      <c r="I817" s="103" t="n">
        <v>0.9625</v>
      </c>
      <c r="J817" s="103" t="n">
        <v>0.97</v>
      </c>
      <c r="K817" s="103" t="n">
        <v>0.97</v>
      </c>
      <c r="L817" s="103" t="n">
        <v>0.9475</v>
      </c>
      <c r="M817" s="8"/>
    </row>
    <row r="818" customFormat="false" ht="15" hidden="false" customHeight="false" outlineLevel="0" collapsed="false">
      <c r="A818" s="101" t="s">
        <v>694</v>
      </c>
      <c r="B818" s="102" t="n">
        <f aca="false">B814*0.3</f>
        <v>3.3</v>
      </c>
      <c r="C818" s="102" t="n">
        <f aca="false">(100-D818)/100</f>
        <v>0.925</v>
      </c>
      <c r="D818" s="102" t="n">
        <f aca="false">D814*0.3</f>
        <v>7.5</v>
      </c>
      <c r="E818" s="103" t="n">
        <v>0.952</v>
      </c>
      <c r="F818" s="103" t="n">
        <v>0.96</v>
      </c>
      <c r="G818" s="103" t="n">
        <v>0.968</v>
      </c>
      <c r="H818" s="103" t="n">
        <v>0.964</v>
      </c>
      <c r="I818" s="103" t="n">
        <v>0.9</v>
      </c>
      <c r="J818" s="103" t="n">
        <v>0.92</v>
      </c>
      <c r="K818" s="103" t="n">
        <v>0.92</v>
      </c>
      <c r="L818" s="103" t="n">
        <v>0.86</v>
      </c>
      <c r="M818" s="8"/>
    </row>
    <row r="819" customFormat="false" ht="15" hidden="false" customHeight="false" outlineLevel="0" collapsed="false">
      <c r="A819" s="104" t="s">
        <v>890</v>
      </c>
      <c r="B819" s="98" t="n">
        <v>11</v>
      </c>
      <c r="C819" s="98"/>
      <c r="D819" s="98" t="n">
        <v>25</v>
      </c>
      <c r="E819" s="99" t="n">
        <f aca="false">1 - (E820)</f>
        <v>0.024</v>
      </c>
      <c r="F819" s="99" t="n">
        <f aca="false">1 - (F820)</f>
        <v>0.02</v>
      </c>
      <c r="G819" s="99" t="n">
        <f aca="false">1 - (G820)</f>
        <v>0.016</v>
      </c>
      <c r="H819" s="99" t="n">
        <f aca="false">1 - (H820)</f>
        <v>0.018</v>
      </c>
      <c r="I819" s="100" t="n">
        <f aca="false">1 - (I820)</f>
        <v>0.05</v>
      </c>
      <c r="J819" s="100" t="n">
        <f aca="false">1 - (J820)</f>
        <v>0.04</v>
      </c>
      <c r="K819" s="100" t="n">
        <f aca="false">1 - (K820)</f>
        <v>0.05</v>
      </c>
      <c r="L819" s="100" t="n">
        <f aca="false">1 - (L820)</f>
        <v>0.05</v>
      </c>
      <c r="M819" s="8"/>
    </row>
    <row r="820" customFormat="false" ht="15" hidden="false" customHeight="false" outlineLevel="0" collapsed="false">
      <c r="A820" s="101" t="s">
        <v>691</v>
      </c>
      <c r="B820" s="102" t="n">
        <f aca="false">B819*0.15</f>
        <v>1.65</v>
      </c>
      <c r="C820" s="102" t="n">
        <f aca="false">(100-D820)/100</f>
        <v>0.9625</v>
      </c>
      <c r="D820" s="102" t="n">
        <f aca="false">D819*0.15</f>
        <v>3.75</v>
      </c>
      <c r="E820" s="103" t="n">
        <v>0.976</v>
      </c>
      <c r="F820" s="103" t="n">
        <v>0.98</v>
      </c>
      <c r="G820" s="103" t="n">
        <v>0.984</v>
      </c>
      <c r="H820" s="103" t="n">
        <v>0.982</v>
      </c>
      <c r="I820" s="103" t="n">
        <v>0.95</v>
      </c>
      <c r="J820" s="103" t="n">
        <v>0.96</v>
      </c>
      <c r="K820" s="103" t="n">
        <v>0.95</v>
      </c>
      <c r="L820" s="103" t="n">
        <v>0.95</v>
      </c>
      <c r="M820" s="8"/>
    </row>
    <row r="821" customFormat="false" ht="15" hidden="false" customHeight="false" outlineLevel="0" collapsed="false">
      <c r="A821" s="104" t="s">
        <v>891</v>
      </c>
      <c r="B821" s="98" t="n">
        <v>11</v>
      </c>
      <c r="C821" s="98"/>
      <c r="D821" s="98" t="n">
        <v>25</v>
      </c>
      <c r="E821" s="99" t="n">
        <f aca="false">1 - (E822) * (E823) * (E824) * (E825)</f>
        <v>0.14231837184</v>
      </c>
      <c r="F821" s="99" t="n">
        <f aca="false">1 - (F822) * (F823) * (F824) * (F825)</f>
        <v>0.1196464</v>
      </c>
      <c r="G821" s="99" t="n">
        <f aca="false">1 - (G822) * (G823) * (G824) * (G825)</f>
        <v>0.0965614182400001</v>
      </c>
      <c r="H821" s="99" t="n">
        <f aca="false">1 - (H822) * (H823) * (H824) * (H825)</f>
        <v>0.10815581934</v>
      </c>
      <c r="I821" s="100" t="n">
        <f aca="false">1 - (I822) * (I823) * (I824) * (I825)</f>
        <v>0.2799296875</v>
      </c>
      <c r="J821" s="100" t="n">
        <f aca="false">1 - (J822) * (J823) * (J824) * (J825)</f>
        <v>0.2289664</v>
      </c>
      <c r="K821" s="100" t="n">
        <f aca="false">1 - (K822) * (K823) * (K824) * (K825)</f>
        <v>0.2799296875</v>
      </c>
      <c r="L821" s="100" t="n">
        <f aca="false">1 - (L822) * (L823) * (L824) * (L825)</f>
        <v>0.2799296875</v>
      </c>
      <c r="M821" s="8"/>
    </row>
    <row r="822" customFormat="false" ht="15" hidden="false" customHeight="false" outlineLevel="0" collapsed="false">
      <c r="A822" s="101" t="s">
        <v>691</v>
      </c>
      <c r="B822" s="102" t="n">
        <f aca="false">B821*0.15</f>
        <v>1.65</v>
      </c>
      <c r="C822" s="102" t="n">
        <f aca="false">(100-D822)/100</f>
        <v>0.9625</v>
      </c>
      <c r="D822" s="102" t="n">
        <f aca="false">D821*0.15</f>
        <v>3.75</v>
      </c>
      <c r="E822" s="103" t="n">
        <v>0.976</v>
      </c>
      <c r="F822" s="103" t="n">
        <v>0.98</v>
      </c>
      <c r="G822" s="103" t="n">
        <v>0.984</v>
      </c>
      <c r="H822" s="103" t="n">
        <v>0.982</v>
      </c>
      <c r="I822" s="103" t="n">
        <v>0.95</v>
      </c>
      <c r="J822" s="103" t="n">
        <v>0.96</v>
      </c>
      <c r="K822" s="103" t="n">
        <v>0.95</v>
      </c>
      <c r="L822" s="103" t="n">
        <v>0.95</v>
      </c>
      <c r="M822" s="8"/>
    </row>
    <row r="823" customFormat="false" ht="15" hidden="false" customHeight="false" outlineLevel="0" collapsed="false">
      <c r="A823" s="101" t="s">
        <v>692</v>
      </c>
      <c r="B823" s="102" t="n">
        <f aca="false">B821*0.4</f>
        <v>4.4</v>
      </c>
      <c r="C823" s="102" t="n">
        <f aca="false">(100-D823)/100</f>
        <v>0.9</v>
      </c>
      <c r="D823" s="102" t="n">
        <f aca="false">D821*0.4</f>
        <v>10</v>
      </c>
      <c r="E823" s="103" t="n">
        <v>0.94</v>
      </c>
      <c r="F823" s="103" t="n">
        <v>0.95</v>
      </c>
      <c r="G823" s="103" t="n">
        <v>0.96</v>
      </c>
      <c r="H823" s="103" t="n">
        <v>0.955</v>
      </c>
      <c r="I823" s="103" t="n">
        <v>0.875</v>
      </c>
      <c r="J823" s="103" t="n">
        <v>0.9</v>
      </c>
      <c r="K823" s="103" t="n">
        <v>0.875</v>
      </c>
      <c r="L823" s="103" t="n">
        <v>0.875</v>
      </c>
      <c r="M823" s="8"/>
    </row>
    <row r="824" customFormat="false" ht="15" hidden="false" customHeight="false" outlineLevel="0" collapsed="false">
      <c r="A824" s="101" t="s">
        <v>693</v>
      </c>
      <c r="B824" s="102" t="n">
        <f aca="false">B821*0.15</f>
        <v>1.65</v>
      </c>
      <c r="C824" s="102" t="n">
        <f aca="false">(100-D824)/100</f>
        <v>0.9625</v>
      </c>
      <c r="D824" s="102" t="n">
        <f aca="false">D821*0.15</f>
        <v>3.75</v>
      </c>
      <c r="E824" s="103" t="n">
        <v>0.982</v>
      </c>
      <c r="F824" s="103" t="n">
        <v>0.985</v>
      </c>
      <c r="G824" s="103" t="n">
        <v>0.988</v>
      </c>
      <c r="H824" s="103" t="n">
        <v>0.9865</v>
      </c>
      <c r="I824" s="103" t="n">
        <v>0.9625</v>
      </c>
      <c r="J824" s="103" t="n">
        <v>0.97</v>
      </c>
      <c r="K824" s="103" t="n">
        <v>0.9625</v>
      </c>
      <c r="L824" s="103" t="n">
        <v>0.9625</v>
      </c>
      <c r="M824" s="8"/>
    </row>
    <row r="825" customFormat="false" ht="15" hidden="false" customHeight="false" outlineLevel="0" collapsed="false">
      <c r="A825" s="101" t="s">
        <v>694</v>
      </c>
      <c r="B825" s="102" t="n">
        <f aca="false">B821*0.3</f>
        <v>3.3</v>
      </c>
      <c r="C825" s="102" t="n">
        <f aca="false">(100-D825)/100</f>
        <v>0.925</v>
      </c>
      <c r="D825" s="102" t="n">
        <f aca="false">D821*0.3</f>
        <v>7.5</v>
      </c>
      <c r="E825" s="103" t="n">
        <v>0.952</v>
      </c>
      <c r="F825" s="103" t="n">
        <v>0.96</v>
      </c>
      <c r="G825" s="103" t="n">
        <v>0.968</v>
      </c>
      <c r="H825" s="103" t="n">
        <v>0.964</v>
      </c>
      <c r="I825" s="103" t="n">
        <v>0.9</v>
      </c>
      <c r="J825" s="103" t="n">
        <v>0.92</v>
      </c>
      <c r="K825" s="103" t="n">
        <v>0.9</v>
      </c>
      <c r="L825" s="103" t="n">
        <v>0.9</v>
      </c>
      <c r="M825" s="8"/>
    </row>
    <row r="826" customFormat="false" ht="15" hidden="false" customHeight="false" outlineLevel="0" collapsed="false">
      <c r="A826" s="104" t="s">
        <v>892</v>
      </c>
      <c r="B826" s="98" t="n">
        <v>11</v>
      </c>
      <c r="C826" s="98"/>
      <c r="D826" s="98" t="n">
        <v>25</v>
      </c>
      <c r="E826" s="99" t="n">
        <f aca="false">1 - (E827)</f>
        <v>0.024</v>
      </c>
      <c r="F826" s="99" t="n">
        <f aca="false">1 - (F827)</f>
        <v>0.02</v>
      </c>
      <c r="G826" s="99" t="n">
        <f aca="false">1 - (G827)</f>
        <v>0.016</v>
      </c>
      <c r="H826" s="99" t="n">
        <f aca="false">1 - (H827)</f>
        <v>0.018</v>
      </c>
      <c r="I826" s="100" t="n">
        <f aca="false">1 - (I827)</f>
        <v>0.05</v>
      </c>
      <c r="J826" s="100" t="n">
        <f aca="false">1 - (J827)</f>
        <v>0.04</v>
      </c>
      <c r="K826" s="100" t="n">
        <f aca="false">1 - (K827)</f>
        <v>0.04</v>
      </c>
      <c r="L826" s="100" t="n">
        <f aca="false">1 - (L827)</f>
        <v>0.07</v>
      </c>
      <c r="M826" s="8"/>
    </row>
    <row r="827" customFormat="false" ht="15" hidden="false" customHeight="false" outlineLevel="0" collapsed="false">
      <c r="A827" s="101" t="s">
        <v>691</v>
      </c>
      <c r="B827" s="102" t="n">
        <f aca="false">B826*0.15</f>
        <v>1.65</v>
      </c>
      <c r="C827" s="102" t="n">
        <f aca="false">(100-D827)/100</f>
        <v>0.9625</v>
      </c>
      <c r="D827" s="102" t="n">
        <f aca="false">D826*0.15</f>
        <v>3.75</v>
      </c>
      <c r="E827" s="103" t="n">
        <v>0.976</v>
      </c>
      <c r="F827" s="103" t="n">
        <v>0.98</v>
      </c>
      <c r="G827" s="103" t="n">
        <v>0.984</v>
      </c>
      <c r="H827" s="103" t="n">
        <v>0.982</v>
      </c>
      <c r="I827" s="103" t="n">
        <v>0.95</v>
      </c>
      <c r="J827" s="103" t="n">
        <v>0.96</v>
      </c>
      <c r="K827" s="103" t="n">
        <v>0.96</v>
      </c>
      <c r="L827" s="103" t="n">
        <v>0.93</v>
      </c>
      <c r="M827" s="8"/>
    </row>
    <row r="828" customFormat="false" ht="15" hidden="false" customHeight="false" outlineLevel="0" collapsed="false">
      <c r="A828" s="97" t="s">
        <v>893</v>
      </c>
      <c r="B828" s="98" t="n">
        <v>11</v>
      </c>
      <c r="C828" s="98"/>
      <c r="D828" s="98" t="n">
        <v>25</v>
      </c>
      <c r="E828" s="99" t="n">
        <f aca="false">1 - (E829) * (E830) * (E831) * (E832)</f>
        <v>0.14231837184</v>
      </c>
      <c r="F828" s="99" t="n">
        <f aca="false">1 - (F829) * (F830) * (F831) * (F832)</f>
        <v>0.1196464</v>
      </c>
      <c r="G828" s="99" t="n">
        <f aca="false">1 - (G829) * (G830) * (G831) * (G832)</f>
        <v>0.0965614182400001</v>
      </c>
      <c r="H828" s="99" t="n">
        <f aca="false">1 - (H829) * (H830) * (H831) * (H832)</f>
        <v>0.10815581934</v>
      </c>
      <c r="I828" s="100" t="n">
        <f aca="false">1 - (I829) * (I830) * (I831) * (I832)</f>
        <v>0.2799296875</v>
      </c>
      <c r="J828" s="100" t="n">
        <f aca="false">1 - (J829) * (J830) * (J831) * (J832)</f>
        <v>0.2799296875</v>
      </c>
      <c r="K828" s="100" t="n">
        <f aca="false">1 - (K829) * (K830) * (K831) * (K832)</f>
        <v>0.2799296875</v>
      </c>
      <c r="L828" s="100" t="n">
        <f aca="false">1 - (L829) * (L830) * (L831) * (L832)</f>
        <v>0.2799296875</v>
      </c>
      <c r="M828" s="8"/>
    </row>
    <row r="829" customFormat="false" ht="15" hidden="false" customHeight="false" outlineLevel="0" collapsed="false">
      <c r="A829" s="101" t="s">
        <v>691</v>
      </c>
      <c r="B829" s="102" t="n">
        <f aca="false">B828*0.15</f>
        <v>1.65</v>
      </c>
      <c r="C829" s="102" t="n">
        <f aca="false">(100-D829)/100</f>
        <v>0.9625</v>
      </c>
      <c r="D829" s="102" t="n">
        <f aca="false">D828*0.15</f>
        <v>3.75</v>
      </c>
      <c r="E829" s="103" t="n">
        <v>0.976</v>
      </c>
      <c r="F829" s="103" t="n">
        <v>0.98</v>
      </c>
      <c r="G829" s="103" t="n">
        <v>0.984</v>
      </c>
      <c r="H829" s="103" t="n">
        <v>0.982</v>
      </c>
      <c r="I829" s="103" t="n">
        <v>0.95</v>
      </c>
      <c r="J829" s="103" t="n">
        <v>0.95</v>
      </c>
      <c r="K829" s="103" t="n">
        <v>0.95</v>
      </c>
      <c r="L829" s="103" t="n">
        <v>0.95</v>
      </c>
      <c r="M829" s="8"/>
    </row>
    <row r="830" customFormat="false" ht="15" hidden="false" customHeight="false" outlineLevel="0" collapsed="false">
      <c r="A830" s="101" t="s">
        <v>692</v>
      </c>
      <c r="B830" s="102" t="n">
        <f aca="false">B828*0.4</f>
        <v>4.4</v>
      </c>
      <c r="C830" s="102" t="n">
        <f aca="false">(100-D830)/100</f>
        <v>0.9</v>
      </c>
      <c r="D830" s="102" t="n">
        <f aca="false">D828*0.4</f>
        <v>10</v>
      </c>
      <c r="E830" s="103" t="n">
        <v>0.94</v>
      </c>
      <c r="F830" s="103" t="n">
        <v>0.95</v>
      </c>
      <c r="G830" s="103" t="n">
        <v>0.96</v>
      </c>
      <c r="H830" s="103" t="n">
        <v>0.955</v>
      </c>
      <c r="I830" s="103" t="n">
        <v>0.875</v>
      </c>
      <c r="J830" s="103" t="n">
        <v>0.875</v>
      </c>
      <c r="K830" s="103" t="n">
        <v>0.875</v>
      </c>
      <c r="L830" s="103" t="n">
        <v>0.875</v>
      </c>
      <c r="M830" s="8"/>
    </row>
    <row r="831" customFormat="false" ht="15" hidden="false" customHeight="false" outlineLevel="0" collapsed="false">
      <c r="A831" s="101" t="s">
        <v>693</v>
      </c>
      <c r="B831" s="102" t="n">
        <f aca="false">B828*0.15</f>
        <v>1.65</v>
      </c>
      <c r="C831" s="102" t="n">
        <f aca="false">(100-D831)/100</f>
        <v>0.9625</v>
      </c>
      <c r="D831" s="102" t="n">
        <f aca="false">D828*0.15</f>
        <v>3.75</v>
      </c>
      <c r="E831" s="103" t="n">
        <v>0.982</v>
      </c>
      <c r="F831" s="103" t="n">
        <v>0.985</v>
      </c>
      <c r="G831" s="103" t="n">
        <v>0.988</v>
      </c>
      <c r="H831" s="103" t="n">
        <v>0.9865</v>
      </c>
      <c r="I831" s="103" t="n">
        <v>0.9625</v>
      </c>
      <c r="J831" s="103" t="n">
        <v>0.9625</v>
      </c>
      <c r="K831" s="103" t="n">
        <v>0.9625</v>
      </c>
      <c r="L831" s="103" t="n">
        <v>0.9625</v>
      </c>
      <c r="M831" s="8"/>
    </row>
    <row r="832" customFormat="false" ht="15" hidden="false" customHeight="false" outlineLevel="0" collapsed="false">
      <c r="A832" s="101" t="s">
        <v>694</v>
      </c>
      <c r="B832" s="102" t="n">
        <f aca="false">B828*0.3</f>
        <v>3.3</v>
      </c>
      <c r="C832" s="102" t="n">
        <f aca="false">(100-D832)/100</f>
        <v>0.925</v>
      </c>
      <c r="D832" s="102" t="n">
        <f aca="false">D828*0.3</f>
        <v>7.5</v>
      </c>
      <c r="E832" s="103" t="n">
        <v>0.952</v>
      </c>
      <c r="F832" s="103" t="n">
        <v>0.96</v>
      </c>
      <c r="G832" s="103" t="n">
        <v>0.968</v>
      </c>
      <c r="H832" s="103" t="n">
        <v>0.964</v>
      </c>
      <c r="I832" s="103" t="n">
        <v>0.9</v>
      </c>
      <c r="J832" s="103" t="n">
        <v>0.9</v>
      </c>
      <c r="K832" s="103" t="n">
        <v>0.9</v>
      </c>
      <c r="L832" s="103" t="n">
        <v>0.9</v>
      </c>
      <c r="M832" s="8"/>
    </row>
    <row r="833" customFormat="false" ht="15" hidden="false" customHeight="false" outlineLevel="0" collapsed="false">
      <c r="A833" s="104" t="s">
        <v>894</v>
      </c>
      <c r="B833" s="98" t="n">
        <v>10</v>
      </c>
      <c r="C833" s="98"/>
      <c r="D833" s="98" t="n">
        <v>20</v>
      </c>
      <c r="E833" s="99" t="n">
        <f aca="false">1 - (E834) * (E835) * (E836) * (E837)</f>
        <v>0.13103372854</v>
      </c>
      <c r="F833" s="99" t="n">
        <f aca="false">1 - (F834) * (F835) * (F836) * (F837)</f>
        <v>0.10815581934</v>
      </c>
      <c r="G833" s="99" t="n">
        <f aca="false">1 - (G834) * (G835) * (G836) * (G837)</f>
        <v>0.08486262694</v>
      </c>
      <c r="H833" s="99" t="n">
        <f aca="false">1 - (H834) * (H835) * (H836) * (H837)</f>
        <v>0.0965614182400001</v>
      </c>
      <c r="I833" s="100" t="n">
        <f aca="false">1 - (I834) * (I835) * (I836) * (I837)</f>
        <v>0.35656423374</v>
      </c>
      <c r="J833" s="100" t="n">
        <f aca="false">1 - (J834) * (J835) * (J836) * (J837)</f>
        <v>0.3748063375</v>
      </c>
      <c r="K833" s="100" t="n">
        <f aca="false">1 - (K834) * (K835) * (K836) * (K837)</f>
        <v>0.30936446464</v>
      </c>
      <c r="L833" s="100" t="n">
        <f aca="false">1 - (L834) * (L835) * (L836) * (L837)</f>
        <v>0.2799296875</v>
      </c>
      <c r="M833" s="8"/>
    </row>
    <row r="834" customFormat="false" ht="15" hidden="false" customHeight="false" outlineLevel="0" collapsed="false">
      <c r="A834" s="101" t="s">
        <v>691</v>
      </c>
      <c r="B834" s="102" t="n">
        <f aca="false">B833*0.15</f>
        <v>1.5</v>
      </c>
      <c r="C834" s="102" t="n">
        <f aca="false">(100-D834)/100</f>
        <v>0.97</v>
      </c>
      <c r="D834" s="102" t="n">
        <f aca="false">D833*0.15</f>
        <v>3</v>
      </c>
      <c r="E834" s="103" t="n">
        <v>0.978</v>
      </c>
      <c r="F834" s="103" t="n">
        <v>0.982</v>
      </c>
      <c r="G834" s="103" t="n">
        <v>0.986</v>
      </c>
      <c r="H834" s="103" t="n">
        <v>0.984</v>
      </c>
      <c r="I834" s="103" t="n">
        <v>0.934</v>
      </c>
      <c r="J834" s="103" t="n">
        <v>0.93</v>
      </c>
      <c r="K834" s="103" t="n">
        <v>0.944</v>
      </c>
      <c r="L834" s="103" t="n">
        <v>0.95</v>
      </c>
      <c r="M834" s="8"/>
    </row>
    <row r="835" customFormat="false" ht="15" hidden="false" customHeight="false" outlineLevel="0" collapsed="false">
      <c r="A835" s="101" t="s">
        <v>692</v>
      </c>
      <c r="B835" s="102" t="n">
        <f aca="false">B833*0.4</f>
        <v>4</v>
      </c>
      <c r="C835" s="102" t="n">
        <f aca="false">(100-D835)/100</f>
        <v>0.92</v>
      </c>
      <c r="D835" s="102" t="n">
        <f aca="false">D833*0.4</f>
        <v>8</v>
      </c>
      <c r="E835" s="103" t="n">
        <v>0.945</v>
      </c>
      <c r="F835" s="103" t="n">
        <v>0.955</v>
      </c>
      <c r="G835" s="103" t="n">
        <v>0.965</v>
      </c>
      <c r="H835" s="103" t="n">
        <v>0.96</v>
      </c>
      <c r="I835" s="103" t="n">
        <v>0.835</v>
      </c>
      <c r="J835" s="103" t="n">
        <v>0.825</v>
      </c>
      <c r="K835" s="103" t="n">
        <v>0.86</v>
      </c>
      <c r="L835" s="103" t="n">
        <v>0.875</v>
      </c>
      <c r="M835" s="8"/>
    </row>
    <row r="836" customFormat="false" ht="15" hidden="false" customHeight="false" outlineLevel="0" collapsed="false">
      <c r="A836" s="101" t="s">
        <v>693</v>
      </c>
      <c r="B836" s="102" t="n">
        <f aca="false">B833*0.15</f>
        <v>1.5</v>
      </c>
      <c r="C836" s="102" t="n">
        <f aca="false">(100-D836)/100</f>
        <v>0.97</v>
      </c>
      <c r="D836" s="102" t="n">
        <f aca="false">D833*0.15</f>
        <v>3</v>
      </c>
      <c r="E836" s="103" t="n">
        <v>0.9835</v>
      </c>
      <c r="F836" s="103" t="n">
        <v>0.9865</v>
      </c>
      <c r="G836" s="103" t="n">
        <v>0.9895</v>
      </c>
      <c r="H836" s="103" t="n">
        <v>0.988</v>
      </c>
      <c r="I836" s="103" t="n">
        <v>0.9505</v>
      </c>
      <c r="J836" s="103" t="n">
        <v>0.9475</v>
      </c>
      <c r="K836" s="103" t="n">
        <v>0.958</v>
      </c>
      <c r="L836" s="103" t="n">
        <v>0.9625</v>
      </c>
      <c r="M836" s="8"/>
    </row>
    <row r="837" customFormat="false" ht="15" hidden="false" customHeight="false" outlineLevel="0" collapsed="false">
      <c r="A837" s="101" t="s">
        <v>694</v>
      </c>
      <c r="B837" s="102" t="n">
        <f aca="false">B833*0.3</f>
        <v>3</v>
      </c>
      <c r="C837" s="102" t="n">
        <f aca="false">(100-D837)/100</f>
        <v>0.94</v>
      </c>
      <c r="D837" s="102" t="n">
        <f aca="false">D833*0.3</f>
        <v>6</v>
      </c>
      <c r="E837" s="103" t="n">
        <v>0.956</v>
      </c>
      <c r="F837" s="103" t="n">
        <v>0.964</v>
      </c>
      <c r="G837" s="103" t="n">
        <v>0.972</v>
      </c>
      <c r="H837" s="103" t="n">
        <v>0.968</v>
      </c>
      <c r="I837" s="103" t="n">
        <v>0.868</v>
      </c>
      <c r="J837" s="103" t="n">
        <v>0.86</v>
      </c>
      <c r="K837" s="103" t="n">
        <v>0.888</v>
      </c>
      <c r="L837" s="103" t="n">
        <v>0.9</v>
      </c>
      <c r="M837" s="8"/>
    </row>
    <row r="838" customFormat="false" ht="15" hidden="false" customHeight="false" outlineLevel="0" collapsed="false">
      <c r="A838" s="97" t="s">
        <v>895</v>
      </c>
      <c r="B838" s="98" t="n">
        <v>10</v>
      </c>
      <c r="C838" s="98"/>
      <c r="D838" s="98" t="n">
        <v>20</v>
      </c>
      <c r="E838" s="99" t="n">
        <f aca="false">1 -  (E839) * (E840) * (E841)</f>
        <v>0.11148643</v>
      </c>
      <c r="F838" s="99" t="n">
        <f aca="false">1 -  (F839) * (F840) * (F841)</f>
        <v>0.11148643</v>
      </c>
      <c r="G838" s="99" t="n">
        <f aca="false">1 -  (G839) * (G840) * (G841)</f>
        <v>0.07186879</v>
      </c>
      <c r="H838" s="99" t="n">
        <f aca="false">1 -  (H839) * (H840) * (H841)</f>
        <v>0.0818713600000001</v>
      </c>
      <c r="I838" s="100" t="n">
        <f aca="false">1 - (I839) * (I840)  * (I841)</f>
        <v>0.24203125</v>
      </c>
      <c r="J838" s="100" t="n">
        <f aca="false">1 - (J839) * (J840)  * (J841)</f>
        <v>0.24203125</v>
      </c>
      <c r="K838" s="100" t="n">
        <f aca="false">1 - (K839) * (K840)  * (K841)</f>
        <v>0.24203125</v>
      </c>
      <c r="L838" s="100" t="n">
        <f aca="false">1 - (L839) * (L840)  * (L841)</f>
        <v>0.32774875</v>
      </c>
      <c r="M838" s="8"/>
    </row>
    <row r="839" customFormat="false" ht="15" hidden="false" customHeight="false" outlineLevel="0" collapsed="false">
      <c r="A839" s="101" t="s">
        <v>692</v>
      </c>
      <c r="B839" s="102" t="n">
        <f aca="false">B838*0.4</f>
        <v>4</v>
      </c>
      <c r="C839" s="102" t="n">
        <f aca="false">(100-D839)/100</f>
        <v>0.92</v>
      </c>
      <c r="D839" s="102" t="n">
        <f aca="false">D838*0.4</f>
        <v>8</v>
      </c>
      <c r="E839" s="103" t="n">
        <v>0.945</v>
      </c>
      <c r="F839" s="103" t="n">
        <v>0.945</v>
      </c>
      <c r="G839" s="103" t="n">
        <v>0.965</v>
      </c>
      <c r="H839" s="103" t="n">
        <v>0.96</v>
      </c>
      <c r="I839" s="103" t="n">
        <v>0.875</v>
      </c>
      <c r="J839" s="103" t="n">
        <v>0.875</v>
      </c>
      <c r="K839" s="103" t="n">
        <v>0.875</v>
      </c>
      <c r="L839" s="103" t="n">
        <v>0.825</v>
      </c>
      <c r="M839" s="8"/>
    </row>
    <row r="840" customFormat="false" ht="15" hidden="false" customHeight="false" outlineLevel="0" collapsed="false">
      <c r="A840" s="101" t="s">
        <v>693</v>
      </c>
      <c r="B840" s="102" t="n">
        <f aca="false">B838*0.15</f>
        <v>1.5</v>
      </c>
      <c r="C840" s="102" t="n">
        <f aca="false">(100-D840)/100</f>
        <v>0.97</v>
      </c>
      <c r="D840" s="102" t="n">
        <f aca="false">D838*0.15</f>
        <v>3</v>
      </c>
      <c r="E840" s="103" t="n">
        <v>0.9835</v>
      </c>
      <c r="F840" s="103" t="n">
        <v>0.9835</v>
      </c>
      <c r="G840" s="103" t="n">
        <v>0.9895</v>
      </c>
      <c r="H840" s="103" t="n">
        <v>0.988</v>
      </c>
      <c r="I840" s="103" t="n">
        <v>0.9625</v>
      </c>
      <c r="J840" s="103" t="n">
        <v>0.9625</v>
      </c>
      <c r="K840" s="103" t="n">
        <v>0.9625</v>
      </c>
      <c r="L840" s="103" t="n">
        <v>0.9475</v>
      </c>
      <c r="M840" s="8"/>
    </row>
    <row r="841" customFormat="false" ht="15" hidden="false" customHeight="false" outlineLevel="0" collapsed="false">
      <c r="A841" s="101" t="s">
        <v>694</v>
      </c>
      <c r="B841" s="102" t="n">
        <f aca="false">B838*0.3</f>
        <v>3</v>
      </c>
      <c r="C841" s="102" t="n">
        <f aca="false">(100-D841)/100</f>
        <v>0.94</v>
      </c>
      <c r="D841" s="102" t="n">
        <f aca="false">D838*0.3</f>
        <v>6</v>
      </c>
      <c r="E841" s="103" t="n">
        <v>0.956</v>
      </c>
      <c r="F841" s="103" t="n">
        <v>0.956</v>
      </c>
      <c r="G841" s="103" t="n">
        <v>0.972</v>
      </c>
      <c r="H841" s="103" t="n">
        <v>0.968</v>
      </c>
      <c r="I841" s="103" t="n">
        <v>0.9</v>
      </c>
      <c r="J841" s="103" t="n">
        <v>0.9</v>
      </c>
      <c r="K841" s="103" t="n">
        <v>0.9</v>
      </c>
      <c r="L841" s="103" t="n">
        <v>0.86</v>
      </c>
      <c r="M841" s="8"/>
    </row>
    <row r="842" customFormat="false" ht="15" hidden="false" customHeight="false" outlineLevel="0" collapsed="false">
      <c r="A842" s="104" t="s">
        <v>896</v>
      </c>
      <c r="B842" s="98" t="n">
        <v>10</v>
      </c>
      <c r="C842" s="98"/>
      <c r="D842" s="98" t="n">
        <v>20</v>
      </c>
      <c r="E842" s="99" t="n">
        <f aca="false">1 - (E843) * (E844) * (E845) * (E846)</f>
        <v>0.13103372854</v>
      </c>
      <c r="F842" s="99" t="n">
        <f aca="false">1 - (F843) * (F844) * (F845) * (F846)</f>
        <v>0.10815581934</v>
      </c>
      <c r="G842" s="99" t="n">
        <f aca="false">1 - (G843) * (G844) * (G845) * (G846)</f>
        <v>0.08486262694</v>
      </c>
      <c r="H842" s="99" t="n">
        <f aca="false">1 - (H843) * (H844) * (H845) * (H846)</f>
        <v>0.0965614182400001</v>
      </c>
      <c r="I842" s="100" t="n">
        <f aca="false">1 - (I843) * (I844) * (I845) * (I846)</f>
        <v>0.3748063375</v>
      </c>
      <c r="J842" s="100" t="n">
        <f aca="false">1 - (J843) * (J844) * (J845) * (J846)</f>
        <v>0.2799296875</v>
      </c>
      <c r="K842" s="100" t="n">
        <f aca="false">1 - (K843) * (K844) * (K845) * (K846)</f>
        <v>0.2289664</v>
      </c>
      <c r="L842" s="100" t="n">
        <f aca="false">1 - (L843) * (L844) * (L845) * (L846)</f>
        <v>0.2289664</v>
      </c>
      <c r="M842" s="8"/>
    </row>
    <row r="843" customFormat="false" ht="15" hidden="false" customHeight="false" outlineLevel="0" collapsed="false">
      <c r="A843" s="101" t="s">
        <v>691</v>
      </c>
      <c r="B843" s="102" t="n">
        <f aca="false">B842*0.15</f>
        <v>1.5</v>
      </c>
      <c r="C843" s="102" t="n">
        <f aca="false">(100-D843)/100</f>
        <v>0.97</v>
      </c>
      <c r="D843" s="102" t="n">
        <f aca="false">D842*0.15</f>
        <v>3</v>
      </c>
      <c r="E843" s="103" t="n">
        <v>0.978</v>
      </c>
      <c r="F843" s="103" t="n">
        <v>0.982</v>
      </c>
      <c r="G843" s="103" t="n">
        <v>0.986</v>
      </c>
      <c r="H843" s="103" t="n">
        <v>0.984</v>
      </c>
      <c r="I843" s="103" t="n">
        <v>0.93</v>
      </c>
      <c r="J843" s="103" t="n">
        <v>0.95</v>
      </c>
      <c r="K843" s="103" t="n">
        <v>0.96</v>
      </c>
      <c r="L843" s="103" t="n">
        <v>0.96</v>
      </c>
      <c r="M843" s="8"/>
    </row>
    <row r="844" customFormat="false" ht="15" hidden="false" customHeight="false" outlineLevel="0" collapsed="false">
      <c r="A844" s="101" t="s">
        <v>692</v>
      </c>
      <c r="B844" s="102" t="n">
        <f aca="false">B842*0.4</f>
        <v>4</v>
      </c>
      <c r="C844" s="102" t="n">
        <f aca="false">(100-D844)/100</f>
        <v>0.92</v>
      </c>
      <c r="D844" s="102" t="n">
        <f aca="false">D842*0.4</f>
        <v>8</v>
      </c>
      <c r="E844" s="103" t="n">
        <v>0.945</v>
      </c>
      <c r="F844" s="103" t="n">
        <v>0.955</v>
      </c>
      <c r="G844" s="103" t="n">
        <v>0.965</v>
      </c>
      <c r="H844" s="103" t="n">
        <v>0.96</v>
      </c>
      <c r="I844" s="103" t="n">
        <v>0.825</v>
      </c>
      <c r="J844" s="103" t="n">
        <v>0.875</v>
      </c>
      <c r="K844" s="103" t="n">
        <v>0.9</v>
      </c>
      <c r="L844" s="103" t="n">
        <v>0.9</v>
      </c>
      <c r="M844" s="8"/>
    </row>
    <row r="845" customFormat="false" ht="15" hidden="false" customHeight="false" outlineLevel="0" collapsed="false">
      <c r="A845" s="101" t="s">
        <v>693</v>
      </c>
      <c r="B845" s="102" t="n">
        <f aca="false">B842*0.15</f>
        <v>1.5</v>
      </c>
      <c r="C845" s="102" t="n">
        <f aca="false">(100-D845)/100</f>
        <v>0.97</v>
      </c>
      <c r="D845" s="102" t="n">
        <f aca="false">D842*0.15</f>
        <v>3</v>
      </c>
      <c r="E845" s="103" t="n">
        <v>0.9835</v>
      </c>
      <c r="F845" s="103" t="n">
        <v>0.9865</v>
      </c>
      <c r="G845" s="103" t="n">
        <v>0.9895</v>
      </c>
      <c r="H845" s="103" t="n">
        <v>0.988</v>
      </c>
      <c r="I845" s="103" t="n">
        <v>0.9475</v>
      </c>
      <c r="J845" s="103" t="n">
        <v>0.9625</v>
      </c>
      <c r="K845" s="103" t="n">
        <v>0.97</v>
      </c>
      <c r="L845" s="103" t="n">
        <v>0.97</v>
      </c>
      <c r="M845" s="8"/>
    </row>
    <row r="846" customFormat="false" ht="15" hidden="false" customHeight="false" outlineLevel="0" collapsed="false">
      <c r="A846" s="101" t="s">
        <v>694</v>
      </c>
      <c r="B846" s="102" t="n">
        <f aca="false">B842*0.3</f>
        <v>3</v>
      </c>
      <c r="C846" s="102" t="n">
        <f aca="false">(100-D846)/100</f>
        <v>0.94</v>
      </c>
      <c r="D846" s="102" t="n">
        <f aca="false">D842*0.3</f>
        <v>6</v>
      </c>
      <c r="E846" s="103" t="n">
        <v>0.956</v>
      </c>
      <c r="F846" s="103" t="n">
        <v>0.964</v>
      </c>
      <c r="G846" s="103" t="n">
        <v>0.972</v>
      </c>
      <c r="H846" s="103" t="n">
        <v>0.968</v>
      </c>
      <c r="I846" s="103" t="n">
        <v>0.86</v>
      </c>
      <c r="J846" s="103" t="n">
        <v>0.9</v>
      </c>
      <c r="K846" s="103" t="n">
        <v>0.92</v>
      </c>
      <c r="L846" s="103" t="n">
        <v>0.92</v>
      </c>
      <c r="M846" s="8"/>
    </row>
    <row r="847" customFormat="false" ht="15" hidden="false" customHeight="false" outlineLevel="0" collapsed="false">
      <c r="A847" s="97" t="s">
        <v>897</v>
      </c>
      <c r="B847" s="98" t="n">
        <v>10</v>
      </c>
      <c r="C847" s="98"/>
      <c r="D847" s="98" t="n">
        <v>20</v>
      </c>
      <c r="E847" s="99" t="n">
        <f aca="false">1 -  (E848) * (E849) * (E850)</f>
        <v>0.11148643</v>
      </c>
      <c r="F847" s="99" t="n">
        <f aca="false">1 -  (F848) * (F849) * (F850)</f>
        <v>0.0918083700000001</v>
      </c>
      <c r="G847" s="99" t="n">
        <f aca="false">1 -  (G848) * (G849) * (G850)</f>
        <v>0.07186879</v>
      </c>
      <c r="H847" s="99" t="n">
        <f aca="false">1 -  (H848) * (H849) * (H850)</f>
        <v>0.0818713600000001</v>
      </c>
      <c r="I847" s="100" t="n">
        <f aca="false">1 - (I848) * (I849)  * (I850)</f>
        <v>0.26839456</v>
      </c>
      <c r="J847" s="100" t="n">
        <f aca="false">1 - (J848) * (J849)  * (J850)</f>
        <v>0.24203125</v>
      </c>
      <c r="K847" s="100" t="n">
        <f aca="false">1 - (K848) * (K849)  * (K850)</f>
        <v>0.32774875</v>
      </c>
      <c r="L847" s="100" t="n">
        <f aca="false">1 - (L848) * (L849)  * (L850)</f>
        <v>0.26839456</v>
      </c>
      <c r="M847" s="8"/>
    </row>
    <row r="848" customFormat="false" ht="15" hidden="false" customHeight="false" outlineLevel="0" collapsed="false">
      <c r="A848" s="101" t="s">
        <v>692</v>
      </c>
      <c r="B848" s="102" t="n">
        <f aca="false">B847*0.4</f>
        <v>4</v>
      </c>
      <c r="C848" s="102" t="n">
        <f aca="false">(100-D848)/100</f>
        <v>0.92</v>
      </c>
      <c r="D848" s="102" t="n">
        <f aca="false">D847*0.4</f>
        <v>8</v>
      </c>
      <c r="E848" s="103" t="n">
        <v>0.945</v>
      </c>
      <c r="F848" s="103" t="n">
        <v>0.955</v>
      </c>
      <c r="G848" s="103" t="n">
        <v>0.965</v>
      </c>
      <c r="H848" s="103" t="n">
        <v>0.96</v>
      </c>
      <c r="I848" s="103" t="n">
        <v>0.86</v>
      </c>
      <c r="J848" s="103" t="n">
        <v>0.875</v>
      </c>
      <c r="K848" s="103" t="n">
        <v>0.825</v>
      </c>
      <c r="L848" s="103" t="n">
        <v>0.86</v>
      </c>
      <c r="M848" s="8"/>
    </row>
    <row r="849" customFormat="false" ht="15" hidden="false" customHeight="false" outlineLevel="0" collapsed="false">
      <c r="A849" s="101" t="s">
        <v>693</v>
      </c>
      <c r="B849" s="102" t="n">
        <f aca="false">B847*0.15</f>
        <v>1.5</v>
      </c>
      <c r="C849" s="102" t="n">
        <f aca="false">(100-D849)/100</f>
        <v>0.97</v>
      </c>
      <c r="D849" s="102" t="n">
        <f aca="false">D847*0.15</f>
        <v>3</v>
      </c>
      <c r="E849" s="103" t="n">
        <v>0.9835</v>
      </c>
      <c r="F849" s="103" t="n">
        <v>0.9865</v>
      </c>
      <c r="G849" s="103" t="n">
        <v>0.9895</v>
      </c>
      <c r="H849" s="103" t="n">
        <v>0.988</v>
      </c>
      <c r="I849" s="103" t="n">
        <v>0.958</v>
      </c>
      <c r="J849" s="103" t="n">
        <v>0.9625</v>
      </c>
      <c r="K849" s="103" t="n">
        <v>0.9475</v>
      </c>
      <c r="L849" s="103" t="n">
        <v>0.958</v>
      </c>
      <c r="M849" s="8"/>
    </row>
    <row r="850" customFormat="false" ht="15" hidden="false" customHeight="false" outlineLevel="0" collapsed="false">
      <c r="A850" s="101" t="s">
        <v>694</v>
      </c>
      <c r="B850" s="102" t="n">
        <f aca="false">B847*0.3</f>
        <v>3</v>
      </c>
      <c r="C850" s="102" t="n">
        <f aca="false">(100-D850)/100</f>
        <v>0.94</v>
      </c>
      <c r="D850" s="102" t="n">
        <f aca="false">D847*0.3</f>
        <v>6</v>
      </c>
      <c r="E850" s="103" t="n">
        <v>0.956</v>
      </c>
      <c r="F850" s="103" t="n">
        <v>0.964</v>
      </c>
      <c r="G850" s="103" t="n">
        <v>0.972</v>
      </c>
      <c r="H850" s="103" t="n">
        <v>0.968</v>
      </c>
      <c r="I850" s="103" t="n">
        <v>0.888</v>
      </c>
      <c r="J850" s="103" t="n">
        <v>0.9</v>
      </c>
      <c r="K850" s="103" t="n">
        <v>0.86</v>
      </c>
      <c r="L850" s="103" t="n">
        <v>0.888</v>
      </c>
      <c r="M850" s="8"/>
    </row>
    <row r="851" customFormat="false" ht="15" hidden="false" customHeight="false" outlineLevel="0" collapsed="false">
      <c r="A851" s="97" t="s">
        <v>898</v>
      </c>
      <c r="B851" s="98" t="n">
        <v>10</v>
      </c>
      <c r="C851" s="98"/>
      <c r="D851" s="98" t="n">
        <v>20</v>
      </c>
      <c r="E851" s="99" t="n">
        <f aca="false">1 -  (E852) * (E853) * (E854)</f>
        <v>0.11148643</v>
      </c>
      <c r="F851" s="99" t="n">
        <f aca="false">1 -  (F852) * (F853) * (F854)</f>
        <v>0.0918083700000001</v>
      </c>
      <c r="G851" s="99" t="n">
        <f aca="false">1 -  (G852) * (G853) * (G854)</f>
        <v>0.07186879</v>
      </c>
      <c r="H851" s="99" t="n">
        <f aca="false">1 -  (H852) * (H853) * (H854)</f>
        <v>0.0818713600000001</v>
      </c>
      <c r="I851" s="100" t="n">
        <f aca="false">1 - (I852) * (I853)  * (I854)</f>
        <v>0.24203125</v>
      </c>
      <c r="J851" s="100" t="n">
        <f aca="false">1 - (J852) * (J853)  * (J854)</f>
        <v>0.24203125</v>
      </c>
      <c r="K851" s="100" t="n">
        <f aca="false">1 - (K852) * (K853)  * (K854)</f>
        <v>0.32774875</v>
      </c>
      <c r="L851" s="100" t="n">
        <f aca="false">1 - (L852) * (L853)  * (L854)</f>
        <v>0.24203125</v>
      </c>
      <c r="M851" s="8"/>
    </row>
    <row r="852" customFormat="false" ht="15" hidden="false" customHeight="false" outlineLevel="0" collapsed="false">
      <c r="A852" s="101" t="s">
        <v>692</v>
      </c>
      <c r="B852" s="102" t="n">
        <f aca="false">B851*0.4</f>
        <v>4</v>
      </c>
      <c r="C852" s="102" t="n">
        <f aca="false">(100-D852)/100</f>
        <v>0.92</v>
      </c>
      <c r="D852" s="102" t="n">
        <f aca="false">D851*0.4</f>
        <v>8</v>
      </c>
      <c r="E852" s="103" t="n">
        <v>0.945</v>
      </c>
      <c r="F852" s="103" t="n">
        <v>0.955</v>
      </c>
      <c r="G852" s="103" t="n">
        <v>0.965</v>
      </c>
      <c r="H852" s="103" t="n">
        <v>0.96</v>
      </c>
      <c r="I852" s="103" t="n">
        <v>0.875</v>
      </c>
      <c r="J852" s="103" t="n">
        <v>0.875</v>
      </c>
      <c r="K852" s="103" t="n">
        <v>0.825</v>
      </c>
      <c r="L852" s="103" t="n">
        <v>0.875</v>
      </c>
      <c r="M852" s="8"/>
    </row>
    <row r="853" customFormat="false" ht="15" hidden="false" customHeight="false" outlineLevel="0" collapsed="false">
      <c r="A853" s="101" t="s">
        <v>693</v>
      </c>
      <c r="B853" s="102" t="n">
        <f aca="false">B851*0.15</f>
        <v>1.5</v>
      </c>
      <c r="C853" s="102" t="n">
        <f aca="false">(100-D853)/100</f>
        <v>0.97</v>
      </c>
      <c r="D853" s="102" t="n">
        <f aca="false">D851*0.15</f>
        <v>3</v>
      </c>
      <c r="E853" s="103" t="n">
        <v>0.9835</v>
      </c>
      <c r="F853" s="103" t="n">
        <v>0.9865</v>
      </c>
      <c r="G853" s="103" t="n">
        <v>0.9895</v>
      </c>
      <c r="H853" s="103" t="n">
        <v>0.988</v>
      </c>
      <c r="I853" s="103" t="n">
        <v>0.9625</v>
      </c>
      <c r="J853" s="103" t="n">
        <v>0.9625</v>
      </c>
      <c r="K853" s="103" t="n">
        <v>0.9475</v>
      </c>
      <c r="L853" s="103" t="n">
        <v>0.9625</v>
      </c>
      <c r="M853" s="8"/>
    </row>
    <row r="854" customFormat="false" ht="15" hidden="false" customHeight="false" outlineLevel="0" collapsed="false">
      <c r="A854" s="101" t="s">
        <v>694</v>
      </c>
      <c r="B854" s="102" t="n">
        <f aca="false">B851*0.3</f>
        <v>3</v>
      </c>
      <c r="C854" s="102" t="n">
        <f aca="false">(100-D854)/100</f>
        <v>0.94</v>
      </c>
      <c r="D854" s="102" t="n">
        <f aca="false">D851*0.3</f>
        <v>6</v>
      </c>
      <c r="E854" s="103" t="n">
        <v>0.956</v>
      </c>
      <c r="F854" s="103" t="n">
        <v>0.964</v>
      </c>
      <c r="G854" s="103" t="n">
        <v>0.972</v>
      </c>
      <c r="H854" s="103" t="n">
        <v>0.968</v>
      </c>
      <c r="I854" s="103" t="n">
        <v>0.9</v>
      </c>
      <c r="J854" s="103" t="n">
        <v>0.9</v>
      </c>
      <c r="K854" s="103" t="n">
        <v>0.86</v>
      </c>
      <c r="L854" s="103" t="n">
        <v>0.9</v>
      </c>
      <c r="M854" s="8"/>
    </row>
    <row r="855" customFormat="false" ht="15" hidden="false" customHeight="false" outlineLevel="0" collapsed="false">
      <c r="A855" s="104" t="s">
        <v>899</v>
      </c>
      <c r="B855" s="98" t="n">
        <v>10</v>
      </c>
      <c r="C855" s="98"/>
      <c r="D855" s="98" t="n">
        <v>20</v>
      </c>
      <c r="E855" s="99" t="n">
        <f aca="false">1 - (E856) * (E857)</f>
        <v>0.07579</v>
      </c>
      <c r="F855" s="99" t="n">
        <f aca="false">1 - (F856) * (F857)</f>
        <v>0.0621900000000001</v>
      </c>
      <c r="G855" s="99" t="n">
        <f aca="false">1 - (G856) * (G857)</f>
        <v>0.0485100000000001</v>
      </c>
      <c r="H855" s="99" t="n">
        <f aca="false">1 - (H856) * (H857)</f>
        <v>0.0553600000000001</v>
      </c>
      <c r="I855" s="100" t="n">
        <f aca="false">1 - (I856) * (I857)</f>
        <v>0.136</v>
      </c>
      <c r="J855" s="100" t="n">
        <f aca="false">1 - (J856) * (J857)</f>
        <v>0.23275</v>
      </c>
      <c r="K855" s="100" t="n">
        <f aca="false">1 - (K856) * (K857)</f>
        <v>0.264</v>
      </c>
      <c r="L855" s="100" t="n">
        <f aca="false">1 - (L856) * (L857)</f>
        <v>0.136</v>
      </c>
      <c r="M855" s="8"/>
    </row>
    <row r="856" customFormat="false" ht="15" hidden="false" customHeight="false" outlineLevel="0" collapsed="false">
      <c r="A856" s="101" t="s">
        <v>691</v>
      </c>
      <c r="B856" s="102" t="n">
        <f aca="false">B855*0.15</f>
        <v>1.5</v>
      </c>
      <c r="C856" s="102" t="n">
        <f aca="false">(100-D856)/100</f>
        <v>0.97</v>
      </c>
      <c r="D856" s="102" t="n">
        <f aca="false">D855*0.15</f>
        <v>3</v>
      </c>
      <c r="E856" s="103" t="n">
        <v>0.978</v>
      </c>
      <c r="F856" s="103" t="n">
        <v>0.982</v>
      </c>
      <c r="G856" s="103" t="n">
        <v>0.986</v>
      </c>
      <c r="H856" s="103" t="n">
        <v>0.984</v>
      </c>
      <c r="I856" s="103" t="n">
        <v>0.96</v>
      </c>
      <c r="J856" s="103" t="n">
        <v>0.93</v>
      </c>
      <c r="K856" s="103" t="n">
        <v>0.92</v>
      </c>
      <c r="L856" s="103" t="n">
        <v>0.96</v>
      </c>
      <c r="M856" s="8"/>
    </row>
    <row r="857" customFormat="false" ht="15" hidden="false" customHeight="false" outlineLevel="0" collapsed="false">
      <c r="A857" s="101" t="s">
        <v>694</v>
      </c>
      <c r="B857" s="102" t="n">
        <f aca="false">B855*0.4</f>
        <v>4</v>
      </c>
      <c r="C857" s="102" t="n">
        <f aca="false">(100-D857)/100</f>
        <v>0.92</v>
      </c>
      <c r="D857" s="102" t="n">
        <f aca="false">D855*0.4</f>
        <v>8</v>
      </c>
      <c r="E857" s="103" t="n">
        <v>0.945</v>
      </c>
      <c r="F857" s="103" t="n">
        <v>0.955</v>
      </c>
      <c r="G857" s="103" t="n">
        <v>0.965</v>
      </c>
      <c r="H857" s="103" t="n">
        <v>0.96</v>
      </c>
      <c r="I857" s="103" t="n">
        <v>0.9</v>
      </c>
      <c r="J857" s="103" t="n">
        <v>0.825</v>
      </c>
      <c r="K857" s="103" t="n">
        <v>0.8</v>
      </c>
      <c r="L857" s="103" t="n">
        <v>0.9</v>
      </c>
      <c r="M857" s="8"/>
    </row>
    <row r="858" customFormat="false" ht="15" hidden="false" customHeight="false" outlineLevel="0" collapsed="false">
      <c r="A858" s="104" t="s">
        <v>900</v>
      </c>
      <c r="B858" s="98" t="n">
        <v>10</v>
      </c>
      <c r="C858" s="98"/>
      <c r="D858" s="98" t="n">
        <v>20</v>
      </c>
      <c r="E858" s="99" t="n">
        <f aca="false">1 - (E859) * (E860)</f>
        <v>0.07579</v>
      </c>
      <c r="F858" s="99" t="n">
        <f aca="false">1 - (F859) * (F860)</f>
        <v>0.0621900000000001</v>
      </c>
      <c r="G858" s="99" t="n">
        <f aca="false">1 - (G859) * (G860)</f>
        <v>0.0485100000000001</v>
      </c>
      <c r="H858" s="99" t="n">
        <f aca="false">1 - (H859) * (H860)</f>
        <v>0.0553600000000001</v>
      </c>
      <c r="I858" s="100" t="n">
        <f aca="false">1 - (I859) * (I860)</f>
        <v>0.136</v>
      </c>
      <c r="J858" s="100" t="n">
        <f aca="false">1 - (J859) * (J860)</f>
        <v>0.23275</v>
      </c>
      <c r="K858" s="100" t="n">
        <f aca="false">1 - (K859) * (K860)</f>
        <v>0.136</v>
      </c>
      <c r="L858" s="100" t="n">
        <f aca="false">1 - (L859) * (L860)</f>
        <v>0.136</v>
      </c>
      <c r="M858" s="8"/>
    </row>
    <row r="859" customFormat="false" ht="15" hidden="false" customHeight="false" outlineLevel="0" collapsed="false">
      <c r="A859" s="101" t="s">
        <v>691</v>
      </c>
      <c r="B859" s="102" t="n">
        <f aca="false">B858*0.15</f>
        <v>1.5</v>
      </c>
      <c r="C859" s="102" t="n">
        <f aca="false">(100-D859)/100</f>
        <v>0.97</v>
      </c>
      <c r="D859" s="102" t="n">
        <f aca="false">D858*0.15</f>
        <v>3</v>
      </c>
      <c r="E859" s="103" t="n">
        <v>0.978</v>
      </c>
      <c r="F859" s="103" t="n">
        <v>0.982</v>
      </c>
      <c r="G859" s="103" t="n">
        <v>0.986</v>
      </c>
      <c r="H859" s="103" t="n">
        <v>0.984</v>
      </c>
      <c r="I859" s="103" t="n">
        <v>0.96</v>
      </c>
      <c r="J859" s="103" t="n">
        <v>0.93</v>
      </c>
      <c r="K859" s="103" t="n">
        <v>0.96</v>
      </c>
      <c r="L859" s="103" t="n">
        <v>0.96</v>
      </c>
      <c r="M859" s="8"/>
    </row>
    <row r="860" customFormat="false" ht="15" hidden="false" customHeight="false" outlineLevel="0" collapsed="false">
      <c r="A860" s="101" t="s">
        <v>692</v>
      </c>
      <c r="B860" s="102" t="n">
        <f aca="false">B858*0.4</f>
        <v>4</v>
      </c>
      <c r="C860" s="102" t="n">
        <f aca="false">(100-D860)/100</f>
        <v>0.92</v>
      </c>
      <c r="D860" s="102" t="n">
        <f aca="false">D858*0.4</f>
        <v>8</v>
      </c>
      <c r="E860" s="103" t="n">
        <v>0.945</v>
      </c>
      <c r="F860" s="103" t="n">
        <v>0.955</v>
      </c>
      <c r="G860" s="103" t="n">
        <v>0.965</v>
      </c>
      <c r="H860" s="103" t="n">
        <v>0.96</v>
      </c>
      <c r="I860" s="103" t="n">
        <v>0.9</v>
      </c>
      <c r="J860" s="103" t="n">
        <v>0.825</v>
      </c>
      <c r="K860" s="103" t="n">
        <v>0.9</v>
      </c>
      <c r="L860" s="103" t="n">
        <v>0.9</v>
      </c>
    </row>
    <row r="861" customFormat="false" ht="15" hidden="false" customHeight="false" outlineLevel="0" collapsed="false">
      <c r="A861" s="104" t="s">
        <v>901</v>
      </c>
      <c r="B861" s="98" t="n">
        <v>10</v>
      </c>
      <c r="C861" s="98"/>
      <c r="D861" s="98" t="n">
        <v>20</v>
      </c>
      <c r="E861" s="99" t="n">
        <f aca="false">1 - (E862)</f>
        <v>0.022</v>
      </c>
      <c r="F861" s="99" t="n">
        <f aca="false">1 - (F862)</f>
        <v>0.018</v>
      </c>
      <c r="G861" s="99" t="n">
        <f aca="false">1 - (G862)</f>
        <v>0.014</v>
      </c>
      <c r="H861" s="99" t="n">
        <f aca="false">1 - (H862)</f>
        <v>0.016</v>
      </c>
      <c r="I861" s="100" t="n">
        <f aca="false">1 - (I862)</f>
        <v>0.07</v>
      </c>
      <c r="J861" s="100" t="n">
        <f aca="false">1 - (J862)</f>
        <v>0.04</v>
      </c>
      <c r="K861" s="100" t="n">
        <f aca="false">1 - (K862)</f>
        <v>0.04</v>
      </c>
      <c r="L861" s="100" t="n">
        <f aca="false">1 - (L862)</f>
        <v>0.07</v>
      </c>
    </row>
    <row r="862" customFormat="false" ht="15" hidden="false" customHeight="false" outlineLevel="0" collapsed="false">
      <c r="A862" s="101" t="s">
        <v>691</v>
      </c>
      <c r="B862" s="102" t="n">
        <f aca="false">B861*0.15</f>
        <v>1.5</v>
      </c>
      <c r="C862" s="102" t="n">
        <f aca="false">(100-D862)/100</f>
        <v>0.97</v>
      </c>
      <c r="D862" s="102" t="n">
        <f aca="false">D861*0.15</f>
        <v>3</v>
      </c>
      <c r="E862" s="103" t="n">
        <v>0.978</v>
      </c>
      <c r="F862" s="103" t="n">
        <v>0.982</v>
      </c>
      <c r="G862" s="103" t="n">
        <v>0.986</v>
      </c>
      <c r="H862" s="103" t="n">
        <v>0.984</v>
      </c>
      <c r="I862" s="103" t="n">
        <v>0.93</v>
      </c>
      <c r="J862" s="103" t="n">
        <v>0.96</v>
      </c>
      <c r="K862" s="103" t="n">
        <v>0.96</v>
      </c>
      <c r="L862" s="103" t="n">
        <v>0.93</v>
      </c>
    </row>
    <row r="863" customFormat="false" ht="15" hidden="false" customHeight="false" outlineLevel="0" collapsed="false">
      <c r="A863" s="96" t="s">
        <v>902</v>
      </c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</row>
    <row r="864" customFormat="false" ht="15" hidden="false" customHeight="false" outlineLevel="0" collapsed="false">
      <c r="A864" s="7" t="s">
        <v>684</v>
      </c>
      <c r="B864" s="7" t="s">
        <v>33</v>
      </c>
      <c r="C864" s="7"/>
      <c r="D864" s="7" t="s">
        <v>685</v>
      </c>
      <c r="E864" s="7" t="s">
        <v>686</v>
      </c>
      <c r="F864" s="7" t="s">
        <v>687</v>
      </c>
      <c r="G864" s="7" t="s">
        <v>688</v>
      </c>
      <c r="H864" s="7" t="s">
        <v>689</v>
      </c>
      <c r="I864" s="7" t="s">
        <v>10</v>
      </c>
      <c r="J864" s="7" t="s">
        <v>11</v>
      </c>
      <c r="K864" s="7" t="s">
        <v>12</v>
      </c>
      <c r="L864" s="7" t="s">
        <v>13</v>
      </c>
    </row>
    <row r="865" customFormat="false" ht="15" hidden="false" customHeight="false" outlineLevel="0" collapsed="false">
      <c r="A865" s="104" t="s">
        <v>903</v>
      </c>
      <c r="B865" s="98" t="n">
        <v>9.6</v>
      </c>
      <c r="C865" s="98"/>
      <c r="D865" s="98" t="n">
        <v>20</v>
      </c>
      <c r="E865" s="99" t="n">
        <f aca="false">1 - (E866) * (E867) * (E868) * (E869)</f>
        <v>0.1203715657</v>
      </c>
      <c r="F865" s="99" t="n">
        <f aca="false">1 - (F866) * (F867) * (F868) * (F869)</f>
        <v>0.10815581934</v>
      </c>
      <c r="G865" s="99" t="n">
        <f aca="false">1 - (G866) * (G867) * (G868) * (G869)</f>
        <v>0.0611495875</v>
      </c>
      <c r="H865" s="99" t="n">
        <f aca="false">1 - (H866) * (H867) * (H868) * (H869)</f>
        <v>0.0611495875</v>
      </c>
      <c r="I865" s="100" t="n">
        <f aca="false">1 - (I866) * (I867) * (I868) * (I869)</f>
        <v>0.3748063375</v>
      </c>
      <c r="J865" s="100" t="n">
        <f aca="false">1 - (J866) * (J867) * (J868) * (J869)</f>
        <v>0.4188544</v>
      </c>
      <c r="K865" s="100" t="n">
        <f aca="false">1 - (K866) * (K867) * (K868) * (K869)</f>
        <v>0.4188544</v>
      </c>
      <c r="L865" s="100" t="n">
        <f aca="false">1 - (L866) * (L867) * (L868) * (L869)</f>
        <v>0.3748063375</v>
      </c>
      <c r="M865" s="8"/>
    </row>
    <row r="866" customFormat="false" ht="15" hidden="false" customHeight="false" outlineLevel="0" collapsed="false">
      <c r="A866" s="101" t="s">
        <v>691</v>
      </c>
      <c r="B866" s="102" t="n">
        <f aca="false">B865*0.15</f>
        <v>1.44</v>
      </c>
      <c r="C866" s="102" t="n">
        <f aca="false">(100-D866)/100</f>
        <v>0.97</v>
      </c>
      <c r="D866" s="102" t="n">
        <f aca="false">D865*0.15</f>
        <v>3</v>
      </c>
      <c r="E866" s="103" t="n">
        <v>0.99</v>
      </c>
      <c r="F866" s="103" t="n">
        <v>0.982</v>
      </c>
      <c r="G866" s="103" t="n">
        <v>0.99</v>
      </c>
      <c r="H866" s="103" t="n">
        <v>0.99</v>
      </c>
      <c r="I866" s="103" t="n">
        <v>0.93</v>
      </c>
      <c r="J866" s="103" t="n">
        <v>0.92</v>
      </c>
      <c r="K866" s="103" t="n">
        <v>0.92</v>
      </c>
      <c r="L866" s="103" t="n">
        <v>0.93</v>
      </c>
      <c r="M866" s="8"/>
    </row>
    <row r="867" customFormat="false" ht="15" hidden="false" customHeight="false" outlineLevel="0" collapsed="false">
      <c r="A867" s="101" t="s">
        <v>692</v>
      </c>
      <c r="B867" s="102" t="n">
        <f aca="false">B865*0.4</f>
        <v>3.84</v>
      </c>
      <c r="C867" s="102" t="n">
        <f aca="false">(100-D867)/100</f>
        <v>0.92</v>
      </c>
      <c r="D867" s="102" t="n">
        <f aca="false">D865*0.4</f>
        <v>8</v>
      </c>
      <c r="E867" s="103" t="n">
        <v>0.945</v>
      </c>
      <c r="F867" s="103" t="n">
        <v>0.955</v>
      </c>
      <c r="G867" s="103" t="n">
        <v>0.975</v>
      </c>
      <c r="H867" s="103" t="n">
        <v>0.975</v>
      </c>
      <c r="I867" s="103" t="n">
        <v>0.825</v>
      </c>
      <c r="J867" s="103" t="n">
        <v>0.8</v>
      </c>
      <c r="K867" s="103" t="n">
        <v>0.8</v>
      </c>
      <c r="L867" s="103" t="n">
        <v>0.825</v>
      </c>
      <c r="M867" s="8"/>
    </row>
    <row r="868" customFormat="false" ht="15" hidden="false" customHeight="false" outlineLevel="0" collapsed="false">
      <c r="A868" s="101" t="s">
        <v>693</v>
      </c>
      <c r="B868" s="102" t="n">
        <f aca="false">B865*0.15</f>
        <v>1.44</v>
      </c>
      <c r="C868" s="102" t="n">
        <f aca="false">(100-D868)/100</f>
        <v>0.97</v>
      </c>
      <c r="D868" s="102" t="n">
        <f aca="false">D865*0.15</f>
        <v>3</v>
      </c>
      <c r="E868" s="103" t="n">
        <v>0.9835</v>
      </c>
      <c r="F868" s="103" t="n">
        <v>0.9865</v>
      </c>
      <c r="G868" s="103" t="n">
        <v>0.9925</v>
      </c>
      <c r="H868" s="103" t="n">
        <v>0.9925</v>
      </c>
      <c r="I868" s="103" t="n">
        <v>0.9475</v>
      </c>
      <c r="J868" s="103" t="n">
        <v>0.94</v>
      </c>
      <c r="K868" s="103" t="n">
        <v>0.94</v>
      </c>
      <c r="L868" s="103" t="n">
        <v>0.9475</v>
      </c>
      <c r="M868" s="8"/>
    </row>
    <row r="869" customFormat="false" ht="15" hidden="false" customHeight="false" outlineLevel="0" collapsed="false">
      <c r="A869" s="101" t="s">
        <v>694</v>
      </c>
      <c r="B869" s="102" t="n">
        <f aca="false">B865*0.3</f>
        <v>2.88</v>
      </c>
      <c r="C869" s="102" t="n">
        <f aca="false">(100-D869)/100</f>
        <v>0.94</v>
      </c>
      <c r="D869" s="102" t="n">
        <f aca="false">D865*0.3</f>
        <v>6</v>
      </c>
      <c r="E869" s="103" t="n">
        <v>0.956</v>
      </c>
      <c r="F869" s="103" t="n">
        <v>0.964</v>
      </c>
      <c r="G869" s="103" t="n">
        <v>0.98</v>
      </c>
      <c r="H869" s="103" t="n">
        <v>0.98</v>
      </c>
      <c r="I869" s="103" t="n">
        <v>0.86</v>
      </c>
      <c r="J869" s="103" t="n">
        <v>0.84</v>
      </c>
      <c r="K869" s="103" t="n">
        <v>0.84</v>
      </c>
      <c r="L869" s="103" t="n">
        <v>0.86</v>
      </c>
      <c r="M869" s="8"/>
    </row>
    <row r="870" customFormat="false" ht="15" hidden="false" customHeight="false" outlineLevel="0" collapsed="false">
      <c r="A870" s="104" t="s">
        <v>904</v>
      </c>
      <c r="B870" s="98" t="n">
        <v>9.4</v>
      </c>
      <c r="C870" s="98"/>
      <c r="D870" s="98" t="n">
        <v>20</v>
      </c>
      <c r="E870" s="99" t="n">
        <f aca="false">1 - (E871) * (E872) * (E873) * (E874)</f>
        <v>0.10815581934</v>
      </c>
      <c r="F870" s="99" t="n">
        <f aca="false">1 - (F871) * (F872) * (F873) * (F874)</f>
        <v>0.08486262694</v>
      </c>
      <c r="G870" s="99" t="n">
        <f aca="false">1 - (G871) * (G872) * (G873) * (G874)</f>
        <v>0.0611495875</v>
      </c>
      <c r="H870" s="99" t="n">
        <f aca="false">1 - (H871) * (H872) * (H873) * (H874)</f>
        <v>0.07305887424</v>
      </c>
      <c r="I870" s="100" t="n">
        <f aca="false">1 - (I871) * (I872) * (I873) * (I874)</f>
        <v>0.3748063375</v>
      </c>
      <c r="J870" s="100" t="n">
        <f aca="false">1 - (J871) * (J872) * (J873) * (J874)</f>
        <v>0.4188544</v>
      </c>
      <c r="K870" s="100" t="n">
        <f aca="false">1 - (K871) * (K872) * (K873) * (K874)</f>
        <v>0.3748063375</v>
      </c>
      <c r="L870" s="100" t="n">
        <f aca="false">1 - (L871) * (L872) * (L873) * (L874)</f>
        <v>0.4188544</v>
      </c>
      <c r="M870" s="8"/>
    </row>
    <row r="871" customFormat="false" ht="15" hidden="false" customHeight="false" outlineLevel="0" collapsed="false">
      <c r="A871" s="101" t="s">
        <v>691</v>
      </c>
      <c r="B871" s="102" t="n">
        <f aca="false">B870*0.15</f>
        <v>1.41</v>
      </c>
      <c r="C871" s="102" t="n">
        <f aca="false">(100-D871)/100</f>
        <v>0.97</v>
      </c>
      <c r="D871" s="102" t="n">
        <f aca="false">D870*0.15</f>
        <v>3</v>
      </c>
      <c r="E871" s="103" t="n">
        <v>0.982</v>
      </c>
      <c r="F871" s="103" t="n">
        <v>0.986</v>
      </c>
      <c r="G871" s="103" t="n">
        <v>0.99</v>
      </c>
      <c r="H871" s="103" t="n">
        <v>0.988</v>
      </c>
      <c r="I871" s="103" t="n">
        <v>0.93</v>
      </c>
      <c r="J871" s="103" t="n">
        <v>0.92</v>
      </c>
      <c r="K871" s="103" t="n">
        <v>0.93</v>
      </c>
      <c r="L871" s="103" t="n">
        <v>0.92</v>
      </c>
      <c r="M871" s="8"/>
    </row>
    <row r="872" customFormat="false" ht="15" hidden="false" customHeight="false" outlineLevel="0" collapsed="false">
      <c r="A872" s="101" t="s">
        <v>692</v>
      </c>
      <c r="B872" s="102" t="n">
        <f aca="false">B870*0.4</f>
        <v>3.76</v>
      </c>
      <c r="C872" s="102" t="n">
        <f aca="false">(100-D872)/100</f>
        <v>0.92</v>
      </c>
      <c r="D872" s="102" t="n">
        <f aca="false">D870*0.4</f>
        <v>8</v>
      </c>
      <c r="E872" s="103" t="n">
        <v>0.955</v>
      </c>
      <c r="F872" s="103" t="n">
        <v>0.965</v>
      </c>
      <c r="G872" s="103" t="n">
        <v>0.975</v>
      </c>
      <c r="H872" s="103" t="n">
        <v>0.97</v>
      </c>
      <c r="I872" s="103" t="n">
        <v>0.825</v>
      </c>
      <c r="J872" s="103" t="n">
        <v>0.8</v>
      </c>
      <c r="K872" s="103" t="n">
        <v>0.825</v>
      </c>
      <c r="L872" s="103" t="n">
        <v>0.8</v>
      </c>
      <c r="M872" s="8"/>
    </row>
    <row r="873" customFormat="false" ht="15" hidden="false" customHeight="false" outlineLevel="0" collapsed="false">
      <c r="A873" s="101" t="s">
        <v>693</v>
      </c>
      <c r="B873" s="102" t="n">
        <f aca="false">B870*0.15</f>
        <v>1.41</v>
      </c>
      <c r="C873" s="102" t="n">
        <f aca="false">(100-D873)/100</f>
        <v>0.97</v>
      </c>
      <c r="D873" s="102" t="n">
        <f aca="false">D870*0.15</f>
        <v>3</v>
      </c>
      <c r="E873" s="103" t="n">
        <v>0.9865</v>
      </c>
      <c r="F873" s="103" t="n">
        <v>0.9895</v>
      </c>
      <c r="G873" s="103" t="n">
        <v>0.9925</v>
      </c>
      <c r="H873" s="103" t="n">
        <v>0.991</v>
      </c>
      <c r="I873" s="103" t="n">
        <v>0.9475</v>
      </c>
      <c r="J873" s="103" t="n">
        <v>0.94</v>
      </c>
      <c r="K873" s="103" t="n">
        <v>0.9475</v>
      </c>
      <c r="L873" s="103" t="n">
        <v>0.94</v>
      </c>
      <c r="M873" s="8"/>
    </row>
    <row r="874" customFormat="false" ht="15" hidden="false" customHeight="false" outlineLevel="0" collapsed="false">
      <c r="A874" s="101" t="s">
        <v>694</v>
      </c>
      <c r="B874" s="102" t="n">
        <f aca="false">B870*0.3</f>
        <v>2.82</v>
      </c>
      <c r="C874" s="102" t="n">
        <f aca="false">(100-D874)/100</f>
        <v>0.94</v>
      </c>
      <c r="D874" s="102" t="n">
        <f aca="false">D870*0.3</f>
        <v>6</v>
      </c>
      <c r="E874" s="103" t="n">
        <v>0.964</v>
      </c>
      <c r="F874" s="103" t="n">
        <v>0.972</v>
      </c>
      <c r="G874" s="103" t="n">
        <v>0.98</v>
      </c>
      <c r="H874" s="103" t="n">
        <v>0.976</v>
      </c>
      <c r="I874" s="103" t="n">
        <v>0.86</v>
      </c>
      <c r="J874" s="103" t="n">
        <v>0.84</v>
      </c>
      <c r="K874" s="103" t="n">
        <v>0.86</v>
      </c>
      <c r="L874" s="103" t="n">
        <v>0.84</v>
      </c>
      <c r="M874" s="8"/>
    </row>
    <row r="875" customFormat="false" ht="15" hidden="false" customHeight="false" outlineLevel="0" collapsed="false">
      <c r="A875" s="104" t="s">
        <v>905</v>
      </c>
      <c r="B875" s="98" t="n">
        <v>9.4</v>
      </c>
      <c r="C875" s="98"/>
      <c r="D875" s="98" t="n">
        <v>20</v>
      </c>
      <c r="E875" s="99" t="n">
        <f aca="false">1 - (E876)</f>
        <v>0.018</v>
      </c>
      <c r="F875" s="99" t="n">
        <f aca="false">1 - (F876)</f>
        <v>0.014</v>
      </c>
      <c r="G875" s="99" t="n">
        <f aca="false">1 - (G876)</f>
        <v>0.01</v>
      </c>
      <c r="H875" s="99" t="n">
        <f aca="false">1 - (H876)</f>
        <v>0.012</v>
      </c>
      <c r="I875" s="100" t="n">
        <f aca="false">1 - (I876)</f>
        <v>0.0600000000000001</v>
      </c>
      <c r="J875" s="100" t="n">
        <f aca="false">1 - (J876)</f>
        <v>0.04</v>
      </c>
      <c r="K875" s="100" t="n">
        <f aca="false">1 - (K876)</f>
        <v>0.0600000000000001</v>
      </c>
      <c r="L875" s="100" t="n">
        <f aca="false">1 - (L876)</f>
        <v>0.0600000000000001</v>
      </c>
      <c r="M875" s="8"/>
    </row>
    <row r="876" customFormat="false" ht="15" hidden="false" customHeight="false" outlineLevel="0" collapsed="false">
      <c r="A876" s="101" t="s">
        <v>691</v>
      </c>
      <c r="B876" s="102" t="n">
        <f aca="false">B875*0.15</f>
        <v>1.41</v>
      </c>
      <c r="C876" s="102" t="n">
        <f aca="false">(100-D876)/100</f>
        <v>0.97</v>
      </c>
      <c r="D876" s="102" t="n">
        <f aca="false">D875*0.15</f>
        <v>3</v>
      </c>
      <c r="E876" s="103" t="n">
        <v>0.982</v>
      </c>
      <c r="F876" s="103" t="n">
        <v>0.986</v>
      </c>
      <c r="G876" s="103" t="n">
        <v>0.99</v>
      </c>
      <c r="H876" s="103" t="n">
        <v>0.988</v>
      </c>
      <c r="I876" s="103" t="n">
        <v>0.94</v>
      </c>
      <c r="J876" s="103" t="n">
        <v>0.96</v>
      </c>
      <c r="K876" s="103" t="n">
        <v>0.94</v>
      </c>
      <c r="L876" s="103" t="n">
        <v>0.94</v>
      </c>
      <c r="M876" s="8"/>
    </row>
    <row r="877" customFormat="false" ht="15" hidden="false" customHeight="false" outlineLevel="0" collapsed="false">
      <c r="A877" s="104" t="s">
        <v>906</v>
      </c>
      <c r="B877" s="98" t="n">
        <v>9.4</v>
      </c>
      <c r="C877" s="98"/>
      <c r="D877" s="98" t="n">
        <v>20</v>
      </c>
      <c r="E877" s="99" t="n">
        <f aca="false">1 - (E878) * (E879) * (E880) * (E881)</f>
        <v>0.10815581934</v>
      </c>
      <c r="F877" s="99" t="n">
        <f aca="false">1 - (F878) * (F879) * (F880) * (F881)</f>
        <v>0.08486262694</v>
      </c>
      <c r="G877" s="99" t="n">
        <f aca="false">1 - (G878) * (G879) * (G880) * (G881)</f>
        <v>0.0611495875</v>
      </c>
      <c r="H877" s="99" t="n">
        <f aca="false">1 - (H878) * (H879) * (H880) * (H881)</f>
        <v>0.07305887424</v>
      </c>
      <c r="I877" s="100" t="n">
        <f aca="false">1 - (I878) * (I879) * (I880) * (I881)</f>
        <v>0.3748063375</v>
      </c>
      <c r="J877" s="100" t="n">
        <f aca="false">1 - (J878) * (J879) * (J880) * (J881)</f>
        <v>0.3748063375</v>
      </c>
      <c r="K877" s="100" t="n">
        <f aca="false">1 - (K878) * (K879) * (K880) * (K881)</f>
        <v>0.3748063375</v>
      </c>
      <c r="L877" s="100" t="n">
        <f aca="false">1 - (L878) * (L879) * (L880) * (L881)</f>
        <v>0.4188544</v>
      </c>
      <c r="M877" s="8"/>
    </row>
    <row r="878" customFormat="false" ht="15" hidden="false" customHeight="false" outlineLevel="0" collapsed="false">
      <c r="A878" s="101" t="s">
        <v>691</v>
      </c>
      <c r="B878" s="102" t="n">
        <f aca="false">B877*0.15</f>
        <v>1.41</v>
      </c>
      <c r="C878" s="102" t="n">
        <f aca="false">(100-D878)/100</f>
        <v>0.97</v>
      </c>
      <c r="D878" s="102" t="n">
        <f aca="false">D877*0.15</f>
        <v>3</v>
      </c>
      <c r="E878" s="103" t="n">
        <v>0.982</v>
      </c>
      <c r="F878" s="103" t="n">
        <v>0.986</v>
      </c>
      <c r="G878" s="103" t="n">
        <v>0.99</v>
      </c>
      <c r="H878" s="103" t="n">
        <v>0.988</v>
      </c>
      <c r="I878" s="103" t="n">
        <v>0.93</v>
      </c>
      <c r="J878" s="103" t="n">
        <v>0.93</v>
      </c>
      <c r="K878" s="103" t="n">
        <v>0.93</v>
      </c>
      <c r="L878" s="103" t="n">
        <v>0.92</v>
      </c>
      <c r="M878" s="8"/>
    </row>
    <row r="879" customFormat="false" ht="15" hidden="false" customHeight="false" outlineLevel="0" collapsed="false">
      <c r="A879" s="101" t="s">
        <v>692</v>
      </c>
      <c r="B879" s="102" t="n">
        <f aca="false">B877*0.4</f>
        <v>3.76</v>
      </c>
      <c r="C879" s="102" t="n">
        <f aca="false">(100-D879)/100</f>
        <v>0.92</v>
      </c>
      <c r="D879" s="102" t="n">
        <f aca="false">D877*0.4</f>
        <v>8</v>
      </c>
      <c r="E879" s="103" t="n">
        <v>0.955</v>
      </c>
      <c r="F879" s="103" t="n">
        <v>0.965</v>
      </c>
      <c r="G879" s="103" t="n">
        <v>0.975</v>
      </c>
      <c r="H879" s="103" t="n">
        <v>0.97</v>
      </c>
      <c r="I879" s="103" t="n">
        <v>0.825</v>
      </c>
      <c r="J879" s="103" t="n">
        <v>0.825</v>
      </c>
      <c r="K879" s="103" t="n">
        <v>0.825</v>
      </c>
      <c r="L879" s="103" t="n">
        <v>0.8</v>
      </c>
      <c r="M879" s="8"/>
    </row>
    <row r="880" customFormat="false" ht="15" hidden="false" customHeight="false" outlineLevel="0" collapsed="false">
      <c r="A880" s="101" t="s">
        <v>693</v>
      </c>
      <c r="B880" s="102" t="n">
        <f aca="false">B877*0.15</f>
        <v>1.41</v>
      </c>
      <c r="C880" s="102" t="n">
        <f aca="false">(100-D880)/100</f>
        <v>0.97</v>
      </c>
      <c r="D880" s="102" t="n">
        <f aca="false">D877*0.15</f>
        <v>3</v>
      </c>
      <c r="E880" s="103" t="n">
        <v>0.9865</v>
      </c>
      <c r="F880" s="103" t="n">
        <v>0.9895</v>
      </c>
      <c r="G880" s="103" t="n">
        <v>0.9925</v>
      </c>
      <c r="H880" s="103" t="n">
        <v>0.991</v>
      </c>
      <c r="I880" s="103" t="n">
        <v>0.9475</v>
      </c>
      <c r="J880" s="103" t="n">
        <v>0.9475</v>
      </c>
      <c r="K880" s="103" t="n">
        <v>0.9475</v>
      </c>
      <c r="L880" s="103" t="n">
        <v>0.94</v>
      </c>
      <c r="M880" s="8"/>
    </row>
    <row r="881" customFormat="false" ht="15" hidden="false" customHeight="false" outlineLevel="0" collapsed="false">
      <c r="A881" s="101" t="s">
        <v>694</v>
      </c>
      <c r="B881" s="102" t="n">
        <f aca="false">B877*0.3</f>
        <v>2.82</v>
      </c>
      <c r="C881" s="102" t="n">
        <f aca="false">(100-D881)/100</f>
        <v>0.94</v>
      </c>
      <c r="D881" s="102" t="n">
        <f aca="false">D877*0.3</f>
        <v>6</v>
      </c>
      <c r="E881" s="103" t="n">
        <v>0.964</v>
      </c>
      <c r="F881" s="103" t="n">
        <v>0.972</v>
      </c>
      <c r="G881" s="103" t="n">
        <v>0.98</v>
      </c>
      <c r="H881" s="103" t="n">
        <v>0.976</v>
      </c>
      <c r="I881" s="103" t="n">
        <v>0.86</v>
      </c>
      <c r="J881" s="103" t="n">
        <v>0.86</v>
      </c>
      <c r="K881" s="103" t="n">
        <v>0.86</v>
      </c>
      <c r="L881" s="103" t="n">
        <v>0.84</v>
      </c>
      <c r="M881" s="8"/>
    </row>
    <row r="882" customFormat="false" ht="15" hidden="false" customHeight="false" outlineLevel="0" collapsed="false">
      <c r="A882" s="97" t="s">
        <v>907</v>
      </c>
      <c r="B882" s="98" t="n">
        <v>9.2</v>
      </c>
      <c r="C882" s="98"/>
      <c r="D882" s="98" t="n">
        <v>20</v>
      </c>
      <c r="E882" s="99" t="n">
        <f aca="false">1 - (E883) * (E884) * (E885) * (E886)</f>
        <v>0.10815581934</v>
      </c>
      <c r="F882" s="99" t="n">
        <f aca="false">1 - (F883) * (F884) * (F885) * (F886)</f>
        <v>0.08486262694</v>
      </c>
      <c r="G882" s="99" t="n">
        <f aca="false">1 - (G883) * (G884) * (G885) * (G886)</f>
        <v>0.0611495875</v>
      </c>
      <c r="H882" s="99" t="n">
        <f aca="false">1 - (H883) * (H884) * (H885) * (H886)</f>
        <v>0.07305887424</v>
      </c>
      <c r="I882" s="100" t="n">
        <f aca="false">1 - (I883) * (I884) * (I885) * (I886)</f>
        <v>0.4188544</v>
      </c>
      <c r="J882" s="100" t="n">
        <f aca="false">1 - (J883) * (J884) * (J885) * (J886)</f>
        <v>0.4188544</v>
      </c>
      <c r="K882" s="100" t="n">
        <f aca="false">1 - (K883) * (K884) * (K885) * (K886)</f>
        <v>0.4188544</v>
      </c>
      <c r="L882" s="100" t="n">
        <f aca="false">1 - (L883) * (L884) * (L885) * (L886)</f>
        <v>0.4188544</v>
      </c>
    </row>
    <row r="883" customFormat="false" ht="15" hidden="false" customHeight="false" outlineLevel="0" collapsed="false">
      <c r="A883" s="101" t="s">
        <v>691</v>
      </c>
      <c r="B883" s="102" t="n">
        <f aca="false">B882*0.15</f>
        <v>1.38</v>
      </c>
      <c r="C883" s="102" t="n">
        <f aca="false">(100-D883)/100</f>
        <v>0.97</v>
      </c>
      <c r="D883" s="102" t="n">
        <f aca="false">D882*0.15</f>
        <v>3</v>
      </c>
      <c r="E883" s="103" t="n">
        <v>0.982</v>
      </c>
      <c r="F883" s="103" t="n">
        <v>0.986</v>
      </c>
      <c r="G883" s="103" t="n">
        <v>0.99</v>
      </c>
      <c r="H883" s="103" t="n">
        <v>0.988</v>
      </c>
      <c r="I883" s="103" t="n">
        <v>0.92</v>
      </c>
      <c r="J883" s="103" t="n">
        <v>0.92</v>
      </c>
      <c r="K883" s="103" t="n">
        <v>0.92</v>
      </c>
      <c r="L883" s="103" t="n">
        <v>0.92</v>
      </c>
    </row>
    <row r="884" customFormat="false" ht="15" hidden="false" customHeight="false" outlineLevel="0" collapsed="false">
      <c r="A884" s="101" t="s">
        <v>692</v>
      </c>
      <c r="B884" s="102" t="n">
        <f aca="false">B882*0.4</f>
        <v>3.68</v>
      </c>
      <c r="C884" s="102" t="n">
        <f aca="false">(100-D884)/100</f>
        <v>0.92</v>
      </c>
      <c r="D884" s="102" t="n">
        <f aca="false">D882*0.4</f>
        <v>8</v>
      </c>
      <c r="E884" s="103" t="n">
        <v>0.955</v>
      </c>
      <c r="F884" s="103" t="n">
        <v>0.965</v>
      </c>
      <c r="G884" s="103" t="n">
        <v>0.975</v>
      </c>
      <c r="H884" s="103" t="n">
        <v>0.97</v>
      </c>
      <c r="I884" s="103" t="n">
        <v>0.8</v>
      </c>
      <c r="J884" s="103" t="n">
        <v>0.8</v>
      </c>
      <c r="K884" s="103" t="n">
        <v>0.8</v>
      </c>
      <c r="L884" s="103" t="n">
        <v>0.8</v>
      </c>
    </row>
    <row r="885" customFormat="false" ht="15" hidden="false" customHeight="false" outlineLevel="0" collapsed="false">
      <c r="A885" s="101" t="s">
        <v>693</v>
      </c>
      <c r="B885" s="102" t="n">
        <f aca="false">B882*0.15</f>
        <v>1.38</v>
      </c>
      <c r="C885" s="102" t="n">
        <f aca="false">(100-D885)/100</f>
        <v>0.97</v>
      </c>
      <c r="D885" s="102" t="n">
        <f aca="false">D882*0.15</f>
        <v>3</v>
      </c>
      <c r="E885" s="103" t="n">
        <v>0.9865</v>
      </c>
      <c r="F885" s="103" t="n">
        <v>0.9895</v>
      </c>
      <c r="G885" s="103" t="n">
        <v>0.9925</v>
      </c>
      <c r="H885" s="103" t="n">
        <v>0.991</v>
      </c>
      <c r="I885" s="103" t="n">
        <v>0.94</v>
      </c>
      <c r="J885" s="103" t="n">
        <v>0.94</v>
      </c>
      <c r="K885" s="103" t="n">
        <v>0.94</v>
      </c>
      <c r="L885" s="103" t="n">
        <v>0.94</v>
      </c>
    </row>
    <row r="886" customFormat="false" ht="15" hidden="false" customHeight="false" outlineLevel="0" collapsed="false">
      <c r="A886" s="101" t="s">
        <v>694</v>
      </c>
      <c r="B886" s="102" t="n">
        <f aca="false">B882*0.3</f>
        <v>2.76</v>
      </c>
      <c r="C886" s="102" t="n">
        <f aca="false">(100-D886)/100</f>
        <v>0.94</v>
      </c>
      <c r="D886" s="102" t="n">
        <f aca="false">D882*0.3</f>
        <v>6</v>
      </c>
      <c r="E886" s="103" t="n">
        <v>0.964</v>
      </c>
      <c r="F886" s="103" t="n">
        <v>0.972</v>
      </c>
      <c r="G886" s="103" t="n">
        <v>0.98</v>
      </c>
      <c r="H886" s="103" t="n">
        <v>0.976</v>
      </c>
      <c r="I886" s="103" t="n">
        <v>0.84</v>
      </c>
      <c r="J886" s="103" t="n">
        <v>0.84</v>
      </c>
      <c r="K886" s="103" t="n">
        <v>0.84</v>
      </c>
      <c r="L886" s="103" t="n">
        <v>0.84</v>
      </c>
    </row>
    <row r="887" customFormat="false" ht="15" hidden="false" customHeight="false" outlineLevel="0" collapsed="false">
      <c r="A887" s="104" t="s">
        <v>908</v>
      </c>
      <c r="B887" s="98" t="n">
        <v>9.2</v>
      </c>
      <c r="C887" s="98"/>
      <c r="D887" s="98" t="n">
        <v>20</v>
      </c>
      <c r="E887" s="99" t="n">
        <f aca="false">1 - (E888) * (E889) * (E890) * (E891)</f>
        <v>0.10815581934</v>
      </c>
      <c r="F887" s="99" t="n">
        <f aca="false">1 - (F888) * (F889) * (F890) * (F891)</f>
        <v>0.08486262694</v>
      </c>
      <c r="G887" s="99" t="n">
        <f aca="false">1 - (G888) * (G889) * (G890) * (G891)</f>
        <v>0.0611495875</v>
      </c>
      <c r="H887" s="99" t="n">
        <f aca="false">1 - (H888) * (H889) * (H890) * (H891)</f>
        <v>0.07305887424</v>
      </c>
      <c r="I887" s="100" t="n">
        <f aca="false">1 - (I888) * (I889) * (I890) * (I891)</f>
        <v>0.4188544</v>
      </c>
      <c r="J887" s="100" t="n">
        <f aca="false">1 - (J888) * (J889) * (J890) * (J891)</f>
        <v>0.4188544</v>
      </c>
      <c r="K887" s="100" t="n">
        <f aca="false">1 - (K888) * (K889) * (K890) * (K891)</f>
        <v>0.4188544</v>
      </c>
      <c r="L887" s="100" t="n">
        <f aca="false">1 - (L888) * (L889) * (L890) * (L891)</f>
        <v>0.4188544</v>
      </c>
    </row>
    <row r="888" customFormat="false" ht="15" hidden="false" customHeight="false" outlineLevel="0" collapsed="false">
      <c r="A888" s="101" t="s">
        <v>691</v>
      </c>
      <c r="B888" s="102" t="n">
        <f aca="false">B887*0.15</f>
        <v>1.38</v>
      </c>
      <c r="C888" s="102" t="n">
        <f aca="false">(100-D888)/100</f>
        <v>0.97</v>
      </c>
      <c r="D888" s="102" t="n">
        <f aca="false">D887*0.15</f>
        <v>3</v>
      </c>
      <c r="E888" s="103" t="n">
        <v>0.982</v>
      </c>
      <c r="F888" s="103" t="n">
        <v>0.986</v>
      </c>
      <c r="G888" s="103" t="n">
        <v>0.99</v>
      </c>
      <c r="H888" s="103" t="n">
        <v>0.988</v>
      </c>
      <c r="I888" s="103" t="n">
        <v>0.92</v>
      </c>
      <c r="J888" s="103" t="n">
        <v>0.92</v>
      </c>
      <c r="K888" s="103" t="n">
        <v>0.92</v>
      </c>
      <c r="L888" s="103" t="n">
        <v>0.92</v>
      </c>
    </row>
    <row r="889" customFormat="false" ht="15" hidden="false" customHeight="false" outlineLevel="0" collapsed="false">
      <c r="A889" s="101" t="s">
        <v>692</v>
      </c>
      <c r="B889" s="102" t="n">
        <f aca="false">B887*0.4</f>
        <v>3.68</v>
      </c>
      <c r="C889" s="102" t="n">
        <f aca="false">(100-D889)/100</f>
        <v>0.92</v>
      </c>
      <c r="D889" s="102" t="n">
        <f aca="false">D887*0.4</f>
        <v>8</v>
      </c>
      <c r="E889" s="103" t="n">
        <v>0.955</v>
      </c>
      <c r="F889" s="103" t="n">
        <v>0.965</v>
      </c>
      <c r="G889" s="103" t="n">
        <v>0.975</v>
      </c>
      <c r="H889" s="103" t="n">
        <v>0.97</v>
      </c>
      <c r="I889" s="103" t="n">
        <v>0.8</v>
      </c>
      <c r="J889" s="103" t="n">
        <v>0.8</v>
      </c>
      <c r="K889" s="103" t="n">
        <v>0.8</v>
      </c>
      <c r="L889" s="103" t="n">
        <v>0.8</v>
      </c>
    </row>
    <row r="890" customFormat="false" ht="15" hidden="false" customHeight="false" outlineLevel="0" collapsed="false">
      <c r="A890" s="101" t="s">
        <v>693</v>
      </c>
      <c r="B890" s="102" t="n">
        <f aca="false">B887*0.15</f>
        <v>1.38</v>
      </c>
      <c r="C890" s="102" t="n">
        <f aca="false">(100-D890)/100</f>
        <v>0.97</v>
      </c>
      <c r="D890" s="102" t="n">
        <f aca="false">D887*0.15</f>
        <v>3</v>
      </c>
      <c r="E890" s="103" t="n">
        <v>0.9865</v>
      </c>
      <c r="F890" s="103" t="n">
        <v>0.9895</v>
      </c>
      <c r="G890" s="103" t="n">
        <v>0.9925</v>
      </c>
      <c r="H890" s="103" t="n">
        <v>0.991</v>
      </c>
      <c r="I890" s="103" t="n">
        <v>0.94</v>
      </c>
      <c r="J890" s="103" t="n">
        <v>0.94</v>
      </c>
      <c r="K890" s="103" t="n">
        <v>0.94</v>
      </c>
      <c r="L890" s="103" t="n">
        <v>0.94</v>
      </c>
    </row>
    <row r="891" customFormat="false" ht="15" hidden="false" customHeight="false" outlineLevel="0" collapsed="false">
      <c r="A891" s="101" t="s">
        <v>694</v>
      </c>
      <c r="B891" s="102" t="n">
        <f aca="false">B887*0.3</f>
        <v>2.76</v>
      </c>
      <c r="C891" s="102" t="n">
        <f aca="false">(100-D891)/100</f>
        <v>0.94</v>
      </c>
      <c r="D891" s="102" t="n">
        <f aca="false">D887*0.3</f>
        <v>6</v>
      </c>
      <c r="E891" s="103" t="n">
        <v>0.964</v>
      </c>
      <c r="F891" s="103" t="n">
        <v>0.972</v>
      </c>
      <c r="G891" s="103" t="n">
        <v>0.98</v>
      </c>
      <c r="H891" s="103" t="n">
        <v>0.976</v>
      </c>
      <c r="I891" s="103" t="n">
        <v>0.84</v>
      </c>
      <c r="J891" s="103" t="n">
        <v>0.84</v>
      </c>
      <c r="K891" s="103" t="n">
        <v>0.84</v>
      </c>
      <c r="L891" s="103" t="n">
        <v>0.84</v>
      </c>
    </row>
    <row r="892" customFormat="false" ht="15" hidden="false" customHeight="false" outlineLevel="0" collapsed="false">
      <c r="A892" s="104" t="s">
        <v>909</v>
      </c>
      <c r="B892" s="98" t="n">
        <v>9.2</v>
      </c>
      <c r="C892" s="98"/>
      <c r="D892" s="98" t="n">
        <v>20</v>
      </c>
      <c r="E892" s="99" t="n">
        <f aca="false">1 - (E893) * (E894) * (E895) * (E896)</f>
        <v>0.10815581934</v>
      </c>
      <c r="F892" s="99" t="n">
        <f aca="false">1 - (F893) * (F894) * (F895) * (F896)</f>
        <v>0.08486262694</v>
      </c>
      <c r="G892" s="99" t="n">
        <f aca="false">1 - (G893) * (G894) * (G895) * (G896)</f>
        <v>0.0611495875</v>
      </c>
      <c r="H892" s="99" t="n">
        <f aca="false">1 - (H893) * (H894) * (H895) * (H896)</f>
        <v>0.07305887424</v>
      </c>
      <c r="I892" s="100" t="n">
        <f aca="false">1 - (I893) * (I894) * (I895) * (I896)</f>
        <v>0.4188544</v>
      </c>
      <c r="J892" s="100" t="n">
        <f aca="false">1 - (J893) * (J894) * (J895) * (J896)</f>
        <v>0.4188544</v>
      </c>
      <c r="K892" s="100" t="n">
        <f aca="false">1 - (K893) * (K894) * (K895) * (K896)</f>
        <v>0.4188544</v>
      </c>
      <c r="L892" s="100" t="n">
        <f aca="false">1 - (L893) * (L894) * (L895) * (L896)</f>
        <v>0.4188544</v>
      </c>
    </row>
    <row r="893" customFormat="false" ht="15" hidden="false" customHeight="false" outlineLevel="0" collapsed="false">
      <c r="A893" s="101" t="s">
        <v>691</v>
      </c>
      <c r="B893" s="102" t="n">
        <f aca="false">B892*0.15</f>
        <v>1.38</v>
      </c>
      <c r="C893" s="102" t="n">
        <f aca="false">(100-D893)/100</f>
        <v>0.97</v>
      </c>
      <c r="D893" s="102" t="n">
        <f aca="false">D892*0.15</f>
        <v>3</v>
      </c>
      <c r="E893" s="103" t="n">
        <v>0.982</v>
      </c>
      <c r="F893" s="103" t="n">
        <v>0.986</v>
      </c>
      <c r="G893" s="103" t="n">
        <v>0.99</v>
      </c>
      <c r="H893" s="103" t="n">
        <v>0.988</v>
      </c>
      <c r="I893" s="103" t="n">
        <v>0.92</v>
      </c>
      <c r="J893" s="103" t="n">
        <v>0.92</v>
      </c>
      <c r="K893" s="103" t="n">
        <v>0.92</v>
      </c>
      <c r="L893" s="103" t="n">
        <v>0.92</v>
      </c>
    </row>
    <row r="894" customFormat="false" ht="15" hidden="false" customHeight="false" outlineLevel="0" collapsed="false">
      <c r="A894" s="101" t="s">
        <v>692</v>
      </c>
      <c r="B894" s="102" t="n">
        <f aca="false">B892*0.4</f>
        <v>3.68</v>
      </c>
      <c r="C894" s="102" t="n">
        <f aca="false">(100-D894)/100</f>
        <v>0.92</v>
      </c>
      <c r="D894" s="102" t="n">
        <f aca="false">D892*0.4</f>
        <v>8</v>
      </c>
      <c r="E894" s="103" t="n">
        <v>0.955</v>
      </c>
      <c r="F894" s="103" t="n">
        <v>0.965</v>
      </c>
      <c r="G894" s="103" t="n">
        <v>0.975</v>
      </c>
      <c r="H894" s="103" t="n">
        <v>0.97</v>
      </c>
      <c r="I894" s="103" t="n">
        <v>0.8</v>
      </c>
      <c r="J894" s="103" t="n">
        <v>0.8</v>
      </c>
      <c r="K894" s="103" t="n">
        <v>0.8</v>
      </c>
      <c r="L894" s="103" t="n">
        <v>0.8</v>
      </c>
    </row>
    <row r="895" customFormat="false" ht="15" hidden="false" customHeight="false" outlineLevel="0" collapsed="false">
      <c r="A895" s="101" t="s">
        <v>693</v>
      </c>
      <c r="B895" s="102" t="n">
        <f aca="false">B892*0.15</f>
        <v>1.38</v>
      </c>
      <c r="C895" s="102" t="n">
        <f aca="false">(100-D895)/100</f>
        <v>0.97</v>
      </c>
      <c r="D895" s="102" t="n">
        <f aca="false">D892*0.15</f>
        <v>3</v>
      </c>
      <c r="E895" s="103" t="n">
        <v>0.9865</v>
      </c>
      <c r="F895" s="103" t="n">
        <v>0.9895</v>
      </c>
      <c r="G895" s="103" t="n">
        <v>0.9925</v>
      </c>
      <c r="H895" s="103" t="n">
        <v>0.991</v>
      </c>
      <c r="I895" s="103" t="n">
        <v>0.94</v>
      </c>
      <c r="J895" s="103" t="n">
        <v>0.94</v>
      </c>
      <c r="K895" s="103" t="n">
        <v>0.94</v>
      </c>
      <c r="L895" s="103" t="n">
        <v>0.94</v>
      </c>
    </row>
    <row r="896" customFormat="false" ht="15" hidden="false" customHeight="false" outlineLevel="0" collapsed="false">
      <c r="A896" s="101" t="s">
        <v>694</v>
      </c>
      <c r="B896" s="102" t="n">
        <f aca="false">B892*0.3</f>
        <v>2.76</v>
      </c>
      <c r="C896" s="102" t="n">
        <f aca="false">(100-D896)/100</f>
        <v>0.94</v>
      </c>
      <c r="D896" s="102" t="n">
        <f aca="false">D892*0.3</f>
        <v>6</v>
      </c>
      <c r="E896" s="103" t="n">
        <v>0.964</v>
      </c>
      <c r="F896" s="103" t="n">
        <v>0.972</v>
      </c>
      <c r="G896" s="103" t="n">
        <v>0.98</v>
      </c>
      <c r="H896" s="103" t="n">
        <v>0.976</v>
      </c>
      <c r="I896" s="103" t="n">
        <v>0.84</v>
      </c>
      <c r="J896" s="103" t="n">
        <v>0.84</v>
      </c>
      <c r="K896" s="103" t="n">
        <v>0.84</v>
      </c>
      <c r="L896" s="103" t="n">
        <v>0.84</v>
      </c>
    </row>
    <row r="897" customFormat="false" ht="15" hidden="false" customHeight="false" outlineLevel="0" collapsed="false">
      <c r="A897" s="104" t="s">
        <v>910</v>
      </c>
      <c r="B897" s="98" t="n">
        <v>9.2</v>
      </c>
      <c r="C897" s="98"/>
      <c r="D897" s="98" t="n">
        <v>20</v>
      </c>
      <c r="E897" s="99" t="n">
        <f aca="false">1 - (E898)</f>
        <v>0.018</v>
      </c>
      <c r="F897" s="99" t="n">
        <f aca="false">1 - (F898)</f>
        <v>0.014</v>
      </c>
      <c r="G897" s="99" t="n">
        <f aca="false">1 - (G898)</f>
        <v>0.01</v>
      </c>
      <c r="H897" s="99" t="n">
        <f aca="false">1 - (H898)</f>
        <v>0.012</v>
      </c>
      <c r="I897" s="100" t="n">
        <f aca="false">1 - (I898)</f>
        <v>0.08</v>
      </c>
      <c r="J897" s="100" t="n">
        <f aca="false">1 - (J898)</f>
        <v>0.08</v>
      </c>
      <c r="K897" s="100" t="n">
        <f aca="false">1 - (K898)</f>
        <v>0.08</v>
      </c>
      <c r="L897" s="100" t="n">
        <f aca="false">1 - (L898)</f>
        <v>0.08</v>
      </c>
    </row>
    <row r="898" customFormat="false" ht="15" hidden="false" customHeight="false" outlineLevel="0" collapsed="false">
      <c r="A898" s="101" t="s">
        <v>691</v>
      </c>
      <c r="B898" s="102" t="n">
        <f aca="false">B897*0.15</f>
        <v>1.38</v>
      </c>
      <c r="C898" s="102" t="n">
        <f aca="false">(100-D898)/100</f>
        <v>0.97</v>
      </c>
      <c r="D898" s="102" t="n">
        <f aca="false">D897*0.15</f>
        <v>3</v>
      </c>
      <c r="E898" s="103" t="n">
        <v>0.982</v>
      </c>
      <c r="F898" s="103" t="n">
        <v>0.986</v>
      </c>
      <c r="G898" s="103" t="n">
        <v>0.99</v>
      </c>
      <c r="H898" s="103" t="n">
        <v>0.988</v>
      </c>
      <c r="I898" s="103" t="n">
        <v>0.92</v>
      </c>
      <c r="J898" s="103" t="n">
        <v>0.92</v>
      </c>
      <c r="K898" s="103" t="n">
        <v>0.92</v>
      </c>
      <c r="L898" s="103" t="n">
        <v>0.92</v>
      </c>
    </row>
    <row r="899" customFormat="false" ht="15" hidden="false" customHeight="false" outlineLevel="0" collapsed="false">
      <c r="A899" s="104" t="s">
        <v>911</v>
      </c>
      <c r="B899" s="98" t="n">
        <v>9</v>
      </c>
      <c r="C899" s="98"/>
      <c r="D899" s="98" t="n">
        <v>15</v>
      </c>
      <c r="E899" s="99" t="n">
        <f aca="false">1 - (E900)</f>
        <v>0.045</v>
      </c>
      <c r="F899" s="99" t="n">
        <f aca="false">1 - (F900)</f>
        <v>0.035</v>
      </c>
      <c r="G899" s="99" t="n">
        <f aca="false">1 - (G900)</f>
        <v>0.025</v>
      </c>
      <c r="H899" s="99" t="n">
        <f aca="false">1 - (H900)</f>
        <v>0.03</v>
      </c>
      <c r="I899" s="100" t="n">
        <f aca="false">1 - (I900)</f>
        <v>0.175</v>
      </c>
      <c r="J899" s="100" t="n">
        <f aca="false">1 - (J900)</f>
        <v>0.175</v>
      </c>
      <c r="K899" s="100" t="n">
        <f aca="false">1 - (K900)</f>
        <v>0.175</v>
      </c>
      <c r="L899" s="100" t="n">
        <f aca="false">1 - (L900)</f>
        <v>0.2</v>
      </c>
    </row>
    <row r="900" customFormat="false" ht="15" hidden="false" customHeight="false" outlineLevel="0" collapsed="false">
      <c r="A900" s="101" t="s">
        <v>692</v>
      </c>
      <c r="B900" s="102" t="n">
        <f aca="false">B899*0.4</f>
        <v>3.6</v>
      </c>
      <c r="C900" s="102" t="n">
        <f aca="false">(100-D900)/100</f>
        <v>0.94</v>
      </c>
      <c r="D900" s="102" t="n">
        <f aca="false">D899*0.4</f>
        <v>6</v>
      </c>
      <c r="E900" s="103" t="n">
        <v>0.955</v>
      </c>
      <c r="F900" s="103" t="n">
        <v>0.965</v>
      </c>
      <c r="G900" s="103" t="n">
        <v>0.975</v>
      </c>
      <c r="H900" s="103" t="n">
        <v>0.97</v>
      </c>
      <c r="I900" s="103" t="n">
        <v>0.825</v>
      </c>
      <c r="J900" s="103" t="n">
        <v>0.825</v>
      </c>
      <c r="K900" s="103" t="n">
        <v>0.825</v>
      </c>
      <c r="L900" s="103" t="n">
        <v>0.8</v>
      </c>
    </row>
    <row r="901" customFormat="false" ht="15" hidden="false" customHeight="false" outlineLevel="0" collapsed="false">
      <c r="A901" s="104" t="s">
        <v>912</v>
      </c>
      <c r="B901" s="98" t="n">
        <v>9</v>
      </c>
      <c r="C901" s="98"/>
      <c r="D901" s="98" t="n">
        <v>15</v>
      </c>
      <c r="E901" s="99" t="n">
        <f aca="false">1 - (E902) * (E903) * (E904) * (E905)</f>
        <v>0.10815581934</v>
      </c>
      <c r="F901" s="99" t="n">
        <f aca="false">1 - (F902) * (F903) * (F904) * (F905)</f>
        <v>0.08486262694</v>
      </c>
      <c r="G901" s="99" t="n">
        <f aca="false">1 - (G902) * (G903) * (G904) * (G905)</f>
        <v>0.0611495875</v>
      </c>
      <c r="H901" s="99" t="n">
        <f aca="false">1 - (H902) * (H903) * (H904) * (H905)</f>
        <v>0.07305887424</v>
      </c>
      <c r="I901" s="100" t="n">
        <f aca="false">1 - (I902) * (I903) * (I904) * (I905)</f>
        <v>0.4188544</v>
      </c>
      <c r="J901" s="100" t="n">
        <f aca="false">1 - (J902) * (J903) * (J904) * (J905)</f>
        <v>0.3748063375</v>
      </c>
      <c r="K901" s="100" t="n">
        <f aca="false">1 - (K902) * (K903) * (K904) * (K905)</f>
        <v>0.3748063375</v>
      </c>
      <c r="L901" s="100" t="n">
        <f aca="false">1 - (L902) * (L903) * (L904) * (L905)</f>
        <v>0.3748063375</v>
      </c>
    </row>
    <row r="902" customFormat="false" ht="15" hidden="false" customHeight="false" outlineLevel="0" collapsed="false">
      <c r="A902" s="101" t="s">
        <v>691</v>
      </c>
      <c r="B902" s="102" t="n">
        <f aca="false">B901*0.15</f>
        <v>1.35</v>
      </c>
      <c r="C902" s="102" t="n">
        <f aca="false">(100-D902)/100</f>
        <v>0.9775</v>
      </c>
      <c r="D902" s="102" t="n">
        <f aca="false">D901*0.15</f>
        <v>2.25</v>
      </c>
      <c r="E902" s="103" t="n">
        <v>0.982</v>
      </c>
      <c r="F902" s="103" t="n">
        <v>0.986</v>
      </c>
      <c r="G902" s="103" t="n">
        <v>0.99</v>
      </c>
      <c r="H902" s="103" t="n">
        <v>0.988</v>
      </c>
      <c r="I902" s="103" t="n">
        <v>0.92</v>
      </c>
      <c r="J902" s="103" t="n">
        <v>0.93</v>
      </c>
      <c r="K902" s="103" t="n">
        <v>0.93</v>
      </c>
      <c r="L902" s="103" t="n">
        <v>0.93</v>
      </c>
    </row>
    <row r="903" customFormat="false" ht="15" hidden="false" customHeight="false" outlineLevel="0" collapsed="false">
      <c r="A903" s="101" t="s">
        <v>692</v>
      </c>
      <c r="B903" s="102" t="n">
        <f aca="false">B901*0.4</f>
        <v>3.6</v>
      </c>
      <c r="C903" s="102" t="n">
        <f aca="false">(100-D903)/100</f>
        <v>0.94</v>
      </c>
      <c r="D903" s="102" t="n">
        <f aca="false">D901*0.4</f>
        <v>6</v>
      </c>
      <c r="E903" s="103" t="n">
        <v>0.955</v>
      </c>
      <c r="F903" s="103" t="n">
        <v>0.965</v>
      </c>
      <c r="G903" s="103" t="n">
        <v>0.975</v>
      </c>
      <c r="H903" s="103" t="n">
        <v>0.97</v>
      </c>
      <c r="I903" s="103" t="n">
        <v>0.8</v>
      </c>
      <c r="J903" s="103" t="n">
        <v>0.825</v>
      </c>
      <c r="K903" s="103" t="n">
        <v>0.825</v>
      </c>
      <c r="L903" s="103" t="n">
        <v>0.825</v>
      </c>
    </row>
    <row r="904" customFormat="false" ht="15" hidden="false" customHeight="false" outlineLevel="0" collapsed="false">
      <c r="A904" s="101" t="s">
        <v>693</v>
      </c>
      <c r="B904" s="102" t="n">
        <f aca="false">B901*0.15</f>
        <v>1.35</v>
      </c>
      <c r="C904" s="102" t="n">
        <f aca="false">(100-D904)/100</f>
        <v>0.9775</v>
      </c>
      <c r="D904" s="102" t="n">
        <f aca="false">D901*0.15</f>
        <v>2.25</v>
      </c>
      <c r="E904" s="103" t="n">
        <v>0.9865</v>
      </c>
      <c r="F904" s="103" t="n">
        <v>0.9895</v>
      </c>
      <c r="G904" s="103" t="n">
        <v>0.9925</v>
      </c>
      <c r="H904" s="103" t="n">
        <v>0.991</v>
      </c>
      <c r="I904" s="103" t="n">
        <v>0.94</v>
      </c>
      <c r="J904" s="103" t="n">
        <v>0.9475</v>
      </c>
      <c r="K904" s="103" t="n">
        <v>0.9475</v>
      </c>
      <c r="L904" s="103" t="n">
        <v>0.9475</v>
      </c>
    </row>
    <row r="905" customFormat="false" ht="15" hidden="false" customHeight="false" outlineLevel="0" collapsed="false">
      <c r="A905" s="101" t="s">
        <v>694</v>
      </c>
      <c r="B905" s="102" t="n">
        <f aca="false">B901*0.3</f>
        <v>2.7</v>
      </c>
      <c r="C905" s="102" t="n">
        <f aca="false">(100-D905)/100</f>
        <v>0.955</v>
      </c>
      <c r="D905" s="102" t="n">
        <f aca="false">D901*0.3</f>
        <v>4.5</v>
      </c>
      <c r="E905" s="103" t="n">
        <v>0.964</v>
      </c>
      <c r="F905" s="103" t="n">
        <v>0.972</v>
      </c>
      <c r="G905" s="103" t="n">
        <v>0.98</v>
      </c>
      <c r="H905" s="103" t="n">
        <v>0.976</v>
      </c>
      <c r="I905" s="103" t="n">
        <v>0.84</v>
      </c>
      <c r="J905" s="103" t="n">
        <v>0.86</v>
      </c>
      <c r="K905" s="103" t="n">
        <v>0.86</v>
      </c>
      <c r="L905" s="103" t="n">
        <v>0.86</v>
      </c>
    </row>
    <row r="906" customFormat="false" ht="15" hidden="false" customHeight="false" outlineLevel="0" collapsed="false">
      <c r="A906" s="97" t="s">
        <v>913</v>
      </c>
      <c r="B906" s="98" t="n">
        <v>9</v>
      </c>
      <c r="C906" s="98"/>
      <c r="D906" s="98" t="n">
        <v>15</v>
      </c>
      <c r="E906" s="99" t="n">
        <f aca="false">1 - (E907) * (E908) * (E909) * (E910)</f>
        <v>0.10815581934</v>
      </c>
      <c r="F906" s="99" t="n">
        <f aca="false">1 - (F907) * (F908) * (F909) * (F910)</f>
        <v>0.08486262694</v>
      </c>
      <c r="G906" s="99" t="n">
        <f aca="false">1 - (G907) * (G908) * (G909) * (G910)</f>
        <v>0.0611495875</v>
      </c>
      <c r="H906" s="99" t="n">
        <f aca="false">1 - (H907) * (H908) * (H909) * (H910)</f>
        <v>0.07305887424</v>
      </c>
      <c r="I906" s="100" t="n">
        <f aca="false">1 - (I907) * (I908) * (I909) * (I910)</f>
        <v>0.3748063375</v>
      </c>
      <c r="J906" s="100" t="n">
        <f aca="false">1 - (J907) * (J908) * (J909) * (J910)</f>
        <v>0.3748063375</v>
      </c>
      <c r="K906" s="100" t="n">
        <f aca="false">1 - (K907) * (K908) * (K909) * (K910)</f>
        <v>0.4188544</v>
      </c>
      <c r="L906" s="100" t="n">
        <f aca="false">1 - (L907) * (L908) * (L909) * (L910)</f>
        <v>0.4188544</v>
      </c>
    </row>
    <row r="907" customFormat="false" ht="15" hidden="false" customHeight="false" outlineLevel="0" collapsed="false">
      <c r="A907" s="101" t="s">
        <v>691</v>
      </c>
      <c r="B907" s="102" t="n">
        <f aca="false">B906*0.15</f>
        <v>1.35</v>
      </c>
      <c r="C907" s="102" t="n">
        <f aca="false">(100-D907)/100</f>
        <v>0.9775</v>
      </c>
      <c r="D907" s="102" t="n">
        <f aca="false">D906*0.15</f>
        <v>2.25</v>
      </c>
      <c r="E907" s="103" t="n">
        <v>0.982</v>
      </c>
      <c r="F907" s="103" t="n">
        <v>0.986</v>
      </c>
      <c r="G907" s="103" t="n">
        <v>0.99</v>
      </c>
      <c r="H907" s="103" t="n">
        <v>0.988</v>
      </c>
      <c r="I907" s="103" t="n">
        <v>0.93</v>
      </c>
      <c r="J907" s="103" t="n">
        <v>0.93</v>
      </c>
      <c r="K907" s="103" t="n">
        <v>0.92</v>
      </c>
      <c r="L907" s="103" t="n">
        <v>0.92</v>
      </c>
    </row>
    <row r="908" customFormat="false" ht="15" hidden="false" customHeight="false" outlineLevel="0" collapsed="false">
      <c r="A908" s="101" t="s">
        <v>692</v>
      </c>
      <c r="B908" s="102" t="n">
        <f aca="false">B906*0.4</f>
        <v>3.6</v>
      </c>
      <c r="C908" s="102" t="n">
        <f aca="false">(100-D908)/100</f>
        <v>0.94</v>
      </c>
      <c r="D908" s="102" t="n">
        <f aca="false">D906*0.4</f>
        <v>6</v>
      </c>
      <c r="E908" s="103" t="n">
        <v>0.955</v>
      </c>
      <c r="F908" s="103" t="n">
        <v>0.965</v>
      </c>
      <c r="G908" s="103" t="n">
        <v>0.975</v>
      </c>
      <c r="H908" s="103" t="n">
        <v>0.97</v>
      </c>
      <c r="I908" s="103" t="n">
        <v>0.825</v>
      </c>
      <c r="J908" s="103" t="n">
        <v>0.825</v>
      </c>
      <c r="K908" s="103" t="n">
        <v>0.8</v>
      </c>
      <c r="L908" s="103" t="n">
        <v>0.8</v>
      </c>
    </row>
    <row r="909" customFormat="false" ht="15" hidden="false" customHeight="false" outlineLevel="0" collapsed="false">
      <c r="A909" s="101" t="s">
        <v>693</v>
      </c>
      <c r="B909" s="102" t="n">
        <f aca="false">B906*0.15</f>
        <v>1.35</v>
      </c>
      <c r="C909" s="102" t="n">
        <f aca="false">(100-D909)/100</f>
        <v>0.9775</v>
      </c>
      <c r="D909" s="102" t="n">
        <f aca="false">D906*0.15</f>
        <v>2.25</v>
      </c>
      <c r="E909" s="103" t="n">
        <v>0.9865</v>
      </c>
      <c r="F909" s="103" t="n">
        <v>0.9895</v>
      </c>
      <c r="G909" s="103" t="n">
        <v>0.9925</v>
      </c>
      <c r="H909" s="103" t="n">
        <v>0.991</v>
      </c>
      <c r="I909" s="103" t="n">
        <v>0.9475</v>
      </c>
      <c r="J909" s="103" t="n">
        <v>0.9475</v>
      </c>
      <c r="K909" s="103" t="n">
        <v>0.94</v>
      </c>
      <c r="L909" s="103" t="n">
        <v>0.94</v>
      </c>
    </row>
    <row r="910" customFormat="false" ht="15" hidden="false" customHeight="false" outlineLevel="0" collapsed="false">
      <c r="A910" s="101" t="s">
        <v>694</v>
      </c>
      <c r="B910" s="102" t="n">
        <f aca="false">B906*0.3</f>
        <v>2.7</v>
      </c>
      <c r="C910" s="102" t="n">
        <f aca="false">(100-D910)/100</f>
        <v>0.955</v>
      </c>
      <c r="D910" s="102" t="n">
        <f aca="false">D906*0.3</f>
        <v>4.5</v>
      </c>
      <c r="E910" s="103" t="n">
        <v>0.964</v>
      </c>
      <c r="F910" s="103" t="n">
        <v>0.972</v>
      </c>
      <c r="G910" s="103" t="n">
        <v>0.98</v>
      </c>
      <c r="H910" s="103" t="n">
        <v>0.976</v>
      </c>
      <c r="I910" s="103" t="n">
        <v>0.86</v>
      </c>
      <c r="J910" s="103" t="n">
        <v>0.86</v>
      </c>
      <c r="K910" s="103" t="n">
        <v>0.84</v>
      </c>
      <c r="L910" s="103" t="n">
        <v>0.84</v>
      </c>
    </row>
    <row r="911" customFormat="false" ht="15" hidden="false" customHeight="false" outlineLevel="0" collapsed="false">
      <c r="A911" s="97" t="s">
        <v>914</v>
      </c>
      <c r="B911" s="98" t="n">
        <v>9</v>
      </c>
      <c r="C911" s="98"/>
      <c r="D911" s="98" t="n">
        <v>15</v>
      </c>
      <c r="E911" s="99" t="n">
        <f aca="false">1 - (E912)</f>
        <v>0.045</v>
      </c>
      <c r="F911" s="99" t="n">
        <f aca="false">1 - (F912)</f>
        <v>0.035</v>
      </c>
      <c r="G911" s="99" t="n">
        <f aca="false">1 - (G912)</f>
        <v>0.025</v>
      </c>
      <c r="H911" s="99" t="n">
        <f aca="false">1 - (H912)</f>
        <v>0.03</v>
      </c>
      <c r="I911" s="100" t="n">
        <f aca="false">1 - (I912)</f>
        <v>0.2</v>
      </c>
      <c r="J911" s="100" t="n">
        <f aca="false">1 - (J912)</f>
        <v>0.175</v>
      </c>
      <c r="K911" s="100" t="n">
        <f aca="false">1 - (K912)</f>
        <v>0.175</v>
      </c>
      <c r="L911" s="100" t="n">
        <f aca="false">1 - (L912)</f>
        <v>0.175</v>
      </c>
    </row>
    <row r="912" customFormat="false" ht="15" hidden="false" customHeight="false" outlineLevel="0" collapsed="false">
      <c r="A912" s="101" t="s">
        <v>692</v>
      </c>
      <c r="B912" s="102" t="n">
        <f aca="false">B911*0.4</f>
        <v>3.6</v>
      </c>
      <c r="C912" s="102" t="n">
        <f aca="false">(100-D912)/100</f>
        <v>0.9775</v>
      </c>
      <c r="D912" s="102" t="n">
        <f aca="false">D911*0.15</f>
        <v>2.25</v>
      </c>
      <c r="E912" s="103" t="n">
        <v>0.955</v>
      </c>
      <c r="F912" s="103" t="n">
        <v>0.965</v>
      </c>
      <c r="G912" s="103" t="n">
        <v>0.975</v>
      </c>
      <c r="H912" s="103" t="n">
        <v>0.97</v>
      </c>
      <c r="I912" s="103" t="n">
        <v>0.8</v>
      </c>
      <c r="J912" s="103" t="n">
        <v>0.825</v>
      </c>
      <c r="K912" s="103" t="n">
        <v>0.825</v>
      </c>
      <c r="L912" s="103" t="n">
        <v>0.825</v>
      </c>
    </row>
    <row r="913" customFormat="false" ht="15" hidden="false" customHeight="false" outlineLevel="0" collapsed="false">
      <c r="A913" s="97" t="s">
        <v>915</v>
      </c>
      <c r="B913" s="98" t="n">
        <v>9</v>
      </c>
      <c r="C913" s="98"/>
      <c r="D913" s="98" t="n">
        <v>15</v>
      </c>
      <c r="E913" s="99" t="n">
        <f aca="false">1 - (E914) * (E915) * (E916) * (E917)</f>
        <v>0.10815581934</v>
      </c>
      <c r="F913" s="99" t="n">
        <f aca="false">1 - (F914) * (F915) * (F916) * (F917)</f>
        <v>0.08486262694</v>
      </c>
      <c r="G913" s="99" t="n">
        <f aca="false">1 - (G914) * (G915) * (G916) * (G917)</f>
        <v>0.08486262694</v>
      </c>
      <c r="H913" s="99" t="n">
        <f aca="false">1 - (H914) * (H915) * (H916) * (H917)</f>
        <v>0.08486262694</v>
      </c>
      <c r="I913" s="100" t="n">
        <f aca="false">1 - (I914) * (I915) * (I916) * (I917)</f>
        <v>0.3748063375</v>
      </c>
      <c r="J913" s="100" t="n">
        <f aca="false">1 - (J914) * (J915) * (J916) * (J917)</f>
        <v>0.30936446464</v>
      </c>
      <c r="K913" s="100" t="n">
        <f aca="false">1 - (K914) * (K915) * (K916) * (K917)</f>
        <v>0.4188544</v>
      </c>
      <c r="L913" s="100" t="n">
        <f aca="false">1 - (L914) * (L915) * (L916) * (L917)</f>
        <v>0.30936446464</v>
      </c>
    </row>
    <row r="914" customFormat="false" ht="15" hidden="false" customHeight="false" outlineLevel="0" collapsed="false">
      <c r="A914" s="101" t="s">
        <v>691</v>
      </c>
      <c r="B914" s="102" t="n">
        <f aca="false">B913*0.15</f>
        <v>1.35</v>
      </c>
      <c r="C914" s="102" t="n">
        <f aca="false">(100-D914)/100</f>
        <v>0.9775</v>
      </c>
      <c r="D914" s="102" t="n">
        <f aca="false">D913*0.15</f>
        <v>2.25</v>
      </c>
      <c r="E914" s="103" t="n">
        <v>0.982</v>
      </c>
      <c r="F914" s="103" t="n">
        <v>0.986</v>
      </c>
      <c r="G914" s="103" t="n">
        <v>0.986</v>
      </c>
      <c r="H914" s="103" t="n">
        <v>0.986</v>
      </c>
      <c r="I914" s="103" t="n">
        <v>0.93</v>
      </c>
      <c r="J914" s="103" t="n">
        <v>0.944</v>
      </c>
      <c r="K914" s="103" t="n">
        <v>0.92</v>
      </c>
      <c r="L914" s="103" t="n">
        <v>0.944</v>
      </c>
    </row>
    <row r="915" customFormat="false" ht="15" hidden="false" customHeight="false" outlineLevel="0" collapsed="false">
      <c r="A915" s="101" t="s">
        <v>692</v>
      </c>
      <c r="B915" s="102" t="n">
        <f aca="false">B913*0.4</f>
        <v>3.6</v>
      </c>
      <c r="C915" s="102" t="n">
        <f aca="false">(100-D915)/100</f>
        <v>0.94</v>
      </c>
      <c r="D915" s="102" t="n">
        <v>6</v>
      </c>
      <c r="E915" s="103" t="n">
        <v>0.955</v>
      </c>
      <c r="F915" s="103" t="n">
        <v>0.965</v>
      </c>
      <c r="G915" s="103" t="n">
        <v>0.965</v>
      </c>
      <c r="H915" s="103" t="n">
        <v>0.965</v>
      </c>
      <c r="I915" s="103" t="n">
        <v>0.825</v>
      </c>
      <c r="J915" s="103" t="n">
        <v>0.86</v>
      </c>
      <c r="K915" s="103" t="n">
        <v>0.8</v>
      </c>
      <c r="L915" s="103" t="n">
        <v>0.86</v>
      </c>
    </row>
    <row r="916" customFormat="false" ht="15" hidden="false" customHeight="false" outlineLevel="0" collapsed="false">
      <c r="A916" s="101" t="s">
        <v>693</v>
      </c>
      <c r="B916" s="102" t="n">
        <f aca="false">B913*0.15</f>
        <v>1.35</v>
      </c>
      <c r="C916" s="102" t="n">
        <f aca="false">(100-D916)/100</f>
        <v>0.9775</v>
      </c>
      <c r="D916" s="102" t="n">
        <f aca="false">D913*0.15</f>
        <v>2.25</v>
      </c>
      <c r="E916" s="103" t="n">
        <v>0.9865</v>
      </c>
      <c r="F916" s="103" t="n">
        <v>0.9895</v>
      </c>
      <c r="G916" s="103" t="n">
        <v>0.9895</v>
      </c>
      <c r="H916" s="103" t="n">
        <v>0.9895</v>
      </c>
      <c r="I916" s="103" t="n">
        <v>0.9475</v>
      </c>
      <c r="J916" s="103" t="n">
        <v>0.958</v>
      </c>
      <c r="K916" s="103" t="n">
        <v>0.94</v>
      </c>
      <c r="L916" s="103" t="n">
        <v>0.958</v>
      </c>
    </row>
    <row r="917" customFormat="false" ht="15" hidden="false" customHeight="false" outlineLevel="0" collapsed="false">
      <c r="A917" s="101" t="s">
        <v>694</v>
      </c>
      <c r="B917" s="102" t="n">
        <f aca="false">B913*0.3</f>
        <v>2.7</v>
      </c>
      <c r="C917" s="102" t="n">
        <f aca="false">(100-D917)/100</f>
        <v>0.955</v>
      </c>
      <c r="D917" s="102" t="n">
        <f aca="false">D913*0.3</f>
        <v>4.5</v>
      </c>
      <c r="E917" s="103" t="n">
        <v>0.964</v>
      </c>
      <c r="F917" s="103" t="n">
        <v>0.972</v>
      </c>
      <c r="G917" s="103" t="n">
        <v>0.972</v>
      </c>
      <c r="H917" s="103" t="n">
        <v>0.972</v>
      </c>
      <c r="I917" s="103" t="n">
        <v>0.86</v>
      </c>
      <c r="J917" s="103" t="n">
        <v>0.888</v>
      </c>
      <c r="K917" s="103" t="n">
        <v>0.84</v>
      </c>
      <c r="L917" s="103" t="n">
        <v>0.888</v>
      </c>
    </row>
    <row r="918" customFormat="false" ht="15" hidden="false" customHeight="false" outlineLevel="0" collapsed="false">
      <c r="A918" s="104" t="s">
        <v>916</v>
      </c>
      <c r="B918" s="98" t="n">
        <v>9</v>
      </c>
      <c r="C918" s="98"/>
      <c r="D918" s="98" t="n">
        <v>15</v>
      </c>
      <c r="E918" s="99" t="n">
        <f aca="false">1 - (E919) * (E920) * (E921) * (E922)</f>
        <v>0.10815581934</v>
      </c>
      <c r="F918" s="99" t="n">
        <f aca="false">1 - (F919) * (F920) * (F921) * (F922)</f>
        <v>0.08486262694</v>
      </c>
      <c r="G918" s="99" t="n">
        <f aca="false">1 - (G919) * (G920) * (G921) * (G922)</f>
        <v>0.0611495875</v>
      </c>
      <c r="H918" s="99" t="n">
        <f aca="false">1 - (H919) * (H920) * (H921) * (H922)</f>
        <v>0.07305887424</v>
      </c>
      <c r="I918" s="100" t="n">
        <f aca="false">1 - (I919) * (I920) * (I921) * (I922)</f>
        <v>0.5005</v>
      </c>
      <c r="J918" s="100" t="n">
        <f aca="false">1 - (J919) * (J920) * (J921) * (J922)</f>
        <v>0.3748063375</v>
      </c>
      <c r="K918" s="100" t="n">
        <f aca="false">1 - (K919) * (K920) * (K921) * (K922)</f>
        <v>0.3748063375</v>
      </c>
      <c r="L918" s="100" t="n">
        <f aca="false">1 - (L919) * (L920) * (L921) * (L922)</f>
        <v>0.3748063375</v>
      </c>
    </row>
    <row r="919" customFormat="false" ht="15" hidden="false" customHeight="false" outlineLevel="0" collapsed="false">
      <c r="A919" s="101" t="s">
        <v>691</v>
      </c>
      <c r="B919" s="102" t="n">
        <f aca="false">B918*0.15</f>
        <v>1.35</v>
      </c>
      <c r="C919" s="102" t="n">
        <f aca="false">(100-D919)/100</f>
        <v>0.9775</v>
      </c>
      <c r="D919" s="102" t="n">
        <f aca="false">D918*0.15</f>
        <v>2.25</v>
      </c>
      <c r="E919" s="103" t="n">
        <v>0.982</v>
      </c>
      <c r="F919" s="103" t="n">
        <v>0.986</v>
      </c>
      <c r="G919" s="103" t="n">
        <v>0.99</v>
      </c>
      <c r="H919" s="103" t="n">
        <v>0.988</v>
      </c>
      <c r="I919" s="103" t="n">
        <v>0.9</v>
      </c>
      <c r="J919" s="103" t="n">
        <v>0.93</v>
      </c>
      <c r="K919" s="103" t="n">
        <v>0.93</v>
      </c>
      <c r="L919" s="103" t="n">
        <v>0.93</v>
      </c>
    </row>
    <row r="920" customFormat="false" ht="15" hidden="false" customHeight="false" outlineLevel="0" collapsed="false">
      <c r="A920" s="101" t="s">
        <v>692</v>
      </c>
      <c r="B920" s="102" t="n">
        <f aca="false">B918*0.4</f>
        <v>3.6</v>
      </c>
      <c r="C920" s="102" t="n">
        <f aca="false">(100-D920)/100</f>
        <v>0.94</v>
      </c>
      <c r="D920" s="102" t="n">
        <f aca="false">D918*0.4</f>
        <v>6</v>
      </c>
      <c r="E920" s="103" t="n">
        <v>0.955</v>
      </c>
      <c r="F920" s="103" t="n">
        <v>0.965</v>
      </c>
      <c r="G920" s="103" t="n">
        <v>0.975</v>
      </c>
      <c r="H920" s="103" t="n">
        <v>0.97</v>
      </c>
      <c r="I920" s="103" t="n">
        <v>0.75</v>
      </c>
      <c r="J920" s="103" t="n">
        <v>0.825</v>
      </c>
      <c r="K920" s="103" t="n">
        <v>0.825</v>
      </c>
      <c r="L920" s="103" t="n">
        <v>0.825</v>
      </c>
    </row>
    <row r="921" customFormat="false" ht="15" hidden="false" customHeight="false" outlineLevel="0" collapsed="false">
      <c r="A921" s="101" t="s">
        <v>693</v>
      </c>
      <c r="B921" s="102" t="n">
        <f aca="false">B918*0.15</f>
        <v>1.35</v>
      </c>
      <c r="C921" s="102" t="n">
        <f aca="false">(100-D921)/100</f>
        <v>0.9775</v>
      </c>
      <c r="D921" s="102" t="n">
        <f aca="false">D918*0.15</f>
        <v>2.25</v>
      </c>
      <c r="E921" s="103" t="n">
        <v>0.9865</v>
      </c>
      <c r="F921" s="103" t="n">
        <v>0.9895</v>
      </c>
      <c r="G921" s="103" t="n">
        <v>0.9925</v>
      </c>
      <c r="H921" s="103" t="n">
        <v>0.991</v>
      </c>
      <c r="I921" s="103" t="n">
        <v>0.925</v>
      </c>
      <c r="J921" s="103" t="n">
        <v>0.9475</v>
      </c>
      <c r="K921" s="103" t="n">
        <v>0.9475</v>
      </c>
      <c r="L921" s="103" t="n">
        <v>0.9475</v>
      </c>
    </row>
    <row r="922" customFormat="false" ht="15" hidden="false" customHeight="false" outlineLevel="0" collapsed="false">
      <c r="A922" s="101" t="s">
        <v>694</v>
      </c>
      <c r="B922" s="102" t="n">
        <f aca="false">B918*0.3</f>
        <v>2.7</v>
      </c>
      <c r="C922" s="102" t="n">
        <f aca="false">(100-D922)/100</f>
        <v>0.955</v>
      </c>
      <c r="D922" s="102" t="n">
        <f aca="false">D918*0.3</f>
        <v>4.5</v>
      </c>
      <c r="E922" s="103" t="n">
        <v>0.964</v>
      </c>
      <c r="F922" s="103" t="n">
        <v>0.972</v>
      </c>
      <c r="G922" s="103" t="n">
        <v>0.98</v>
      </c>
      <c r="H922" s="103" t="n">
        <v>0.976</v>
      </c>
      <c r="I922" s="103" t="n">
        <v>0.8</v>
      </c>
      <c r="J922" s="103" t="n">
        <v>0.86</v>
      </c>
      <c r="K922" s="103" t="n">
        <v>0.86</v>
      </c>
      <c r="L922" s="103" t="n">
        <v>0.86</v>
      </c>
    </row>
    <row r="923" customFormat="false" ht="15" hidden="false" customHeight="false" outlineLevel="0" collapsed="false">
      <c r="A923" s="104" t="s">
        <v>917</v>
      </c>
      <c r="B923" s="98" t="n">
        <v>9</v>
      </c>
      <c r="C923" s="98"/>
      <c r="D923" s="98" t="n">
        <v>15</v>
      </c>
      <c r="E923" s="99" t="n">
        <f aca="false">1 - (E924) * (E925) * (E926) * (E927)</f>
        <v>0.10815581934</v>
      </c>
      <c r="F923" s="99" t="n">
        <f aca="false">1 - (F924) * (F925) * (F926) * (F927)</f>
        <v>0.08486262694</v>
      </c>
      <c r="G923" s="99" t="n">
        <f aca="false">1 - (G924) * (G925) * (G926) * (G927)</f>
        <v>0.0611495875</v>
      </c>
      <c r="H923" s="99" t="n">
        <f aca="false">1 - (H924) * (H925) * (H926) * (H927)</f>
        <v>0.07305887424</v>
      </c>
      <c r="I923" s="100" t="n">
        <f aca="false">1 - (I924) * (I925) * (I926) * (I927)</f>
        <v>0.4188544</v>
      </c>
      <c r="J923" s="100" t="n">
        <f aca="false">1 - (J924) * (J925) * (J926) * (J927)</f>
        <v>0.3748063375</v>
      </c>
      <c r="K923" s="100" t="n">
        <f aca="false">1 - (K924) * (K925) * (K926) * (K927)</f>
        <v>0.3748063375</v>
      </c>
      <c r="L923" s="100" t="n">
        <f aca="false">1 - (L924) * (L925) * (L926) * (L927)</f>
        <v>0.3748063375</v>
      </c>
    </row>
    <row r="924" customFormat="false" ht="15" hidden="false" customHeight="false" outlineLevel="0" collapsed="false">
      <c r="A924" s="101" t="s">
        <v>691</v>
      </c>
      <c r="B924" s="102" t="n">
        <f aca="false">B923*0.15</f>
        <v>1.35</v>
      </c>
      <c r="C924" s="102" t="n">
        <f aca="false">(100-D924)/100</f>
        <v>0.9775</v>
      </c>
      <c r="D924" s="102" t="n">
        <f aca="false">D923*0.15</f>
        <v>2.25</v>
      </c>
      <c r="E924" s="103" t="n">
        <v>0.982</v>
      </c>
      <c r="F924" s="103" t="n">
        <v>0.986</v>
      </c>
      <c r="G924" s="103" t="n">
        <v>0.99</v>
      </c>
      <c r="H924" s="103" t="n">
        <v>0.988</v>
      </c>
      <c r="I924" s="103" t="n">
        <v>0.92</v>
      </c>
      <c r="J924" s="103" t="n">
        <v>0.93</v>
      </c>
      <c r="K924" s="103" t="n">
        <v>0.93</v>
      </c>
      <c r="L924" s="103" t="n">
        <v>0.93</v>
      </c>
    </row>
    <row r="925" customFormat="false" ht="15" hidden="false" customHeight="false" outlineLevel="0" collapsed="false">
      <c r="A925" s="101" t="s">
        <v>692</v>
      </c>
      <c r="B925" s="102" t="n">
        <f aca="false">B923*0.4</f>
        <v>3.6</v>
      </c>
      <c r="C925" s="102" t="n">
        <f aca="false">(100-D925)/100</f>
        <v>0.94</v>
      </c>
      <c r="D925" s="102" t="n">
        <f aca="false">D923*0.4</f>
        <v>6</v>
      </c>
      <c r="E925" s="103" t="n">
        <v>0.955</v>
      </c>
      <c r="F925" s="103" t="n">
        <v>0.965</v>
      </c>
      <c r="G925" s="103" t="n">
        <v>0.975</v>
      </c>
      <c r="H925" s="103" t="n">
        <v>0.97</v>
      </c>
      <c r="I925" s="103" t="n">
        <v>0.8</v>
      </c>
      <c r="J925" s="103" t="n">
        <v>0.825</v>
      </c>
      <c r="K925" s="103" t="n">
        <v>0.825</v>
      </c>
      <c r="L925" s="103" t="n">
        <v>0.825</v>
      </c>
    </row>
    <row r="926" customFormat="false" ht="15" hidden="false" customHeight="false" outlineLevel="0" collapsed="false">
      <c r="A926" s="101" t="s">
        <v>693</v>
      </c>
      <c r="B926" s="102" t="n">
        <f aca="false">B923*0.15</f>
        <v>1.35</v>
      </c>
      <c r="C926" s="102" t="n">
        <f aca="false">(100-D926)/100</f>
        <v>0.9775</v>
      </c>
      <c r="D926" s="102" t="n">
        <f aca="false">D923*0.15</f>
        <v>2.25</v>
      </c>
      <c r="E926" s="103" t="n">
        <v>0.9865</v>
      </c>
      <c r="F926" s="103" t="n">
        <v>0.9895</v>
      </c>
      <c r="G926" s="103" t="n">
        <v>0.9925</v>
      </c>
      <c r="H926" s="103" t="n">
        <v>0.991</v>
      </c>
      <c r="I926" s="103" t="n">
        <v>0.94</v>
      </c>
      <c r="J926" s="103" t="n">
        <v>0.9475</v>
      </c>
      <c r="K926" s="103" t="n">
        <v>0.9475</v>
      </c>
      <c r="L926" s="103" t="n">
        <v>0.9475</v>
      </c>
    </row>
    <row r="927" customFormat="false" ht="15" hidden="false" customHeight="false" outlineLevel="0" collapsed="false">
      <c r="A927" s="101" t="s">
        <v>694</v>
      </c>
      <c r="B927" s="102" t="n">
        <f aca="false">B923*0.3</f>
        <v>2.7</v>
      </c>
      <c r="C927" s="102" t="n">
        <f aca="false">(100-D927)/100</f>
        <v>0.955</v>
      </c>
      <c r="D927" s="102" t="n">
        <f aca="false">D923*0.3</f>
        <v>4.5</v>
      </c>
      <c r="E927" s="103" t="n">
        <v>0.964</v>
      </c>
      <c r="F927" s="103" t="n">
        <v>0.972</v>
      </c>
      <c r="G927" s="103" t="n">
        <v>0.98</v>
      </c>
      <c r="H927" s="103" t="n">
        <v>0.976</v>
      </c>
      <c r="I927" s="103" t="n">
        <v>0.84</v>
      </c>
      <c r="J927" s="103" t="n">
        <v>0.86</v>
      </c>
      <c r="K927" s="103" t="n">
        <v>0.86</v>
      </c>
      <c r="L927" s="103" t="n">
        <v>0.86</v>
      </c>
    </row>
    <row r="928" customFormat="false" ht="15" hidden="false" customHeight="false" outlineLevel="0" collapsed="false">
      <c r="A928" s="104" t="s">
        <v>918</v>
      </c>
      <c r="B928" s="98" t="n">
        <v>9</v>
      </c>
      <c r="C928" s="98"/>
      <c r="D928" s="98" t="n">
        <v>15</v>
      </c>
      <c r="E928" s="99" t="n">
        <f aca="false">1 - (E929)</f>
        <v>0.018</v>
      </c>
      <c r="F928" s="99" t="n">
        <f aca="false">1 - (F929)</f>
        <v>0.014</v>
      </c>
      <c r="G928" s="99" t="n">
        <f aca="false">1 - (G929)</f>
        <v>0.01</v>
      </c>
      <c r="H928" s="99" t="n">
        <f aca="false">1 - (H929)</f>
        <v>0.012</v>
      </c>
      <c r="I928" s="100" t="n">
        <f aca="false">1 - (I929)</f>
        <v>0.1</v>
      </c>
      <c r="J928" s="100" t="n">
        <f aca="false">1 - (J929)</f>
        <v>0.07</v>
      </c>
      <c r="K928" s="100" t="n">
        <f aca="false">1 - (K929)</f>
        <v>0.07</v>
      </c>
      <c r="L928" s="100" t="n">
        <f aca="false">1 - (L929)</f>
        <v>0.07</v>
      </c>
    </row>
    <row r="929" customFormat="false" ht="15" hidden="false" customHeight="false" outlineLevel="0" collapsed="false">
      <c r="A929" s="101" t="s">
        <v>691</v>
      </c>
      <c r="B929" s="102" t="n">
        <f aca="false">B928*0.15</f>
        <v>1.35</v>
      </c>
      <c r="C929" s="102" t="n">
        <f aca="false">(100-D929)/100</f>
        <v>0.9775</v>
      </c>
      <c r="D929" s="102" t="n">
        <f aca="false">D928*0.15</f>
        <v>2.25</v>
      </c>
      <c r="E929" s="103" t="n">
        <v>0.982</v>
      </c>
      <c r="F929" s="103" t="n">
        <v>0.986</v>
      </c>
      <c r="G929" s="103" t="n">
        <v>0.99</v>
      </c>
      <c r="H929" s="103" t="n">
        <v>0.988</v>
      </c>
      <c r="I929" s="103" t="n">
        <v>0.9</v>
      </c>
      <c r="J929" s="103" t="n">
        <v>0.93</v>
      </c>
      <c r="K929" s="103" t="n">
        <v>0.93</v>
      </c>
      <c r="L929" s="103" t="n">
        <v>0.93</v>
      </c>
    </row>
    <row r="930" customFormat="false" ht="15" hidden="false" customHeight="false" outlineLevel="0" collapsed="false">
      <c r="A930" s="97" t="s">
        <v>919</v>
      </c>
      <c r="B930" s="98" t="n">
        <v>9</v>
      </c>
      <c r="C930" s="98"/>
      <c r="D930" s="98" t="n">
        <v>15</v>
      </c>
      <c r="E930" s="99" t="n">
        <f aca="false">1 - (E931) * (E932) * (E933) * (E934)</f>
        <v>0.10815581934</v>
      </c>
      <c r="F930" s="99" t="n">
        <f aca="false">1 - (F931) * (F932) * (F933) * (F934)</f>
        <v>0.08486262694</v>
      </c>
      <c r="G930" s="99" t="n">
        <f aca="false">1 - (G931) * (G932) * (G933) * (G934)</f>
        <v>0.0611495875</v>
      </c>
      <c r="H930" s="99" t="n">
        <f aca="false">1 - (H931) * (H932) * (H933) * (H934)</f>
        <v>0.07305887424</v>
      </c>
      <c r="I930" s="100" t="n">
        <f aca="false">1 - (I931) * (I932) * (I933) * (I934)</f>
        <v>0.5005</v>
      </c>
      <c r="J930" s="100" t="n">
        <f aca="false">1 - (J931) * (J932) * (J933) * (J934)</f>
        <v>0.3748063375</v>
      </c>
      <c r="K930" s="100" t="n">
        <f aca="false">1 - (K931) * (K932) * (K933) * (K934)</f>
        <v>0.3748063375</v>
      </c>
      <c r="L930" s="100" t="n">
        <f aca="false">1 - (L931) * (L932) * (L933) * (L934)</f>
        <v>0.3748063375</v>
      </c>
    </row>
    <row r="931" customFormat="false" ht="15" hidden="false" customHeight="false" outlineLevel="0" collapsed="false">
      <c r="A931" s="101" t="s">
        <v>691</v>
      </c>
      <c r="B931" s="102" t="n">
        <f aca="false">B930*0.15</f>
        <v>1.35</v>
      </c>
      <c r="C931" s="102" t="n">
        <f aca="false">(100-D931)/100</f>
        <v>0.9775</v>
      </c>
      <c r="D931" s="102" t="n">
        <f aca="false">D930*0.15</f>
        <v>2.25</v>
      </c>
      <c r="E931" s="103" t="n">
        <v>0.982</v>
      </c>
      <c r="F931" s="103" t="n">
        <v>0.986</v>
      </c>
      <c r="G931" s="103" t="n">
        <v>0.99</v>
      </c>
      <c r="H931" s="103" t="n">
        <v>0.988</v>
      </c>
      <c r="I931" s="103" t="n">
        <v>0.9</v>
      </c>
      <c r="J931" s="103" t="n">
        <v>0.93</v>
      </c>
      <c r="K931" s="103" t="n">
        <v>0.93</v>
      </c>
      <c r="L931" s="103" t="n">
        <v>0.93</v>
      </c>
    </row>
    <row r="932" customFormat="false" ht="15" hidden="false" customHeight="false" outlineLevel="0" collapsed="false">
      <c r="A932" s="101" t="s">
        <v>692</v>
      </c>
      <c r="B932" s="102" t="n">
        <f aca="false">B930*0.4</f>
        <v>3.6</v>
      </c>
      <c r="C932" s="102" t="n">
        <f aca="false">(100-D932)/100</f>
        <v>0.94</v>
      </c>
      <c r="D932" s="102" t="n">
        <f aca="false">D930*0.4</f>
        <v>6</v>
      </c>
      <c r="E932" s="103" t="n">
        <v>0.955</v>
      </c>
      <c r="F932" s="103" t="n">
        <v>0.965</v>
      </c>
      <c r="G932" s="103" t="n">
        <v>0.975</v>
      </c>
      <c r="H932" s="103" t="n">
        <v>0.97</v>
      </c>
      <c r="I932" s="103" t="n">
        <v>0.75</v>
      </c>
      <c r="J932" s="103" t="n">
        <v>0.825</v>
      </c>
      <c r="K932" s="103" t="n">
        <v>0.825</v>
      </c>
      <c r="L932" s="103" t="n">
        <v>0.825</v>
      </c>
    </row>
    <row r="933" customFormat="false" ht="15" hidden="false" customHeight="false" outlineLevel="0" collapsed="false">
      <c r="A933" s="101" t="s">
        <v>693</v>
      </c>
      <c r="B933" s="102" t="n">
        <f aca="false">B930*0.15</f>
        <v>1.35</v>
      </c>
      <c r="C933" s="102" t="n">
        <f aca="false">(100-D933)/100</f>
        <v>0.9775</v>
      </c>
      <c r="D933" s="102" t="n">
        <f aca="false">D930*0.15</f>
        <v>2.25</v>
      </c>
      <c r="E933" s="103" t="n">
        <v>0.9865</v>
      </c>
      <c r="F933" s="103" t="n">
        <v>0.9895</v>
      </c>
      <c r="G933" s="103" t="n">
        <v>0.9925</v>
      </c>
      <c r="H933" s="103" t="n">
        <v>0.991</v>
      </c>
      <c r="I933" s="103" t="n">
        <v>0.925</v>
      </c>
      <c r="J933" s="103" t="n">
        <v>0.9475</v>
      </c>
      <c r="K933" s="103" t="n">
        <v>0.9475</v>
      </c>
      <c r="L933" s="103" t="n">
        <v>0.9475</v>
      </c>
    </row>
    <row r="934" customFormat="false" ht="15" hidden="false" customHeight="false" outlineLevel="0" collapsed="false">
      <c r="A934" s="101" t="s">
        <v>694</v>
      </c>
      <c r="B934" s="102" t="n">
        <f aca="false">B930*0.3</f>
        <v>2.7</v>
      </c>
      <c r="C934" s="102" t="n">
        <f aca="false">(100-D934)/100</f>
        <v>0.955</v>
      </c>
      <c r="D934" s="102" t="n">
        <f aca="false">D930*0.3</f>
        <v>4.5</v>
      </c>
      <c r="E934" s="103" t="n">
        <v>0.964</v>
      </c>
      <c r="F934" s="103" t="n">
        <v>0.972</v>
      </c>
      <c r="G934" s="103" t="n">
        <v>0.98</v>
      </c>
      <c r="H934" s="103" t="n">
        <v>0.976</v>
      </c>
      <c r="I934" s="103" t="n">
        <v>0.8</v>
      </c>
      <c r="J934" s="103" t="n">
        <v>0.86</v>
      </c>
      <c r="K934" s="103" t="n">
        <v>0.86</v>
      </c>
      <c r="L934" s="103" t="n">
        <v>0.86</v>
      </c>
    </row>
    <row r="935" customFormat="false" ht="15" hidden="false" customHeight="false" outlineLevel="0" collapsed="false">
      <c r="A935" s="97" t="s">
        <v>920</v>
      </c>
      <c r="B935" s="98" t="n">
        <v>9</v>
      </c>
      <c r="C935" s="98"/>
      <c r="D935" s="98" t="n">
        <v>15</v>
      </c>
      <c r="E935" s="99" t="n">
        <f aca="false">1 - (E936) * (E937) * (E938) * (E939)</f>
        <v>0.10815581934</v>
      </c>
      <c r="F935" s="99" t="n">
        <f aca="false">1 - (F936) * (F937) * (F938) * (F939)</f>
        <v>0.08486262694</v>
      </c>
      <c r="G935" s="99" t="n">
        <f aca="false">1 - (G936) * (G937) * (G938) * (G939)</f>
        <v>0.0611495875</v>
      </c>
      <c r="H935" s="99" t="n">
        <f aca="false">1 - (H936) * (H937) * (H938) * (H939)</f>
        <v>0.07305887424</v>
      </c>
      <c r="I935" s="100" t="n">
        <f aca="false">1 - (I936) * (I937) * (I938) * (I939)</f>
        <v>0.3748063375</v>
      </c>
      <c r="J935" s="100" t="n">
        <f aca="false">1 - (J936) * (J937) * (J938) * (J939)</f>
        <v>0.598375</v>
      </c>
      <c r="K935" s="100" t="n">
        <f aca="false">1 - (K936) * (K937) * (K938) * (K939)</f>
        <v>0.3748063375</v>
      </c>
      <c r="L935" s="100" t="n">
        <f aca="false">1 - (L936) * (L937) * (L938) * (L939)</f>
        <v>0.3748063375</v>
      </c>
    </row>
    <row r="936" customFormat="false" ht="15" hidden="false" customHeight="false" outlineLevel="0" collapsed="false">
      <c r="A936" s="101" t="s">
        <v>691</v>
      </c>
      <c r="B936" s="102" t="n">
        <f aca="false">B935*0.15</f>
        <v>1.35</v>
      </c>
      <c r="C936" s="102" t="n">
        <f aca="false">(100-D936)/100</f>
        <v>0.9775</v>
      </c>
      <c r="D936" s="102" t="n">
        <f aca="false">D935*0.15</f>
        <v>2.25</v>
      </c>
      <c r="E936" s="103" t="n">
        <v>0.982</v>
      </c>
      <c r="F936" s="103" t="n">
        <v>0.986</v>
      </c>
      <c r="G936" s="103" t="n">
        <v>0.99</v>
      </c>
      <c r="H936" s="103" t="n">
        <v>0.988</v>
      </c>
      <c r="I936" s="103" t="n">
        <v>0.93</v>
      </c>
      <c r="J936" s="103" t="n">
        <v>0.85</v>
      </c>
      <c r="K936" s="103" t="n">
        <v>0.93</v>
      </c>
      <c r="L936" s="103" t="n">
        <v>0.93</v>
      </c>
    </row>
    <row r="937" customFormat="false" ht="15" hidden="false" customHeight="false" outlineLevel="0" collapsed="false">
      <c r="A937" s="101" t="s">
        <v>692</v>
      </c>
      <c r="B937" s="102" t="n">
        <f aca="false">B935*0.4</f>
        <v>3.6</v>
      </c>
      <c r="C937" s="102" t="n">
        <f aca="false">(100-D937)/100</f>
        <v>0.94</v>
      </c>
      <c r="D937" s="102" t="n">
        <f aca="false">D935*0.4</f>
        <v>6</v>
      </c>
      <c r="E937" s="103" t="n">
        <v>0.955</v>
      </c>
      <c r="F937" s="103" t="n">
        <v>0.965</v>
      </c>
      <c r="G937" s="103" t="n">
        <v>0.975</v>
      </c>
      <c r="H937" s="103" t="n">
        <v>0.97</v>
      </c>
      <c r="I937" s="103" t="n">
        <v>0.825</v>
      </c>
      <c r="J937" s="103" t="n">
        <v>0.7</v>
      </c>
      <c r="K937" s="103" t="n">
        <v>0.825</v>
      </c>
      <c r="L937" s="103" t="n">
        <v>0.825</v>
      </c>
    </row>
    <row r="938" customFormat="false" ht="15" hidden="false" customHeight="false" outlineLevel="0" collapsed="false">
      <c r="A938" s="101" t="s">
        <v>693</v>
      </c>
      <c r="B938" s="102" t="n">
        <f aca="false">B935*0.15</f>
        <v>1.35</v>
      </c>
      <c r="C938" s="102" t="n">
        <f aca="false">(100-D938)/100</f>
        <v>0.9775</v>
      </c>
      <c r="D938" s="102" t="n">
        <f aca="false">D935*0.15</f>
        <v>2.25</v>
      </c>
      <c r="E938" s="103" t="n">
        <v>0.9865</v>
      </c>
      <c r="F938" s="103" t="n">
        <v>0.9895</v>
      </c>
      <c r="G938" s="103" t="n">
        <v>0.9925</v>
      </c>
      <c r="H938" s="103" t="n">
        <v>0.991</v>
      </c>
      <c r="I938" s="103" t="n">
        <v>0.9475</v>
      </c>
      <c r="J938" s="103" t="n">
        <v>0.9</v>
      </c>
      <c r="K938" s="103" t="n">
        <v>0.9475</v>
      </c>
      <c r="L938" s="103" t="n">
        <v>0.9475</v>
      </c>
    </row>
    <row r="939" customFormat="false" ht="15" hidden="false" customHeight="false" outlineLevel="0" collapsed="false">
      <c r="A939" s="101" t="s">
        <v>694</v>
      </c>
      <c r="B939" s="102" t="n">
        <f aca="false">B935*0.3</f>
        <v>2.7</v>
      </c>
      <c r="C939" s="102" t="n">
        <f aca="false">(100-D939)/100</f>
        <v>0.955</v>
      </c>
      <c r="D939" s="102" t="n">
        <f aca="false">D935*0.3</f>
        <v>4.5</v>
      </c>
      <c r="E939" s="103" t="n">
        <v>0.964</v>
      </c>
      <c r="F939" s="103" t="n">
        <v>0.972</v>
      </c>
      <c r="G939" s="103" t="n">
        <v>0.98</v>
      </c>
      <c r="H939" s="103" t="n">
        <v>0.976</v>
      </c>
      <c r="I939" s="103" t="n">
        <v>0.86</v>
      </c>
      <c r="J939" s="103" t="n">
        <v>0.75</v>
      </c>
      <c r="K939" s="103" t="n">
        <v>0.86</v>
      </c>
      <c r="L939" s="103" t="n">
        <v>0.86</v>
      </c>
    </row>
    <row r="940" customFormat="false" ht="15" hidden="false" customHeight="false" outlineLevel="0" collapsed="false">
      <c r="A940" s="97" t="s">
        <v>921</v>
      </c>
      <c r="B940" s="98" t="n">
        <v>9</v>
      </c>
      <c r="C940" s="98"/>
      <c r="D940" s="98" t="n">
        <v>15</v>
      </c>
      <c r="E940" s="99" t="n">
        <f aca="false">1 - (E941) * (E942) * (E943) * (E944)</f>
        <v>0.10815581934</v>
      </c>
      <c r="F940" s="99" t="n">
        <f aca="false">1 - (F941) * (F942) * (F943) * (F944)</f>
        <v>0.08486262694</v>
      </c>
      <c r="G940" s="99" t="n">
        <f aca="false">1 - (G941) * (G942) * (G943) * (G944)</f>
        <v>0.0611495875</v>
      </c>
      <c r="H940" s="99" t="n">
        <f aca="false">1 - (H941) * (H942) * (H943) * (H944)</f>
        <v>0.07305887424</v>
      </c>
      <c r="I940" s="100" t="n">
        <f aca="false">1 - (I941) * (I942) * (I943) * (I944)</f>
        <v>0.3748063375</v>
      </c>
      <c r="J940" s="100" t="n">
        <f aca="false">1 - (J941) * (J942) * (J943) * (J944)</f>
        <v>0.3748063375</v>
      </c>
      <c r="K940" s="100" t="n">
        <f aca="false">1 - (K941) * (K942) * (K943) * (K944)</f>
        <v>0.3748063375</v>
      </c>
      <c r="L940" s="100" t="n">
        <f aca="false">1 - (L941) * (L942) * (L943) * (L944)</f>
        <v>0.598375</v>
      </c>
    </row>
    <row r="941" customFormat="false" ht="15" hidden="false" customHeight="false" outlineLevel="0" collapsed="false">
      <c r="A941" s="101" t="s">
        <v>691</v>
      </c>
      <c r="B941" s="102" t="n">
        <f aca="false">B940*0.15</f>
        <v>1.35</v>
      </c>
      <c r="C941" s="102" t="n">
        <f aca="false">(100-D941)/100</f>
        <v>0.9775</v>
      </c>
      <c r="D941" s="102" t="n">
        <f aca="false">D940*0.15</f>
        <v>2.25</v>
      </c>
      <c r="E941" s="103" t="n">
        <v>0.982</v>
      </c>
      <c r="F941" s="103" t="n">
        <v>0.986</v>
      </c>
      <c r="G941" s="103" t="n">
        <v>0.99</v>
      </c>
      <c r="H941" s="103" t="n">
        <v>0.988</v>
      </c>
      <c r="I941" s="103" t="n">
        <v>0.93</v>
      </c>
      <c r="J941" s="103" t="n">
        <v>0.93</v>
      </c>
      <c r="K941" s="103" t="n">
        <v>0.93</v>
      </c>
      <c r="L941" s="103" t="n">
        <v>0.85</v>
      </c>
    </row>
    <row r="942" customFormat="false" ht="15" hidden="false" customHeight="false" outlineLevel="0" collapsed="false">
      <c r="A942" s="101" t="s">
        <v>692</v>
      </c>
      <c r="B942" s="102" t="n">
        <f aca="false">B940*0.4</f>
        <v>3.6</v>
      </c>
      <c r="C942" s="102" t="n">
        <f aca="false">(100-D942)/100</f>
        <v>0.94</v>
      </c>
      <c r="D942" s="102" t="n">
        <f aca="false">D940*0.4</f>
        <v>6</v>
      </c>
      <c r="E942" s="103" t="n">
        <v>0.955</v>
      </c>
      <c r="F942" s="103" t="n">
        <v>0.965</v>
      </c>
      <c r="G942" s="103" t="n">
        <v>0.975</v>
      </c>
      <c r="H942" s="103" t="n">
        <v>0.97</v>
      </c>
      <c r="I942" s="103" t="n">
        <v>0.825</v>
      </c>
      <c r="J942" s="103" t="n">
        <v>0.825</v>
      </c>
      <c r="K942" s="103" t="n">
        <v>0.825</v>
      </c>
      <c r="L942" s="103" t="n">
        <v>0.7</v>
      </c>
    </row>
    <row r="943" customFormat="false" ht="15" hidden="false" customHeight="false" outlineLevel="0" collapsed="false">
      <c r="A943" s="101" t="s">
        <v>693</v>
      </c>
      <c r="B943" s="102" t="n">
        <f aca="false">B940*0.15</f>
        <v>1.35</v>
      </c>
      <c r="C943" s="102" t="n">
        <f aca="false">(100-D943)/100</f>
        <v>0.9775</v>
      </c>
      <c r="D943" s="102" t="n">
        <f aca="false">D940*0.15</f>
        <v>2.25</v>
      </c>
      <c r="E943" s="103" t="n">
        <v>0.9865</v>
      </c>
      <c r="F943" s="103" t="n">
        <v>0.9895</v>
      </c>
      <c r="G943" s="103" t="n">
        <v>0.9925</v>
      </c>
      <c r="H943" s="103" t="n">
        <v>0.991</v>
      </c>
      <c r="I943" s="103" t="n">
        <v>0.9475</v>
      </c>
      <c r="J943" s="103" t="n">
        <v>0.9475</v>
      </c>
      <c r="K943" s="103" t="n">
        <v>0.9475</v>
      </c>
      <c r="L943" s="103" t="n">
        <v>0.9</v>
      </c>
    </row>
    <row r="944" customFormat="false" ht="15" hidden="false" customHeight="false" outlineLevel="0" collapsed="false">
      <c r="A944" s="101" t="s">
        <v>694</v>
      </c>
      <c r="B944" s="102" t="n">
        <f aca="false">B940*0.3</f>
        <v>2.7</v>
      </c>
      <c r="C944" s="102" t="n">
        <f aca="false">(100-D944)/100</f>
        <v>0.955</v>
      </c>
      <c r="D944" s="102" t="n">
        <f aca="false">D940*0.3</f>
        <v>4.5</v>
      </c>
      <c r="E944" s="103" t="n">
        <v>0.964</v>
      </c>
      <c r="F944" s="103" t="n">
        <v>0.972</v>
      </c>
      <c r="G944" s="103" t="n">
        <v>0.98</v>
      </c>
      <c r="H944" s="103" t="n">
        <v>0.976</v>
      </c>
      <c r="I944" s="103" t="n">
        <v>0.86</v>
      </c>
      <c r="J944" s="103" t="n">
        <v>0.86</v>
      </c>
      <c r="K944" s="103" t="n">
        <v>0.86</v>
      </c>
      <c r="L944" s="103" t="n">
        <v>0.75</v>
      </c>
    </row>
    <row r="945" customFormat="false" ht="15" hidden="false" customHeight="false" outlineLevel="0" collapsed="false">
      <c r="A945" s="104" t="s">
        <v>922</v>
      </c>
      <c r="B945" s="98" t="n">
        <v>8.5</v>
      </c>
      <c r="C945" s="98"/>
      <c r="D945" s="98" t="n">
        <v>15</v>
      </c>
      <c r="E945" s="99" t="n">
        <f aca="false">1 - (E946) * (E947) * (E948) * (E949)</f>
        <v>0.10815581934</v>
      </c>
      <c r="F945" s="99" t="n">
        <f aca="false">1 - (F946) * (F947) * (F948) * (F949)</f>
        <v>0.08486262694</v>
      </c>
      <c r="G945" s="99" t="n">
        <f aca="false">1 - (G946) * (G947) * (G948) * (G949)</f>
        <v>0.0611495875</v>
      </c>
      <c r="H945" s="99" t="n">
        <f aca="false">1 - (H946) * (H947) * (H948) * (H949)</f>
        <v>0.07305887424</v>
      </c>
      <c r="I945" s="100" t="n">
        <f aca="false">1 - (I946) * (I947) * (I948) * (I949)</f>
        <v>0.4188544</v>
      </c>
      <c r="J945" s="100" t="n">
        <f aca="false">1 - (J946) * (J947) * (J948) * (J949)</f>
        <v>0.3748063375</v>
      </c>
      <c r="K945" s="100" t="n">
        <f aca="false">1 - (K946) * (K947) * (K948) * (K949)</f>
        <v>0.35656423374</v>
      </c>
      <c r="L945" s="100" t="n">
        <f aca="false">1 - (L946) * (L947) * (L948) * (L949)</f>
        <v>0.35656423374</v>
      </c>
    </row>
    <row r="946" customFormat="false" ht="15" hidden="false" customHeight="false" outlineLevel="0" collapsed="false">
      <c r="A946" s="101" t="s">
        <v>691</v>
      </c>
      <c r="B946" s="102" t="n">
        <f aca="false">B945*0.15</f>
        <v>1.275</v>
      </c>
      <c r="C946" s="102" t="n">
        <f aca="false">(100-D946)/100</f>
        <v>0.9775</v>
      </c>
      <c r="D946" s="102" t="n">
        <f aca="false">D945*0.15</f>
        <v>2.25</v>
      </c>
      <c r="E946" s="103" t="n">
        <v>0.982</v>
      </c>
      <c r="F946" s="103" t="n">
        <v>0.986</v>
      </c>
      <c r="G946" s="103" t="n">
        <v>0.99</v>
      </c>
      <c r="H946" s="103" t="n">
        <v>0.988</v>
      </c>
      <c r="I946" s="103" t="n">
        <v>0.92</v>
      </c>
      <c r="J946" s="103" t="n">
        <v>0.93</v>
      </c>
      <c r="K946" s="103" t="n">
        <v>0.934</v>
      </c>
      <c r="L946" s="103" t="n">
        <v>0.934</v>
      </c>
    </row>
    <row r="947" customFormat="false" ht="15" hidden="false" customHeight="false" outlineLevel="0" collapsed="false">
      <c r="A947" s="101" t="s">
        <v>692</v>
      </c>
      <c r="B947" s="102" t="n">
        <f aca="false">B945*0.4</f>
        <v>3.4</v>
      </c>
      <c r="C947" s="102" t="n">
        <f aca="false">(100-D947)/100</f>
        <v>0.94</v>
      </c>
      <c r="D947" s="102" t="n">
        <f aca="false">D945*0.4</f>
        <v>6</v>
      </c>
      <c r="E947" s="103" t="n">
        <v>0.955</v>
      </c>
      <c r="F947" s="103" t="n">
        <v>0.965</v>
      </c>
      <c r="G947" s="103" t="n">
        <v>0.975</v>
      </c>
      <c r="H947" s="103" t="n">
        <v>0.97</v>
      </c>
      <c r="I947" s="103" t="n">
        <v>0.8</v>
      </c>
      <c r="J947" s="103" t="n">
        <v>0.825</v>
      </c>
      <c r="K947" s="103" t="n">
        <v>0.835</v>
      </c>
      <c r="L947" s="103" t="n">
        <v>0.835</v>
      </c>
    </row>
    <row r="948" customFormat="false" ht="15" hidden="false" customHeight="false" outlineLevel="0" collapsed="false">
      <c r="A948" s="101" t="s">
        <v>693</v>
      </c>
      <c r="B948" s="102" t="n">
        <f aca="false">B945*0.15</f>
        <v>1.275</v>
      </c>
      <c r="C948" s="102" t="n">
        <f aca="false">(100-D948)/100</f>
        <v>0.9775</v>
      </c>
      <c r="D948" s="102" t="n">
        <f aca="false">D945*0.15</f>
        <v>2.25</v>
      </c>
      <c r="E948" s="103" t="n">
        <v>0.9865</v>
      </c>
      <c r="F948" s="103" t="n">
        <v>0.9895</v>
      </c>
      <c r="G948" s="103" t="n">
        <v>0.9925</v>
      </c>
      <c r="H948" s="103" t="n">
        <v>0.991</v>
      </c>
      <c r="I948" s="103" t="n">
        <v>0.94</v>
      </c>
      <c r="J948" s="103" t="n">
        <v>0.9475</v>
      </c>
      <c r="K948" s="103" t="n">
        <v>0.9505</v>
      </c>
      <c r="L948" s="103" t="n">
        <v>0.9505</v>
      </c>
    </row>
    <row r="949" customFormat="false" ht="15" hidden="false" customHeight="false" outlineLevel="0" collapsed="false">
      <c r="A949" s="101" t="s">
        <v>694</v>
      </c>
      <c r="B949" s="102" t="n">
        <f aca="false">B945*0.3</f>
        <v>2.55</v>
      </c>
      <c r="C949" s="102" t="n">
        <f aca="false">(100-D949)/100</f>
        <v>0.955</v>
      </c>
      <c r="D949" s="102" t="n">
        <f aca="false">D945*0.3</f>
        <v>4.5</v>
      </c>
      <c r="E949" s="103" t="n">
        <v>0.964</v>
      </c>
      <c r="F949" s="103" t="n">
        <v>0.972</v>
      </c>
      <c r="G949" s="103" t="n">
        <v>0.98</v>
      </c>
      <c r="H949" s="103" t="n">
        <v>0.976</v>
      </c>
      <c r="I949" s="103" t="n">
        <v>0.84</v>
      </c>
      <c r="J949" s="103" t="n">
        <v>0.86</v>
      </c>
      <c r="K949" s="103" t="n">
        <v>0.868</v>
      </c>
      <c r="L949" s="103" t="n">
        <v>0.868</v>
      </c>
    </row>
    <row r="950" customFormat="false" ht="15" hidden="false" customHeight="false" outlineLevel="0" collapsed="false">
      <c r="A950" s="104" t="s">
        <v>923</v>
      </c>
      <c r="B950" s="98" t="n">
        <v>8.5</v>
      </c>
      <c r="C950" s="98"/>
      <c r="D950" s="98" t="n">
        <v>15</v>
      </c>
      <c r="E950" s="99" t="n">
        <f aca="false">1 - (E951) * (E952) * (E953) * (E954)</f>
        <v>0.10815581934</v>
      </c>
      <c r="F950" s="99" t="n">
        <f aca="false">1 - (F951) * (F952) * (F953) * (F954)</f>
        <v>0.08486262694</v>
      </c>
      <c r="G950" s="99" t="n">
        <f aca="false">1 - (G951) * (G952) * (G953) * (G954)</f>
        <v>0.0611495875</v>
      </c>
      <c r="H950" s="99" t="n">
        <f aca="false">1 - (H951) * (H952) * (H953) * (H954)</f>
        <v>0.07305887424</v>
      </c>
      <c r="I950" s="100" t="n">
        <f aca="false">1 - (I951) * (I952) * (I953) * (I954)</f>
        <v>0.3748063375</v>
      </c>
      <c r="J950" s="100" t="n">
        <f aca="false">1 - (J951) * (J952) * (J953) * (J954)</f>
        <v>0.2289664</v>
      </c>
      <c r="K950" s="100" t="n">
        <f aca="false">1 - (K951) * (K952) * (K953) * (K954)</f>
        <v>0.4188544</v>
      </c>
      <c r="L950" s="100" t="n">
        <f aca="false">1 - (L951) * (L952) * (L953) * (L954)</f>
        <v>0.3748063375</v>
      </c>
    </row>
    <row r="951" customFormat="false" ht="15" hidden="false" customHeight="false" outlineLevel="0" collapsed="false">
      <c r="A951" s="101" t="s">
        <v>691</v>
      </c>
      <c r="B951" s="102" t="n">
        <f aca="false">B950*0.15</f>
        <v>1.275</v>
      </c>
      <c r="C951" s="102" t="n">
        <f aca="false">(100-D951)/100</f>
        <v>0.9775</v>
      </c>
      <c r="D951" s="102" t="n">
        <f aca="false">D950*0.15</f>
        <v>2.25</v>
      </c>
      <c r="E951" s="103" t="n">
        <v>0.982</v>
      </c>
      <c r="F951" s="103" t="n">
        <v>0.986</v>
      </c>
      <c r="G951" s="103" t="n">
        <v>0.99</v>
      </c>
      <c r="H951" s="103" t="n">
        <v>0.988</v>
      </c>
      <c r="I951" s="103" t="n">
        <v>0.93</v>
      </c>
      <c r="J951" s="103" t="n">
        <v>0.96</v>
      </c>
      <c r="K951" s="103" t="n">
        <v>0.92</v>
      </c>
      <c r="L951" s="103" t="n">
        <v>0.93</v>
      </c>
    </row>
    <row r="952" customFormat="false" ht="15" hidden="false" customHeight="false" outlineLevel="0" collapsed="false">
      <c r="A952" s="101" t="s">
        <v>692</v>
      </c>
      <c r="B952" s="102" t="n">
        <f aca="false">B950*0.4</f>
        <v>3.4</v>
      </c>
      <c r="C952" s="102" t="n">
        <f aca="false">(100-D952)/100</f>
        <v>0.94</v>
      </c>
      <c r="D952" s="102" t="n">
        <f aca="false">D950*0.4</f>
        <v>6</v>
      </c>
      <c r="E952" s="103" t="n">
        <v>0.955</v>
      </c>
      <c r="F952" s="103" t="n">
        <v>0.965</v>
      </c>
      <c r="G952" s="103" t="n">
        <v>0.975</v>
      </c>
      <c r="H952" s="103" t="n">
        <v>0.97</v>
      </c>
      <c r="I952" s="103" t="n">
        <v>0.825</v>
      </c>
      <c r="J952" s="103" t="n">
        <v>0.9</v>
      </c>
      <c r="K952" s="103" t="n">
        <v>0.8</v>
      </c>
      <c r="L952" s="103" t="n">
        <v>0.825</v>
      </c>
    </row>
    <row r="953" customFormat="false" ht="15" hidden="false" customHeight="false" outlineLevel="0" collapsed="false">
      <c r="A953" s="101" t="s">
        <v>693</v>
      </c>
      <c r="B953" s="102" t="n">
        <f aca="false">B950*0.15</f>
        <v>1.275</v>
      </c>
      <c r="C953" s="102" t="n">
        <f aca="false">(100-D953)/100</f>
        <v>0.9775</v>
      </c>
      <c r="D953" s="102" t="n">
        <f aca="false">D950*0.15</f>
        <v>2.25</v>
      </c>
      <c r="E953" s="103" t="n">
        <v>0.9865</v>
      </c>
      <c r="F953" s="103" t="n">
        <v>0.9895</v>
      </c>
      <c r="G953" s="103" t="n">
        <v>0.9925</v>
      </c>
      <c r="H953" s="103" t="n">
        <v>0.991</v>
      </c>
      <c r="I953" s="103" t="n">
        <v>0.9475</v>
      </c>
      <c r="J953" s="103" t="n">
        <v>0.97</v>
      </c>
      <c r="K953" s="103" t="n">
        <v>0.94</v>
      </c>
      <c r="L953" s="103" t="n">
        <v>0.9475</v>
      </c>
    </row>
    <row r="954" customFormat="false" ht="15" hidden="false" customHeight="false" outlineLevel="0" collapsed="false">
      <c r="A954" s="101" t="s">
        <v>694</v>
      </c>
      <c r="B954" s="102" t="n">
        <f aca="false">B950*0.3</f>
        <v>2.55</v>
      </c>
      <c r="C954" s="102" t="n">
        <f aca="false">(100-D954)/100</f>
        <v>0.955</v>
      </c>
      <c r="D954" s="102" t="n">
        <f aca="false">D950*0.3</f>
        <v>4.5</v>
      </c>
      <c r="E954" s="103" t="n">
        <v>0.964</v>
      </c>
      <c r="F954" s="103" t="n">
        <v>0.972</v>
      </c>
      <c r="G954" s="103" t="n">
        <v>0.98</v>
      </c>
      <c r="H954" s="103" t="n">
        <v>0.976</v>
      </c>
      <c r="I954" s="103" t="n">
        <v>0.86</v>
      </c>
      <c r="J954" s="103" t="n">
        <v>0.92</v>
      </c>
      <c r="K954" s="103" t="n">
        <v>0.84</v>
      </c>
      <c r="L954" s="103" t="n">
        <v>0.86</v>
      </c>
    </row>
    <row r="955" customFormat="false" ht="15" hidden="false" customHeight="false" outlineLevel="0" collapsed="false">
      <c r="A955" s="104" t="s">
        <v>924</v>
      </c>
      <c r="B955" s="98" t="n">
        <v>8.5</v>
      </c>
      <c r="C955" s="98"/>
      <c r="D955" s="98" t="n">
        <v>15</v>
      </c>
      <c r="E955" s="99" t="n">
        <f aca="false">1 - (E956) * (E957) * (E958) * (E959)</f>
        <v>0.10815581934</v>
      </c>
      <c r="F955" s="99" t="n">
        <f aca="false">1 - (F956) * (F957) * (F958) * (F959)</f>
        <v>0.08486262694</v>
      </c>
      <c r="G955" s="99" t="n">
        <f aca="false">1 - (G956) * (G957) * (G958) * (G959)</f>
        <v>0.0611495875</v>
      </c>
      <c r="H955" s="99" t="n">
        <f aca="false">1 - (H956) * (H957) * (H958) * (H959)</f>
        <v>0.07305887424</v>
      </c>
      <c r="I955" s="100" t="n">
        <f aca="false">1 - (I956) * (I957) * (I958) * (I959)</f>
        <v>0.3748063375</v>
      </c>
      <c r="J955" s="100" t="n">
        <f aca="false">1 - (J956) * (J957) * (J958) * (J959)</f>
        <v>0.35656423374</v>
      </c>
      <c r="K955" s="100" t="n">
        <f aca="false">1 - (K956) * (K957) * (K958) * (K959)</f>
        <v>0.3748063375</v>
      </c>
      <c r="L955" s="100" t="n">
        <f aca="false">1 - (L956) * (L957) * (L958) * (L959)</f>
        <v>0.35656423374</v>
      </c>
    </row>
    <row r="956" customFormat="false" ht="15" hidden="false" customHeight="false" outlineLevel="0" collapsed="false">
      <c r="A956" s="101" t="s">
        <v>691</v>
      </c>
      <c r="B956" s="102" t="n">
        <f aca="false">B955*0.15</f>
        <v>1.275</v>
      </c>
      <c r="C956" s="102" t="n">
        <f aca="false">(100-D956)/100</f>
        <v>0.9775</v>
      </c>
      <c r="D956" s="102" t="n">
        <f aca="false">D955*0.15</f>
        <v>2.25</v>
      </c>
      <c r="E956" s="103" t="n">
        <v>0.982</v>
      </c>
      <c r="F956" s="103" t="n">
        <v>0.986</v>
      </c>
      <c r="G956" s="103" t="n">
        <v>0.99</v>
      </c>
      <c r="H956" s="103" t="n">
        <v>0.988</v>
      </c>
      <c r="I956" s="103" t="n">
        <v>0.93</v>
      </c>
      <c r="J956" s="103" t="n">
        <v>0.934</v>
      </c>
      <c r="K956" s="103" t="n">
        <v>0.93</v>
      </c>
      <c r="L956" s="103" t="n">
        <v>0.934</v>
      </c>
    </row>
    <row r="957" customFormat="false" ht="15" hidden="false" customHeight="false" outlineLevel="0" collapsed="false">
      <c r="A957" s="101" t="s">
        <v>692</v>
      </c>
      <c r="B957" s="102" t="n">
        <f aca="false">B955*0.4</f>
        <v>3.4</v>
      </c>
      <c r="C957" s="102" t="n">
        <f aca="false">(100-D957)/100</f>
        <v>0.94</v>
      </c>
      <c r="D957" s="102" t="n">
        <f aca="false">D955*0.4</f>
        <v>6</v>
      </c>
      <c r="E957" s="103" t="n">
        <v>0.955</v>
      </c>
      <c r="F957" s="103" t="n">
        <v>0.965</v>
      </c>
      <c r="G957" s="103" t="n">
        <v>0.975</v>
      </c>
      <c r="H957" s="103" t="n">
        <v>0.97</v>
      </c>
      <c r="I957" s="103" t="n">
        <v>0.825</v>
      </c>
      <c r="J957" s="103" t="n">
        <v>0.835</v>
      </c>
      <c r="K957" s="103" t="n">
        <v>0.825</v>
      </c>
      <c r="L957" s="103" t="n">
        <v>0.835</v>
      </c>
    </row>
    <row r="958" customFormat="false" ht="15" hidden="false" customHeight="false" outlineLevel="0" collapsed="false">
      <c r="A958" s="101" t="s">
        <v>693</v>
      </c>
      <c r="B958" s="102" t="n">
        <f aca="false">B955*0.15</f>
        <v>1.275</v>
      </c>
      <c r="C958" s="102" t="n">
        <f aca="false">(100-D958)/100</f>
        <v>0.9775</v>
      </c>
      <c r="D958" s="102" t="n">
        <f aca="false">D955*0.15</f>
        <v>2.25</v>
      </c>
      <c r="E958" s="103" t="n">
        <v>0.9865</v>
      </c>
      <c r="F958" s="103" t="n">
        <v>0.9895</v>
      </c>
      <c r="G958" s="103" t="n">
        <v>0.9925</v>
      </c>
      <c r="H958" s="103" t="n">
        <v>0.991</v>
      </c>
      <c r="I958" s="103" t="n">
        <v>0.9475</v>
      </c>
      <c r="J958" s="103" t="n">
        <v>0.9505</v>
      </c>
      <c r="K958" s="103" t="n">
        <v>0.9475</v>
      </c>
      <c r="L958" s="103" t="n">
        <v>0.9505</v>
      </c>
    </row>
    <row r="959" customFormat="false" ht="15" hidden="false" customHeight="false" outlineLevel="0" collapsed="false">
      <c r="A959" s="101" t="s">
        <v>694</v>
      </c>
      <c r="B959" s="102" t="n">
        <f aca="false">B955*0.3</f>
        <v>2.55</v>
      </c>
      <c r="C959" s="102" t="n">
        <f aca="false">(100-D959)/100</f>
        <v>0.955</v>
      </c>
      <c r="D959" s="102" t="n">
        <f aca="false">D955*0.3</f>
        <v>4.5</v>
      </c>
      <c r="E959" s="103" t="n">
        <v>0.964</v>
      </c>
      <c r="F959" s="103" t="n">
        <v>0.972</v>
      </c>
      <c r="G959" s="103" t="n">
        <v>0.98</v>
      </c>
      <c r="H959" s="103" t="n">
        <v>0.976</v>
      </c>
      <c r="I959" s="103" t="n">
        <v>0.86</v>
      </c>
      <c r="J959" s="103" t="n">
        <v>0.868</v>
      </c>
      <c r="K959" s="103" t="n">
        <v>0.86</v>
      </c>
      <c r="L959" s="103" t="n">
        <v>0.868</v>
      </c>
    </row>
    <row r="960" customFormat="false" ht="15" hidden="false" customHeight="false" outlineLevel="0" collapsed="false">
      <c r="A960" s="104" t="s">
        <v>925</v>
      </c>
      <c r="B960" s="98" t="n">
        <v>8</v>
      </c>
      <c r="C960" s="98"/>
      <c r="D960" s="98" t="n">
        <v>15</v>
      </c>
      <c r="E960" s="99" t="n">
        <f aca="false">1 - (E961) * (E962) * (E963) * (E964)</f>
        <v>0.10815581934</v>
      </c>
      <c r="F960" s="99" t="n">
        <f aca="false">1 - (F961) * (F962) * (F963) * (F964)</f>
        <v>0.08486262694</v>
      </c>
      <c r="G960" s="99" t="n">
        <f aca="false">1 - (G961) * (G962) * (G963) * (G964)</f>
        <v>0.0611495875</v>
      </c>
      <c r="H960" s="99" t="n">
        <f aca="false">1 - (H961) * (H962) * (H963) * (H964)</f>
        <v>0.07305887424</v>
      </c>
      <c r="I960" s="100" t="n">
        <f aca="false">1 - (I961) * (I962) * (I963) * (I964)</f>
        <v>0.2289664</v>
      </c>
      <c r="J960" s="100" t="n">
        <f aca="false">1 - (J961) * (J962) * (J963) * (J964)</f>
        <v>0.2289664</v>
      </c>
      <c r="K960" s="100" t="n">
        <f aca="false">1 - (K961) * (K962) * (K963) * (K964)</f>
        <v>0.2799296875</v>
      </c>
      <c r="L960" s="100" t="n">
        <f aca="false">1 - (L961) * (L962) * (L963) * (L964)</f>
        <v>0.2289664</v>
      </c>
    </row>
    <row r="961" customFormat="false" ht="15" hidden="false" customHeight="false" outlineLevel="0" collapsed="false">
      <c r="A961" s="101" t="s">
        <v>691</v>
      </c>
      <c r="B961" s="102" t="n">
        <f aca="false">B960*0.15</f>
        <v>1.2</v>
      </c>
      <c r="C961" s="102" t="n">
        <f aca="false">(100-D961)/100</f>
        <v>0.9775</v>
      </c>
      <c r="D961" s="102" t="n">
        <f aca="false">D960*0.15</f>
        <v>2.25</v>
      </c>
      <c r="E961" s="103" t="n">
        <v>0.982</v>
      </c>
      <c r="F961" s="103" t="n">
        <v>0.986</v>
      </c>
      <c r="G961" s="103" t="n">
        <v>0.99</v>
      </c>
      <c r="H961" s="103" t="n">
        <v>0.988</v>
      </c>
      <c r="I961" s="103" t="n">
        <v>0.96</v>
      </c>
      <c r="J961" s="103" t="n">
        <v>0.96</v>
      </c>
      <c r="K961" s="103" t="n">
        <v>0.95</v>
      </c>
      <c r="L961" s="103" t="n">
        <v>0.96</v>
      </c>
    </row>
    <row r="962" customFormat="false" ht="15" hidden="false" customHeight="false" outlineLevel="0" collapsed="false">
      <c r="A962" s="101" t="s">
        <v>692</v>
      </c>
      <c r="B962" s="102" t="n">
        <f aca="false">B960*0.4</f>
        <v>3.2</v>
      </c>
      <c r="C962" s="102" t="n">
        <f aca="false">(100-D962)/100</f>
        <v>0.94</v>
      </c>
      <c r="D962" s="102" t="n">
        <f aca="false">D960*0.4</f>
        <v>6</v>
      </c>
      <c r="E962" s="103" t="n">
        <v>0.955</v>
      </c>
      <c r="F962" s="103" t="n">
        <v>0.965</v>
      </c>
      <c r="G962" s="103" t="n">
        <v>0.975</v>
      </c>
      <c r="H962" s="103" t="n">
        <v>0.97</v>
      </c>
      <c r="I962" s="103" t="n">
        <v>0.9</v>
      </c>
      <c r="J962" s="103" t="n">
        <v>0.9</v>
      </c>
      <c r="K962" s="103" t="n">
        <v>0.875</v>
      </c>
      <c r="L962" s="103" t="n">
        <v>0.9</v>
      </c>
    </row>
    <row r="963" customFormat="false" ht="15" hidden="false" customHeight="false" outlineLevel="0" collapsed="false">
      <c r="A963" s="101" t="s">
        <v>693</v>
      </c>
      <c r="B963" s="102" t="n">
        <f aca="false">B960*0.15</f>
        <v>1.2</v>
      </c>
      <c r="C963" s="102" t="n">
        <f aca="false">(100-D963)/100</f>
        <v>0.9775</v>
      </c>
      <c r="D963" s="102" t="n">
        <f aca="false">D960*0.15</f>
        <v>2.25</v>
      </c>
      <c r="E963" s="103" t="n">
        <v>0.9865</v>
      </c>
      <c r="F963" s="103" t="n">
        <v>0.9895</v>
      </c>
      <c r="G963" s="103" t="n">
        <v>0.9925</v>
      </c>
      <c r="H963" s="103" t="n">
        <v>0.991</v>
      </c>
      <c r="I963" s="103" t="n">
        <v>0.97</v>
      </c>
      <c r="J963" s="103" t="n">
        <v>0.97</v>
      </c>
      <c r="K963" s="103" t="n">
        <v>0.9625</v>
      </c>
      <c r="L963" s="103" t="n">
        <v>0.97</v>
      </c>
    </row>
    <row r="964" customFormat="false" ht="15" hidden="false" customHeight="false" outlineLevel="0" collapsed="false">
      <c r="A964" s="101" t="s">
        <v>694</v>
      </c>
      <c r="B964" s="102" t="n">
        <f aca="false">B960*0.3</f>
        <v>2.4</v>
      </c>
      <c r="C964" s="102" t="n">
        <f aca="false">(100-D964)/100</f>
        <v>0.955</v>
      </c>
      <c r="D964" s="102" t="n">
        <f aca="false">D960*0.3</f>
        <v>4.5</v>
      </c>
      <c r="E964" s="103" t="n">
        <v>0.964</v>
      </c>
      <c r="F964" s="103" t="n">
        <v>0.972</v>
      </c>
      <c r="G964" s="103" t="n">
        <v>0.98</v>
      </c>
      <c r="H964" s="103" t="n">
        <v>0.976</v>
      </c>
      <c r="I964" s="103" t="n">
        <v>0.92</v>
      </c>
      <c r="J964" s="103" t="n">
        <v>0.92</v>
      </c>
      <c r="K964" s="103" t="n">
        <v>0.9</v>
      </c>
      <c r="L964" s="103" t="n">
        <v>0.92</v>
      </c>
    </row>
    <row r="965" customFormat="false" ht="15" hidden="false" customHeight="false" outlineLevel="0" collapsed="false">
      <c r="A965" s="97" t="s">
        <v>926</v>
      </c>
      <c r="B965" s="98" t="n">
        <v>8</v>
      </c>
      <c r="C965" s="98"/>
      <c r="D965" s="98" t="n">
        <v>15</v>
      </c>
      <c r="E965" s="99" t="n">
        <f aca="false">1 - (E966) * (E967) * (E968) * (E969)</f>
        <v>0.10815581934</v>
      </c>
      <c r="F965" s="99" t="n">
        <f aca="false">1 - (F966) * (F967) * (F968) * (F969)</f>
        <v>0.08486262694</v>
      </c>
      <c r="G965" s="99" t="n">
        <f aca="false">1 - (G966) * (G967) * (G968) * (G969)</f>
        <v>0.0611495875</v>
      </c>
      <c r="H965" s="99" t="n">
        <f aca="false">1 - (H966) * (H967) * (H968) * (H969)</f>
        <v>0.07305887424</v>
      </c>
      <c r="I965" s="100" t="n">
        <f aca="false">1 - (I966) * (I967) * (I968) * (I969)</f>
        <v>0.3748063375</v>
      </c>
      <c r="J965" s="100" t="n">
        <f aca="false">1 - (J966) * (J967) * (J968) * (J969)</f>
        <v>0.3748063375</v>
      </c>
      <c r="K965" s="100" t="n">
        <f aca="false">1 - (K966) * (K967) * (K968) * (K969)</f>
        <v>0.3748063375</v>
      </c>
      <c r="L965" s="100" t="n">
        <f aca="false">1 - (L966) * (L967) * (L968) * (L969)</f>
        <v>0.3748063375</v>
      </c>
    </row>
    <row r="966" customFormat="false" ht="15" hidden="false" customHeight="false" outlineLevel="0" collapsed="false">
      <c r="A966" s="101" t="s">
        <v>691</v>
      </c>
      <c r="B966" s="102" t="n">
        <f aca="false">B965*0.15</f>
        <v>1.2</v>
      </c>
      <c r="C966" s="102" t="n">
        <f aca="false">(100-D966)/100</f>
        <v>0.9775</v>
      </c>
      <c r="D966" s="102" t="n">
        <f aca="false">D965*0.15</f>
        <v>2.25</v>
      </c>
      <c r="E966" s="103" t="n">
        <v>0.982</v>
      </c>
      <c r="F966" s="103" t="n">
        <v>0.986</v>
      </c>
      <c r="G966" s="103" t="n">
        <v>0.99</v>
      </c>
      <c r="H966" s="103" t="n">
        <v>0.988</v>
      </c>
      <c r="I966" s="103" t="n">
        <v>0.93</v>
      </c>
      <c r="J966" s="103" t="n">
        <v>0.93</v>
      </c>
      <c r="K966" s="103" t="n">
        <v>0.93</v>
      </c>
      <c r="L966" s="103" t="n">
        <v>0.93</v>
      </c>
    </row>
    <row r="967" customFormat="false" ht="15" hidden="false" customHeight="false" outlineLevel="0" collapsed="false">
      <c r="A967" s="101" t="s">
        <v>692</v>
      </c>
      <c r="B967" s="102" t="n">
        <f aca="false">B965*0.4</f>
        <v>3.2</v>
      </c>
      <c r="C967" s="102" t="n">
        <f aca="false">(100-D967)/100</f>
        <v>0.94</v>
      </c>
      <c r="D967" s="102" t="n">
        <f aca="false">D965*0.4</f>
        <v>6</v>
      </c>
      <c r="E967" s="103" t="n">
        <v>0.955</v>
      </c>
      <c r="F967" s="103" t="n">
        <v>0.965</v>
      </c>
      <c r="G967" s="103" t="n">
        <v>0.975</v>
      </c>
      <c r="H967" s="103" t="n">
        <v>0.97</v>
      </c>
      <c r="I967" s="103" t="n">
        <v>0.825</v>
      </c>
      <c r="J967" s="103" t="n">
        <v>0.825</v>
      </c>
      <c r="K967" s="103" t="n">
        <v>0.825</v>
      </c>
      <c r="L967" s="103" t="n">
        <v>0.825</v>
      </c>
    </row>
    <row r="968" customFormat="false" ht="15" hidden="false" customHeight="false" outlineLevel="0" collapsed="false">
      <c r="A968" s="101" t="s">
        <v>693</v>
      </c>
      <c r="B968" s="102" t="n">
        <f aca="false">B965*0.15</f>
        <v>1.2</v>
      </c>
      <c r="C968" s="102" t="n">
        <f aca="false">(100-D968)/100</f>
        <v>0.9775</v>
      </c>
      <c r="D968" s="102" t="n">
        <f aca="false">D965*0.15</f>
        <v>2.25</v>
      </c>
      <c r="E968" s="103" t="n">
        <v>0.9865</v>
      </c>
      <c r="F968" s="103" t="n">
        <v>0.9895</v>
      </c>
      <c r="G968" s="103" t="n">
        <v>0.9925</v>
      </c>
      <c r="H968" s="103" t="n">
        <v>0.991</v>
      </c>
      <c r="I968" s="103" t="n">
        <v>0.9475</v>
      </c>
      <c r="J968" s="103" t="n">
        <v>0.9475</v>
      </c>
      <c r="K968" s="103" t="n">
        <v>0.9475</v>
      </c>
      <c r="L968" s="103" t="n">
        <v>0.9475</v>
      </c>
    </row>
    <row r="969" customFormat="false" ht="15" hidden="false" customHeight="false" outlineLevel="0" collapsed="false">
      <c r="A969" s="101" t="s">
        <v>694</v>
      </c>
      <c r="B969" s="102" t="n">
        <f aca="false">B965*0.3</f>
        <v>2.4</v>
      </c>
      <c r="C969" s="102" t="n">
        <f aca="false">(100-D969)/100</f>
        <v>0.955</v>
      </c>
      <c r="D969" s="102" t="n">
        <f aca="false">D965*0.3</f>
        <v>4.5</v>
      </c>
      <c r="E969" s="103" t="n">
        <v>0.964</v>
      </c>
      <c r="F969" s="103" t="n">
        <v>0.972</v>
      </c>
      <c r="G969" s="103" t="n">
        <v>0.98</v>
      </c>
      <c r="H969" s="103" t="n">
        <v>0.976</v>
      </c>
      <c r="I969" s="103" t="n">
        <v>0.86</v>
      </c>
      <c r="J969" s="103" t="n">
        <v>0.86</v>
      </c>
      <c r="K969" s="103" t="n">
        <v>0.86</v>
      </c>
      <c r="L969" s="103" t="n">
        <v>0.86</v>
      </c>
    </row>
    <row r="970" customFormat="false" ht="15" hidden="false" customHeight="false" outlineLevel="0" collapsed="false">
      <c r="A970" s="104" t="s">
        <v>927</v>
      </c>
      <c r="B970" s="98" t="n">
        <v>8</v>
      </c>
      <c r="C970" s="98"/>
      <c r="D970" s="98" t="n">
        <v>15</v>
      </c>
      <c r="E970" s="99" t="n">
        <f aca="false">1 - (E971) * (E972) * (E973) * (E974)</f>
        <v>0.10815581934</v>
      </c>
      <c r="F970" s="99" t="n">
        <f aca="false">1 - (F971) * (F972) * (F973) * (F974)</f>
        <v>0.08486262694</v>
      </c>
      <c r="G970" s="99" t="n">
        <f aca="false">1 - (G971) * (G972) * (G973) * (G974)</f>
        <v>0.0611495875</v>
      </c>
      <c r="H970" s="99" t="n">
        <f aca="false">1 - (H971) * (H972) * (H973) * (H974)</f>
        <v>0.07305887424</v>
      </c>
      <c r="I970" s="100" t="n">
        <f aca="false">1 - (I971) * (I972) * (I973) * (I974)</f>
        <v>0.35656423374</v>
      </c>
      <c r="J970" s="100" t="n">
        <f aca="false">1 - (J971) * (J972) * (J973) * (J974)</f>
        <v>0.2799296875</v>
      </c>
      <c r="K970" s="100" t="n">
        <f aca="false">1 - (K971) * (K972) * (K973) * (K974)</f>
        <v>0.3748063375</v>
      </c>
      <c r="L970" s="100" t="n">
        <f aca="false">1 - (L971) * (L972) * (L973) * (L974)</f>
        <v>0.4188544</v>
      </c>
    </row>
    <row r="971" customFormat="false" ht="15" hidden="false" customHeight="false" outlineLevel="0" collapsed="false">
      <c r="A971" s="101" t="s">
        <v>691</v>
      </c>
      <c r="B971" s="102" t="n">
        <f aca="false">B970*0.15</f>
        <v>1.2</v>
      </c>
      <c r="C971" s="102" t="n">
        <f aca="false">(100-D971)/100</f>
        <v>0.9775</v>
      </c>
      <c r="D971" s="102" t="n">
        <f aca="false">D970*0.15</f>
        <v>2.25</v>
      </c>
      <c r="E971" s="103" t="n">
        <v>0.982</v>
      </c>
      <c r="F971" s="103" t="n">
        <v>0.986</v>
      </c>
      <c r="G971" s="103" t="n">
        <v>0.99</v>
      </c>
      <c r="H971" s="103" t="n">
        <v>0.988</v>
      </c>
      <c r="I971" s="103" t="n">
        <v>0.934</v>
      </c>
      <c r="J971" s="103" t="n">
        <v>0.95</v>
      </c>
      <c r="K971" s="103" t="n">
        <v>0.93</v>
      </c>
      <c r="L971" s="103" t="n">
        <v>0.92</v>
      </c>
    </row>
    <row r="972" customFormat="false" ht="15" hidden="false" customHeight="false" outlineLevel="0" collapsed="false">
      <c r="A972" s="101" t="s">
        <v>692</v>
      </c>
      <c r="B972" s="102" t="n">
        <f aca="false">B970*0.4</f>
        <v>3.2</v>
      </c>
      <c r="C972" s="102" t="n">
        <f aca="false">(100-D972)/100</f>
        <v>0.94</v>
      </c>
      <c r="D972" s="102" t="n">
        <f aca="false">D970*0.4</f>
        <v>6</v>
      </c>
      <c r="E972" s="103" t="n">
        <v>0.955</v>
      </c>
      <c r="F972" s="103" t="n">
        <v>0.965</v>
      </c>
      <c r="G972" s="103" t="n">
        <v>0.975</v>
      </c>
      <c r="H972" s="103" t="n">
        <v>0.97</v>
      </c>
      <c r="I972" s="103" t="n">
        <v>0.835</v>
      </c>
      <c r="J972" s="103" t="n">
        <v>0.875</v>
      </c>
      <c r="K972" s="103" t="n">
        <v>0.825</v>
      </c>
      <c r="L972" s="103" t="n">
        <v>0.8</v>
      </c>
    </row>
    <row r="973" customFormat="false" ht="15" hidden="false" customHeight="false" outlineLevel="0" collapsed="false">
      <c r="A973" s="101" t="s">
        <v>693</v>
      </c>
      <c r="B973" s="102" t="n">
        <f aca="false">B970*0.15</f>
        <v>1.2</v>
      </c>
      <c r="C973" s="102" t="n">
        <f aca="false">(100-D973)/100</f>
        <v>0.9775</v>
      </c>
      <c r="D973" s="102" t="n">
        <f aca="false">D970*0.15</f>
        <v>2.25</v>
      </c>
      <c r="E973" s="103" t="n">
        <v>0.9865</v>
      </c>
      <c r="F973" s="103" t="n">
        <v>0.9895</v>
      </c>
      <c r="G973" s="103" t="n">
        <v>0.9925</v>
      </c>
      <c r="H973" s="103" t="n">
        <v>0.991</v>
      </c>
      <c r="I973" s="103" t="n">
        <v>0.9505</v>
      </c>
      <c r="J973" s="103" t="n">
        <v>0.9625</v>
      </c>
      <c r="K973" s="103" t="n">
        <v>0.9475</v>
      </c>
      <c r="L973" s="103" t="n">
        <v>0.94</v>
      </c>
    </row>
    <row r="974" customFormat="false" ht="15" hidden="false" customHeight="false" outlineLevel="0" collapsed="false">
      <c r="A974" s="101" t="s">
        <v>694</v>
      </c>
      <c r="B974" s="102" t="n">
        <f aca="false">B970*0.3</f>
        <v>2.4</v>
      </c>
      <c r="C974" s="102" t="n">
        <f aca="false">(100-D974)/100</f>
        <v>0.955</v>
      </c>
      <c r="D974" s="102" t="n">
        <f aca="false">D970*0.3</f>
        <v>4.5</v>
      </c>
      <c r="E974" s="103" t="n">
        <v>0.964</v>
      </c>
      <c r="F974" s="103" t="n">
        <v>0.972</v>
      </c>
      <c r="G974" s="103" t="n">
        <v>0.98</v>
      </c>
      <c r="H974" s="103" t="n">
        <v>0.976</v>
      </c>
      <c r="I974" s="103" t="n">
        <v>0.868</v>
      </c>
      <c r="J974" s="103" t="n">
        <v>0.9</v>
      </c>
      <c r="K974" s="103" t="n">
        <v>0.86</v>
      </c>
      <c r="L974" s="103" t="n">
        <v>0.84</v>
      </c>
    </row>
    <row r="975" customFormat="false" ht="15" hidden="false" customHeight="false" outlineLevel="0" collapsed="false">
      <c r="A975" s="104" t="s">
        <v>928</v>
      </c>
      <c r="B975" s="98" t="n">
        <v>8</v>
      </c>
      <c r="C975" s="98"/>
      <c r="D975" s="98" t="n">
        <v>15</v>
      </c>
      <c r="E975" s="99" t="n">
        <f aca="false">1 - (E976) * (E977) * (E978) * (E979)</f>
        <v>0.10815581934</v>
      </c>
      <c r="F975" s="99" t="n">
        <f aca="false">1 - (F976) * (F977) * (F978) * (F979)</f>
        <v>0.08486262694</v>
      </c>
      <c r="G975" s="99" t="n">
        <f aca="false">1 - (G976) * (G977) * (G978) * (G979)</f>
        <v>0.0611495875</v>
      </c>
      <c r="H975" s="99" t="n">
        <f aca="false">1 - (H976) * (H977) * (H978) * (H979)</f>
        <v>0.07305887424</v>
      </c>
      <c r="I975" s="100" t="n">
        <f aca="false">1 - (I976) * (I977) * (I978) * (I979)</f>
        <v>0.35656423374</v>
      </c>
      <c r="J975" s="100" t="n">
        <f aca="false">1 - (J976) * (J977) * (J978) * (J979)</f>
        <v>0.4188544</v>
      </c>
      <c r="K975" s="100" t="n">
        <f aca="false">1 - (K976) * (K977) * (K978) * (K979)</f>
        <v>0.35656423374</v>
      </c>
      <c r="L975" s="100" t="n">
        <f aca="false">1 - (L976) * (L977) * (L978) * (L979)</f>
        <v>0.35656423374</v>
      </c>
    </row>
    <row r="976" customFormat="false" ht="15" hidden="false" customHeight="false" outlineLevel="0" collapsed="false">
      <c r="A976" s="101" t="s">
        <v>691</v>
      </c>
      <c r="B976" s="102" t="n">
        <f aca="false">B975*0.15</f>
        <v>1.2</v>
      </c>
      <c r="C976" s="102" t="n">
        <f aca="false">(100-D976)/100</f>
        <v>0.9775</v>
      </c>
      <c r="D976" s="102" t="n">
        <f aca="false">D975*0.15</f>
        <v>2.25</v>
      </c>
      <c r="E976" s="103" t="n">
        <v>0.982</v>
      </c>
      <c r="F976" s="103" t="n">
        <v>0.986</v>
      </c>
      <c r="G976" s="103" t="n">
        <v>0.99</v>
      </c>
      <c r="H976" s="103" t="n">
        <v>0.988</v>
      </c>
      <c r="I976" s="103" t="n">
        <v>0.934</v>
      </c>
      <c r="J976" s="103" t="n">
        <v>0.92</v>
      </c>
      <c r="K976" s="103" t="n">
        <v>0.934</v>
      </c>
      <c r="L976" s="103" t="n">
        <v>0.934</v>
      </c>
    </row>
    <row r="977" customFormat="false" ht="15" hidden="false" customHeight="false" outlineLevel="0" collapsed="false">
      <c r="A977" s="101" t="s">
        <v>692</v>
      </c>
      <c r="B977" s="102" t="n">
        <f aca="false">B975*0.4</f>
        <v>3.2</v>
      </c>
      <c r="C977" s="102" t="n">
        <f aca="false">(100-D977)/100</f>
        <v>0.94</v>
      </c>
      <c r="D977" s="102" t="n">
        <f aca="false">D975*0.4</f>
        <v>6</v>
      </c>
      <c r="E977" s="103" t="n">
        <v>0.955</v>
      </c>
      <c r="F977" s="103" t="n">
        <v>0.965</v>
      </c>
      <c r="G977" s="103" t="n">
        <v>0.975</v>
      </c>
      <c r="H977" s="103" t="n">
        <v>0.97</v>
      </c>
      <c r="I977" s="103" t="n">
        <v>0.835</v>
      </c>
      <c r="J977" s="103" t="n">
        <v>0.8</v>
      </c>
      <c r="K977" s="103" t="n">
        <v>0.835</v>
      </c>
      <c r="L977" s="103" t="n">
        <v>0.835</v>
      </c>
    </row>
    <row r="978" customFormat="false" ht="15" hidden="false" customHeight="false" outlineLevel="0" collapsed="false">
      <c r="A978" s="101" t="s">
        <v>693</v>
      </c>
      <c r="B978" s="102" t="n">
        <f aca="false">B975*0.15</f>
        <v>1.2</v>
      </c>
      <c r="C978" s="102" t="n">
        <f aca="false">(100-D978)/100</f>
        <v>0.9775</v>
      </c>
      <c r="D978" s="102" t="n">
        <f aca="false">D975*0.15</f>
        <v>2.25</v>
      </c>
      <c r="E978" s="103" t="n">
        <v>0.9865</v>
      </c>
      <c r="F978" s="103" t="n">
        <v>0.9895</v>
      </c>
      <c r="G978" s="103" t="n">
        <v>0.9925</v>
      </c>
      <c r="H978" s="103" t="n">
        <v>0.991</v>
      </c>
      <c r="I978" s="103" t="n">
        <v>0.9505</v>
      </c>
      <c r="J978" s="103" t="n">
        <v>0.94</v>
      </c>
      <c r="K978" s="103" t="n">
        <v>0.9505</v>
      </c>
      <c r="L978" s="103" t="n">
        <v>0.9505</v>
      </c>
    </row>
    <row r="979" customFormat="false" ht="15" hidden="false" customHeight="false" outlineLevel="0" collapsed="false">
      <c r="A979" s="101" t="s">
        <v>694</v>
      </c>
      <c r="B979" s="102" t="n">
        <f aca="false">B975*0.3</f>
        <v>2.4</v>
      </c>
      <c r="C979" s="102" t="n">
        <f aca="false">(100-D979)/100</f>
        <v>0.955</v>
      </c>
      <c r="D979" s="102" t="n">
        <f aca="false">D975*0.3</f>
        <v>4.5</v>
      </c>
      <c r="E979" s="103" t="n">
        <v>0.964</v>
      </c>
      <c r="F979" s="103" t="n">
        <v>0.972</v>
      </c>
      <c r="G979" s="103" t="n">
        <v>0.98</v>
      </c>
      <c r="H979" s="103" t="n">
        <v>0.976</v>
      </c>
      <c r="I979" s="103" t="n">
        <v>0.868</v>
      </c>
      <c r="J979" s="103" t="n">
        <v>0.84</v>
      </c>
      <c r="K979" s="103" t="n">
        <v>0.868</v>
      </c>
      <c r="L979" s="103" t="n">
        <v>0.868</v>
      </c>
    </row>
    <row r="980" customFormat="false" ht="15" hidden="false" customHeight="false" outlineLevel="0" collapsed="false">
      <c r="A980" s="97" t="s">
        <v>929</v>
      </c>
      <c r="B980" s="98" t="n">
        <v>8</v>
      </c>
      <c r="C980" s="98"/>
      <c r="D980" s="98" t="n">
        <v>15</v>
      </c>
      <c r="E980" s="99" t="n">
        <f aca="false">1 - (E981) * (E982) * (E983) * (E984)</f>
        <v>0.10815581934</v>
      </c>
      <c r="F980" s="99" t="n">
        <f aca="false">1 - (F981) * (F982) * (F983) * (F984)</f>
        <v>0.08486262694</v>
      </c>
      <c r="G980" s="99" t="n">
        <f aca="false">1 - (G981) * (G982) * (G983) * (G984)</f>
        <v>0.0611495875</v>
      </c>
      <c r="H980" s="99" t="n">
        <f aca="false">1 - (H981) * (H982) * (H983) * (H984)</f>
        <v>0.07305887424</v>
      </c>
      <c r="I980" s="100" t="n">
        <f aca="false">1 - (I981) * (I982) * (I983) * (I984)</f>
        <v>0.30936446464</v>
      </c>
      <c r="J980" s="100" t="n">
        <f aca="false">1 - (J981) * (J982) * (J983) * (J984)</f>
        <v>0.30936446464</v>
      </c>
      <c r="K980" s="100" t="n">
        <f aca="false">1 - (K981) * (K982) * (K983) * (K984)</f>
        <v>0.35656423374</v>
      </c>
      <c r="L980" s="100" t="n">
        <f aca="false">1 - (L981) * (L982) * (L983) * (L984)</f>
        <v>0.1755618375</v>
      </c>
    </row>
    <row r="981" customFormat="false" ht="15" hidden="false" customHeight="false" outlineLevel="0" collapsed="false">
      <c r="A981" s="101" t="s">
        <v>691</v>
      </c>
      <c r="B981" s="102" t="n">
        <f aca="false">B980*0.15</f>
        <v>1.2</v>
      </c>
      <c r="C981" s="102" t="n">
        <f aca="false">(100-D981)/100</f>
        <v>0.9775</v>
      </c>
      <c r="D981" s="102" t="n">
        <f aca="false">D980*0.15</f>
        <v>2.25</v>
      </c>
      <c r="E981" s="103" t="n">
        <v>0.982</v>
      </c>
      <c r="F981" s="103" t="n">
        <v>0.986</v>
      </c>
      <c r="G981" s="103" t="n">
        <v>0.99</v>
      </c>
      <c r="H981" s="103" t="n">
        <v>0.988</v>
      </c>
      <c r="I981" s="103" t="n">
        <v>0.944</v>
      </c>
      <c r="J981" s="103" t="n">
        <v>0.944</v>
      </c>
      <c r="K981" s="103" t="n">
        <v>0.934</v>
      </c>
      <c r="L981" s="103" t="n">
        <v>0.97</v>
      </c>
    </row>
    <row r="982" customFormat="false" ht="15" hidden="false" customHeight="false" outlineLevel="0" collapsed="false">
      <c r="A982" s="101" t="s">
        <v>692</v>
      </c>
      <c r="B982" s="102" t="n">
        <f aca="false">B980*0.4</f>
        <v>3.2</v>
      </c>
      <c r="C982" s="102" t="n">
        <f aca="false">(100-D982)/100</f>
        <v>0.94</v>
      </c>
      <c r="D982" s="102" t="n">
        <f aca="false">D980*0.4</f>
        <v>6</v>
      </c>
      <c r="E982" s="103" t="n">
        <v>0.955</v>
      </c>
      <c r="F982" s="103" t="n">
        <v>0.965</v>
      </c>
      <c r="G982" s="103" t="n">
        <v>0.975</v>
      </c>
      <c r="H982" s="103" t="n">
        <v>0.97</v>
      </c>
      <c r="I982" s="103" t="n">
        <v>0.86</v>
      </c>
      <c r="J982" s="103" t="n">
        <v>0.86</v>
      </c>
      <c r="K982" s="103" t="n">
        <v>0.835</v>
      </c>
      <c r="L982" s="103" t="n">
        <v>0.925</v>
      </c>
    </row>
    <row r="983" customFormat="false" ht="15" hidden="false" customHeight="false" outlineLevel="0" collapsed="false">
      <c r="A983" s="101" t="s">
        <v>693</v>
      </c>
      <c r="B983" s="102" t="n">
        <f aca="false">B980*0.15</f>
        <v>1.2</v>
      </c>
      <c r="C983" s="102" t="n">
        <f aca="false">(100-D983)/100</f>
        <v>0.9775</v>
      </c>
      <c r="D983" s="102" t="n">
        <f aca="false">D980*0.15</f>
        <v>2.25</v>
      </c>
      <c r="E983" s="103" t="n">
        <v>0.9865</v>
      </c>
      <c r="F983" s="103" t="n">
        <v>0.9895</v>
      </c>
      <c r="G983" s="103" t="n">
        <v>0.9925</v>
      </c>
      <c r="H983" s="103" t="n">
        <v>0.991</v>
      </c>
      <c r="I983" s="103" t="n">
        <v>0.958</v>
      </c>
      <c r="J983" s="103" t="n">
        <v>0.958</v>
      </c>
      <c r="K983" s="103" t="n">
        <v>0.9505</v>
      </c>
      <c r="L983" s="103" t="n">
        <v>0.9775</v>
      </c>
    </row>
    <row r="984" customFormat="false" ht="15" hidden="false" customHeight="false" outlineLevel="0" collapsed="false">
      <c r="A984" s="101" t="s">
        <v>694</v>
      </c>
      <c r="B984" s="102" t="n">
        <f aca="false">B980*0.3</f>
        <v>2.4</v>
      </c>
      <c r="C984" s="102" t="n">
        <f aca="false">(100-D984)/100</f>
        <v>0.955</v>
      </c>
      <c r="D984" s="102" t="n">
        <f aca="false">D980*0.3</f>
        <v>4.5</v>
      </c>
      <c r="E984" s="103" t="n">
        <v>0.964</v>
      </c>
      <c r="F984" s="103" t="n">
        <v>0.972</v>
      </c>
      <c r="G984" s="103" t="n">
        <v>0.98</v>
      </c>
      <c r="H984" s="103" t="n">
        <v>0.976</v>
      </c>
      <c r="I984" s="103" t="n">
        <v>0.888</v>
      </c>
      <c r="J984" s="103" t="n">
        <v>0.888</v>
      </c>
      <c r="K984" s="103" t="n">
        <v>0.868</v>
      </c>
      <c r="L984" s="103" t="n">
        <v>0.94</v>
      </c>
    </row>
    <row r="985" customFormat="false" ht="15" hidden="false" customHeight="false" outlineLevel="0" collapsed="false">
      <c r="A985" s="104" t="s">
        <v>930</v>
      </c>
      <c r="B985" s="98" t="n">
        <v>8</v>
      </c>
      <c r="C985" s="98"/>
      <c r="D985" s="98" t="n">
        <v>15</v>
      </c>
      <c r="E985" s="99" t="n">
        <f aca="false">1 - (E986) * (E987) * (E988)</f>
        <v>0.0959511600000002</v>
      </c>
      <c r="F985" s="99" t="n">
        <f aca="false">1 - (F986) * (F987) * (F988)</f>
        <v>0.07515172</v>
      </c>
      <c r="G985" s="99" t="n">
        <f aca="false">1 - (G986) * (G987) * (G988)</f>
        <v>0.0540550000000001</v>
      </c>
      <c r="H985" s="99" t="n">
        <f aca="false">1 - (H986) * (H987) * (H988)</f>
        <v>0.06464064</v>
      </c>
      <c r="I985" s="100" t="n">
        <f aca="false">1 - (I986) * (I987) * (I988)</f>
        <v>0.38176</v>
      </c>
      <c r="J985" s="100" t="n">
        <f aca="false">1 - (J986) * (J987) * (J988)</f>
        <v>0.27908608</v>
      </c>
      <c r="K985" s="100" t="n">
        <f aca="false">1 - (K986) * (K987) * (K988)</f>
        <v>0.27908608</v>
      </c>
      <c r="L985" s="100" t="n">
        <f aca="false">1 - (L986) * (L987) * (L988)</f>
        <v>0.27908608</v>
      </c>
    </row>
    <row r="986" customFormat="false" ht="15" hidden="false" customHeight="false" outlineLevel="0" collapsed="false">
      <c r="A986" s="101" t="s">
        <v>691</v>
      </c>
      <c r="B986" s="102" t="n">
        <f aca="false">B985*0.15</f>
        <v>1.2</v>
      </c>
      <c r="C986" s="102" t="n">
        <f aca="false">(100-D986)/100</f>
        <v>0.9775</v>
      </c>
      <c r="D986" s="102" t="n">
        <f aca="false">D985*0.15</f>
        <v>2.25</v>
      </c>
      <c r="E986" s="103" t="n">
        <v>0.982</v>
      </c>
      <c r="F986" s="103" t="n">
        <v>0.986</v>
      </c>
      <c r="G986" s="103" t="n">
        <v>0.99</v>
      </c>
      <c r="H986" s="103" t="n">
        <v>0.988</v>
      </c>
      <c r="I986" s="103" t="n">
        <v>0.92</v>
      </c>
      <c r="J986" s="103" t="n">
        <v>0.944</v>
      </c>
      <c r="K986" s="103" t="n">
        <v>0.944</v>
      </c>
      <c r="L986" s="103" t="n">
        <v>0.944</v>
      </c>
    </row>
    <row r="987" customFormat="false" ht="15" hidden="false" customHeight="false" outlineLevel="0" collapsed="false">
      <c r="A987" s="101" t="s">
        <v>692</v>
      </c>
      <c r="B987" s="102" t="n">
        <f aca="false">B985*0.4</f>
        <v>3.2</v>
      </c>
      <c r="C987" s="102" t="n">
        <f aca="false">(100-D987)/100</f>
        <v>0.94</v>
      </c>
      <c r="D987" s="102" t="n">
        <f aca="false">D985*0.4</f>
        <v>6</v>
      </c>
      <c r="E987" s="103" t="n">
        <v>0.955</v>
      </c>
      <c r="F987" s="103" t="n">
        <v>0.965</v>
      </c>
      <c r="G987" s="103" t="n">
        <v>0.975</v>
      </c>
      <c r="H987" s="103" t="n">
        <v>0.97</v>
      </c>
      <c r="I987" s="103" t="n">
        <v>0.8</v>
      </c>
      <c r="J987" s="103" t="n">
        <v>0.86</v>
      </c>
      <c r="K987" s="103" t="n">
        <v>0.86</v>
      </c>
      <c r="L987" s="103" t="n">
        <v>0.86</v>
      </c>
    </row>
    <row r="988" customFormat="false" ht="15" hidden="false" customHeight="false" outlineLevel="0" collapsed="false">
      <c r="A988" s="101" t="s">
        <v>694</v>
      </c>
      <c r="B988" s="102" t="n">
        <f aca="false">B985*0.3</f>
        <v>2.4</v>
      </c>
      <c r="C988" s="102" t="n">
        <f aca="false">(100-D988)/100</f>
        <v>0.955</v>
      </c>
      <c r="D988" s="102" t="n">
        <f aca="false">D985*0.3</f>
        <v>4.5</v>
      </c>
      <c r="E988" s="103" t="n">
        <v>0.964</v>
      </c>
      <c r="F988" s="103" t="n">
        <v>0.972</v>
      </c>
      <c r="G988" s="103" t="n">
        <v>0.98</v>
      </c>
      <c r="H988" s="103" t="n">
        <v>0.976</v>
      </c>
      <c r="I988" s="103" t="n">
        <v>0.84</v>
      </c>
      <c r="J988" s="103" t="n">
        <v>0.888</v>
      </c>
      <c r="K988" s="103" t="n">
        <v>0.888</v>
      </c>
      <c r="L988" s="103" t="n">
        <v>0.888</v>
      </c>
    </row>
    <row r="989" customFormat="false" ht="15" hidden="false" customHeight="false" outlineLevel="0" collapsed="false">
      <c r="A989" s="104" t="s">
        <v>931</v>
      </c>
      <c r="B989" s="98" t="n">
        <v>7</v>
      </c>
      <c r="C989" s="98"/>
      <c r="D989" s="98" t="n">
        <v>10</v>
      </c>
      <c r="E989" s="99" t="n">
        <f aca="false">1 - (E990) * (E991) * (E992) * (E993)</f>
        <v>0.10815581934</v>
      </c>
      <c r="F989" s="99" t="n">
        <f aca="false">1 - (F990) * (F991) * (F992) * (F993)</f>
        <v>0.08486262694</v>
      </c>
      <c r="G989" s="99" t="n">
        <f aca="false">1 - (G990) * (G991) * (G992) * (G993)</f>
        <v>0.0611495875</v>
      </c>
      <c r="H989" s="99" t="n">
        <f aca="false">1 - (H990) * (H991) * (H992) * (H993)</f>
        <v>0.07305887424</v>
      </c>
      <c r="I989" s="100" t="n">
        <f aca="false">1 - (I990) * (I991) * (I992) * (I993)</f>
        <v>0.30936446464</v>
      </c>
      <c r="J989" s="100" t="n">
        <f aca="false">1 - (J990) * (J991) * (J992) * (J993)</f>
        <v>0.3748063375</v>
      </c>
      <c r="K989" s="100" t="n">
        <f aca="false">1 - (K990) * (K991) * (K992) * (K993)</f>
        <v>0.35656423374</v>
      </c>
      <c r="L989" s="100" t="n">
        <f aca="false">1 - (L990) * (L991) * (L992) * (L993)</f>
        <v>0.3748063375</v>
      </c>
    </row>
    <row r="990" customFormat="false" ht="15" hidden="false" customHeight="false" outlineLevel="0" collapsed="false">
      <c r="A990" s="101" t="s">
        <v>691</v>
      </c>
      <c r="B990" s="102" t="n">
        <f aca="false">B989*0.15</f>
        <v>1.05</v>
      </c>
      <c r="C990" s="102" t="n">
        <f aca="false">(100-D990)/100</f>
        <v>0.985</v>
      </c>
      <c r="D990" s="102" t="n">
        <f aca="false">D989*0.15</f>
        <v>1.5</v>
      </c>
      <c r="E990" s="103" t="n">
        <v>0.982</v>
      </c>
      <c r="F990" s="103" t="n">
        <v>0.986</v>
      </c>
      <c r="G990" s="103" t="n">
        <v>0.99</v>
      </c>
      <c r="H990" s="103" t="n">
        <v>0.988</v>
      </c>
      <c r="I990" s="103" t="n">
        <v>0.944</v>
      </c>
      <c r="J990" s="103" t="n">
        <v>0.93</v>
      </c>
      <c r="K990" s="103" t="n">
        <v>0.934</v>
      </c>
      <c r="L990" s="103" t="n">
        <v>0.93</v>
      </c>
    </row>
    <row r="991" customFormat="false" ht="15" hidden="false" customHeight="false" outlineLevel="0" collapsed="false">
      <c r="A991" s="101" t="s">
        <v>692</v>
      </c>
      <c r="B991" s="102" t="n">
        <f aca="false">B989*0.4</f>
        <v>2.8</v>
      </c>
      <c r="C991" s="102" t="n">
        <f aca="false">(100-D991)/100</f>
        <v>0.96</v>
      </c>
      <c r="D991" s="102" t="n">
        <f aca="false">D989*0.4</f>
        <v>4</v>
      </c>
      <c r="E991" s="103" t="n">
        <v>0.955</v>
      </c>
      <c r="F991" s="103" t="n">
        <v>0.965</v>
      </c>
      <c r="G991" s="103" t="n">
        <v>0.975</v>
      </c>
      <c r="H991" s="103" t="n">
        <v>0.97</v>
      </c>
      <c r="I991" s="103" t="n">
        <v>0.86</v>
      </c>
      <c r="J991" s="103" t="n">
        <v>0.825</v>
      </c>
      <c r="K991" s="103" t="n">
        <v>0.835</v>
      </c>
      <c r="L991" s="103" t="n">
        <v>0.825</v>
      </c>
    </row>
    <row r="992" customFormat="false" ht="15" hidden="false" customHeight="false" outlineLevel="0" collapsed="false">
      <c r="A992" s="101" t="s">
        <v>693</v>
      </c>
      <c r="B992" s="102" t="n">
        <f aca="false">B989*0.15</f>
        <v>1.05</v>
      </c>
      <c r="C992" s="102" t="n">
        <f aca="false">(100-D992)/100</f>
        <v>0.985</v>
      </c>
      <c r="D992" s="102" t="n">
        <f aca="false">D989*0.15</f>
        <v>1.5</v>
      </c>
      <c r="E992" s="103" t="n">
        <v>0.9865</v>
      </c>
      <c r="F992" s="103" t="n">
        <v>0.9895</v>
      </c>
      <c r="G992" s="103" t="n">
        <v>0.9925</v>
      </c>
      <c r="H992" s="103" t="n">
        <v>0.991</v>
      </c>
      <c r="I992" s="103" t="n">
        <v>0.958</v>
      </c>
      <c r="J992" s="103" t="n">
        <v>0.9475</v>
      </c>
      <c r="K992" s="103" t="n">
        <v>0.9505</v>
      </c>
      <c r="L992" s="103" t="n">
        <v>0.9475</v>
      </c>
    </row>
    <row r="993" customFormat="false" ht="15" hidden="false" customHeight="false" outlineLevel="0" collapsed="false">
      <c r="A993" s="101" t="s">
        <v>694</v>
      </c>
      <c r="B993" s="102" t="n">
        <f aca="false">B989*0.3</f>
        <v>2.1</v>
      </c>
      <c r="C993" s="102" t="n">
        <f aca="false">(100-D993)/100</f>
        <v>0.97</v>
      </c>
      <c r="D993" s="102" t="n">
        <f aca="false">D989*0.3</f>
        <v>3</v>
      </c>
      <c r="E993" s="103" t="n">
        <v>0.964</v>
      </c>
      <c r="F993" s="103" t="n">
        <v>0.972</v>
      </c>
      <c r="G993" s="103" t="n">
        <v>0.98</v>
      </c>
      <c r="H993" s="103" t="n">
        <v>0.976</v>
      </c>
      <c r="I993" s="103" t="n">
        <v>0.888</v>
      </c>
      <c r="J993" s="103" t="n">
        <v>0.86</v>
      </c>
      <c r="K993" s="103" t="n">
        <v>0.868</v>
      </c>
      <c r="L993" s="103" t="n">
        <v>0.86</v>
      </c>
    </row>
    <row r="994" customFormat="false" ht="15" hidden="false" customHeight="false" outlineLevel="0" collapsed="false">
      <c r="A994" s="104" t="s">
        <v>932</v>
      </c>
      <c r="B994" s="98" t="n">
        <v>7</v>
      </c>
      <c r="C994" s="98"/>
      <c r="D994" s="98" t="n">
        <v>10</v>
      </c>
      <c r="E994" s="99" t="n">
        <f aca="false">1 - (E995) * (E996) * (E997) * (E998)</f>
        <v>0.10815581934</v>
      </c>
      <c r="F994" s="99" t="n">
        <f aca="false">1 - (F995) * (F996) * (F997) * (F998)</f>
        <v>0.08486262694</v>
      </c>
      <c r="G994" s="99" t="n">
        <f aca="false">1 - (G995) * (G996) * (G997) * (G998)</f>
        <v>0.0611495875</v>
      </c>
      <c r="H994" s="99" t="n">
        <f aca="false">1 - (H995) * (H996) * (H997) * (H998)</f>
        <v>0.07305887424</v>
      </c>
      <c r="I994" s="100" t="n">
        <f aca="false">1 - (I995) * (I996) * (I997) * (I998)</f>
        <v>0.30936446464</v>
      </c>
      <c r="J994" s="100" t="n">
        <f aca="false">1 - (J995) * (J996) * (J997) * (J998)</f>
        <v>0.30936446464</v>
      </c>
      <c r="K994" s="100" t="n">
        <f aca="false">1 - (K995) * (K996) * (K997) * (K998)</f>
        <v>0.30936446464</v>
      </c>
      <c r="L994" s="100" t="n">
        <f aca="false">1 - (L995) * (L996) * (L997) * (L998)</f>
        <v>0.3748063375</v>
      </c>
    </row>
    <row r="995" customFormat="false" ht="15" hidden="false" customHeight="false" outlineLevel="0" collapsed="false">
      <c r="A995" s="101" t="s">
        <v>691</v>
      </c>
      <c r="B995" s="102" t="n">
        <f aca="false">B994*0.15</f>
        <v>1.05</v>
      </c>
      <c r="C995" s="102" t="n">
        <f aca="false">(100-D995)/100</f>
        <v>0.985</v>
      </c>
      <c r="D995" s="102" t="n">
        <f aca="false">D994*0.15</f>
        <v>1.5</v>
      </c>
      <c r="E995" s="103" t="n">
        <v>0.982</v>
      </c>
      <c r="F995" s="103" t="n">
        <v>0.986</v>
      </c>
      <c r="G995" s="103" t="n">
        <v>0.99</v>
      </c>
      <c r="H995" s="103" t="n">
        <v>0.988</v>
      </c>
      <c r="I995" s="103" t="n">
        <v>0.944</v>
      </c>
      <c r="J995" s="103" t="n">
        <v>0.944</v>
      </c>
      <c r="K995" s="103" t="n">
        <v>0.944</v>
      </c>
      <c r="L995" s="103" t="n">
        <v>0.93</v>
      </c>
    </row>
    <row r="996" customFormat="false" ht="15" hidden="false" customHeight="false" outlineLevel="0" collapsed="false">
      <c r="A996" s="101" t="s">
        <v>692</v>
      </c>
      <c r="B996" s="102" t="n">
        <f aca="false">B994*0.4</f>
        <v>2.8</v>
      </c>
      <c r="C996" s="102" t="n">
        <f aca="false">(100-D996)/100</f>
        <v>0.96</v>
      </c>
      <c r="D996" s="102" t="n">
        <f aca="false">D994*0.4</f>
        <v>4</v>
      </c>
      <c r="E996" s="103" t="n">
        <v>0.955</v>
      </c>
      <c r="F996" s="103" t="n">
        <v>0.965</v>
      </c>
      <c r="G996" s="103" t="n">
        <v>0.975</v>
      </c>
      <c r="H996" s="103" t="n">
        <v>0.97</v>
      </c>
      <c r="I996" s="103" t="n">
        <v>0.86</v>
      </c>
      <c r="J996" s="103" t="n">
        <v>0.86</v>
      </c>
      <c r="K996" s="103" t="n">
        <v>0.86</v>
      </c>
      <c r="L996" s="103" t="n">
        <v>0.825</v>
      </c>
    </row>
    <row r="997" customFormat="false" ht="15" hidden="false" customHeight="false" outlineLevel="0" collapsed="false">
      <c r="A997" s="101" t="s">
        <v>693</v>
      </c>
      <c r="B997" s="102" t="n">
        <f aca="false">B994*0.15</f>
        <v>1.05</v>
      </c>
      <c r="C997" s="102" t="n">
        <f aca="false">(100-D997)/100</f>
        <v>0.985</v>
      </c>
      <c r="D997" s="102" t="n">
        <f aca="false">D994*0.15</f>
        <v>1.5</v>
      </c>
      <c r="E997" s="103" t="n">
        <v>0.9865</v>
      </c>
      <c r="F997" s="103" t="n">
        <v>0.9895</v>
      </c>
      <c r="G997" s="103" t="n">
        <v>0.9925</v>
      </c>
      <c r="H997" s="103" t="n">
        <v>0.991</v>
      </c>
      <c r="I997" s="103" t="n">
        <v>0.958</v>
      </c>
      <c r="J997" s="103" t="n">
        <v>0.958</v>
      </c>
      <c r="K997" s="103" t="n">
        <v>0.958</v>
      </c>
      <c r="L997" s="103" t="n">
        <v>0.9475</v>
      </c>
    </row>
    <row r="998" customFormat="false" ht="15" hidden="false" customHeight="false" outlineLevel="0" collapsed="false">
      <c r="A998" s="101" t="s">
        <v>694</v>
      </c>
      <c r="B998" s="102" t="n">
        <f aca="false">B994*0.3</f>
        <v>2.1</v>
      </c>
      <c r="C998" s="102" t="n">
        <f aca="false">(100-D998)/100</f>
        <v>0.97</v>
      </c>
      <c r="D998" s="102" t="n">
        <f aca="false">D994*0.3</f>
        <v>3</v>
      </c>
      <c r="E998" s="103" t="n">
        <v>0.964</v>
      </c>
      <c r="F998" s="103" t="n">
        <v>0.972</v>
      </c>
      <c r="G998" s="103" t="n">
        <v>0.98</v>
      </c>
      <c r="H998" s="103" t="n">
        <v>0.976</v>
      </c>
      <c r="I998" s="103" t="n">
        <v>0.888</v>
      </c>
      <c r="J998" s="103" t="n">
        <v>0.888</v>
      </c>
      <c r="K998" s="103" t="n">
        <v>0.888</v>
      </c>
      <c r="L998" s="103" t="n">
        <v>0.86</v>
      </c>
    </row>
    <row r="999" customFormat="false" ht="15" hidden="false" customHeight="false" outlineLevel="0" collapsed="false">
      <c r="A999" s="104" t="s">
        <v>933</v>
      </c>
      <c r="B999" s="98" t="n">
        <v>7</v>
      </c>
      <c r="C999" s="98"/>
      <c r="D999" s="98" t="n">
        <v>10</v>
      </c>
      <c r="E999" s="99" t="n">
        <f aca="false">1 - (E1000) * (E1001) * (E1002) * (E1003)</f>
        <v>0.10815581934</v>
      </c>
      <c r="F999" s="99" t="n">
        <f aca="false">1 - (F1000) * (F1001) * (F1002) * (F1003)</f>
        <v>0.08486262694</v>
      </c>
      <c r="G999" s="99" t="n">
        <f aca="false">1 - (G1000) * (G1001) * (G1002) * (G1003)</f>
        <v>0.0611495875</v>
      </c>
      <c r="H999" s="99" t="n">
        <f aca="false">1 - (H1000) * (H1001) * (H1002) * (H1003)</f>
        <v>0.07305887424</v>
      </c>
      <c r="I999" s="100" t="n">
        <f aca="false">1 - (I1000) * (I1001) * (I1002) * (I1003)</f>
        <v>0.30936446464</v>
      </c>
      <c r="J999" s="100" t="n">
        <f aca="false">1 - (J1000) * (J1001) * (J1002) * (J1003)</f>
        <v>0.30936446464</v>
      </c>
      <c r="K999" s="100" t="n">
        <f aca="false">1 - (K1000) * (K1001) * (K1002) * (K1003)</f>
        <v>0.30936446464</v>
      </c>
      <c r="L999" s="100" t="n">
        <f aca="false">1 - (L1000) * (L1001) * (L1002) * (L1003)</f>
        <v>0.30936446464</v>
      </c>
    </row>
    <row r="1000" customFormat="false" ht="15" hidden="false" customHeight="false" outlineLevel="0" collapsed="false">
      <c r="A1000" s="101" t="s">
        <v>691</v>
      </c>
      <c r="B1000" s="102" t="n">
        <f aca="false">B999*0.15</f>
        <v>1.05</v>
      </c>
      <c r="C1000" s="102" t="n">
        <f aca="false">(100-D1000)/100</f>
        <v>0.985</v>
      </c>
      <c r="D1000" s="102" t="n">
        <f aca="false">D999*0.15</f>
        <v>1.5</v>
      </c>
      <c r="E1000" s="103" t="n">
        <v>0.982</v>
      </c>
      <c r="F1000" s="103" t="n">
        <v>0.986</v>
      </c>
      <c r="G1000" s="103" t="n">
        <v>0.99</v>
      </c>
      <c r="H1000" s="103" t="n">
        <v>0.988</v>
      </c>
      <c r="I1000" s="103" t="n">
        <v>0.944</v>
      </c>
      <c r="J1000" s="103" t="n">
        <v>0.944</v>
      </c>
      <c r="K1000" s="103" t="n">
        <v>0.944</v>
      </c>
      <c r="L1000" s="103" t="n">
        <v>0.944</v>
      </c>
    </row>
    <row r="1001" customFormat="false" ht="15" hidden="false" customHeight="false" outlineLevel="0" collapsed="false">
      <c r="A1001" s="101" t="s">
        <v>692</v>
      </c>
      <c r="B1001" s="102" t="n">
        <f aca="false">B999*0.4</f>
        <v>2.8</v>
      </c>
      <c r="C1001" s="102" t="n">
        <f aca="false">(100-D1001)/100</f>
        <v>0.96</v>
      </c>
      <c r="D1001" s="102" t="n">
        <f aca="false">D999*0.4</f>
        <v>4</v>
      </c>
      <c r="E1001" s="103" t="n">
        <v>0.955</v>
      </c>
      <c r="F1001" s="103" t="n">
        <v>0.965</v>
      </c>
      <c r="G1001" s="103" t="n">
        <v>0.975</v>
      </c>
      <c r="H1001" s="103" t="n">
        <v>0.97</v>
      </c>
      <c r="I1001" s="103" t="n">
        <v>0.86</v>
      </c>
      <c r="J1001" s="103" t="n">
        <v>0.86</v>
      </c>
      <c r="K1001" s="103" t="n">
        <v>0.86</v>
      </c>
      <c r="L1001" s="103" t="n">
        <v>0.86</v>
      </c>
    </row>
    <row r="1002" customFormat="false" ht="15" hidden="false" customHeight="false" outlineLevel="0" collapsed="false">
      <c r="A1002" s="101" t="s">
        <v>693</v>
      </c>
      <c r="B1002" s="102" t="n">
        <f aca="false">B999*0.15</f>
        <v>1.05</v>
      </c>
      <c r="C1002" s="102" t="n">
        <f aca="false">(100-D1002)/100</f>
        <v>0.985</v>
      </c>
      <c r="D1002" s="102" t="n">
        <f aca="false">D999*0.15</f>
        <v>1.5</v>
      </c>
      <c r="E1002" s="103" t="n">
        <v>0.9865</v>
      </c>
      <c r="F1002" s="103" t="n">
        <v>0.9895</v>
      </c>
      <c r="G1002" s="103" t="n">
        <v>0.9925</v>
      </c>
      <c r="H1002" s="103" t="n">
        <v>0.991</v>
      </c>
      <c r="I1002" s="103" t="n">
        <v>0.958</v>
      </c>
      <c r="J1002" s="103" t="n">
        <v>0.958</v>
      </c>
      <c r="K1002" s="103" t="n">
        <v>0.958</v>
      </c>
      <c r="L1002" s="103" t="n">
        <v>0.958</v>
      </c>
    </row>
    <row r="1003" customFormat="false" ht="15" hidden="false" customHeight="false" outlineLevel="0" collapsed="false">
      <c r="A1003" s="101" t="s">
        <v>694</v>
      </c>
      <c r="B1003" s="102" t="n">
        <f aca="false">B999*0.3</f>
        <v>2.1</v>
      </c>
      <c r="C1003" s="102" t="n">
        <f aca="false">(100-D1003)/100</f>
        <v>0.97</v>
      </c>
      <c r="D1003" s="102" t="n">
        <f aca="false">D999*0.3</f>
        <v>3</v>
      </c>
      <c r="E1003" s="103" t="n">
        <v>0.964</v>
      </c>
      <c r="F1003" s="103" t="n">
        <v>0.972</v>
      </c>
      <c r="G1003" s="103" t="n">
        <v>0.98</v>
      </c>
      <c r="H1003" s="103" t="n">
        <v>0.976</v>
      </c>
      <c r="I1003" s="103" t="n">
        <v>0.888</v>
      </c>
      <c r="J1003" s="103" t="n">
        <v>0.888</v>
      </c>
      <c r="K1003" s="103" t="n">
        <v>0.888</v>
      </c>
      <c r="L1003" s="103" t="n">
        <v>0.888</v>
      </c>
    </row>
    <row r="1004" customFormat="false" ht="15" hidden="false" customHeight="false" outlineLevel="0" collapsed="false">
      <c r="A1004" s="97" t="s">
        <v>934</v>
      </c>
      <c r="B1004" s="98" t="n">
        <v>6.8</v>
      </c>
      <c r="C1004" s="98"/>
      <c r="D1004" s="98" t="n">
        <v>10</v>
      </c>
      <c r="E1004" s="99" t="n">
        <f aca="false">1 - (E1005) * (E1006) * (E1007)</f>
        <v>0.0959511600000002</v>
      </c>
      <c r="F1004" s="99" t="n">
        <f aca="false">1 - (F1005) * (F1006) * (F1007)</f>
        <v>0.07515172</v>
      </c>
      <c r="G1004" s="99" t="n">
        <f aca="false">1 - (G1005) * (G1006) * (G1007)</f>
        <v>0.0540550000000001</v>
      </c>
      <c r="H1004" s="99" t="n">
        <f aca="false">1 - (H1005) * (H1006) * (H1007)</f>
        <v>0.06464064</v>
      </c>
      <c r="I1004" s="100" t="n">
        <f aca="false">1 - (I1005) * (I1006) * (I1007)</f>
        <v>0.32305548</v>
      </c>
      <c r="J1004" s="100" t="n">
        <f aca="false">1 - (J1005) * (J1006) * (J1007)</f>
        <v>0.27908608</v>
      </c>
      <c r="K1004" s="100" t="n">
        <f aca="false">1 - (K1005) * (K1006) * (K1007)</f>
        <v>0.27908608</v>
      </c>
      <c r="L1004" s="100" t="n">
        <f aca="false">1 - (L1005) * (L1006) * (L1007)</f>
        <v>0.340165</v>
      </c>
    </row>
    <row r="1005" customFormat="false" ht="15" hidden="false" customHeight="false" outlineLevel="0" collapsed="false">
      <c r="A1005" s="101" t="s">
        <v>691</v>
      </c>
      <c r="B1005" s="102" t="n">
        <f aca="false">B1004*0.15</f>
        <v>1.02</v>
      </c>
      <c r="C1005" s="102" t="n">
        <f aca="false">(100-D1005)/100</f>
        <v>0.985</v>
      </c>
      <c r="D1005" s="102" t="n">
        <f aca="false">D1004*0.15</f>
        <v>1.5</v>
      </c>
      <c r="E1005" s="103" t="n">
        <v>0.982</v>
      </c>
      <c r="F1005" s="103" t="n">
        <v>0.986</v>
      </c>
      <c r="G1005" s="103" t="n">
        <v>0.99</v>
      </c>
      <c r="H1005" s="103" t="n">
        <v>0.988</v>
      </c>
      <c r="I1005" s="103" t="n">
        <v>0.934</v>
      </c>
      <c r="J1005" s="103" t="n">
        <v>0.944</v>
      </c>
      <c r="K1005" s="103" t="n">
        <v>0.944</v>
      </c>
      <c r="L1005" s="103" t="n">
        <v>0.93</v>
      </c>
    </row>
    <row r="1006" customFormat="false" ht="15" hidden="false" customHeight="false" outlineLevel="0" collapsed="false">
      <c r="A1006" s="101" t="s">
        <v>692</v>
      </c>
      <c r="B1006" s="102" t="n">
        <f aca="false">B1004*0.4</f>
        <v>2.72</v>
      </c>
      <c r="C1006" s="102" t="n">
        <f aca="false">(100-D1006)/100</f>
        <v>0.96</v>
      </c>
      <c r="D1006" s="102" t="n">
        <f aca="false">D1004*0.4</f>
        <v>4</v>
      </c>
      <c r="E1006" s="103" t="n">
        <v>0.955</v>
      </c>
      <c r="F1006" s="103" t="n">
        <v>0.965</v>
      </c>
      <c r="G1006" s="103" t="n">
        <v>0.975</v>
      </c>
      <c r="H1006" s="103" t="n">
        <v>0.97</v>
      </c>
      <c r="I1006" s="103" t="n">
        <v>0.835</v>
      </c>
      <c r="J1006" s="103" t="n">
        <v>0.86</v>
      </c>
      <c r="K1006" s="103" t="n">
        <v>0.86</v>
      </c>
      <c r="L1006" s="103" t="n">
        <v>0.825</v>
      </c>
    </row>
    <row r="1007" customFormat="false" ht="15" hidden="false" customHeight="false" outlineLevel="0" collapsed="false">
      <c r="A1007" s="101" t="s">
        <v>694</v>
      </c>
      <c r="B1007" s="102" t="n">
        <f aca="false">B1004*0.3</f>
        <v>2.04</v>
      </c>
      <c r="C1007" s="102" t="n">
        <f aca="false">(100-D1007)/100</f>
        <v>0.985</v>
      </c>
      <c r="D1007" s="102" t="n">
        <f aca="false">D1004*0.15</f>
        <v>1.5</v>
      </c>
      <c r="E1007" s="103" t="n">
        <v>0.964</v>
      </c>
      <c r="F1007" s="103" t="n">
        <v>0.972</v>
      </c>
      <c r="G1007" s="103" t="n">
        <v>0.98</v>
      </c>
      <c r="H1007" s="103" t="n">
        <v>0.976</v>
      </c>
      <c r="I1007" s="103" t="n">
        <v>0.868</v>
      </c>
      <c r="J1007" s="103" t="n">
        <v>0.888</v>
      </c>
      <c r="K1007" s="103" t="n">
        <v>0.888</v>
      </c>
      <c r="L1007" s="103" t="n">
        <v>0.86</v>
      </c>
    </row>
    <row r="1008" customFormat="false" ht="15" hidden="false" customHeight="false" outlineLevel="0" collapsed="false">
      <c r="A1008" s="104" t="s">
        <v>935</v>
      </c>
      <c r="B1008" s="98" t="n">
        <v>6</v>
      </c>
      <c r="C1008" s="98"/>
      <c r="D1008" s="98" t="n">
        <v>10</v>
      </c>
      <c r="E1008" s="99" t="n">
        <f aca="false">1 - (E1009) * (E1010) * (E1011)</f>
        <v>0.0959511600000002</v>
      </c>
      <c r="F1008" s="99" t="n">
        <f aca="false">1 - (F1009) * (F1010) * (F1011)</f>
        <v>0.07515172</v>
      </c>
      <c r="G1008" s="99" t="n">
        <f aca="false">1 - (G1009) * (G1010) * (G1011)</f>
        <v>0.0540550000000001</v>
      </c>
      <c r="H1008" s="99" t="n">
        <f aca="false">1 - (H1009) * (H1010) * (H1011)</f>
        <v>0.06464064</v>
      </c>
      <c r="I1008" s="100" t="n">
        <f aca="false">1 - (I1009) * (I1010) * (I1011)</f>
        <v>0.32305548</v>
      </c>
      <c r="J1008" s="100" t="n">
        <f aca="false">1 - (J1009) * (J1010) * (J1011)</f>
        <v>0.32305548</v>
      </c>
      <c r="K1008" s="100" t="n">
        <f aca="false">1 - (K1009) * (K1010) * (K1011)</f>
        <v>0.32305548</v>
      </c>
      <c r="L1008" s="100" t="n">
        <f aca="false">1 - (L1009) * (L1010) * (L1011)</f>
        <v>0.340165</v>
      </c>
    </row>
    <row r="1009" customFormat="false" ht="15" hidden="false" customHeight="false" outlineLevel="0" collapsed="false">
      <c r="A1009" s="101" t="s">
        <v>691</v>
      </c>
      <c r="B1009" s="102" t="n">
        <f aca="false">B1008*0.15</f>
        <v>0.9</v>
      </c>
      <c r="C1009" s="102" t="n">
        <f aca="false">(100-D1009)/100</f>
        <v>0.985</v>
      </c>
      <c r="D1009" s="102" t="n">
        <f aca="false">D1008*0.15</f>
        <v>1.5</v>
      </c>
      <c r="E1009" s="103" t="n">
        <v>0.982</v>
      </c>
      <c r="F1009" s="103" t="n">
        <v>0.986</v>
      </c>
      <c r="G1009" s="103" t="n">
        <v>0.99</v>
      </c>
      <c r="H1009" s="103" t="n">
        <v>0.988</v>
      </c>
      <c r="I1009" s="103" t="n">
        <v>0.934</v>
      </c>
      <c r="J1009" s="103" t="n">
        <v>0.934</v>
      </c>
      <c r="K1009" s="103" t="n">
        <v>0.934</v>
      </c>
      <c r="L1009" s="103" t="n">
        <v>0.93</v>
      </c>
    </row>
    <row r="1010" customFormat="false" ht="15" hidden="false" customHeight="false" outlineLevel="0" collapsed="false">
      <c r="A1010" s="101" t="s">
        <v>692</v>
      </c>
      <c r="B1010" s="102" t="n">
        <f aca="false">B1008*0.4</f>
        <v>2.4</v>
      </c>
      <c r="C1010" s="102" t="n">
        <f aca="false">(100-D1010)/100</f>
        <v>0.96</v>
      </c>
      <c r="D1010" s="102" t="n">
        <f aca="false">D1008*0.4</f>
        <v>4</v>
      </c>
      <c r="E1010" s="103" t="n">
        <v>0.955</v>
      </c>
      <c r="F1010" s="103" t="n">
        <v>0.965</v>
      </c>
      <c r="G1010" s="103" t="n">
        <v>0.975</v>
      </c>
      <c r="H1010" s="103" t="n">
        <v>0.97</v>
      </c>
      <c r="I1010" s="103" t="n">
        <v>0.835</v>
      </c>
      <c r="J1010" s="103" t="n">
        <v>0.835</v>
      </c>
      <c r="K1010" s="103" t="n">
        <v>0.835</v>
      </c>
      <c r="L1010" s="103" t="n">
        <v>0.825</v>
      </c>
    </row>
    <row r="1011" customFormat="false" ht="15" hidden="false" customHeight="false" outlineLevel="0" collapsed="false">
      <c r="A1011" s="101" t="s">
        <v>694</v>
      </c>
      <c r="B1011" s="102" t="n">
        <f aca="false">B1008*0.3</f>
        <v>1.8</v>
      </c>
      <c r="C1011" s="102" t="n">
        <f aca="false">(100-D1011)/100</f>
        <v>0.985</v>
      </c>
      <c r="D1011" s="102" t="n">
        <f aca="false">D1008*0.15</f>
        <v>1.5</v>
      </c>
      <c r="E1011" s="103" t="n">
        <v>0.964</v>
      </c>
      <c r="F1011" s="103" t="n">
        <v>0.972</v>
      </c>
      <c r="G1011" s="103" t="n">
        <v>0.98</v>
      </c>
      <c r="H1011" s="103" t="n">
        <v>0.976</v>
      </c>
      <c r="I1011" s="103" t="n">
        <v>0.868</v>
      </c>
      <c r="J1011" s="103" t="n">
        <v>0.868</v>
      </c>
      <c r="K1011" s="103" t="n">
        <v>0.868</v>
      </c>
      <c r="L1011" s="103" t="n">
        <v>0.86</v>
      </c>
    </row>
    <row r="1012" customFormat="false" ht="15" hidden="false" customHeight="false" outlineLevel="0" collapsed="false">
      <c r="A1012" s="104" t="s">
        <v>936</v>
      </c>
      <c r="B1012" s="98" t="n">
        <v>6</v>
      </c>
      <c r="C1012" s="98"/>
      <c r="D1012" s="98" t="n">
        <v>10</v>
      </c>
      <c r="E1012" s="99" t="n">
        <f aca="false">1 - (E1013) * (E1014) * (E1015) * (E1016)</f>
        <v>0.10815581934</v>
      </c>
      <c r="F1012" s="99" t="n">
        <f aca="false">1 - (F1013) * (F1014) * (F1015) * (F1016)</f>
        <v>0.08486262694</v>
      </c>
      <c r="G1012" s="99" t="n">
        <f aca="false">1 - (G1013) * (G1014) * (G1015) * (G1016)</f>
        <v>0.0611495875</v>
      </c>
      <c r="H1012" s="99" t="n">
        <f aca="false">1 - (H1013) * (H1014) * (H1015) * (H1016)</f>
        <v>0.07305887424</v>
      </c>
      <c r="I1012" s="100" t="n">
        <f aca="false">1 - (I1013) * (I1014) * (I1015) * (I1016)</f>
        <v>0.2799296875</v>
      </c>
      <c r="J1012" s="100" t="n">
        <f aca="false">1 - (J1013) * (J1014) * (J1015) * (J1016)</f>
        <v>0.30936446464</v>
      </c>
      <c r="K1012" s="100" t="n">
        <f aca="false">1 - (K1013) * (K1014) * (K1015) * (K1016)</f>
        <v>0.2799296875</v>
      </c>
      <c r="L1012" s="100" t="n">
        <f aca="false">1 - (L1013) * (L1014) * (L1015) * (L1016)</f>
        <v>0.35656423374</v>
      </c>
    </row>
    <row r="1013" customFormat="false" ht="15" hidden="false" customHeight="false" outlineLevel="0" collapsed="false">
      <c r="A1013" s="101" t="s">
        <v>691</v>
      </c>
      <c r="B1013" s="102" t="n">
        <f aca="false">B1012*0.15</f>
        <v>0.9</v>
      </c>
      <c r="C1013" s="102" t="n">
        <f aca="false">(100-D1013)/100</f>
        <v>0.985</v>
      </c>
      <c r="D1013" s="102" t="n">
        <f aca="false">D1012*0.15</f>
        <v>1.5</v>
      </c>
      <c r="E1013" s="103" t="n">
        <v>0.982</v>
      </c>
      <c r="F1013" s="103" t="n">
        <v>0.986</v>
      </c>
      <c r="G1013" s="103" t="n">
        <v>0.99</v>
      </c>
      <c r="H1013" s="103" t="n">
        <v>0.988</v>
      </c>
      <c r="I1013" s="103" t="n">
        <v>0.95</v>
      </c>
      <c r="J1013" s="103" t="n">
        <v>0.944</v>
      </c>
      <c r="K1013" s="103" t="n">
        <v>0.95</v>
      </c>
      <c r="L1013" s="103" t="n">
        <v>0.934</v>
      </c>
    </row>
    <row r="1014" customFormat="false" ht="15" hidden="false" customHeight="false" outlineLevel="0" collapsed="false">
      <c r="A1014" s="101" t="s">
        <v>692</v>
      </c>
      <c r="B1014" s="102" t="n">
        <f aca="false">B1012*0.4</f>
        <v>2.4</v>
      </c>
      <c r="C1014" s="102" t="n">
        <f aca="false">(100-D1014)/100</f>
        <v>0.96</v>
      </c>
      <c r="D1014" s="102" t="n">
        <f aca="false">D1012*0.4</f>
        <v>4</v>
      </c>
      <c r="E1014" s="103" t="n">
        <v>0.955</v>
      </c>
      <c r="F1014" s="103" t="n">
        <v>0.965</v>
      </c>
      <c r="G1014" s="103" t="n">
        <v>0.975</v>
      </c>
      <c r="H1014" s="103" t="n">
        <v>0.97</v>
      </c>
      <c r="I1014" s="103" t="n">
        <v>0.875</v>
      </c>
      <c r="J1014" s="103" t="n">
        <v>0.86</v>
      </c>
      <c r="K1014" s="103" t="n">
        <v>0.875</v>
      </c>
      <c r="L1014" s="103" t="n">
        <v>0.835</v>
      </c>
    </row>
    <row r="1015" customFormat="false" ht="15" hidden="false" customHeight="false" outlineLevel="0" collapsed="false">
      <c r="A1015" s="101" t="s">
        <v>693</v>
      </c>
      <c r="B1015" s="102" t="n">
        <f aca="false">B1012*0.15</f>
        <v>0.9</v>
      </c>
      <c r="C1015" s="102" t="n">
        <f aca="false">(100-D1015)/100</f>
        <v>0.985</v>
      </c>
      <c r="D1015" s="102" t="n">
        <f aca="false">D1012*0.15</f>
        <v>1.5</v>
      </c>
      <c r="E1015" s="103" t="n">
        <v>0.9865</v>
      </c>
      <c r="F1015" s="103" t="n">
        <v>0.9895</v>
      </c>
      <c r="G1015" s="103" t="n">
        <v>0.9925</v>
      </c>
      <c r="H1015" s="103" t="n">
        <v>0.991</v>
      </c>
      <c r="I1015" s="103" t="n">
        <v>0.9625</v>
      </c>
      <c r="J1015" s="103" t="n">
        <v>0.958</v>
      </c>
      <c r="K1015" s="103" t="n">
        <v>0.9625</v>
      </c>
      <c r="L1015" s="103" t="n">
        <v>0.9505</v>
      </c>
    </row>
    <row r="1016" customFormat="false" ht="15" hidden="false" customHeight="false" outlineLevel="0" collapsed="false">
      <c r="A1016" s="101" t="s">
        <v>694</v>
      </c>
      <c r="B1016" s="102" t="n">
        <f aca="false">B1012*0.3</f>
        <v>1.8</v>
      </c>
      <c r="C1016" s="102" t="n">
        <f aca="false">(100-D1016)/100</f>
        <v>0.97</v>
      </c>
      <c r="D1016" s="102" t="n">
        <f aca="false">D1012*0.3</f>
        <v>3</v>
      </c>
      <c r="E1016" s="103" t="n">
        <v>0.964</v>
      </c>
      <c r="F1016" s="103" t="n">
        <v>0.972</v>
      </c>
      <c r="G1016" s="103" t="n">
        <v>0.98</v>
      </c>
      <c r="H1016" s="103" t="n">
        <v>0.976</v>
      </c>
      <c r="I1016" s="103" t="n">
        <v>0.9</v>
      </c>
      <c r="J1016" s="103" t="n">
        <v>0.888</v>
      </c>
      <c r="K1016" s="103" t="n">
        <v>0.9</v>
      </c>
      <c r="L1016" s="103" t="n">
        <v>0.868</v>
      </c>
    </row>
    <row r="1017" customFormat="false" ht="15" hidden="false" customHeight="false" outlineLevel="0" collapsed="false">
      <c r="A1017" s="104" t="s">
        <v>937</v>
      </c>
      <c r="B1017" s="98" t="n">
        <v>6</v>
      </c>
      <c r="C1017" s="98"/>
      <c r="D1017" s="98" t="n">
        <v>10</v>
      </c>
      <c r="E1017" s="99" t="n">
        <f aca="false">1 - (E1018)</f>
        <v>0.018</v>
      </c>
      <c r="F1017" s="99" t="n">
        <f aca="false">1 - (F1018)</f>
        <v>0.014</v>
      </c>
      <c r="G1017" s="99" t="n">
        <f aca="false">1 - (G1018)</f>
        <v>0.01</v>
      </c>
      <c r="H1017" s="99" t="n">
        <f aca="false">1 - (H1018)</f>
        <v>0.012</v>
      </c>
      <c r="I1017" s="100" t="n">
        <f aca="false">1 - (I1018)</f>
        <v>0.05</v>
      </c>
      <c r="J1017" s="100" t="n">
        <f aca="false">1 - (J1018)</f>
        <v>0.0560000000000001</v>
      </c>
      <c r="K1017" s="100" t="n">
        <f aca="false">1 - (K1018)</f>
        <v>0.05</v>
      </c>
      <c r="L1017" s="100" t="n">
        <f aca="false">1 - (L1018)</f>
        <v>0.0659999999999999</v>
      </c>
    </row>
    <row r="1018" customFormat="false" ht="15" hidden="false" customHeight="false" outlineLevel="0" collapsed="false">
      <c r="A1018" s="101" t="s">
        <v>691</v>
      </c>
      <c r="B1018" s="102" t="n">
        <f aca="false">B1017*0.15</f>
        <v>0.9</v>
      </c>
      <c r="C1018" s="102" t="n">
        <f aca="false">(100-D1018)/100</f>
        <v>0.985</v>
      </c>
      <c r="D1018" s="102" t="n">
        <f aca="false">D1017*0.15</f>
        <v>1.5</v>
      </c>
      <c r="E1018" s="103" t="n">
        <v>0.982</v>
      </c>
      <c r="F1018" s="103" t="n">
        <v>0.986</v>
      </c>
      <c r="G1018" s="103" t="n">
        <v>0.99</v>
      </c>
      <c r="H1018" s="103" t="n">
        <v>0.988</v>
      </c>
      <c r="I1018" s="103" t="n">
        <v>0.95</v>
      </c>
      <c r="J1018" s="103" t="n">
        <v>0.944</v>
      </c>
      <c r="K1018" s="103" t="n">
        <v>0.95</v>
      </c>
      <c r="L1018" s="103" t="n">
        <v>0.934</v>
      </c>
    </row>
    <row r="1019" customFormat="false" ht="15" hidden="false" customHeight="false" outlineLevel="0" collapsed="false">
      <c r="A1019" s="104" t="s">
        <v>938</v>
      </c>
      <c r="B1019" s="98" t="n">
        <v>6</v>
      </c>
      <c r="C1019" s="98"/>
      <c r="D1019" s="98" t="n">
        <v>10</v>
      </c>
      <c r="E1019" s="99" t="n">
        <f aca="false">1 - (E1020)</f>
        <v>0.018</v>
      </c>
      <c r="F1019" s="99" t="n">
        <f aca="false">1 - (F1020)</f>
        <v>0.014</v>
      </c>
      <c r="G1019" s="99" t="n">
        <f aca="false">1 - (G1020)</f>
        <v>0.01</v>
      </c>
      <c r="H1019" s="99" t="n">
        <f aca="false">1 - (H1020)</f>
        <v>0.012</v>
      </c>
      <c r="I1019" s="100" t="n">
        <f aca="false">1 - (I1020)</f>
        <v>0.0560000000000001</v>
      </c>
      <c r="J1019" s="100" t="n">
        <f aca="false">1 - (J1020)</f>
        <v>0.0560000000000001</v>
      </c>
      <c r="K1019" s="100" t="n">
        <f aca="false">1 - (K1020)</f>
        <v>0.0560000000000001</v>
      </c>
      <c r="L1019" s="100" t="n">
        <f aca="false">1 - (L1020)</f>
        <v>0.0560000000000001</v>
      </c>
    </row>
    <row r="1020" customFormat="false" ht="15" hidden="false" customHeight="false" outlineLevel="0" collapsed="false">
      <c r="A1020" s="101" t="s">
        <v>691</v>
      </c>
      <c r="B1020" s="102" t="n">
        <f aca="false">B1019*0.15</f>
        <v>0.9</v>
      </c>
      <c r="C1020" s="102" t="n">
        <f aca="false">(100-D1020)/100</f>
        <v>0.985</v>
      </c>
      <c r="D1020" s="102" t="n">
        <f aca="false">D1019*0.15</f>
        <v>1.5</v>
      </c>
      <c r="E1020" s="103" t="n">
        <v>0.982</v>
      </c>
      <c r="F1020" s="103" t="n">
        <v>0.986</v>
      </c>
      <c r="G1020" s="103" t="n">
        <v>0.99</v>
      </c>
      <c r="H1020" s="103" t="n">
        <v>0.988</v>
      </c>
      <c r="I1020" s="103" t="n">
        <v>0.944</v>
      </c>
      <c r="J1020" s="103" t="n">
        <v>0.944</v>
      </c>
      <c r="K1020" s="103" t="n">
        <v>0.944</v>
      </c>
      <c r="L1020" s="103" t="n">
        <v>0.944</v>
      </c>
    </row>
    <row r="1021" customFormat="false" ht="15" hidden="false" customHeight="false" outlineLevel="0" collapsed="false">
      <c r="A1021" s="97" t="s">
        <v>939</v>
      </c>
      <c r="B1021" s="98" t="n">
        <v>6</v>
      </c>
      <c r="C1021" s="98"/>
      <c r="D1021" s="98" t="n">
        <v>10</v>
      </c>
      <c r="E1021" s="99" t="n">
        <f aca="false">1 - (E1022) * (E1023) * (E1024) * (E1025)</f>
        <v>0.10815581934</v>
      </c>
      <c r="F1021" s="99" t="n">
        <f aca="false">1 - (F1022) * (F1023) * (F1024) * (F1025)</f>
        <v>0.08486262694</v>
      </c>
      <c r="G1021" s="99" t="n">
        <f aca="false">1 - (G1022) * (G1023) * (G1024) * (G1025)</f>
        <v>0.0611495875</v>
      </c>
      <c r="H1021" s="99" t="n">
        <f aca="false">1 - (H1022) * (H1023) * (H1024) * (H1025)</f>
        <v>0.07305887424</v>
      </c>
      <c r="I1021" s="100" t="n">
        <f aca="false">1 - (I1022) * (I1023) * (I1024) * (I1025)</f>
        <v>0.5005</v>
      </c>
      <c r="J1021" s="100" t="n">
        <f aca="false">1 - (J1022) * (J1023) * (J1024) * (J1025)</f>
        <v>0.2799296875</v>
      </c>
      <c r="K1021" s="100" t="n">
        <f aca="false">1 - (K1022) * (K1023) * (K1024) * (K1025)</f>
        <v>0.30936446464</v>
      </c>
      <c r="L1021" s="100" t="n">
        <f aca="false">1 - (L1022) * (L1023) * (L1024) * (L1025)</f>
        <v>0.30936446464</v>
      </c>
    </row>
    <row r="1022" customFormat="false" ht="15" hidden="false" customHeight="false" outlineLevel="0" collapsed="false">
      <c r="A1022" s="101" t="s">
        <v>691</v>
      </c>
      <c r="B1022" s="102" t="n">
        <f aca="false">B1021*0.15</f>
        <v>0.9</v>
      </c>
      <c r="C1022" s="102" t="n">
        <f aca="false">(100-D1022)/100</f>
        <v>0.985</v>
      </c>
      <c r="D1022" s="102" t="n">
        <f aca="false">D1021*0.15</f>
        <v>1.5</v>
      </c>
      <c r="E1022" s="103" t="n">
        <v>0.982</v>
      </c>
      <c r="F1022" s="103" t="n">
        <v>0.986</v>
      </c>
      <c r="G1022" s="103" t="n">
        <v>0.99</v>
      </c>
      <c r="H1022" s="103" t="n">
        <v>0.988</v>
      </c>
      <c r="I1022" s="103" t="n">
        <v>0.9</v>
      </c>
      <c r="J1022" s="103" t="n">
        <v>0.95</v>
      </c>
      <c r="K1022" s="103" t="n">
        <v>0.944</v>
      </c>
      <c r="L1022" s="103" t="n">
        <v>0.944</v>
      </c>
    </row>
    <row r="1023" customFormat="false" ht="15" hidden="false" customHeight="false" outlineLevel="0" collapsed="false">
      <c r="A1023" s="101" t="s">
        <v>692</v>
      </c>
      <c r="B1023" s="102" t="n">
        <f aca="false">B1021*0.4</f>
        <v>2.4</v>
      </c>
      <c r="C1023" s="102" t="n">
        <f aca="false">(100-D1023)/100</f>
        <v>0.96</v>
      </c>
      <c r="D1023" s="102" t="n">
        <f aca="false">D1021*0.4</f>
        <v>4</v>
      </c>
      <c r="E1023" s="103" t="n">
        <v>0.955</v>
      </c>
      <c r="F1023" s="103" t="n">
        <v>0.965</v>
      </c>
      <c r="G1023" s="103" t="n">
        <v>0.975</v>
      </c>
      <c r="H1023" s="103" t="n">
        <v>0.97</v>
      </c>
      <c r="I1023" s="103" t="n">
        <v>0.75</v>
      </c>
      <c r="J1023" s="103" t="n">
        <v>0.875</v>
      </c>
      <c r="K1023" s="103" t="n">
        <v>0.86</v>
      </c>
      <c r="L1023" s="103" t="n">
        <v>0.86</v>
      </c>
    </row>
    <row r="1024" customFormat="false" ht="15" hidden="false" customHeight="false" outlineLevel="0" collapsed="false">
      <c r="A1024" s="101" t="s">
        <v>693</v>
      </c>
      <c r="B1024" s="102" t="n">
        <f aca="false">B1021*0.15</f>
        <v>0.9</v>
      </c>
      <c r="C1024" s="102" t="n">
        <f aca="false">(100-D1024)/100</f>
        <v>0.985</v>
      </c>
      <c r="D1024" s="102" t="n">
        <f aca="false">D1021*0.15</f>
        <v>1.5</v>
      </c>
      <c r="E1024" s="103" t="n">
        <v>0.9865</v>
      </c>
      <c r="F1024" s="103" t="n">
        <v>0.9895</v>
      </c>
      <c r="G1024" s="103" t="n">
        <v>0.9925</v>
      </c>
      <c r="H1024" s="103" t="n">
        <v>0.991</v>
      </c>
      <c r="I1024" s="103" t="n">
        <v>0.925</v>
      </c>
      <c r="J1024" s="103" t="n">
        <v>0.9625</v>
      </c>
      <c r="K1024" s="103" t="n">
        <v>0.958</v>
      </c>
      <c r="L1024" s="103" t="n">
        <v>0.958</v>
      </c>
    </row>
    <row r="1025" customFormat="false" ht="15" hidden="false" customHeight="false" outlineLevel="0" collapsed="false">
      <c r="A1025" s="101" t="s">
        <v>694</v>
      </c>
      <c r="B1025" s="102" t="n">
        <f aca="false">B1021*0.3</f>
        <v>1.8</v>
      </c>
      <c r="C1025" s="102" t="n">
        <f aca="false">(100-D1025)/100</f>
        <v>0.97</v>
      </c>
      <c r="D1025" s="102" t="n">
        <f aca="false">D1021*0.3</f>
        <v>3</v>
      </c>
      <c r="E1025" s="103" t="n">
        <v>0.964</v>
      </c>
      <c r="F1025" s="103" t="n">
        <v>0.972</v>
      </c>
      <c r="G1025" s="103" t="n">
        <v>0.98</v>
      </c>
      <c r="H1025" s="103" t="n">
        <v>0.976</v>
      </c>
      <c r="I1025" s="103" t="n">
        <v>0.8</v>
      </c>
      <c r="J1025" s="103" t="n">
        <v>0.9</v>
      </c>
      <c r="K1025" s="103" t="n">
        <v>0.888</v>
      </c>
      <c r="L1025" s="103" t="n">
        <v>0.888</v>
      </c>
    </row>
    <row r="1026" customFormat="false" ht="15" hidden="false" customHeight="false" outlineLevel="0" collapsed="false">
      <c r="A1026" s="104" t="s">
        <v>940</v>
      </c>
      <c r="B1026" s="98" t="n">
        <v>6</v>
      </c>
      <c r="C1026" s="98"/>
      <c r="D1026" s="98" t="n">
        <v>10</v>
      </c>
      <c r="E1026" s="99" t="n">
        <f aca="false">1 - (E1027) * (E1028) * (E1029)</f>
        <v>0.0918083700000001</v>
      </c>
      <c r="F1026" s="99" t="n">
        <f aca="false">1 - (F1027) * (F1028) * (F1029)</f>
        <v>0.07186879</v>
      </c>
      <c r="G1026" s="99" t="n">
        <f aca="false">1 - (G1027) * (G1028) * (G1029)</f>
        <v>0.05166625</v>
      </c>
      <c r="H1026" s="99" t="n">
        <f aca="false">1 - (H1027) * (H1028) * (H1029)</f>
        <v>0.06180048</v>
      </c>
      <c r="I1026" s="100" t="n">
        <f aca="false">1 - (I1027) * (I1028) * (I1029)</f>
        <v>0.445</v>
      </c>
      <c r="J1026" s="100" t="n">
        <f aca="false">1 - (J1027) * (J1028) * (J1029)</f>
        <v>0.24203125</v>
      </c>
      <c r="K1026" s="100" t="n">
        <f aca="false">1 - (K1027) * (K1028) * (K1029)</f>
        <v>0.26839456</v>
      </c>
      <c r="L1026" s="100" t="n">
        <f aca="false">1 - (L1027) * (L1028) * (L1029)</f>
        <v>0.26839456</v>
      </c>
    </row>
    <row r="1027" customFormat="false" ht="15" hidden="false" customHeight="false" outlineLevel="0" collapsed="false">
      <c r="A1027" s="101" t="s">
        <v>692</v>
      </c>
      <c r="B1027" s="102" t="n">
        <f aca="false">B1026*0.4</f>
        <v>2.4</v>
      </c>
      <c r="C1027" s="102" t="n">
        <f aca="false">(100-D1027)/100</f>
        <v>0.985</v>
      </c>
      <c r="D1027" s="102" t="n">
        <f aca="false">D1026*0.15</f>
        <v>1.5</v>
      </c>
      <c r="E1027" s="103" t="n">
        <v>0.955</v>
      </c>
      <c r="F1027" s="103" t="n">
        <v>0.965</v>
      </c>
      <c r="G1027" s="103" t="n">
        <v>0.975</v>
      </c>
      <c r="H1027" s="103" t="n">
        <v>0.97</v>
      </c>
      <c r="I1027" s="103" t="n">
        <v>0.75</v>
      </c>
      <c r="J1027" s="103" t="n">
        <v>0.875</v>
      </c>
      <c r="K1027" s="103" t="n">
        <v>0.86</v>
      </c>
      <c r="L1027" s="103" t="n">
        <v>0.86</v>
      </c>
    </row>
    <row r="1028" customFormat="false" ht="15" hidden="false" customHeight="false" outlineLevel="0" collapsed="false">
      <c r="A1028" s="101" t="s">
        <v>693</v>
      </c>
      <c r="B1028" s="102" t="n">
        <f aca="false">B1026*0.15</f>
        <v>0.9</v>
      </c>
      <c r="C1028" s="102" t="n">
        <f aca="false">(100-D1028)/100</f>
        <v>0.96</v>
      </c>
      <c r="D1028" s="102" t="n">
        <f aca="false">D1026*0.4</f>
        <v>4</v>
      </c>
      <c r="E1028" s="103" t="n">
        <v>0.9865</v>
      </c>
      <c r="F1028" s="103" t="n">
        <v>0.9895</v>
      </c>
      <c r="G1028" s="103" t="n">
        <v>0.9925</v>
      </c>
      <c r="H1028" s="103" t="n">
        <v>0.991</v>
      </c>
      <c r="I1028" s="103" t="n">
        <v>0.925</v>
      </c>
      <c r="J1028" s="103" t="n">
        <v>0.9625</v>
      </c>
      <c r="K1028" s="103" t="n">
        <v>0.958</v>
      </c>
      <c r="L1028" s="103" t="n">
        <v>0.958</v>
      </c>
    </row>
    <row r="1029" customFormat="false" ht="15" hidden="false" customHeight="false" outlineLevel="0" collapsed="false">
      <c r="A1029" s="101" t="s">
        <v>694</v>
      </c>
      <c r="B1029" s="102" t="n">
        <f aca="false">B1026*0.3</f>
        <v>1.8</v>
      </c>
      <c r="C1029" s="102" t="n">
        <f aca="false">(100-D1029)/100</f>
        <v>0.97</v>
      </c>
      <c r="D1029" s="102" t="n">
        <f aca="false">D1026*0.3</f>
        <v>3</v>
      </c>
      <c r="E1029" s="103" t="n">
        <v>0.964</v>
      </c>
      <c r="F1029" s="103" t="n">
        <v>0.972</v>
      </c>
      <c r="G1029" s="103" t="n">
        <v>0.98</v>
      </c>
      <c r="H1029" s="103" t="n">
        <v>0.976</v>
      </c>
      <c r="I1029" s="103" t="n">
        <v>0.8</v>
      </c>
      <c r="J1029" s="103" t="n">
        <v>0.9</v>
      </c>
      <c r="K1029" s="103" t="n">
        <v>0.888</v>
      </c>
      <c r="L1029" s="103" t="n">
        <v>0.888</v>
      </c>
    </row>
    <row r="1030" customFormat="false" ht="15" hidden="false" customHeight="false" outlineLevel="0" collapsed="false">
      <c r="A1030" s="104" t="s">
        <v>941</v>
      </c>
      <c r="B1030" s="98" t="n">
        <v>6</v>
      </c>
      <c r="C1030" s="98"/>
      <c r="D1030" s="98" t="n">
        <v>10</v>
      </c>
      <c r="E1030" s="99" t="n">
        <f aca="false">1 - (E1031) * (E1032) * (E1033)</f>
        <v>0.0918083700000001</v>
      </c>
      <c r="F1030" s="99" t="n">
        <f aca="false">1 - (F1031) * (F1032) * (F1033)</f>
        <v>0.07186879</v>
      </c>
      <c r="G1030" s="99" t="n">
        <f aca="false">1 - (G1031) * (G1032) * (G1033)</f>
        <v>0.05166625</v>
      </c>
      <c r="H1030" s="99" t="n">
        <f aca="false">1 - (H1031) * (H1032) * (H1033)</f>
        <v>0.06180048</v>
      </c>
      <c r="I1030" s="100" t="n">
        <f aca="false">1 - (I1031) * (I1032) * (I1033)</f>
        <v>0.445</v>
      </c>
      <c r="J1030" s="100" t="n">
        <f aca="false">1 - (J1031) * (J1032) * (J1033)</f>
        <v>0.26839456</v>
      </c>
      <c r="K1030" s="100" t="n">
        <f aca="false">1 - (K1031) * (K1032) * (K1033)</f>
        <v>0.26839456</v>
      </c>
      <c r="L1030" s="100" t="n">
        <f aca="false">1 - (L1031) * (L1032) * (L1033)</f>
        <v>0.26839456</v>
      </c>
    </row>
    <row r="1031" customFormat="false" ht="15" hidden="false" customHeight="false" outlineLevel="0" collapsed="false">
      <c r="A1031" s="101" t="s">
        <v>692</v>
      </c>
      <c r="B1031" s="102" t="n">
        <f aca="false">B1030*0.4</f>
        <v>2.4</v>
      </c>
      <c r="C1031" s="102" t="n">
        <f aca="false">(100-D1031)/100</f>
        <v>0.985</v>
      </c>
      <c r="D1031" s="102" t="n">
        <f aca="false">D1030*0.15</f>
        <v>1.5</v>
      </c>
      <c r="E1031" s="103" t="n">
        <v>0.955</v>
      </c>
      <c r="F1031" s="103" t="n">
        <v>0.965</v>
      </c>
      <c r="G1031" s="103" t="n">
        <v>0.975</v>
      </c>
      <c r="H1031" s="103" t="n">
        <v>0.97</v>
      </c>
      <c r="I1031" s="103" t="n">
        <v>0.75</v>
      </c>
      <c r="J1031" s="103" t="n">
        <v>0.86</v>
      </c>
      <c r="K1031" s="103" t="n">
        <v>0.86</v>
      </c>
      <c r="L1031" s="103" t="n">
        <v>0.86</v>
      </c>
    </row>
    <row r="1032" customFormat="false" ht="15" hidden="false" customHeight="false" outlineLevel="0" collapsed="false">
      <c r="A1032" s="101" t="s">
        <v>693</v>
      </c>
      <c r="B1032" s="102" t="n">
        <f aca="false">B1030*0.15</f>
        <v>0.9</v>
      </c>
      <c r="C1032" s="102" t="n">
        <f aca="false">(100-D1032)/100</f>
        <v>0.96</v>
      </c>
      <c r="D1032" s="102" t="n">
        <f aca="false">D1030*0.4</f>
        <v>4</v>
      </c>
      <c r="E1032" s="103" t="n">
        <v>0.9865</v>
      </c>
      <c r="F1032" s="103" t="n">
        <v>0.9895</v>
      </c>
      <c r="G1032" s="103" t="n">
        <v>0.9925</v>
      </c>
      <c r="H1032" s="103" t="n">
        <v>0.991</v>
      </c>
      <c r="I1032" s="103" t="n">
        <v>0.925</v>
      </c>
      <c r="J1032" s="103" t="n">
        <v>0.958</v>
      </c>
      <c r="K1032" s="103" t="n">
        <v>0.958</v>
      </c>
      <c r="L1032" s="103" t="n">
        <v>0.958</v>
      </c>
    </row>
    <row r="1033" customFormat="false" ht="15" hidden="false" customHeight="false" outlineLevel="0" collapsed="false">
      <c r="A1033" s="101" t="s">
        <v>694</v>
      </c>
      <c r="B1033" s="102" t="n">
        <f aca="false">B1030*0.3</f>
        <v>1.8</v>
      </c>
      <c r="C1033" s="102" t="n">
        <f aca="false">(100-D1033)/100</f>
        <v>0.97</v>
      </c>
      <c r="D1033" s="102" t="n">
        <f aca="false">D1030*0.3</f>
        <v>3</v>
      </c>
      <c r="E1033" s="103" t="n">
        <v>0.964</v>
      </c>
      <c r="F1033" s="103" t="n">
        <v>0.972</v>
      </c>
      <c r="G1033" s="103" t="n">
        <v>0.98</v>
      </c>
      <c r="H1033" s="103" t="n">
        <v>0.976</v>
      </c>
      <c r="I1033" s="103" t="n">
        <v>0.8</v>
      </c>
      <c r="J1033" s="103" t="n">
        <v>0.888</v>
      </c>
      <c r="K1033" s="103" t="n">
        <v>0.888</v>
      </c>
      <c r="L1033" s="103" t="n">
        <v>0.888</v>
      </c>
    </row>
    <row r="1034" customFormat="false" ht="15" hidden="false" customHeight="false" outlineLevel="0" collapsed="false">
      <c r="A1034" s="104" t="s">
        <v>942</v>
      </c>
      <c r="B1034" s="98" t="n">
        <v>5</v>
      </c>
      <c r="C1034" s="98"/>
      <c r="D1034" s="98" t="n">
        <v>5</v>
      </c>
      <c r="E1034" s="99" t="n">
        <f aca="false">1 - (E1035) * (E1036) * (E1037) * (E1038)</f>
        <v>0.10815581934</v>
      </c>
      <c r="F1034" s="99" t="n">
        <f aca="false">1 - (F1035) * (F1036) * (F1037) * (F1038)</f>
        <v>0.08486262694</v>
      </c>
      <c r="G1034" s="99" t="n">
        <f aca="false">1 - (G1035) * (G1036) * (G1037) * (G1038)</f>
        <v>0.0611495875</v>
      </c>
      <c r="H1034" s="99" t="n">
        <f aca="false">1 - (H1035) * (H1036) * (H1037) * (H1038)</f>
        <v>0.07305887424</v>
      </c>
      <c r="I1034" s="100" t="n">
        <f aca="false">1 - (I1035) * (I1036) * (I1037) * (I1038)</f>
        <v>0.1755618375</v>
      </c>
      <c r="J1034" s="100" t="n">
        <f aca="false">1 - (J1035) * (J1036) * (J1037) * (J1038)</f>
        <v>0.1755618375</v>
      </c>
      <c r="K1034" s="100" t="n">
        <f aca="false">1 - (K1035) * (K1036) * (K1037) * (K1038)</f>
        <v>0.1755618375</v>
      </c>
      <c r="L1034" s="100" t="n">
        <f aca="false">1 - (L1035) * (L1036) * (L1037) * (L1038)</f>
        <v>0.1755618375</v>
      </c>
    </row>
    <row r="1035" customFormat="false" ht="15" hidden="false" customHeight="false" outlineLevel="0" collapsed="false">
      <c r="A1035" s="101" t="s">
        <v>691</v>
      </c>
      <c r="B1035" s="102" t="n">
        <f aca="false">B1034*0.15</f>
        <v>0.75</v>
      </c>
      <c r="C1035" s="102" t="n">
        <f aca="false">(100-D1035)/100</f>
        <v>0.9925</v>
      </c>
      <c r="D1035" s="102" t="n">
        <f aca="false">D1034*0.15</f>
        <v>0.75</v>
      </c>
      <c r="E1035" s="103" t="n">
        <v>0.982</v>
      </c>
      <c r="F1035" s="103" t="n">
        <v>0.986</v>
      </c>
      <c r="G1035" s="103" t="n">
        <v>0.99</v>
      </c>
      <c r="H1035" s="103" t="n">
        <v>0.988</v>
      </c>
      <c r="I1035" s="103" t="n">
        <v>0.97</v>
      </c>
      <c r="J1035" s="103" t="n">
        <v>0.97</v>
      </c>
      <c r="K1035" s="103" t="n">
        <v>0.97</v>
      </c>
      <c r="L1035" s="103" t="n">
        <v>0.97</v>
      </c>
    </row>
    <row r="1036" customFormat="false" ht="15" hidden="false" customHeight="false" outlineLevel="0" collapsed="false">
      <c r="A1036" s="101" t="s">
        <v>692</v>
      </c>
      <c r="B1036" s="102" t="n">
        <f aca="false">B1034*0.4</f>
        <v>2</v>
      </c>
      <c r="C1036" s="102" t="n">
        <f aca="false">(100-D1036)/100</f>
        <v>0.98</v>
      </c>
      <c r="D1036" s="102" t="n">
        <f aca="false">D1034*0.4</f>
        <v>2</v>
      </c>
      <c r="E1036" s="103" t="n">
        <v>0.955</v>
      </c>
      <c r="F1036" s="103" t="n">
        <v>0.965</v>
      </c>
      <c r="G1036" s="103" t="n">
        <v>0.975</v>
      </c>
      <c r="H1036" s="103" t="n">
        <v>0.97</v>
      </c>
      <c r="I1036" s="103" t="n">
        <v>0.925</v>
      </c>
      <c r="J1036" s="103" t="n">
        <v>0.925</v>
      </c>
      <c r="K1036" s="103" t="n">
        <v>0.925</v>
      </c>
      <c r="L1036" s="103" t="n">
        <v>0.925</v>
      </c>
    </row>
    <row r="1037" customFormat="false" ht="15" hidden="false" customHeight="false" outlineLevel="0" collapsed="false">
      <c r="A1037" s="101" t="s">
        <v>693</v>
      </c>
      <c r="B1037" s="102" t="n">
        <f aca="false">B1034*0.15</f>
        <v>0.75</v>
      </c>
      <c r="C1037" s="102" t="n">
        <f aca="false">(100-D1037)/100</f>
        <v>0.9925</v>
      </c>
      <c r="D1037" s="102" t="n">
        <f aca="false">D1034*0.15</f>
        <v>0.75</v>
      </c>
      <c r="E1037" s="103" t="n">
        <v>0.9865</v>
      </c>
      <c r="F1037" s="103" t="n">
        <v>0.9895</v>
      </c>
      <c r="G1037" s="103" t="n">
        <v>0.9925</v>
      </c>
      <c r="H1037" s="103" t="n">
        <v>0.991</v>
      </c>
      <c r="I1037" s="103" t="n">
        <v>0.9775</v>
      </c>
      <c r="J1037" s="103" t="n">
        <v>0.9775</v>
      </c>
      <c r="K1037" s="103" t="n">
        <v>0.9775</v>
      </c>
      <c r="L1037" s="103" t="n">
        <v>0.9775</v>
      </c>
    </row>
    <row r="1038" customFormat="false" ht="15" hidden="false" customHeight="false" outlineLevel="0" collapsed="false">
      <c r="A1038" s="101" t="s">
        <v>694</v>
      </c>
      <c r="B1038" s="102" t="n">
        <f aca="false">B1034*0.3</f>
        <v>1.5</v>
      </c>
      <c r="C1038" s="102" t="n">
        <f aca="false">(100-D1038)/100</f>
        <v>0.985</v>
      </c>
      <c r="D1038" s="102" t="n">
        <f aca="false">D1034*0.3</f>
        <v>1.5</v>
      </c>
      <c r="E1038" s="103" t="n">
        <v>0.964</v>
      </c>
      <c r="F1038" s="103" t="n">
        <v>0.972</v>
      </c>
      <c r="G1038" s="103" t="n">
        <v>0.98</v>
      </c>
      <c r="H1038" s="103" t="n">
        <v>0.976</v>
      </c>
      <c r="I1038" s="103" t="n">
        <v>0.94</v>
      </c>
      <c r="J1038" s="103" t="n">
        <v>0.94</v>
      </c>
      <c r="K1038" s="103" t="n">
        <v>0.94</v>
      </c>
      <c r="L1038" s="103" t="n">
        <v>0.94</v>
      </c>
    </row>
    <row r="1039" customFormat="false" ht="15" hidden="false" customHeight="false" outlineLevel="0" collapsed="false">
      <c r="A1039" s="97" t="s">
        <v>943</v>
      </c>
      <c r="B1039" s="98" t="n">
        <v>5</v>
      </c>
      <c r="C1039" s="98"/>
      <c r="D1039" s="98" t="n">
        <v>5</v>
      </c>
      <c r="E1039" s="99" t="n">
        <f aca="false">1 - (E1040) * (E1041)</f>
        <v>0.0793800000000001</v>
      </c>
      <c r="F1039" s="99" t="n">
        <f aca="false">1 - (F1040) * (F1041)</f>
        <v>0.0620200000000001</v>
      </c>
      <c r="G1039" s="99" t="n">
        <f aca="false">1 - (G1040) * (G1041)</f>
        <v>0.0445</v>
      </c>
      <c r="H1039" s="99" t="n">
        <f aca="false">1 - (H1040) * (H1041)</f>
        <v>0.05328</v>
      </c>
      <c r="I1039" s="100" t="n">
        <f aca="false">1 - (I1040) * (I1041)</f>
        <v>0.2125</v>
      </c>
      <c r="J1039" s="100" t="n">
        <f aca="false">1 - (J1040) * (J1041)</f>
        <v>0.2125</v>
      </c>
      <c r="K1039" s="100" t="n">
        <f aca="false">1 - (K1040) * (K1041)</f>
        <v>0.2125</v>
      </c>
      <c r="L1039" s="100" t="n">
        <f aca="false">1 - (L1040) * (L1041)</f>
        <v>0.23632</v>
      </c>
    </row>
    <row r="1040" customFormat="false" ht="15" hidden="false" customHeight="false" outlineLevel="0" collapsed="false">
      <c r="A1040" s="101" t="s">
        <v>692</v>
      </c>
      <c r="B1040" s="102" t="n">
        <f aca="false">B1039*0.4</f>
        <v>2</v>
      </c>
      <c r="C1040" s="102" t="n">
        <f aca="false">(100-D1040)/100</f>
        <v>0.98</v>
      </c>
      <c r="D1040" s="102" t="n">
        <f aca="false">D1039*0.4</f>
        <v>2</v>
      </c>
      <c r="E1040" s="103" t="n">
        <v>0.955</v>
      </c>
      <c r="F1040" s="103" t="n">
        <v>0.965</v>
      </c>
      <c r="G1040" s="103" t="n">
        <v>0.975</v>
      </c>
      <c r="H1040" s="103" t="n">
        <v>0.97</v>
      </c>
      <c r="I1040" s="103" t="n">
        <v>0.875</v>
      </c>
      <c r="J1040" s="103" t="n">
        <v>0.875</v>
      </c>
      <c r="K1040" s="103" t="n">
        <v>0.875</v>
      </c>
      <c r="L1040" s="103" t="n">
        <v>0.86</v>
      </c>
    </row>
    <row r="1041" customFormat="false" ht="15" hidden="false" customHeight="false" outlineLevel="0" collapsed="false">
      <c r="A1041" s="101" t="s">
        <v>694</v>
      </c>
      <c r="B1041" s="102" t="n">
        <f aca="false">B1039*0.3</f>
        <v>1.5</v>
      </c>
      <c r="C1041" s="102" t="n">
        <f aca="false">(100-D1041)/100</f>
        <v>0.985</v>
      </c>
      <c r="D1041" s="102" t="n">
        <f aca="false">D1039*0.3</f>
        <v>1.5</v>
      </c>
      <c r="E1041" s="103" t="n">
        <v>0.964</v>
      </c>
      <c r="F1041" s="103" t="n">
        <v>0.972</v>
      </c>
      <c r="G1041" s="103" t="n">
        <v>0.98</v>
      </c>
      <c r="H1041" s="103" t="n">
        <v>0.976</v>
      </c>
      <c r="I1041" s="103" t="n">
        <v>0.9</v>
      </c>
      <c r="J1041" s="103" t="n">
        <v>0.9</v>
      </c>
      <c r="K1041" s="103" t="n">
        <v>0.9</v>
      </c>
      <c r="L1041" s="103" t="n">
        <v>0.888</v>
      </c>
    </row>
    <row r="1042" customFormat="false" ht="15" hidden="false" customHeight="false" outlineLevel="0" collapsed="false">
      <c r="A1042" s="104" t="s">
        <v>944</v>
      </c>
      <c r="B1042" s="98" t="n">
        <v>5</v>
      </c>
      <c r="C1042" s="98"/>
      <c r="D1042" s="98" t="n">
        <v>5</v>
      </c>
      <c r="E1042" s="99" t="n">
        <f aca="false">1 - (E1043) * (E1044)</f>
        <v>0.0621900000000001</v>
      </c>
      <c r="F1042" s="99" t="n">
        <f aca="false">1 - (F1043) * (F1044)</f>
        <v>0.0485100000000001</v>
      </c>
      <c r="G1042" s="99" t="n">
        <f aca="false">1 - (G1043) * (G1044)</f>
        <v>0.0347500000000001</v>
      </c>
      <c r="H1042" s="99" t="n">
        <f aca="false">1 - (H1043) * (H1044)</f>
        <v>0.04164</v>
      </c>
      <c r="I1042" s="100" t="n">
        <f aca="false">1 - (I1043) * (I1044)</f>
        <v>0.18816</v>
      </c>
      <c r="J1042" s="100" t="n">
        <f aca="false">1 - (J1043) * (J1044)</f>
        <v>0.18816</v>
      </c>
      <c r="K1042" s="100" t="n">
        <f aca="false">1 - (K1043) * (K1044)</f>
        <v>0.22011</v>
      </c>
      <c r="L1042" s="100" t="n">
        <f aca="false">1 - (L1043) * (L1044)</f>
        <v>0.18816</v>
      </c>
    </row>
    <row r="1043" customFormat="false" ht="15" hidden="false" customHeight="false" outlineLevel="0" collapsed="false">
      <c r="A1043" s="101" t="s">
        <v>691</v>
      </c>
      <c r="B1043" s="102" t="n">
        <f aca="false">B1042*0.15</f>
        <v>0.75</v>
      </c>
      <c r="C1043" s="102" t="n">
        <f aca="false">(100-D1043)/100</f>
        <v>0.9925</v>
      </c>
      <c r="D1043" s="102" t="n">
        <f aca="false">D1042*0.15</f>
        <v>0.75</v>
      </c>
      <c r="E1043" s="103" t="n">
        <v>0.982</v>
      </c>
      <c r="F1043" s="103" t="n">
        <v>0.986</v>
      </c>
      <c r="G1043" s="103" t="n">
        <v>0.99</v>
      </c>
      <c r="H1043" s="103" t="n">
        <v>0.988</v>
      </c>
      <c r="I1043" s="103" t="n">
        <v>0.944</v>
      </c>
      <c r="J1043" s="103" t="n">
        <v>0.944</v>
      </c>
      <c r="K1043" s="103" t="n">
        <v>0.934</v>
      </c>
      <c r="L1043" s="103" t="n">
        <v>0.944</v>
      </c>
    </row>
    <row r="1044" customFormat="false" ht="15" hidden="false" customHeight="false" outlineLevel="0" collapsed="false">
      <c r="A1044" s="101" t="s">
        <v>692</v>
      </c>
      <c r="B1044" s="102" t="n">
        <f aca="false">B1042*0.4</f>
        <v>2</v>
      </c>
      <c r="C1044" s="102" t="n">
        <f aca="false">(100-D1044)/100</f>
        <v>0.98</v>
      </c>
      <c r="D1044" s="102" t="n">
        <f aca="false">D1042*0.4</f>
        <v>2</v>
      </c>
      <c r="E1044" s="103" t="n">
        <v>0.955</v>
      </c>
      <c r="F1044" s="103" t="n">
        <v>0.965</v>
      </c>
      <c r="G1044" s="103" t="n">
        <v>0.975</v>
      </c>
      <c r="H1044" s="103" t="n">
        <v>0.97</v>
      </c>
      <c r="I1044" s="103" t="n">
        <v>0.86</v>
      </c>
      <c r="J1044" s="103" t="n">
        <v>0.86</v>
      </c>
      <c r="K1044" s="103" t="n">
        <v>0.835</v>
      </c>
      <c r="L1044" s="103" t="n">
        <v>0.86</v>
      </c>
    </row>
    <row r="1045" customFormat="false" ht="15" hidden="false" customHeight="false" outlineLevel="0" collapsed="false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</row>
  </sheetData>
  <mergeCells count="6">
    <mergeCell ref="A2:L2"/>
    <mergeCell ref="A169:L169"/>
    <mergeCell ref="A283:L283"/>
    <mergeCell ref="A445:L445"/>
    <mergeCell ref="A645:L645"/>
    <mergeCell ref="A863:L86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E66" activeCellId="0" sqref="E66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6" min="11" style="0" width="9.14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6" t="s">
        <v>945</v>
      </c>
      <c r="B1" s="107" t="n">
        <v>1.2</v>
      </c>
    </row>
    <row r="2" customFormat="false" ht="15" hidden="false" customHeight="false" outlineLevel="0" collapsed="false">
      <c r="A2" s="106" t="s">
        <v>946</v>
      </c>
      <c r="B2" s="107" t="n">
        <v>1.2</v>
      </c>
    </row>
    <row r="3" customFormat="false" ht="15" hidden="false" customHeight="false" outlineLevel="0" collapsed="false">
      <c r="A3" s="106" t="s">
        <v>947</v>
      </c>
      <c r="B3" s="107" t="n">
        <v>1.2</v>
      </c>
    </row>
    <row r="4" customFormat="false" ht="15" hidden="false" customHeight="false" outlineLevel="0" collapsed="false">
      <c r="A4" s="106" t="s">
        <v>948</v>
      </c>
      <c r="B4" s="107" t="n">
        <v>1.2</v>
      </c>
    </row>
    <row r="5" customFormat="false" ht="15" hidden="false" customHeight="false" outlineLevel="0" collapsed="false">
      <c r="A5" s="106" t="s">
        <v>949</v>
      </c>
      <c r="B5" s="107" t="n">
        <v>1.2</v>
      </c>
    </row>
    <row r="6" customFormat="false" ht="15" hidden="false" customHeight="false" outlineLevel="0" collapsed="false">
      <c r="A6" s="108" t="s">
        <v>34</v>
      </c>
      <c r="B6" s="109" t="n">
        <v>1.2</v>
      </c>
    </row>
    <row r="7" customFormat="false" ht="15" hidden="false" customHeight="false" outlineLevel="0" collapsed="false">
      <c r="A7" s="110" t="s">
        <v>950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951</v>
      </c>
      <c r="C8" s="111" t="s">
        <v>952</v>
      </c>
      <c r="D8" s="111" t="s">
        <v>953</v>
      </c>
      <c r="E8" s="111" t="s">
        <v>954</v>
      </c>
      <c r="F8" s="111" t="s">
        <v>955</v>
      </c>
      <c r="G8" s="111" t="s">
        <v>956</v>
      </c>
      <c r="H8" s="111" t="s">
        <v>13</v>
      </c>
      <c r="I8" s="13" t="s">
        <v>957</v>
      </c>
      <c r="J8" s="13" t="s">
        <v>958</v>
      </c>
      <c r="K8" s="111" t="s">
        <v>953</v>
      </c>
      <c r="L8" s="111" t="s">
        <v>954</v>
      </c>
      <c r="M8" s="111" t="s">
        <v>955</v>
      </c>
      <c r="N8" s="111" t="s">
        <v>956</v>
      </c>
      <c r="O8" s="111" t="s">
        <v>13</v>
      </c>
      <c r="P8" s="13" t="s">
        <v>957</v>
      </c>
      <c r="Q8" s="13" t="s">
        <v>959</v>
      </c>
      <c r="R8" s="13" t="s">
        <v>960</v>
      </c>
    </row>
    <row r="9" customFormat="false" ht="15" hidden="false" customHeight="false" outlineLevel="0" collapsed="false">
      <c r="A9" s="112" t="s">
        <v>449</v>
      </c>
      <c r="B9" s="113" t="s">
        <v>950</v>
      </c>
      <c r="C9" s="114" t="s">
        <v>4</v>
      </c>
      <c r="D9" s="115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16" t="n">
        <v>1</v>
      </c>
      <c r="K9" s="117" t="n">
        <f aca="false">MIN(D9*$B$1,100)</f>
        <v>90</v>
      </c>
      <c r="L9" s="118" t="n">
        <f aca="false">MIN(E9*$B$2,100)</f>
        <v>60</v>
      </c>
      <c r="M9" s="118" t="n">
        <f aca="false">MIN(F9*$B$3,100)</f>
        <v>54</v>
      </c>
      <c r="N9" s="118" t="n">
        <f aca="false">MIN(G9*$B$4,100)</f>
        <v>30</v>
      </c>
      <c r="O9" s="118" t="n">
        <f aca="false">MIN(H9*$B$5,100)</f>
        <v>54</v>
      </c>
      <c r="P9" s="119" t="n">
        <f aca="false">MIN(I9*$B$6,100)</f>
        <v>60</v>
      </c>
      <c r="Q9" s="120" t="s">
        <v>961</v>
      </c>
    </row>
    <row r="10" customFormat="false" ht="15" hidden="false" customHeight="false" outlineLevel="0" collapsed="false">
      <c r="A10" s="112" t="s">
        <v>450</v>
      </c>
      <c r="B10" s="113" t="s">
        <v>950</v>
      </c>
      <c r="C10" s="114" t="s">
        <v>4</v>
      </c>
      <c r="D10" s="115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16" t="n">
        <v>2</v>
      </c>
      <c r="K10" s="117" t="n">
        <f aca="false">MIN(D10*$B$1,100)</f>
        <v>78</v>
      </c>
      <c r="L10" s="118" t="n">
        <f aca="false">MIN(E10*$B$2,100)</f>
        <v>66</v>
      </c>
      <c r="M10" s="118" t="n">
        <f aca="false">MIN(F10*$B$3,100)</f>
        <v>78</v>
      </c>
      <c r="N10" s="118" t="n">
        <f aca="false">MIN(G10*$B$4,100)</f>
        <v>66</v>
      </c>
      <c r="O10" s="118" t="n">
        <f aca="false">MIN(H10*$B$5,100)</f>
        <v>60</v>
      </c>
      <c r="P10" s="119" t="n">
        <f aca="false">MIN(I10*$B$6,100)</f>
        <v>60</v>
      </c>
      <c r="Q10" s="120" t="s">
        <v>961</v>
      </c>
    </row>
    <row r="11" customFormat="false" ht="15" hidden="false" customHeight="false" outlineLevel="0" collapsed="false">
      <c r="A11" s="112" t="s">
        <v>453</v>
      </c>
      <c r="B11" s="113" t="s">
        <v>950</v>
      </c>
      <c r="C11" s="114" t="s">
        <v>4</v>
      </c>
      <c r="D11" s="115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16" t="n">
        <v>4</v>
      </c>
      <c r="K11" s="117" t="n">
        <f aca="false">MIN(D11*$B$1,100)</f>
        <v>96</v>
      </c>
      <c r="L11" s="118" t="n">
        <f aca="false">MIN(E11*$B$2,100)</f>
        <v>60</v>
      </c>
      <c r="M11" s="118" t="n">
        <f aca="false">MIN(F11*$B$3,100)</f>
        <v>90</v>
      </c>
      <c r="N11" s="118" t="n">
        <f aca="false">MIN(G11*$B$4,100)</f>
        <v>72</v>
      </c>
      <c r="O11" s="118" t="n">
        <f aca="false">MIN(H11*$B$5,100)</f>
        <v>84</v>
      </c>
      <c r="P11" s="119" t="n">
        <f aca="false">MIN(I11*$B$6,100)</f>
        <v>60</v>
      </c>
      <c r="Q11" s="120" t="s">
        <v>961</v>
      </c>
      <c r="R11" s="0" t="s">
        <v>962</v>
      </c>
    </row>
    <row r="12" customFormat="false" ht="15" hidden="false" customHeight="false" outlineLevel="0" collapsed="false">
      <c r="A12" s="112" t="s">
        <v>454</v>
      </c>
      <c r="B12" s="113" t="s">
        <v>950</v>
      </c>
      <c r="C12" s="114" t="s">
        <v>4</v>
      </c>
      <c r="D12" s="115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16" t="n">
        <v>4</v>
      </c>
      <c r="K12" s="117" t="n">
        <f aca="false">MIN(D12*$B$1,100)</f>
        <v>100</v>
      </c>
      <c r="L12" s="118" t="n">
        <f aca="false">MIN(E12*$B$2,100)</f>
        <v>72</v>
      </c>
      <c r="M12" s="118" t="n">
        <f aca="false">MIN(F12*$B$3,100)</f>
        <v>66</v>
      </c>
      <c r="N12" s="118" t="n">
        <f aca="false">MIN(G12*$B$4,100)</f>
        <v>42</v>
      </c>
      <c r="O12" s="118" t="n">
        <f aca="false">MIN(H12*$B$5,100)</f>
        <v>60</v>
      </c>
      <c r="P12" s="119" t="n">
        <f aca="false">MIN(I12*$B$6,100)</f>
        <v>60</v>
      </c>
      <c r="Q12" s="120" t="s">
        <v>961</v>
      </c>
    </row>
    <row r="13" customFormat="false" ht="15" hidden="false" customHeight="false" outlineLevel="0" collapsed="false">
      <c r="A13" s="112" t="s">
        <v>457</v>
      </c>
      <c r="B13" s="113" t="s">
        <v>950</v>
      </c>
      <c r="C13" s="114" t="s">
        <v>4</v>
      </c>
      <c r="D13" s="115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16" t="n">
        <v>2</v>
      </c>
      <c r="K13" s="117" t="n">
        <f aca="false">MIN(D13*$B$1,100)</f>
        <v>100</v>
      </c>
      <c r="L13" s="118" t="n">
        <f aca="false">MIN(E13*$B$2,100)</f>
        <v>72</v>
      </c>
      <c r="M13" s="118" t="n">
        <f aca="false">MIN(F13*$B$3,100)</f>
        <v>66</v>
      </c>
      <c r="N13" s="118" t="n">
        <f aca="false">MIN(G13*$B$4,100)</f>
        <v>60</v>
      </c>
      <c r="O13" s="118" t="n">
        <f aca="false">MIN(H13*$B$5,100)</f>
        <v>66</v>
      </c>
      <c r="P13" s="119" t="n">
        <f aca="false">MIN(I13*$B$6,100)</f>
        <v>60</v>
      </c>
      <c r="Q13" s="120" t="s">
        <v>963</v>
      </c>
    </row>
    <row r="14" customFormat="false" ht="15" hidden="false" customHeight="false" outlineLevel="0" collapsed="false">
      <c r="A14" s="112" t="s">
        <v>458</v>
      </c>
      <c r="B14" s="113" t="s">
        <v>950</v>
      </c>
      <c r="C14" s="114" t="s">
        <v>4</v>
      </c>
      <c r="D14" s="115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16" t="n">
        <v>2</v>
      </c>
      <c r="K14" s="117" t="n">
        <f aca="false">MIN(D14*$B$1,100)</f>
        <v>100</v>
      </c>
      <c r="L14" s="118" t="n">
        <f aca="false">MIN(E14*$B$2,100)</f>
        <v>60</v>
      </c>
      <c r="M14" s="118" t="n">
        <f aca="false">MIN(F14*$B$3,100)</f>
        <v>54</v>
      </c>
      <c r="N14" s="118" t="n">
        <f aca="false">MIN(G14*$B$4,100)</f>
        <v>30</v>
      </c>
      <c r="O14" s="118" t="n">
        <f aca="false">MIN(H14*$B$5,100)</f>
        <v>54</v>
      </c>
      <c r="P14" s="119" t="n">
        <f aca="false">MIN(I14*$B$6,100)</f>
        <v>60</v>
      </c>
      <c r="Q14" s="120" t="s">
        <v>961</v>
      </c>
    </row>
    <row r="15" customFormat="false" ht="15" hidden="false" customHeight="false" outlineLevel="0" collapsed="false">
      <c r="A15" s="112" t="s">
        <v>459</v>
      </c>
      <c r="B15" s="113" t="s">
        <v>950</v>
      </c>
      <c r="C15" s="114" t="s">
        <v>4</v>
      </c>
      <c r="D15" s="115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16" t="n">
        <v>3</v>
      </c>
      <c r="K15" s="117" t="n">
        <f aca="false">MIN(D15*$B$1,100)</f>
        <v>100</v>
      </c>
      <c r="L15" s="118" t="n">
        <f aca="false">MIN(E15*$B$2,100)</f>
        <v>96</v>
      </c>
      <c r="M15" s="118" t="n">
        <f aca="false">MIN(F15*$B$3,100)</f>
        <v>60</v>
      </c>
      <c r="N15" s="118" t="n">
        <f aca="false">MIN(G15*$B$4,100)</f>
        <v>60</v>
      </c>
      <c r="O15" s="118" t="n">
        <f aca="false">MIN(H15*$B$5,100)</f>
        <v>48</v>
      </c>
      <c r="P15" s="119" t="n">
        <f aca="false">MIN(I15*$B$6,100)</f>
        <v>60</v>
      </c>
      <c r="Q15" s="120" t="s">
        <v>961</v>
      </c>
      <c r="R15" s="0" t="s">
        <v>964</v>
      </c>
    </row>
    <row r="16" customFormat="false" ht="15" hidden="false" customHeight="false" outlineLevel="0" collapsed="false">
      <c r="A16" s="112" t="s">
        <v>460</v>
      </c>
      <c r="B16" s="113" t="s">
        <v>950</v>
      </c>
      <c r="C16" s="114" t="s">
        <v>4</v>
      </c>
      <c r="D16" s="115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16" t="n">
        <v>3</v>
      </c>
      <c r="K16" s="117" t="n">
        <f aca="false">MIN(D16*$B$1,100)</f>
        <v>100</v>
      </c>
      <c r="L16" s="118" t="n">
        <f aca="false">MIN(E16*$B$2,100)</f>
        <v>96</v>
      </c>
      <c r="M16" s="118" t="n">
        <f aca="false">MIN(F16*$B$3,100)</f>
        <v>72</v>
      </c>
      <c r="N16" s="118" t="n">
        <f aca="false">MIN(G16*$B$4,100)</f>
        <v>72</v>
      </c>
      <c r="O16" s="118" t="n">
        <f aca="false">MIN(H16*$B$5,100)</f>
        <v>60</v>
      </c>
      <c r="P16" s="119" t="n">
        <f aca="false">MIN(I16*$B$6,100)</f>
        <v>60</v>
      </c>
      <c r="Q16" s="120" t="s">
        <v>546</v>
      </c>
    </row>
    <row r="17" customFormat="false" ht="15" hidden="false" customHeight="false" outlineLevel="0" collapsed="false">
      <c r="A17" s="112" t="s">
        <v>461</v>
      </c>
      <c r="B17" s="113" t="s">
        <v>950</v>
      </c>
      <c r="C17" s="114" t="s">
        <v>4</v>
      </c>
      <c r="D17" s="115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16" t="n">
        <v>3</v>
      </c>
      <c r="K17" s="117" t="n">
        <f aca="false">MIN(D17*$B$1,100)</f>
        <v>100</v>
      </c>
      <c r="L17" s="118" t="n">
        <f aca="false">MIN(E17*$B$2,100)</f>
        <v>90</v>
      </c>
      <c r="M17" s="118" t="n">
        <f aca="false">MIN(F17*$B$3,100)</f>
        <v>72</v>
      </c>
      <c r="N17" s="118" t="n">
        <f aca="false">MIN(G17*$B$4,100)</f>
        <v>60</v>
      </c>
      <c r="O17" s="118" t="n">
        <f aca="false">MIN(H17*$B$5,100)</f>
        <v>48</v>
      </c>
      <c r="P17" s="119" t="n">
        <f aca="false">MIN(I17*$B$6,100)</f>
        <v>60</v>
      </c>
      <c r="Q17" s="120" t="s">
        <v>961</v>
      </c>
      <c r="R17" s="0" t="s">
        <v>965</v>
      </c>
    </row>
    <row r="18" customFormat="false" ht="15" hidden="false" customHeight="false" outlineLevel="0" collapsed="false">
      <c r="A18" s="112" t="s">
        <v>462</v>
      </c>
      <c r="B18" s="113" t="s">
        <v>950</v>
      </c>
      <c r="C18" s="114" t="s">
        <v>4</v>
      </c>
      <c r="D18" s="115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16" t="n">
        <v>3</v>
      </c>
      <c r="K18" s="117" t="n">
        <f aca="false">MIN(D18*$B$1,100)</f>
        <v>100</v>
      </c>
      <c r="L18" s="118" t="n">
        <f aca="false">MIN(E18*$B$2,100)</f>
        <v>90</v>
      </c>
      <c r="M18" s="118" t="n">
        <f aca="false">MIN(F18*$B$3,100)</f>
        <v>72</v>
      </c>
      <c r="N18" s="118" t="n">
        <f aca="false">MIN(G18*$B$4,100)</f>
        <v>60</v>
      </c>
      <c r="O18" s="118" t="n">
        <f aca="false">MIN(H18*$B$5,100)</f>
        <v>54</v>
      </c>
      <c r="P18" s="119" t="n">
        <f aca="false">MIN(I18*$B$6,100)</f>
        <v>60</v>
      </c>
      <c r="Q18" s="120" t="s">
        <v>961</v>
      </c>
    </row>
    <row r="19" customFormat="false" ht="15" hidden="false" customHeight="false" outlineLevel="0" collapsed="false">
      <c r="A19" s="112" t="s">
        <v>463</v>
      </c>
      <c r="B19" s="113" t="s">
        <v>950</v>
      </c>
      <c r="C19" s="114" t="s">
        <v>4</v>
      </c>
      <c r="D19" s="115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16" t="n">
        <v>0.5</v>
      </c>
      <c r="K19" s="117" t="n">
        <f aca="false">MIN(D19*$B$1,100)</f>
        <v>78</v>
      </c>
      <c r="L19" s="118" t="n">
        <f aca="false">MIN(E19*$B$2,100)</f>
        <v>48</v>
      </c>
      <c r="M19" s="118" t="n">
        <f aca="false">MIN(F19*$B$3,100)</f>
        <v>48</v>
      </c>
      <c r="N19" s="118" t="n">
        <f aca="false">MIN(G19*$B$4,100)</f>
        <v>48</v>
      </c>
      <c r="O19" s="118" t="n">
        <f aca="false">MIN(H19*$B$5,100)</f>
        <v>48</v>
      </c>
      <c r="P19" s="119" t="n">
        <f aca="false">MIN(I19*$B$6,100)</f>
        <v>60</v>
      </c>
      <c r="Q19" s="120" t="s">
        <v>963</v>
      </c>
    </row>
    <row r="20" customFormat="false" ht="15" hidden="false" customHeight="false" outlineLevel="0" collapsed="false">
      <c r="A20" s="112" t="s">
        <v>464</v>
      </c>
      <c r="B20" s="113" t="s">
        <v>950</v>
      </c>
      <c r="C20" s="114" t="s">
        <v>4</v>
      </c>
      <c r="D20" s="115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16" t="n">
        <v>2</v>
      </c>
      <c r="K20" s="117" t="n">
        <f aca="false">MIN(D20*$B$1,100)</f>
        <v>90</v>
      </c>
      <c r="L20" s="118" t="n">
        <f aca="false">MIN(E20*$B$2,100)</f>
        <v>66</v>
      </c>
      <c r="M20" s="118" t="n">
        <f aca="false">MIN(F20*$B$3,100)</f>
        <v>66</v>
      </c>
      <c r="N20" s="118" t="n">
        <f aca="false">MIN(G20*$B$4,100)</f>
        <v>66</v>
      </c>
      <c r="O20" s="118" t="n">
        <f aca="false">MIN(H20*$B$5,100)</f>
        <v>54</v>
      </c>
      <c r="P20" s="119" t="n">
        <f aca="false">MIN(I20*$B$6,100)</f>
        <v>60</v>
      </c>
      <c r="Q20" s="120" t="s">
        <v>961</v>
      </c>
    </row>
    <row r="21" customFormat="false" ht="15" hidden="false" customHeight="false" outlineLevel="0" collapsed="false">
      <c r="A21" s="112" t="s">
        <v>465</v>
      </c>
      <c r="B21" s="113" t="s">
        <v>950</v>
      </c>
      <c r="C21" s="114" t="s">
        <v>4</v>
      </c>
      <c r="D21" s="115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16" t="n">
        <v>3</v>
      </c>
      <c r="K21" s="117" t="n">
        <f aca="false">MIN(D21*$B$1,100)</f>
        <v>90</v>
      </c>
      <c r="L21" s="118" t="n">
        <f aca="false">MIN(E21*$B$2,100)</f>
        <v>96</v>
      </c>
      <c r="M21" s="118" t="n">
        <f aca="false">MIN(F21*$B$3,100)</f>
        <v>66</v>
      </c>
      <c r="N21" s="118" t="n">
        <f aca="false">MIN(G21*$B$4,100)</f>
        <v>60</v>
      </c>
      <c r="O21" s="118" t="n">
        <f aca="false">MIN(H21*$B$5,100)</f>
        <v>66</v>
      </c>
      <c r="P21" s="119" t="n">
        <f aca="false">MIN(I21*$B$6,100)</f>
        <v>60</v>
      </c>
      <c r="Q21" s="120" t="s">
        <v>961</v>
      </c>
      <c r="R21" s="0" t="s">
        <v>966</v>
      </c>
    </row>
    <row r="22" customFormat="false" ht="15" hidden="false" customHeight="false" outlineLevel="0" collapsed="false">
      <c r="A22" s="112" t="s">
        <v>466</v>
      </c>
      <c r="B22" s="113" t="s">
        <v>950</v>
      </c>
      <c r="C22" s="114" t="s">
        <v>4</v>
      </c>
      <c r="D22" s="115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16" t="n">
        <v>4</v>
      </c>
      <c r="K22" s="117" t="n">
        <f aca="false">MIN(D22*$B$1,100)</f>
        <v>100</v>
      </c>
      <c r="L22" s="118" t="n">
        <f aca="false">MIN(E22*$B$2,100)</f>
        <v>66</v>
      </c>
      <c r="M22" s="118" t="n">
        <f aca="false">MIN(F22*$B$3,100)</f>
        <v>66</v>
      </c>
      <c r="N22" s="118" t="n">
        <f aca="false">MIN(G22*$B$4,100)</f>
        <v>42</v>
      </c>
      <c r="O22" s="118" t="n">
        <f aca="false">MIN(H22*$B$5,100)</f>
        <v>66</v>
      </c>
      <c r="P22" s="119" t="n">
        <f aca="false">MIN(I22*$B$6,100)</f>
        <v>60</v>
      </c>
      <c r="Q22" s="120" t="s">
        <v>546</v>
      </c>
      <c r="R22" s="0" t="s">
        <v>962</v>
      </c>
    </row>
    <row r="23" customFormat="false" ht="15" hidden="false" customHeight="false" outlineLevel="0" collapsed="false">
      <c r="A23" s="112" t="s">
        <v>467</v>
      </c>
      <c r="B23" s="113" t="s">
        <v>950</v>
      </c>
      <c r="C23" s="114" t="s">
        <v>4</v>
      </c>
      <c r="D23" s="115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16" t="n">
        <v>3</v>
      </c>
      <c r="K23" s="117" t="n">
        <f aca="false">MIN(D23*$B$1,100)</f>
        <v>100</v>
      </c>
      <c r="L23" s="118" t="n">
        <f aca="false">MIN(E23*$B$2,100)</f>
        <v>78</v>
      </c>
      <c r="M23" s="118" t="n">
        <f aca="false">MIN(F23*$B$3,100)</f>
        <v>78</v>
      </c>
      <c r="N23" s="118" t="n">
        <f aca="false">MIN(G23*$B$4,100)</f>
        <v>78</v>
      </c>
      <c r="O23" s="118" t="n">
        <f aca="false">MIN(H23*$B$5,100)</f>
        <v>78</v>
      </c>
      <c r="P23" s="119" t="n">
        <f aca="false">MIN(I23*$B$6,100)</f>
        <v>60</v>
      </c>
      <c r="Q23" s="120" t="s">
        <v>961</v>
      </c>
      <c r="R23" s="0" t="s">
        <v>967</v>
      </c>
    </row>
    <row r="24" customFormat="false" ht="15" hidden="false" customHeight="false" outlineLevel="0" collapsed="false">
      <c r="A24" s="112" t="s">
        <v>468</v>
      </c>
      <c r="B24" s="113" t="s">
        <v>950</v>
      </c>
      <c r="C24" s="114" t="s">
        <v>4</v>
      </c>
      <c r="D24" s="115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16" t="n">
        <v>1</v>
      </c>
      <c r="K24" s="117" t="n">
        <f aca="false">MIN(D24*$B$1,100)</f>
        <v>78</v>
      </c>
      <c r="L24" s="118" t="n">
        <f aca="false">MIN(E24*$B$2,100)</f>
        <v>66</v>
      </c>
      <c r="M24" s="118" t="n">
        <f aca="false">MIN(F24*$B$3,100)</f>
        <v>60</v>
      </c>
      <c r="N24" s="118" t="n">
        <f aca="false">MIN(G24*$B$4,100)</f>
        <v>78</v>
      </c>
      <c r="O24" s="118" t="n">
        <f aca="false">MIN(H24*$B$5,100)</f>
        <v>66</v>
      </c>
      <c r="P24" s="119" t="n">
        <f aca="false">MIN(I24*$B$6,100)</f>
        <v>60</v>
      </c>
      <c r="Q24" s="120" t="s">
        <v>968</v>
      </c>
    </row>
    <row r="25" customFormat="false" ht="15" hidden="false" customHeight="false" outlineLevel="0" collapsed="false">
      <c r="A25" s="112" t="s">
        <v>469</v>
      </c>
      <c r="B25" s="113" t="s">
        <v>950</v>
      </c>
      <c r="C25" s="114" t="s">
        <v>4</v>
      </c>
      <c r="D25" s="115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16" t="n">
        <v>2.5</v>
      </c>
      <c r="K25" s="117" t="n">
        <f aca="false">MIN(D25*$B$1,100)</f>
        <v>100</v>
      </c>
      <c r="L25" s="118" t="n">
        <f aca="false">MIN(E25*$B$2,100)</f>
        <v>72</v>
      </c>
      <c r="M25" s="118" t="n">
        <f aca="false">MIN(F25*$B$3,100)</f>
        <v>66</v>
      </c>
      <c r="N25" s="118" t="n">
        <f aca="false">MIN(G25*$B$4,100)</f>
        <v>42</v>
      </c>
      <c r="O25" s="118" t="n">
        <f aca="false">MIN(H25*$B$5,100)</f>
        <v>66</v>
      </c>
      <c r="P25" s="119" t="n">
        <f aca="false">MIN(I25*$B$6,100)</f>
        <v>60</v>
      </c>
      <c r="Q25" s="120" t="s">
        <v>961</v>
      </c>
      <c r="R25" s="0" t="s">
        <v>969</v>
      </c>
    </row>
    <row r="26" customFormat="false" ht="15" hidden="false" customHeight="false" outlineLevel="0" collapsed="false">
      <c r="A26" s="121" t="s">
        <v>566</v>
      </c>
      <c r="B26" s="113" t="s">
        <v>950</v>
      </c>
      <c r="C26" s="114" t="s">
        <v>50</v>
      </c>
      <c r="D26" s="115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16" t="n">
        <v>3</v>
      </c>
      <c r="K26" s="117" t="n">
        <f aca="false">MIN(D26*$B$1,100)</f>
        <v>90</v>
      </c>
      <c r="L26" s="118" t="n">
        <f aca="false">MIN(E26*$B$2,100)</f>
        <v>100</v>
      </c>
      <c r="M26" s="118" t="n">
        <f aca="false">MIN(F26*$B$3,100)</f>
        <v>60</v>
      </c>
      <c r="N26" s="118" t="n">
        <f aca="false">MIN(G26*$B$4,100)</f>
        <v>72</v>
      </c>
      <c r="O26" s="118" t="n">
        <f aca="false">MIN(H26*$B$5,100)</f>
        <v>84</v>
      </c>
      <c r="P26" s="119" t="n">
        <f aca="false">MIN(I26*$B$6,100)</f>
        <v>60</v>
      </c>
      <c r="Q26" s="120" t="s">
        <v>968</v>
      </c>
      <c r="R26" s="0" t="s">
        <v>541</v>
      </c>
    </row>
    <row r="27" customFormat="false" ht="15" hidden="false" customHeight="false" outlineLevel="0" collapsed="false">
      <c r="A27" s="122" t="s">
        <v>495</v>
      </c>
      <c r="B27" s="113" t="s">
        <v>950</v>
      </c>
      <c r="C27" s="114" t="s">
        <v>50</v>
      </c>
      <c r="D27" s="115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16" t="n">
        <v>2</v>
      </c>
      <c r="K27" s="117" t="n">
        <f aca="false">MIN(D27*$B$1,100)</f>
        <v>96</v>
      </c>
      <c r="L27" s="118" t="n">
        <f aca="false">MIN(E27*$B$2,100)</f>
        <v>100</v>
      </c>
      <c r="M27" s="118" t="n">
        <f aca="false">MIN(F27*$B$3,100)</f>
        <v>72</v>
      </c>
      <c r="N27" s="118" t="n">
        <f aca="false">MIN(G27*$B$4,100)</f>
        <v>60</v>
      </c>
      <c r="O27" s="118" t="n">
        <f aca="false">MIN(H27*$B$5,100)</f>
        <v>60</v>
      </c>
      <c r="P27" s="119" t="n">
        <f aca="false">MIN(I27*$B$6,100)</f>
        <v>60</v>
      </c>
      <c r="Q27" s="120" t="s">
        <v>968</v>
      </c>
      <c r="R27" s="0" t="s">
        <v>970</v>
      </c>
    </row>
    <row r="28" customFormat="false" ht="15" hidden="false" customHeight="false" outlineLevel="0" collapsed="false">
      <c r="A28" s="122" t="s">
        <v>497</v>
      </c>
      <c r="B28" s="123" t="s">
        <v>950</v>
      </c>
      <c r="C28" s="124" t="s">
        <v>61</v>
      </c>
      <c r="D28" s="125" t="n">
        <v>100</v>
      </c>
      <c r="E28" s="126" t="n">
        <v>70</v>
      </c>
      <c r="F28" s="126" t="n">
        <v>90</v>
      </c>
      <c r="G28" s="126" t="n">
        <v>50</v>
      </c>
      <c r="H28" s="126" t="n">
        <v>70</v>
      </c>
      <c r="I28" s="41" t="n">
        <v>50</v>
      </c>
      <c r="J28" s="127" t="n">
        <v>5</v>
      </c>
      <c r="K28" s="117" t="n">
        <f aca="false">MIN(D28*$B$1,100)</f>
        <v>100</v>
      </c>
      <c r="L28" s="118" t="n">
        <f aca="false">MIN(E28*$B$2,100)</f>
        <v>84</v>
      </c>
      <c r="M28" s="118" t="n">
        <f aca="false">MIN(F28*$B$3,100)</f>
        <v>100</v>
      </c>
      <c r="N28" s="118" t="n">
        <f aca="false">MIN(G28*$B$4,100)</f>
        <v>60</v>
      </c>
      <c r="O28" s="118" t="n">
        <f aca="false">MIN(H28*$B$5,100)</f>
        <v>84</v>
      </c>
      <c r="P28" s="119" t="n">
        <f aca="false">MIN(I28*$B$6,100)</f>
        <v>60</v>
      </c>
      <c r="Q28" s="128" t="s">
        <v>971</v>
      </c>
    </row>
    <row r="29" customFormat="false" ht="15" hidden="false" customHeight="false" outlineLevel="0" collapsed="false">
      <c r="I29" s="129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972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951</v>
      </c>
      <c r="C31" s="12" t="s">
        <v>973</v>
      </c>
      <c r="D31" s="111" t="s">
        <v>953</v>
      </c>
      <c r="E31" s="111" t="s">
        <v>954</v>
      </c>
      <c r="F31" s="111" t="s">
        <v>955</v>
      </c>
      <c r="G31" s="111" t="s">
        <v>956</v>
      </c>
      <c r="H31" s="111" t="s">
        <v>13</v>
      </c>
      <c r="I31" s="13" t="s">
        <v>957</v>
      </c>
      <c r="J31" s="13" t="s">
        <v>958</v>
      </c>
      <c r="K31" s="111" t="s">
        <v>953</v>
      </c>
      <c r="L31" s="111" t="s">
        <v>954</v>
      </c>
      <c r="M31" s="111" t="s">
        <v>955</v>
      </c>
      <c r="N31" s="111" t="s">
        <v>956</v>
      </c>
      <c r="O31" s="111" t="s">
        <v>13</v>
      </c>
      <c r="P31" s="13" t="s">
        <v>957</v>
      </c>
      <c r="Q31" s="13" t="s">
        <v>959</v>
      </c>
      <c r="R31" s="13" t="s">
        <v>960</v>
      </c>
    </row>
    <row r="32" customFormat="false" ht="15" hidden="false" customHeight="false" outlineLevel="0" collapsed="false">
      <c r="A32" s="112" t="s">
        <v>451</v>
      </c>
      <c r="B32" s="114" t="s">
        <v>972</v>
      </c>
      <c r="C32" s="114" t="s">
        <v>4</v>
      </c>
      <c r="D32" s="115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16" t="n">
        <v>6</v>
      </c>
      <c r="K32" s="117" t="n">
        <f aca="false">MIN(D32*$B$1,100)</f>
        <v>100</v>
      </c>
      <c r="L32" s="118" t="n">
        <f aca="false">MIN(E32*$B$2,100)</f>
        <v>96</v>
      </c>
      <c r="M32" s="118" t="n">
        <f aca="false">MIN(F32*$B$3,100)</f>
        <v>78</v>
      </c>
      <c r="N32" s="118" t="n">
        <f aca="false">MIN(G32*$B$4,100)</f>
        <v>72</v>
      </c>
      <c r="O32" s="118" t="n">
        <f aca="false">MIN(H32*$B$5,100)</f>
        <v>66</v>
      </c>
      <c r="P32" s="119" t="n">
        <f aca="false">MIN(I32*$B$6,100)</f>
        <v>66</v>
      </c>
      <c r="Q32" s="120" t="s">
        <v>961</v>
      </c>
    </row>
    <row r="33" customFormat="false" ht="15" hidden="false" customHeight="false" outlineLevel="0" collapsed="false">
      <c r="A33" s="112" t="s">
        <v>452</v>
      </c>
      <c r="B33" s="114" t="s">
        <v>972</v>
      </c>
      <c r="C33" s="114" t="s">
        <v>4</v>
      </c>
      <c r="D33" s="115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16" t="n">
        <v>6</v>
      </c>
      <c r="K33" s="117" t="n">
        <f aca="false">MIN(D33*$B$1,100)</f>
        <v>100</v>
      </c>
      <c r="L33" s="118" t="n">
        <f aca="false">MIN(E33*$B$2,100)</f>
        <v>84</v>
      </c>
      <c r="M33" s="118" t="n">
        <f aca="false">MIN(F33*$B$3,100)</f>
        <v>84</v>
      </c>
      <c r="N33" s="118" t="n">
        <f aca="false">MIN(G33*$B$4,100)</f>
        <v>90</v>
      </c>
      <c r="O33" s="118" t="n">
        <f aca="false">MIN(H33*$B$5,100)</f>
        <v>78</v>
      </c>
      <c r="P33" s="119" t="n">
        <f aca="false">MIN(I33*$B$6,100)</f>
        <v>66</v>
      </c>
      <c r="Q33" s="120" t="s">
        <v>961</v>
      </c>
    </row>
    <row r="34" customFormat="false" ht="15" hidden="false" customHeight="false" outlineLevel="0" collapsed="false">
      <c r="A34" s="112" t="s">
        <v>455</v>
      </c>
      <c r="B34" s="114" t="s">
        <v>972</v>
      </c>
      <c r="C34" s="114" t="s">
        <v>4</v>
      </c>
      <c r="D34" s="115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16" t="n">
        <v>5</v>
      </c>
      <c r="K34" s="117" t="n">
        <f aca="false">MIN(D34*$B$1,100)</f>
        <v>100</v>
      </c>
      <c r="L34" s="118" t="n">
        <f aca="false">MIN(E34*$B$2,100)</f>
        <v>96</v>
      </c>
      <c r="M34" s="118" t="n">
        <f aca="false">MIN(F34*$B$3,100)</f>
        <v>78</v>
      </c>
      <c r="N34" s="118" t="n">
        <f aca="false">MIN(G34*$B$4,100)</f>
        <v>72</v>
      </c>
      <c r="O34" s="118" t="n">
        <f aca="false">MIN(H34*$B$5,100)</f>
        <v>66</v>
      </c>
      <c r="P34" s="119" t="n">
        <f aca="false">MIN(I34*$B$6,100)</f>
        <v>66</v>
      </c>
      <c r="Q34" s="120" t="s">
        <v>961</v>
      </c>
    </row>
    <row r="35" customFormat="false" ht="15" hidden="false" customHeight="false" outlineLevel="0" collapsed="false">
      <c r="A35" s="112" t="s">
        <v>470</v>
      </c>
      <c r="B35" s="114" t="s">
        <v>972</v>
      </c>
      <c r="C35" s="114" t="s">
        <v>4</v>
      </c>
      <c r="D35" s="115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16" t="n">
        <v>6</v>
      </c>
      <c r="K35" s="117" t="n">
        <f aca="false">MIN(D35*$B$1,100)</f>
        <v>100</v>
      </c>
      <c r="L35" s="118" t="n">
        <f aca="false">MIN(E35*$B$2,100)</f>
        <v>78</v>
      </c>
      <c r="M35" s="118" t="n">
        <f aca="false">MIN(F35*$B$3,100)</f>
        <v>60</v>
      </c>
      <c r="N35" s="118" t="n">
        <f aca="false">MIN(G35*$B$4,100)</f>
        <v>78</v>
      </c>
      <c r="O35" s="118" t="n">
        <f aca="false">MIN(H35*$B$5,100)</f>
        <v>96</v>
      </c>
      <c r="P35" s="119" t="n">
        <f aca="false">MIN(I35*$B$6,100)</f>
        <v>66</v>
      </c>
      <c r="Q35" s="120" t="s">
        <v>546</v>
      </c>
    </row>
    <row r="36" customFormat="false" ht="15" hidden="false" customHeight="false" outlineLevel="0" collapsed="false">
      <c r="A36" s="112" t="s">
        <v>471</v>
      </c>
      <c r="B36" s="114" t="s">
        <v>972</v>
      </c>
      <c r="C36" s="114" t="s">
        <v>4</v>
      </c>
      <c r="D36" s="115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16" t="n">
        <v>8</v>
      </c>
      <c r="K36" s="117" t="n">
        <f aca="false">MIN(D36*$B$1,100)</f>
        <v>100</v>
      </c>
      <c r="L36" s="118" t="n">
        <f aca="false">MIN(E36*$B$2,100)</f>
        <v>72</v>
      </c>
      <c r="M36" s="118" t="n">
        <f aca="false">MIN(F36*$B$3,100)</f>
        <v>66</v>
      </c>
      <c r="N36" s="118" t="n">
        <f aca="false">MIN(G36*$B$4,100)</f>
        <v>100</v>
      </c>
      <c r="O36" s="118" t="n">
        <f aca="false">MIN(H36*$B$5,100)</f>
        <v>60</v>
      </c>
      <c r="P36" s="119" t="n">
        <f aca="false">MIN(I36*$B$6,100)</f>
        <v>66</v>
      </c>
      <c r="Q36" s="120" t="s">
        <v>961</v>
      </c>
    </row>
    <row r="37" customFormat="false" ht="15" hidden="false" customHeight="false" outlineLevel="0" collapsed="false">
      <c r="A37" s="112" t="s">
        <v>472</v>
      </c>
      <c r="B37" s="114" t="s">
        <v>972</v>
      </c>
      <c r="C37" s="114" t="s">
        <v>4</v>
      </c>
      <c r="D37" s="115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16" t="n">
        <v>7</v>
      </c>
      <c r="K37" s="117" t="n">
        <f aca="false">MIN(D37*$B$1,100)</f>
        <v>100</v>
      </c>
      <c r="L37" s="118" t="n">
        <f aca="false">MIN(E37*$B$2,100)</f>
        <v>78</v>
      </c>
      <c r="M37" s="118" t="n">
        <f aca="false">MIN(F37*$B$3,100)</f>
        <v>72</v>
      </c>
      <c r="N37" s="118" t="n">
        <f aca="false">MIN(G37*$B$4,100)</f>
        <v>60</v>
      </c>
      <c r="O37" s="118" t="n">
        <f aca="false">MIN(H37*$B$5,100)</f>
        <v>72</v>
      </c>
      <c r="P37" s="119" t="n">
        <f aca="false">MIN(I37*$B$6,100)</f>
        <v>66</v>
      </c>
      <c r="Q37" s="120" t="s">
        <v>961</v>
      </c>
    </row>
    <row r="38" customFormat="false" ht="15" hidden="false" customHeight="false" outlineLevel="0" collapsed="false">
      <c r="A38" s="112" t="s">
        <v>473</v>
      </c>
      <c r="B38" s="114" t="s">
        <v>972</v>
      </c>
      <c r="C38" s="114" t="s">
        <v>4</v>
      </c>
      <c r="D38" s="115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16" t="n">
        <v>5</v>
      </c>
      <c r="K38" s="117" t="n">
        <f aca="false">MIN(D38*$B$1,100)</f>
        <v>100</v>
      </c>
      <c r="L38" s="118" t="n">
        <f aca="false">MIN(E38*$B$2,100)</f>
        <v>72</v>
      </c>
      <c r="M38" s="118" t="n">
        <f aca="false">MIN(F38*$B$3,100)</f>
        <v>42</v>
      </c>
      <c r="N38" s="118" t="n">
        <f aca="false">MIN(G38*$B$4,100)</f>
        <v>84</v>
      </c>
      <c r="O38" s="118" t="n">
        <f aca="false">MIN(H38*$B$5,100)</f>
        <v>90</v>
      </c>
      <c r="P38" s="119" t="n">
        <f aca="false">MIN(I38*$B$6,100)</f>
        <v>66</v>
      </c>
      <c r="Q38" s="120" t="s">
        <v>961</v>
      </c>
      <c r="R38" s="0" t="s">
        <v>974</v>
      </c>
    </row>
    <row r="39" customFormat="false" ht="15" hidden="false" customHeight="false" outlineLevel="0" collapsed="false">
      <c r="A39" s="112" t="s">
        <v>474</v>
      </c>
      <c r="B39" s="114" t="s">
        <v>972</v>
      </c>
      <c r="C39" s="114" t="s">
        <v>4</v>
      </c>
      <c r="D39" s="115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16" t="n">
        <v>8</v>
      </c>
      <c r="K39" s="117" t="n">
        <f aca="false">MIN(D39*$B$1,100)</f>
        <v>100</v>
      </c>
      <c r="L39" s="118" t="n">
        <f aca="false">MIN(E39*$B$2,100)</f>
        <v>78</v>
      </c>
      <c r="M39" s="118" t="n">
        <f aca="false">MIN(F39*$B$3,100)</f>
        <v>78</v>
      </c>
      <c r="N39" s="118" t="n">
        <f aca="false">MIN(G39*$B$4,100)</f>
        <v>54</v>
      </c>
      <c r="O39" s="118" t="n">
        <f aca="false">MIN(H39*$B$5,100)</f>
        <v>84</v>
      </c>
      <c r="P39" s="119" t="n">
        <f aca="false">MIN(I39*$B$6,100)</f>
        <v>66</v>
      </c>
      <c r="Q39" s="120" t="s">
        <v>963</v>
      </c>
    </row>
    <row r="40" customFormat="false" ht="15" hidden="false" customHeight="false" outlineLevel="0" collapsed="false">
      <c r="A40" s="112" t="s">
        <v>475</v>
      </c>
      <c r="B40" s="114" t="s">
        <v>972</v>
      </c>
      <c r="C40" s="114" t="s">
        <v>4</v>
      </c>
      <c r="D40" s="115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16" t="n">
        <v>8</v>
      </c>
      <c r="K40" s="117" t="n">
        <f aca="false">MIN(D40*$B$1,100)</f>
        <v>100</v>
      </c>
      <c r="L40" s="118" t="n">
        <f aca="false">MIN(E40*$B$2,100)</f>
        <v>90</v>
      </c>
      <c r="M40" s="118" t="n">
        <f aca="false">MIN(F40*$B$3,100)</f>
        <v>78</v>
      </c>
      <c r="N40" s="118" t="n">
        <f aca="false">MIN(G40*$B$4,100)</f>
        <v>54</v>
      </c>
      <c r="O40" s="118" t="n">
        <f aca="false">MIN(H40*$B$5,100)</f>
        <v>78</v>
      </c>
      <c r="P40" s="119" t="n">
        <f aca="false">MIN(I40*$B$6,100)</f>
        <v>66</v>
      </c>
      <c r="Q40" s="120" t="s">
        <v>975</v>
      </c>
    </row>
    <row r="41" customFormat="false" ht="15" hidden="false" customHeight="false" outlineLevel="0" collapsed="false">
      <c r="A41" s="112" t="s">
        <v>476</v>
      </c>
      <c r="B41" s="114" t="s">
        <v>972</v>
      </c>
      <c r="C41" s="114" t="s">
        <v>4</v>
      </c>
      <c r="D41" s="115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16" t="n">
        <v>5</v>
      </c>
      <c r="K41" s="117" t="n">
        <f aca="false">MIN(D41*$B$1,100)</f>
        <v>100</v>
      </c>
      <c r="L41" s="118" t="n">
        <f aca="false">MIN(E41*$B$2,100)</f>
        <v>100</v>
      </c>
      <c r="M41" s="118" t="n">
        <f aca="false">MIN(F41*$B$3,100)</f>
        <v>78</v>
      </c>
      <c r="N41" s="118" t="n">
        <f aca="false">MIN(G41*$B$4,100)</f>
        <v>84</v>
      </c>
      <c r="O41" s="118" t="n">
        <f aca="false">MIN(H41*$B$5,100)</f>
        <v>72</v>
      </c>
      <c r="P41" s="119" t="n">
        <f aca="false">MIN(I41*$B$6,100)</f>
        <v>66</v>
      </c>
      <c r="Q41" s="120" t="s">
        <v>961</v>
      </c>
    </row>
    <row r="42" customFormat="false" ht="15" hidden="false" customHeight="false" outlineLevel="0" collapsed="false">
      <c r="A42" s="112" t="s">
        <v>477</v>
      </c>
      <c r="B42" s="114" t="s">
        <v>972</v>
      </c>
      <c r="C42" s="114" t="s">
        <v>4</v>
      </c>
      <c r="D42" s="115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16" t="n">
        <v>7</v>
      </c>
      <c r="K42" s="117" t="n">
        <f aca="false">MIN(D42*$B$1,100)</f>
        <v>100</v>
      </c>
      <c r="L42" s="118" t="n">
        <f aca="false">MIN(E42*$B$2,100)</f>
        <v>84</v>
      </c>
      <c r="M42" s="118" t="n">
        <f aca="false">MIN(F42*$B$3,100)</f>
        <v>78</v>
      </c>
      <c r="N42" s="118" t="n">
        <f aca="false">MIN(G42*$B$4,100)</f>
        <v>72</v>
      </c>
      <c r="O42" s="118" t="n">
        <f aca="false">MIN(H42*$B$5,100)</f>
        <v>72</v>
      </c>
      <c r="P42" s="119" t="n">
        <f aca="false">MIN(I42*$B$6,100)</f>
        <v>66</v>
      </c>
      <c r="Q42" s="120" t="s">
        <v>961</v>
      </c>
      <c r="R42" s="0" t="s">
        <v>586</v>
      </c>
    </row>
    <row r="43" customFormat="false" ht="15" hidden="false" customHeight="false" outlineLevel="0" collapsed="false">
      <c r="A43" s="112" t="s">
        <v>478</v>
      </c>
      <c r="B43" s="114" t="s">
        <v>972</v>
      </c>
      <c r="C43" s="114" t="s">
        <v>4</v>
      </c>
      <c r="D43" s="115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16" t="n">
        <v>6</v>
      </c>
      <c r="K43" s="117" t="n">
        <f aca="false">MIN(D43*$B$1,100)</f>
        <v>100</v>
      </c>
      <c r="L43" s="118" t="n">
        <f aca="false">MIN(E43*$B$2,100)</f>
        <v>78</v>
      </c>
      <c r="M43" s="118" t="n">
        <f aca="false">MIN(F43*$B$3,100)</f>
        <v>72</v>
      </c>
      <c r="N43" s="118" t="n">
        <f aca="false">MIN(G43*$B$4,100)</f>
        <v>54</v>
      </c>
      <c r="O43" s="118" t="n">
        <f aca="false">MIN(H43*$B$5,100)</f>
        <v>72</v>
      </c>
      <c r="P43" s="119" t="n">
        <f aca="false">MIN(I43*$B$6,100)</f>
        <v>66</v>
      </c>
      <c r="Q43" s="120" t="s">
        <v>546</v>
      </c>
      <c r="R43" s="0" t="s">
        <v>976</v>
      </c>
    </row>
    <row r="44" customFormat="false" ht="15" hidden="false" customHeight="false" outlineLevel="0" collapsed="false">
      <c r="A44" s="112" t="s">
        <v>479</v>
      </c>
      <c r="B44" s="114" t="s">
        <v>972</v>
      </c>
      <c r="C44" s="114" t="s">
        <v>4</v>
      </c>
      <c r="D44" s="115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16" t="n">
        <v>7</v>
      </c>
      <c r="K44" s="117" t="n">
        <f aca="false">MIN(D44*$B$1,100)</f>
        <v>100</v>
      </c>
      <c r="L44" s="118" t="n">
        <f aca="false">MIN(E44*$B$2,100)</f>
        <v>90</v>
      </c>
      <c r="M44" s="118" t="n">
        <f aca="false">MIN(F44*$B$3,100)</f>
        <v>84</v>
      </c>
      <c r="N44" s="118" t="n">
        <f aca="false">MIN(G44*$B$4,100)</f>
        <v>84</v>
      </c>
      <c r="O44" s="118" t="n">
        <f aca="false">MIN(H44*$B$5,100)</f>
        <v>48</v>
      </c>
      <c r="P44" s="119" t="n">
        <f aca="false">MIN(I44*$B$6,100)</f>
        <v>66</v>
      </c>
      <c r="Q44" s="120" t="s">
        <v>961</v>
      </c>
    </row>
    <row r="45" customFormat="false" ht="15" hidden="false" customHeight="false" outlineLevel="0" collapsed="false">
      <c r="A45" s="112" t="s">
        <v>480</v>
      </c>
      <c r="B45" s="114" t="s">
        <v>972</v>
      </c>
      <c r="C45" s="114" t="s">
        <v>4</v>
      </c>
      <c r="D45" s="115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16" t="n">
        <v>5</v>
      </c>
      <c r="K45" s="117" t="n">
        <f aca="false">MIN(D45*$B$1,100)</f>
        <v>100</v>
      </c>
      <c r="L45" s="118" t="n">
        <f aca="false">MIN(E45*$B$2,100)</f>
        <v>100</v>
      </c>
      <c r="M45" s="118" t="n">
        <f aca="false">MIN(F45*$B$3,100)</f>
        <v>84</v>
      </c>
      <c r="N45" s="118" t="n">
        <f aca="false">MIN(G45*$B$4,100)</f>
        <v>84</v>
      </c>
      <c r="O45" s="118" t="n">
        <f aca="false">MIN(H45*$B$5,100)</f>
        <v>66</v>
      </c>
      <c r="P45" s="119" t="n">
        <f aca="false">MIN(I45*$B$6,100)</f>
        <v>66</v>
      </c>
      <c r="Q45" s="120" t="s">
        <v>961</v>
      </c>
    </row>
    <row r="46" customFormat="false" ht="15" hidden="false" customHeight="false" outlineLevel="0" collapsed="false">
      <c r="A46" s="112" t="s">
        <v>481</v>
      </c>
      <c r="B46" s="114" t="s">
        <v>972</v>
      </c>
      <c r="C46" s="114" t="s">
        <v>4</v>
      </c>
      <c r="D46" s="115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16" t="n">
        <v>8</v>
      </c>
      <c r="K46" s="117" t="n">
        <f aca="false">MIN(D46*$B$1,100)</f>
        <v>100</v>
      </c>
      <c r="L46" s="118" t="n">
        <f aca="false">MIN(E46*$B$2,100)</f>
        <v>78</v>
      </c>
      <c r="M46" s="118" t="n">
        <f aca="false">MIN(F46*$B$3,100)</f>
        <v>78</v>
      </c>
      <c r="N46" s="118" t="n">
        <f aca="false">MIN(G46*$B$4,100)</f>
        <v>78</v>
      </c>
      <c r="O46" s="118" t="n">
        <f aca="false">MIN(H46*$B$5,100)</f>
        <v>78</v>
      </c>
      <c r="P46" s="119" t="n">
        <f aca="false">MIN(I46*$B$6,100)</f>
        <v>66</v>
      </c>
      <c r="Q46" s="120" t="s">
        <v>546</v>
      </c>
    </row>
    <row r="47" customFormat="false" ht="15" hidden="false" customHeight="false" outlineLevel="0" collapsed="false">
      <c r="A47" s="112" t="s">
        <v>482</v>
      </c>
      <c r="B47" s="114" t="s">
        <v>972</v>
      </c>
      <c r="C47" s="114" t="s">
        <v>4</v>
      </c>
      <c r="D47" s="115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16" t="n">
        <v>12</v>
      </c>
      <c r="K47" s="117" t="n">
        <f aca="false">MIN(D47*$B$1,100)</f>
        <v>100</v>
      </c>
      <c r="L47" s="118" t="n">
        <f aca="false">MIN(E47*$B$2,100)</f>
        <v>90</v>
      </c>
      <c r="M47" s="118" t="n">
        <f aca="false">MIN(F47*$B$3,100)</f>
        <v>84</v>
      </c>
      <c r="N47" s="118" t="n">
        <f aca="false">MIN(G47*$B$4,100)</f>
        <v>84</v>
      </c>
      <c r="O47" s="118" t="n">
        <f aca="false">MIN(H47*$B$5,100)</f>
        <v>90</v>
      </c>
      <c r="P47" s="119" t="n">
        <f aca="false">MIN(I47*$B$6,100)</f>
        <v>72</v>
      </c>
      <c r="Q47" s="120" t="s">
        <v>546</v>
      </c>
      <c r="R47" s="0" t="s">
        <v>977</v>
      </c>
    </row>
    <row r="48" customFormat="false" ht="15" hidden="false" customHeight="false" outlineLevel="0" collapsed="false">
      <c r="A48" s="112" t="s">
        <v>483</v>
      </c>
      <c r="B48" s="114" t="s">
        <v>972</v>
      </c>
      <c r="C48" s="114" t="s">
        <v>4</v>
      </c>
      <c r="D48" s="115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16" t="n">
        <v>7</v>
      </c>
      <c r="K48" s="117" t="n">
        <f aca="false">MIN(D48*$B$1,100)</f>
        <v>100</v>
      </c>
      <c r="L48" s="118" t="n">
        <f aca="false">MIN(E48*$B$2,100)</f>
        <v>72</v>
      </c>
      <c r="M48" s="118" t="n">
        <f aca="false">MIN(F48*$B$3,100)</f>
        <v>66</v>
      </c>
      <c r="N48" s="118" t="n">
        <f aca="false">MIN(G48*$B$4,100)</f>
        <v>54</v>
      </c>
      <c r="O48" s="118" t="n">
        <f aca="false">MIN(H48*$B$5,100)</f>
        <v>60</v>
      </c>
      <c r="P48" s="119" t="n">
        <f aca="false">MIN(I48*$B$6,100)</f>
        <v>66</v>
      </c>
      <c r="Q48" s="120" t="s">
        <v>963</v>
      </c>
      <c r="R48" s="0" t="s">
        <v>978</v>
      </c>
    </row>
    <row r="49" customFormat="false" ht="15" hidden="false" customHeight="false" outlineLevel="0" collapsed="false">
      <c r="A49" s="112" t="s">
        <v>484</v>
      </c>
      <c r="B49" s="114" t="s">
        <v>972</v>
      </c>
      <c r="C49" s="114" t="s">
        <v>4</v>
      </c>
      <c r="D49" s="115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16" t="n">
        <v>7</v>
      </c>
      <c r="K49" s="117" t="n">
        <f aca="false">MIN(D49*$B$1,100)</f>
        <v>100</v>
      </c>
      <c r="L49" s="118" t="n">
        <f aca="false">MIN(E49*$B$2,100)</f>
        <v>72</v>
      </c>
      <c r="M49" s="118" t="n">
        <f aca="false">MIN(F49*$B$3,100)</f>
        <v>66</v>
      </c>
      <c r="N49" s="118" t="n">
        <f aca="false">MIN(G49*$B$4,100)</f>
        <v>78</v>
      </c>
      <c r="O49" s="118" t="n">
        <f aca="false">MIN(H49*$B$5,100)</f>
        <v>84</v>
      </c>
      <c r="P49" s="119" t="n">
        <f aca="false">MIN(I49*$B$6,100)</f>
        <v>66</v>
      </c>
      <c r="Q49" s="120" t="s">
        <v>546</v>
      </c>
      <c r="R49" s="0" t="s">
        <v>979</v>
      </c>
    </row>
    <row r="50" customFormat="false" ht="15" hidden="false" customHeight="false" outlineLevel="0" collapsed="false">
      <c r="A50" s="112" t="s">
        <v>456</v>
      </c>
      <c r="B50" s="114" t="s">
        <v>972</v>
      </c>
      <c r="C50" s="114" t="s">
        <v>4</v>
      </c>
      <c r="D50" s="115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16" t="n">
        <v>7</v>
      </c>
      <c r="K50" s="117" t="n">
        <f aca="false">MIN(D50*$B$1,100)</f>
        <v>100</v>
      </c>
      <c r="L50" s="118" t="n">
        <f aca="false">MIN(E50*$B$2,100)</f>
        <v>78</v>
      </c>
      <c r="M50" s="118" t="n">
        <f aca="false">MIN(F50*$B$3,100)</f>
        <v>78</v>
      </c>
      <c r="N50" s="118" t="n">
        <f aca="false">MIN(G50*$B$4,100)</f>
        <v>60</v>
      </c>
      <c r="O50" s="118" t="n">
        <f aca="false">MIN(H50*$B$5,100)</f>
        <v>78</v>
      </c>
      <c r="P50" s="119" t="n">
        <f aca="false">MIN(I50*$B$6,100)</f>
        <v>66</v>
      </c>
      <c r="Q50" s="120" t="s">
        <v>961</v>
      </c>
    </row>
    <row r="51" customFormat="false" ht="15" hidden="false" customHeight="false" outlineLevel="0" collapsed="false">
      <c r="A51" s="112" t="s">
        <v>492</v>
      </c>
      <c r="B51" s="114" t="s">
        <v>972</v>
      </c>
      <c r="C51" s="114" t="s">
        <v>4</v>
      </c>
      <c r="D51" s="115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16" t="n">
        <v>6</v>
      </c>
      <c r="K51" s="117" t="n">
        <f aca="false">MIN(D51*$B$1,100)</f>
        <v>100</v>
      </c>
      <c r="L51" s="118" t="n">
        <f aca="false">MIN(E51*$B$2,100)</f>
        <v>84</v>
      </c>
      <c r="M51" s="118" t="n">
        <f aca="false">MIN(F51*$B$3,100)</f>
        <v>60</v>
      </c>
      <c r="N51" s="118" t="n">
        <f aca="false">MIN(G51*$B$4,100)</f>
        <v>90</v>
      </c>
      <c r="O51" s="118" t="n">
        <f aca="false">MIN(H51*$B$5,100)</f>
        <v>96</v>
      </c>
      <c r="P51" s="119" t="n">
        <f aca="false">MIN(I51*$B$6,100)</f>
        <v>66</v>
      </c>
      <c r="Q51" s="120" t="s">
        <v>963</v>
      </c>
    </row>
    <row r="52" customFormat="false" ht="15" hidden="false" customHeight="false" outlineLevel="0" collapsed="false">
      <c r="A52" s="112" t="s">
        <v>493</v>
      </c>
      <c r="B52" s="114" t="s">
        <v>972</v>
      </c>
      <c r="C52" s="114" t="s">
        <v>4</v>
      </c>
      <c r="D52" s="115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16" t="n">
        <v>6</v>
      </c>
      <c r="K52" s="117" t="n">
        <f aca="false">MIN(D52*$B$1,100)</f>
        <v>100</v>
      </c>
      <c r="L52" s="118" t="n">
        <f aca="false">MIN(E52*$B$2,100)</f>
        <v>78</v>
      </c>
      <c r="M52" s="118" t="n">
        <f aca="false">MIN(F52*$B$3,100)</f>
        <v>100</v>
      </c>
      <c r="N52" s="118" t="n">
        <f aca="false">MIN(G52*$B$4,100)</f>
        <v>84</v>
      </c>
      <c r="O52" s="118" t="n">
        <f aca="false">MIN(H52*$B$5,100)</f>
        <v>84</v>
      </c>
      <c r="P52" s="119" t="n">
        <f aca="false">MIN(I52*$B$6,100)</f>
        <v>66</v>
      </c>
      <c r="Q52" s="120" t="s">
        <v>963</v>
      </c>
    </row>
    <row r="53" customFormat="false" ht="15" hidden="false" customHeight="false" outlineLevel="0" collapsed="false">
      <c r="A53" s="122" t="s">
        <v>498</v>
      </c>
      <c r="B53" s="114" t="s">
        <v>972</v>
      </c>
      <c r="C53" s="114" t="s">
        <v>50</v>
      </c>
      <c r="D53" s="115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16" t="n">
        <v>6</v>
      </c>
      <c r="K53" s="117" t="n">
        <f aca="false">MIN(D53*$B$1,100)</f>
        <v>100</v>
      </c>
      <c r="L53" s="118" t="n">
        <f aca="false">MIN(E53*$B$2,100)</f>
        <v>100</v>
      </c>
      <c r="M53" s="118" t="n">
        <f aca="false">MIN(F53*$B$3,100)</f>
        <v>60</v>
      </c>
      <c r="N53" s="118" t="n">
        <f aca="false">MIN(G53*$B$4,100)</f>
        <v>66</v>
      </c>
      <c r="O53" s="118" t="n">
        <f aca="false">MIN(H53*$B$5,100)</f>
        <v>96</v>
      </c>
      <c r="P53" s="119" t="n">
        <f aca="false">MIN(I53*$B$6,100)</f>
        <v>66</v>
      </c>
      <c r="Q53" s="120" t="s">
        <v>546</v>
      </c>
    </row>
    <row r="54" customFormat="false" ht="15" hidden="false" customHeight="false" outlineLevel="0" collapsed="false">
      <c r="A54" s="122" t="s">
        <v>499</v>
      </c>
      <c r="B54" s="114" t="s">
        <v>972</v>
      </c>
      <c r="C54" s="114" t="s">
        <v>50</v>
      </c>
      <c r="D54" s="115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16" t="n">
        <v>10</v>
      </c>
      <c r="K54" s="117" t="n">
        <f aca="false">MIN(D54*$B$1,100)</f>
        <v>100</v>
      </c>
      <c r="L54" s="118" t="n">
        <f aca="false">MIN(E54*$B$2,100)</f>
        <v>84</v>
      </c>
      <c r="M54" s="118" t="n">
        <f aca="false">MIN(F54*$B$3,100)</f>
        <v>96</v>
      </c>
      <c r="N54" s="118" t="n">
        <f aca="false">MIN(G54*$B$4,100)</f>
        <v>60</v>
      </c>
      <c r="O54" s="118" t="n">
        <f aca="false">MIN(H54*$B$5,100)</f>
        <v>72</v>
      </c>
      <c r="P54" s="119" t="n">
        <f aca="false">MIN(I54*$B$6,100)</f>
        <v>66</v>
      </c>
      <c r="Q54" s="120" t="s">
        <v>961</v>
      </c>
      <c r="R54" s="0" t="s">
        <v>580</v>
      </c>
    </row>
    <row r="55" customFormat="false" ht="15" hidden="false" customHeight="false" outlineLevel="0" collapsed="false">
      <c r="A55" s="122" t="s">
        <v>500</v>
      </c>
      <c r="B55" s="114" t="s">
        <v>972</v>
      </c>
      <c r="C55" s="114" t="s">
        <v>53</v>
      </c>
      <c r="D55" s="115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16" t="n">
        <v>9</v>
      </c>
      <c r="K55" s="117" t="n">
        <f aca="false">MIN(D55*$B$1,100)</f>
        <v>100</v>
      </c>
      <c r="L55" s="118" t="n">
        <f aca="false">MIN(E55*$B$2,100)</f>
        <v>84</v>
      </c>
      <c r="M55" s="118" t="n">
        <f aca="false">MIN(F55*$B$3,100)</f>
        <v>96</v>
      </c>
      <c r="N55" s="118" t="n">
        <f aca="false">MIN(G55*$B$4,100)</f>
        <v>84</v>
      </c>
      <c r="O55" s="118" t="n">
        <f aca="false">MIN(H55*$B$5,100)</f>
        <v>72</v>
      </c>
      <c r="P55" s="119" t="n">
        <f aca="false">MIN(I55*$B$6,100)</f>
        <v>66</v>
      </c>
      <c r="Q55" s="120" t="s">
        <v>961</v>
      </c>
    </row>
    <row r="56" customFormat="false" ht="15" hidden="false" customHeight="false" outlineLevel="0" collapsed="false">
      <c r="A56" s="122" t="s">
        <v>501</v>
      </c>
      <c r="B56" s="114" t="s">
        <v>972</v>
      </c>
      <c r="C56" s="114" t="s">
        <v>50</v>
      </c>
      <c r="D56" s="115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16" t="n">
        <v>10</v>
      </c>
      <c r="K56" s="117" t="n">
        <f aca="false">MIN(D56*$B$1,100)</f>
        <v>100</v>
      </c>
      <c r="L56" s="118" t="n">
        <f aca="false">MIN(E56*$B$2,100)</f>
        <v>72</v>
      </c>
      <c r="M56" s="118" t="n">
        <f aca="false">MIN(F56*$B$3,100)</f>
        <v>96</v>
      </c>
      <c r="N56" s="118" t="n">
        <f aca="false">MIN(G56*$B$4,100)</f>
        <v>60</v>
      </c>
      <c r="O56" s="118" t="n">
        <f aca="false">MIN(H56*$B$5,100)</f>
        <v>84</v>
      </c>
      <c r="P56" s="119" t="n">
        <f aca="false">MIN(I56*$B$6,100)</f>
        <v>66</v>
      </c>
      <c r="Q56" s="120" t="s">
        <v>961</v>
      </c>
    </row>
    <row r="57" customFormat="false" ht="15" hidden="false" customHeight="false" outlineLevel="0" collapsed="false">
      <c r="A57" s="122" t="s">
        <v>502</v>
      </c>
      <c r="B57" s="114" t="s">
        <v>972</v>
      </c>
      <c r="C57" s="114" t="s">
        <v>50</v>
      </c>
      <c r="D57" s="115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16" t="n">
        <v>8</v>
      </c>
      <c r="K57" s="117" t="n">
        <f aca="false">MIN(D57*$B$1,100)</f>
        <v>100</v>
      </c>
      <c r="L57" s="118" t="n">
        <f aca="false">MIN(E57*$B$2,100)</f>
        <v>96</v>
      </c>
      <c r="M57" s="118" t="n">
        <f aca="false">MIN(F57*$B$3,100)</f>
        <v>84</v>
      </c>
      <c r="N57" s="118" t="n">
        <f aca="false">MIN(G57*$B$4,100)</f>
        <v>72</v>
      </c>
      <c r="O57" s="118" t="n">
        <f aca="false">MIN(H57*$B$5,100)</f>
        <v>100</v>
      </c>
      <c r="P57" s="119" t="n">
        <f aca="false">MIN(I57*$B$6,100)</f>
        <v>66</v>
      </c>
      <c r="Q57" s="120" t="s">
        <v>961</v>
      </c>
      <c r="R57" s="0" t="s">
        <v>580</v>
      </c>
    </row>
    <row r="58" customFormat="false" ht="15" hidden="false" customHeight="false" outlineLevel="0" collapsed="false">
      <c r="A58" s="122" t="s">
        <v>503</v>
      </c>
      <c r="B58" s="114" t="s">
        <v>972</v>
      </c>
      <c r="C58" s="114" t="s">
        <v>50</v>
      </c>
      <c r="D58" s="115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16" t="n">
        <v>8</v>
      </c>
      <c r="K58" s="117" t="n">
        <f aca="false">MIN(D58*$B$1,100)</f>
        <v>100</v>
      </c>
      <c r="L58" s="118" t="n">
        <f aca="false">MIN(E58*$B$2,100)</f>
        <v>96</v>
      </c>
      <c r="M58" s="118" t="n">
        <f aca="false">MIN(F58*$B$3,100)</f>
        <v>100</v>
      </c>
      <c r="N58" s="118" t="n">
        <f aca="false">MIN(G58*$B$4,100)</f>
        <v>66</v>
      </c>
      <c r="O58" s="118" t="n">
        <f aca="false">MIN(H58*$B$5,100)</f>
        <v>78</v>
      </c>
      <c r="P58" s="119" t="n">
        <f aca="false">MIN(I58*$B$6,100)</f>
        <v>66</v>
      </c>
      <c r="Q58" s="120" t="s">
        <v>961</v>
      </c>
      <c r="R58" s="0" t="s">
        <v>974</v>
      </c>
    </row>
    <row r="59" customFormat="false" ht="15" hidden="false" customHeight="false" outlineLevel="0" collapsed="false">
      <c r="A59" s="122" t="s">
        <v>504</v>
      </c>
      <c r="B59" s="114" t="s">
        <v>972</v>
      </c>
      <c r="C59" s="114" t="s">
        <v>50</v>
      </c>
      <c r="D59" s="115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16" t="n">
        <v>8</v>
      </c>
      <c r="K59" s="117" t="n">
        <f aca="false">MIN(D59*$B$1,100)</f>
        <v>100</v>
      </c>
      <c r="L59" s="118" t="n">
        <f aca="false">MIN(E59*$B$2,100)</f>
        <v>66</v>
      </c>
      <c r="M59" s="118" t="n">
        <f aca="false">MIN(F59*$B$3,100)</f>
        <v>66</v>
      </c>
      <c r="N59" s="118" t="n">
        <f aca="false">MIN(G59*$B$4,100)</f>
        <v>60</v>
      </c>
      <c r="O59" s="118" t="n">
        <f aca="false">MIN(H59*$B$5,100)</f>
        <v>60</v>
      </c>
      <c r="P59" s="119" t="n">
        <f aca="false">MIN(I59*$B$6,100)</f>
        <v>66</v>
      </c>
      <c r="Q59" s="120" t="s">
        <v>961</v>
      </c>
    </row>
    <row r="60" customFormat="false" ht="15" hidden="false" customHeight="false" outlineLevel="0" collapsed="false">
      <c r="A60" s="122" t="s">
        <v>505</v>
      </c>
      <c r="B60" s="114" t="s">
        <v>972</v>
      </c>
      <c r="C60" s="114" t="s">
        <v>50</v>
      </c>
      <c r="D60" s="115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16" t="n">
        <v>9</v>
      </c>
      <c r="K60" s="117" t="n">
        <f aca="false">MIN(D60*$B$1,100)</f>
        <v>100</v>
      </c>
      <c r="L60" s="118" t="n">
        <f aca="false">MIN(E60*$B$2,100)</f>
        <v>100</v>
      </c>
      <c r="M60" s="118" t="n">
        <f aca="false">MIN(F60*$B$3,100)</f>
        <v>78</v>
      </c>
      <c r="N60" s="118" t="n">
        <f aca="false">MIN(G60*$B$4,100)</f>
        <v>72</v>
      </c>
      <c r="O60" s="118" t="n">
        <f aca="false">MIN(H60*$B$5,100)</f>
        <v>60</v>
      </c>
      <c r="P60" s="119" t="n">
        <f aca="false">MIN(I60*$B$6,100)</f>
        <v>66</v>
      </c>
      <c r="Q60" s="120" t="s">
        <v>968</v>
      </c>
      <c r="R60" s="0" t="s">
        <v>980</v>
      </c>
    </row>
    <row r="61" customFormat="false" ht="15" hidden="false" customHeight="false" outlineLevel="0" collapsed="false">
      <c r="A61" s="122" t="s">
        <v>506</v>
      </c>
      <c r="B61" s="114" t="s">
        <v>972</v>
      </c>
      <c r="C61" s="114" t="s">
        <v>50</v>
      </c>
      <c r="D61" s="115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16" t="n">
        <v>8</v>
      </c>
      <c r="K61" s="117" t="n">
        <f aca="false">MIN(D61*$B$1,100)</f>
        <v>100</v>
      </c>
      <c r="L61" s="118" t="n">
        <f aca="false">MIN(E61*$B$2,100)</f>
        <v>90</v>
      </c>
      <c r="M61" s="118" t="n">
        <f aca="false">MIN(F61*$B$3,100)</f>
        <v>84</v>
      </c>
      <c r="N61" s="118" t="n">
        <f aca="false">MIN(G61*$B$4,100)</f>
        <v>100</v>
      </c>
      <c r="O61" s="118" t="n">
        <f aca="false">MIN(H61*$B$5,100)</f>
        <v>78</v>
      </c>
      <c r="P61" s="119" t="n">
        <f aca="false">MIN(I61*$B$6,100)</f>
        <v>66</v>
      </c>
      <c r="Q61" s="120" t="s">
        <v>961</v>
      </c>
      <c r="R61" s="0" t="s">
        <v>981</v>
      </c>
    </row>
    <row r="62" customFormat="false" ht="15" hidden="false" customHeight="false" outlineLevel="0" collapsed="false">
      <c r="A62" s="122" t="s">
        <v>507</v>
      </c>
      <c r="B62" s="114" t="s">
        <v>972</v>
      </c>
      <c r="C62" s="114" t="s">
        <v>53</v>
      </c>
      <c r="D62" s="115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16" t="n">
        <v>8</v>
      </c>
      <c r="K62" s="117" t="n">
        <f aca="false">MIN(D62*$B$1,100)</f>
        <v>100</v>
      </c>
      <c r="L62" s="118" t="n">
        <f aca="false">MIN(E62*$B$2,100)</f>
        <v>66</v>
      </c>
      <c r="M62" s="118" t="n">
        <f aca="false">MIN(F62*$B$3,100)</f>
        <v>72</v>
      </c>
      <c r="N62" s="118" t="n">
        <f aca="false">MIN(G62*$B$4,100)</f>
        <v>66</v>
      </c>
      <c r="O62" s="118" t="n">
        <f aca="false">MIN(H62*$B$5,100)</f>
        <v>72</v>
      </c>
      <c r="P62" s="119" t="n">
        <f aca="false">MIN(I62*$B$6,100)</f>
        <v>66</v>
      </c>
      <c r="Q62" s="120" t="s">
        <v>546</v>
      </c>
      <c r="R62" s="0" t="s">
        <v>580</v>
      </c>
    </row>
    <row r="63" customFormat="false" ht="15" hidden="false" customHeight="false" outlineLevel="0" collapsed="false">
      <c r="A63" s="122" t="s">
        <v>508</v>
      </c>
      <c r="B63" s="114" t="s">
        <v>972</v>
      </c>
      <c r="C63" s="114" t="s">
        <v>50</v>
      </c>
      <c r="D63" s="115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16" t="n">
        <v>10</v>
      </c>
      <c r="K63" s="117" t="n">
        <f aca="false">MIN(D63*$B$1,100)</f>
        <v>100</v>
      </c>
      <c r="L63" s="118" t="n">
        <f aca="false">MIN(E63*$B$2,100)</f>
        <v>84</v>
      </c>
      <c r="M63" s="118" t="n">
        <f aca="false">MIN(F63*$B$3,100)</f>
        <v>60</v>
      </c>
      <c r="N63" s="118" t="n">
        <f aca="false">MIN(G63*$B$4,100)</f>
        <v>96</v>
      </c>
      <c r="O63" s="118" t="n">
        <f aca="false">MIN(H63*$B$5,100)</f>
        <v>84</v>
      </c>
      <c r="P63" s="119" t="n">
        <f aca="false">MIN(I63*$B$6,100)</f>
        <v>66</v>
      </c>
      <c r="Q63" s="120" t="s">
        <v>546</v>
      </c>
    </row>
    <row r="64" customFormat="false" ht="15" hidden="false" customHeight="false" outlineLevel="0" collapsed="false">
      <c r="A64" s="121" t="s">
        <v>517</v>
      </c>
      <c r="B64" s="114" t="s">
        <v>972</v>
      </c>
      <c r="C64" s="114" t="s">
        <v>50</v>
      </c>
      <c r="D64" s="115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16" t="n">
        <v>6</v>
      </c>
      <c r="K64" s="117" t="n">
        <f aca="false">MIN(D64*$B$1,100)</f>
        <v>100</v>
      </c>
      <c r="L64" s="118" t="n">
        <f aca="false">MIN(E64*$B$2,100)</f>
        <v>72</v>
      </c>
      <c r="M64" s="118" t="n">
        <f aca="false">MIN(F64*$B$3,100)</f>
        <v>100</v>
      </c>
      <c r="N64" s="118" t="n">
        <f aca="false">MIN(G64*$B$4,100)</f>
        <v>60</v>
      </c>
      <c r="O64" s="118" t="n">
        <f aca="false">MIN(H64*$B$5,100)</f>
        <v>72</v>
      </c>
      <c r="P64" s="119" t="n">
        <f aca="false">MIN(I64*$B$6,100)</f>
        <v>66</v>
      </c>
      <c r="Q64" s="120" t="s">
        <v>961</v>
      </c>
    </row>
    <row r="65" customFormat="false" ht="15" hidden="false" customHeight="false" outlineLevel="0" collapsed="false">
      <c r="A65" s="121" t="s">
        <v>518</v>
      </c>
      <c r="B65" s="114" t="s">
        <v>972</v>
      </c>
      <c r="C65" s="114" t="s">
        <v>50</v>
      </c>
      <c r="D65" s="115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16" t="n">
        <v>6</v>
      </c>
      <c r="K65" s="117" t="n">
        <f aca="false">MIN(D65*$B$1,100)</f>
        <v>100</v>
      </c>
      <c r="L65" s="118" t="n">
        <f aca="false">MIN(E65*$B$2,100)</f>
        <v>100</v>
      </c>
      <c r="M65" s="118" t="n">
        <f aca="false">MIN(F65*$B$3,100)</f>
        <v>100</v>
      </c>
      <c r="N65" s="118" t="n">
        <f aca="false">MIN(G65*$B$4,100)</f>
        <v>100</v>
      </c>
      <c r="O65" s="118" t="n">
        <f aca="false">MIN(H65*$B$5,100)</f>
        <v>100</v>
      </c>
      <c r="P65" s="119" t="n">
        <f aca="false">MIN(I65*$B$6,100)</f>
        <v>36</v>
      </c>
      <c r="Q65" s="120" t="s">
        <v>968</v>
      </c>
      <c r="R65" s="0" t="s">
        <v>977</v>
      </c>
    </row>
    <row r="66" customFormat="false" ht="15" hidden="false" customHeight="false" outlineLevel="0" collapsed="false">
      <c r="A66" s="121" t="s">
        <v>519</v>
      </c>
      <c r="B66" s="114" t="s">
        <v>972</v>
      </c>
      <c r="C66" s="114" t="s">
        <v>50</v>
      </c>
      <c r="D66" s="115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16" t="n">
        <v>10</v>
      </c>
      <c r="K66" s="117" t="n">
        <f aca="false">MIN(D66*$B$1,100)</f>
        <v>100</v>
      </c>
      <c r="L66" s="118" t="n">
        <f aca="false">MIN(E66*$B$2,100)</f>
        <v>60</v>
      </c>
      <c r="M66" s="118" t="n">
        <f aca="false">MIN(F66*$B$3,100)</f>
        <v>100</v>
      </c>
      <c r="N66" s="118" t="n">
        <f aca="false">MIN(G66*$B$4,100)</f>
        <v>90</v>
      </c>
      <c r="O66" s="118" t="n">
        <f aca="false">MIN(H66*$B$5,100)</f>
        <v>72</v>
      </c>
      <c r="P66" s="119" t="n">
        <f aca="false">MIN(I66*$B$6,100)</f>
        <v>66</v>
      </c>
      <c r="Q66" s="120" t="s">
        <v>963</v>
      </c>
      <c r="R66" s="0" t="s">
        <v>982</v>
      </c>
    </row>
    <row r="67" customFormat="false" ht="15" hidden="false" customHeight="false" outlineLevel="0" collapsed="false">
      <c r="A67" s="121" t="s">
        <v>523</v>
      </c>
      <c r="B67" s="114" t="s">
        <v>972</v>
      </c>
      <c r="C67" s="114" t="s">
        <v>50</v>
      </c>
      <c r="D67" s="115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16" t="n">
        <v>6</v>
      </c>
      <c r="K67" s="117" t="n">
        <f aca="false">MIN(D67*$B$1,100)</f>
        <v>100</v>
      </c>
      <c r="L67" s="118" t="n">
        <f aca="false">MIN(E67*$B$2,100)</f>
        <v>100</v>
      </c>
      <c r="M67" s="118" t="n">
        <f aca="false">MIN(F67*$B$3,100)</f>
        <v>72</v>
      </c>
      <c r="N67" s="118" t="n">
        <f aca="false">MIN(G67*$B$4,100)</f>
        <v>72</v>
      </c>
      <c r="O67" s="118" t="n">
        <f aca="false">MIN(H67*$B$5,100)</f>
        <v>84</v>
      </c>
      <c r="P67" s="119" t="n">
        <f aca="false">MIN(I67*$B$6,100)</f>
        <v>66</v>
      </c>
      <c r="Q67" s="120" t="s">
        <v>968</v>
      </c>
      <c r="R67" s="0" t="s">
        <v>609</v>
      </c>
    </row>
    <row r="68" customFormat="false" ht="15" hidden="false" customHeight="false" outlineLevel="0" collapsed="false">
      <c r="A68" s="121" t="s">
        <v>524</v>
      </c>
      <c r="B68" s="114" t="s">
        <v>972</v>
      </c>
      <c r="C68" s="114" t="s">
        <v>50</v>
      </c>
      <c r="D68" s="115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16" t="n">
        <v>8</v>
      </c>
      <c r="K68" s="117" t="n">
        <f aca="false">MIN(D68*$B$1,100)</f>
        <v>100</v>
      </c>
      <c r="L68" s="118" t="n">
        <f aca="false">MIN(E68*$B$2,100)</f>
        <v>72</v>
      </c>
      <c r="M68" s="118" t="n">
        <f aca="false">MIN(F68*$B$3,100)</f>
        <v>60</v>
      </c>
      <c r="N68" s="118" t="n">
        <f aca="false">MIN(G68*$B$4,100)</f>
        <v>60</v>
      </c>
      <c r="O68" s="118" t="n">
        <f aca="false">MIN(H68*$B$5,100)</f>
        <v>100</v>
      </c>
      <c r="P68" s="119" t="n">
        <f aca="false">MIN(I68*$B$6,100)</f>
        <v>66</v>
      </c>
      <c r="Q68" s="120" t="s">
        <v>961</v>
      </c>
    </row>
    <row r="69" customFormat="false" ht="15" hidden="false" customHeight="false" outlineLevel="0" collapsed="false">
      <c r="A69" s="121" t="s">
        <v>526</v>
      </c>
      <c r="B69" s="124" t="s">
        <v>972</v>
      </c>
      <c r="C69" s="124" t="s">
        <v>61</v>
      </c>
      <c r="D69" s="115" t="n">
        <v>90</v>
      </c>
      <c r="E69" s="126" t="n">
        <v>50</v>
      </c>
      <c r="F69" s="126" t="n">
        <v>90</v>
      </c>
      <c r="G69" s="126" t="n">
        <v>40</v>
      </c>
      <c r="H69" s="126" t="n">
        <v>60</v>
      </c>
      <c r="I69" s="41" t="n">
        <v>55</v>
      </c>
      <c r="J69" s="127" t="n">
        <v>8</v>
      </c>
      <c r="K69" s="117" t="n">
        <f aca="false">MIN(D69*$B$1,100)</f>
        <v>100</v>
      </c>
      <c r="L69" s="118" t="n">
        <f aca="false">MIN(E69*$B$2,100)</f>
        <v>60</v>
      </c>
      <c r="M69" s="118" t="n">
        <f aca="false">MIN(F69*$B$3,100)</f>
        <v>100</v>
      </c>
      <c r="N69" s="118" t="n">
        <f aca="false">MIN(G69*$B$4,100)</f>
        <v>48</v>
      </c>
      <c r="O69" s="118" t="n">
        <f aca="false">MIN(H69*$B$5,100)</f>
        <v>72</v>
      </c>
      <c r="P69" s="119" t="n">
        <f aca="false">MIN(I69*$B$6,100)</f>
        <v>66</v>
      </c>
      <c r="Q69" s="128" t="s">
        <v>546</v>
      </c>
    </row>
    <row r="70" customFormat="false" ht="15" hidden="false" customHeight="false" outlineLevel="0" collapsed="false">
      <c r="A70" s="121" t="s">
        <v>528</v>
      </c>
      <c r="B70" s="114" t="s">
        <v>972</v>
      </c>
      <c r="C70" s="114" t="s">
        <v>50</v>
      </c>
      <c r="D70" s="115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16" t="n">
        <v>6</v>
      </c>
      <c r="K70" s="117" t="n">
        <f aca="false">MIN(D70*$B$1,100)</f>
        <v>100</v>
      </c>
      <c r="L70" s="118" t="n">
        <f aca="false">MIN(E70*$B$2,100)</f>
        <v>100</v>
      </c>
      <c r="M70" s="118" t="n">
        <f aca="false">MIN(F70*$B$3,100)</f>
        <v>84</v>
      </c>
      <c r="N70" s="118" t="n">
        <f aca="false">MIN(G70*$B$4,100)</f>
        <v>84</v>
      </c>
      <c r="O70" s="118" t="n">
        <f aca="false">MIN(H70*$B$5,100)</f>
        <v>84</v>
      </c>
      <c r="P70" s="119" t="n">
        <f aca="false">MIN(I70*$B$6,100)</f>
        <v>66</v>
      </c>
      <c r="Q70" s="120" t="s">
        <v>963</v>
      </c>
    </row>
    <row r="71" customFormat="false" ht="15" hidden="false" customHeight="false" outlineLevel="0" collapsed="false">
      <c r="A71" s="121" t="s">
        <v>529</v>
      </c>
      <c r="B71" s="114" t="s">
        <v>972</v>
      </c>
      <c r="C71" s="114" t="s">
        <v>50</v>
      </c>
      <c r="D71" s="115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16" t="n">
        <v>8</v>
      </c>
      <c r="K71" s="117" t="n">
        <f aca="false">MIN(D71*$B$1,100)</f>
        <v>100</v>
      </c>
      <c r="L71" s="118" t="n">
        <f aca="false">MIN(E71*$B$2,100)</f>
        <v>84</v>
      </c>
      <c r="M71" s="118" t="n">
        <f aca="false">MIN(F71*$B$3,100)</f>
        <v>96</v>
      </c>
      <c r="N71" s="118" t="n">
        <f aca="false">MIN(G71*$B$4,100)</f>
        <v>100</v>
      </c>
      <c r="O71" s="118" t="n">
        <f aca="false">MIN(H71*$B$5,100)</f>
        <v>96</v>
      </c>
      <c r="P71" s="119" t="n">
        <f aca="false">MIN(I71*$B$6,100)</f>
        <v>66</v>
      </c>
      <c r="Q71" s="120" t="s">
        <v>961</v>
      </c>
      <c r="R71" s="13" t="s">
        <v>960</v>
      </c>
    </row>
    <row r="72" customFormat="false" ht="15" hidden="false" customHeight="false" outlineLevel="0" collapsed="false">
      <c r="I72" s="129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10" t="s">
        <v>983</v>
      </c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</row>
    <row r="74" customFormat="false" ht="15" hidden="false" customHeight="false" outlineLevel="0" collapsed="false">
      <c r="A74" s="11" t="s">
        <v>19</v>
      </c>
      <c r="B74" s="12" t="s">
        <v>951</v>
      </c>
      <c r="C74" s="12" t="s">
        <v>973</v>
      </c>
      <c r="D74" s="111" t="s">
        <v>953</v>
      </c>
      <c r="E74" s="111" t="s">
        <v>954</v>
      </c>
      <c r="F74" s="111" t="s">
        <v>955</v>
      </c>
      <c r="G74" s="111" t="s">
        <v>956</v>
      </c>
      <c r="H74" s="111" t="s">
        <v>13</v>
      </c>
      <c r="I74" s="13" t="s">
        <v>957</v>
      </c>
      <c r="J74" s="13" t="s">
        <v>958</v>
      </c>
      <c r="K74" s="111" t="s">
        <v>953</v>
      </c>
      <c r="L74" s="111" t="s">
        <v>954</v>
      </c>
      <c r="M74" s="111" t="s">
        <v>955</v>
      </c>
      <c r="N74" s="111" t="s">
        <v>956</v>
      </c>
      <c r="O74" s="111" t="s">
        <v>13</v>
      </c>
      <c r="P74" s="13" t="s">
        <v>957</v>
      </c>
      <c r="Q74" s="13" t="s">
        <v>959</v>
      </c>
    </row>
    <row r="75" customFormat="false" ht="15" hidden="false" customHeight="false" outlineLevel="0" collapsed="false">
      <c r="A75" s="112" t="s">
        <v>485</v>
      </c>
      <c r="B75" s="114" t="s">
        <v>983</v>
      </c>
      <c r="C75" s="114" t="s">
        <v>4</v>
      </c>
      <c r="D75" s="115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16" t="n">
        <v>18</v>
      </c>
      <c r="K75" s="117" t="n">
        <f aca="false">MIN(D75*$B$1,100)</f>
        <v>100</v>
      </c>
      <c r="L75" s="118" t="n">
        <f aca="false">MIN(E75*$B$2,100)</f>
        <v>100</v>
      </c>
      <c r="M75" s="118" t="n">
        <f aca="false">MIN(F75*$B$3,100)</f>
        <v>84</v>
      </c>
      <c r="N75" s="118" t="n">
        <f aca="false">MIN(G75*$B$4,100)</f>
        <v>72</v>
      </c>
      <c r="O75" s="118" t="n">
        <f aca="false">MIN(H75*$B$5,100)</f>
        <v>84</v>
      </c>
      <c r="P75" s="119" t="n">
        <f aca="false">MIN(I75*$B$6,100)</f>
        <v>84</v>
      </c>
      <c r="Q75" s="120" t="s">
        <v>963</v>
      </c>
      <c r="R75" s="0" t="s">
        <v>978</v>
      </c>
    </row>
    <row r="76" customFormat="false" ht="15" hidden="false" customHeight="false" outlineLevel="0" collapsed="false">
      <c r="A76" s="112" t="s">
        <v>486</v>
      </c>
      <c r="B76" s="114" t="s">
        <v>983</v>
      </c>
      <c r="C76" s="114" t="s">
        <v>4</v>
      </c>
      <c r="D76" s="115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16" t="n">
        <v>19</v>
      </c>
      <c r="K76" s="117" t="n">
        <f aca="false">MIN(D76*$B$1,100)</f>
        <v>100</v>
      </c>
      <c r="L76" s="118" t="n">
        <f aca="false">MIN(E76*$B$2,100)</f>
        <v>96</v>
      </c>
      <c r="M76" s="118" t="n">
        <f aca="false">MIN(F76*$B$3,100)</f>
        <v>84</v>
      </c>
      <c r="N76" s="118" t="n">
        <f aca="false">MIN(G76*$B$4,100)</f>
        <v>78</v>
      </c>
      <c r="O76" s="118" t="n">
        <f aca="false">MIN(H76*$B$5,100)</f>
        <v>100</v>
      </c>
      <c r="P76" s="119" t="n">
        <f aca="false">MIN(I76*$B$6,100)</f>
        <v>84</v>
      </c>
      <c r="Q76" s="120" t="s">
        <v>963</v>
      </c>
    </row>
    <row r="77" customFormat="false" ht="15" hidden="false" customHeight="false" outlineLevel="0" collapsed="false">
      <c r="A77" s="112" t="s">
        <v>487</v>
      </c>
      <c r="B77" s="114" t="s">
        <v>983</v>
      </c>
      <c r="C77" s="114" t="s">
        <v>4</v>
      </c>
      <c r="D77" s="115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16" t="n">
        <v>20</v>
      </c>
      <c r="K77" s="117" t="n">
        <f aca="false">MIN(D77*$B$1,100)</f>
        <v>100</v>
      </c>
      <c r="L77" s="118" t="n">
        <f aca="false">MIN(E77*$B$2,100)</f>
        <v>90</v>
      </c>
      <c r="M77" s="118" t="n">
        <f aca="false">MIN(F77*$B$3,100)</f>
        <v>100</v>
      </c>
      <c r="N77" s="118" t="n">
        <f aca="false">MIN(G77*$B$4,100)</f>
        <v>72</v>
      </c>
      <c r="O77" s="118" t="n">
        <f aca="false">MIN(H77*$B$5,100)</f>
        <v>90</v>
      </c>
      <c r="P77" s="119" t="n">
        <f aca="false">MIN(I77*$B$6,100)</f>
        <v>84</v>
      </c>
      <c r="Q77" s="120" t="s">
        <v>963</v>
      </c>
      <c r="R77" s="0" t="s">
        <v>977</v>
      </c>
    </row>
    <row r="78" customFormat="false" ht="15" hidden="false" customHeight="false" outlineLevel="0" collapsed="false">
      <c r="A78" s="112" t="s">
        <v>488</v>
      </c>
      <c r="B78" s="114" t="s">
        <v>983</v>
      </c>
      <c r="C78" s="114" t="s">
        <v>4</v>
      </c>
      <c r="D78" s="115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16" t="n">
        <v>16</v>
      </c>
      <c r="K78" s="117" t="n">
        <f aca="false">MIN(D78*$B$1,100)</f>
        <v>100</v>
      </c>
      <c r="L78" s="118" t="n">
        <f aca="false">MIN(E78*$B$2,100)</f>
        <v>66</v>
      </c>
      <c r="M78" s="118" t="n">
        <f aca="false">MIN(F78*$B$3,100)</f>
        <v>78</v>
      </c>
      <c r="N78" s="118" t="n">
        <f aca="false">MIN(G78*$B$4,100)</f>
        <v>66</v>
      </c>
      <c r="O78" s="118" t="n">
        <f aca="false">MIN(H78*$B$5,100)</f>
        <v>66</v>
      </c>
      <c r="P78" s="119" t="n">
        <f aca="false">MIN(I78*$B$6,100)</f>
        <v>84</v>
      </c>
      <c r="Q78" s="120" t="s">
        <v>963</v>
      </c>
    </row>
    <row r="79" customFormat="false" ht="15" hidden="false" customHeight="false" outlineLevel="0" collapsed="false">
      <c r="A79" s="112" t="s">
        <v>489</v>
      </c>
      <c r="B79" s="114" t="s">
        <v>983</v>
      </c>
      <c r="C79" s="114" t="s">
        <v>4</v>
      </c>
      <c r="D79" s="115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16" t="n">
        <v>22</v>
      </c>
      <c r="K79" s="117" t="n">
        <f aca="false">MIN(D79*$B$1,100)</f>
        <v>100</v>
      </c>
      <c r="L79" s="118" t="n">
        <f aca="false">MIN(E79*$B$2,100)</f>
        <v>72</v>
      </c>
      <c r="M79" s="118" t="n">
        <f aca="false">MIN(F79*$B$3,100)</f>
        <v>72</v>
      </c>
      <c r="N79" s="118" t="n">
        <f aca="false">MIN(G79*$B$4,100)</f>
        <v>72</v>
      </c>
      <c r="O79" s="118" t="n">
        <f aca="false">MIN(H79*$B$5,100)</f>
        <v>84</v>
      </c>
      <c r="P79" s="119" t="n">
        <f aca="false">MIN(I79*$B$6,100)</f>
        <v>84</v>
      </c>
      <c r="Q79" s="120" t="s">
        <v>984</v>
      </c>
    </row>
    <row r="80" customFormat="false" ht="15" hidden="false" customHeight="false" outlineLevel="0" collapsed="false">
      <c r="A80" s="112" t="s">
        <v>490</v>
      </c>
      <c r="B80" s="114" t="s">
        <v>983</v>
      </c>
      <c r="C80" s="114" t="s">
        <v>4</v>
      </c>
      <c r="D80" s="115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16" t="n">
        <v>26</v>
      </c>
      <c r="K80" s="117" t="n">
        <f aca="false">MIN(D80*$B$1,100)</f>
        <v>100</v>
      </c>
      <c r="L80" s="118" t="n">
        <f aca="false">MIN(E80*$B$2,100)</f>
        <v>96</v>
      </c>
      <c r="M80" s="118" t="n">
        <f aca="false">MIN(F80*$B$3,100)</f>
        <v>96</v>
      </c>
      <c r="N80" s="118" t="n">
        <f aca="false">MIN(G80*$B$4,100)</f>
        <v>96</v>
      </c>
      <c r="O80" s="118" t="n">
        <f aca="false">MIN(H80*$B$5,100)</f>
        <v>96</v>
      </c>
      <c r="P80" s="119" t="n">
        <f aca="false">MIN(I80*$B$6,100)</f>
        <v>90</v>
      </c>
      <c r="Q80" s="120" t="s">
        <v>963</v>
      </c>
    </row>
    <row r="81" customFormat="false" ht="15" hidden="false" customHeight="false" outlineLevel="0" collapsed="false">
      <c r="A81" s="112" t="s">
        <v>491</v>
      </c>
      <c r="B81" s="114" t="s">
        <v>983</v>
      </c>
      <c r="C81" s="114" t="s">
        <v>4</v>
      </c>
      <c r="D81" s="115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16" t="n">
        <v>18</v>
      </c>
      <c r="K81" s="117" t="n">
        <f aca="false">MIN(D81*$B$1,100)</f>
        <v>100</v>
      </c>
      <c r="L81" s="118" t="n">
        <f aca="false">MIN(E81*$B$2,100)</f>
        <v>66</v>
      </c>
      <c r="M81" s="118" t="n">
        <f aca="false">MIN(F81*$B$3,100)</f>
        <v>48</v>
      </c>
      <c r="N81" s="118" t="n">
        <f aca="false">MIN(G81*$B$4,100)</f>
        <v>72</v>
      </c>
      <c r="O81" s="118" t="n">
        <f aca="false">MIN(H81*$B$5,100)</f>
        <v>66</v>
      </c>
      <c r="P81" s="119" t="n">
        <f aca="false">MIN(I81*$B$6,100)</f>
        <v>84</v>
      </c>
      <c r="Q81" s="120" t="s">
        <v>984</v>
      </c>
      <c r="R81" s="0" t="s">
        <v>580</v>
      </c>
    </row>
    <row r="82" customFormat="false" ht="15" hidden="false" customHeight="false" outlineLevel="0" collapsed="false">
      <c r="A82" s="112" t="s">
        <v>407</v>
      </c>
      <c r="B82" s="114" t="s">
        <v>983</v>
      </c>
      <c r="C82" s="114" t="s">
        <v>4</v>
      </c>
      <c r="D82" s="115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16" t="n">
        <v>20</v>
      </c>
      <c r="K82" s="117" t="n">
        <f aca="false">MIN(D82*$B$1,100)</f>
        <v>100</v>
      </c>
      <c r="L82" s="118" t="n">
        <f aca="false">MIN(E82*$B$2,100)</f>
        <v>72</v>
      </c>
      <c r="M82" s="118" t="n">
        <f aca="false">MIN(F82*$B$3,100)</f>
        <v>48</v>
      </c>
      <c r="N82" s="118" t="n">
        <f aca="false">MIN(G82*$B$4,100)</f>
        <v>72</v>
      </c>
      <c r="O82" s="118" t="n">
        <f aca="false">MIN(H82*$B$5,100)</f>
        <v>72</v>
      </c>
      <c r="P82" s="119" t="n">
        <f aca="false">MIN(I82*$B$6,100)</f>
        <v>84</v>
      </c>
      <c r="Q82" s="120" t="s">
        <v>985</v>
      </c>
    </row>
    <row r="83" customFormat="false" ht="15" hidden="false" customHeight="false" outlineLevel="0" collapsed="false">
      <c r="A83" s="122" t="s">
        <v>494</v>
      </c>
      <c r="B83" s="114" t="s">
        <v>983</v>
      </c>
      <c r="C83" s="114" t="s">
        <v>61</v>
      </c>
      <c r="D83" s="115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16" t="n">
        <v>28</v>
      </c>
      <c r="K83" s="117" t="n">
        <f aca="false">MIN(D83*$B$1,100)</f>
        <v>100</v>
      </c>
      <c r="L83" s="118" t="n">
        <f aca="false">MIN(E83*$B$2,100)</f>
        <v>100</v>
      </c>
      <c r="M83" s="118" t="n">
        <f aca="false">MIN(F83*$B$3,100)</f>
        <v>100</v>
      </c>
      <c r="N83" s="118" t="n">
        <f aca="false">MIN(G83*$B$4,100)</f>
        <v>60</v>
      </c>
      <c r="O83" s="118" t="n">
        <f aca="false">MIN(H83*$B$5,100)</f>
        <v>90</v>
      </c>
      <c r="P83" s="119" t="n">
        <f aca="false">MIN(I83*$B$6,100)</f>
        <v>90</v>
      </c>
      <c r="Q83" s="120" t="s">
        <v>986</v>
      </c>
    </row>
    <row r="84" customFormat="false" ht="15" hidden="false" customHeight="false" outlineLevel="0" collapsed="false">
      <c r="A84" s="122" t="s">
        <v>496</v>
      </c>
      <c r="B84" s="114" t="s">
        <v>983</v>
      </c>
      <c r="C84" s="114" t="s">
        <v>61</v>
      </c>
      <c r="D84" s="115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16" t="n">
        <v>18</v>
      </c>
      <c r="K84" s="117" t="n">
        <f aca="false">MIN(D84*$B$1,100)</f>
        <v>100</v>
      </c>
      <c r="L84" s="118" t="n">
        <f aca="false">MIN(E84*$B$2,100)</f>
        <v>72</v>
      </c>
      <c r="M84" s="118" t="n">
        <f aca="false">MIN(F84*$B$3,100)</f>
        <v>100</v>
      </c>
      <c r="N84" s="118" t="n">
        <f aca="false">MIN(G84*$B$4,100)</f>
        <v>60</v>
      </c>
      <c r="O84" s="118" t="n">
        <f aca="false">MIN(H84*$B$5,100)</f>
        <v>72</v>
      </c>
      <c r="P84" s="119" t="n">
        <f aca="false">MIN(I84*$B$6,100)</f>
        <v>84</v>
      </c>
      <c r="Q84" s="120" t="s">
        <v>546</v>
      </c>
    </row>
    <row r="85" customFormat="false" ht="15" hidden="false" customHeight="false" outlineLevel="0" collapsed="false">
      <c r="A85" s="122" t="s">
        <v>509</v>
      </c>
      <c r="B85" s="114" t="s">
        <v>983</v>
      </c>
      <c r="C85" s="114" t="s">
        <v>61</v>
      </c>
      <c r="D85" s="115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16" t="n">
        <v>18</v>
      </c>
      <c r="K85" s="117" t="n">
        <f aca="false">MIN(D85*$B$1,100)</f>
        <v>100</v>
      </c>
      <c r="L85" s="118" t="n">
        <f aca="false">MIN(E85*$B$2,100)</f>
        <v>72</v>
      </c>
      <c r="M85" s="118" t="n">
        <f aca="false">MIN(F85*$B$3,100)</f>
        <v>100</v>
      </c>
      <c r="N85" s="118" t="n">
        <f aca="false">MIN(G85*$B$4,100)</f>
        <v>48</v>
      </c>
      <c r="O85" s="118" t="n">
        <f aca="false">MIN(H85*$B$5,100)</f>
        <v>78</v>
      </c>
      <c r="P85" s="119" t="n">
        <f aca="false">MIN(I85*$B$6,100)</f>
        <v>84</v>
      </c>
      <c r="Q85" s="120" t="s">
        <v>987</v>
      </c>
      <c r="R85" s="0" t="s">
        <v>988</v>
      </c>
    </row>
    <row r="86" customFormat="false" ht="15" hidden="false" customHeight="false" outlineLevel="0" collapsed="false">
      <c r="A86" s="122" t="s">
        <v>510</v>
      </c>
      <c r="B86" s="114" t="s">
        <v>983</v>
      </c>
      <c r="C86" s="114" t="s">
        <v>53</v>
      </c>
      <c r="D86" s="115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16" t="n">
        <v>24</v>
      </c>
      <c r="K86" s="117" t="n">
        <f aca="false">MIN(D86*$B$1,100)</f>
        <v>100</v>
      </c>
      <c r="L86" s="118" t="n">
        <f aca="false">MIN(E86*$B$2,100)</f>
        <v>84</v>
      </c>
      <c r="M86" s="118" t="n">
        <f aca="false">MIN(F86*$B$3,100)</f>
        <v>96</v>
      </c>
      <c r="N86" s="118" t="n">
        <f aca="false">MIN(G86*$B$4,100)</f>
        <v>100</v>
      </c>
      <c r="O86" s="118" t="n">
        <f aca="false">MIN(H86*$B$5,100)</f>
        <v>96</v>
      </c>
      <c r="P86" s="119" t="n">
        <f aca="false">MIN(I86*$B$6,100)</f>
        <v>84</v>
      </c>
      <c r="Q86" s="120" t="s">
        <v>963</v>
      </c>
      <c r="R86" s="0" t="s">
        <v>966</v>
      </c>
    </row>
    <row r="87" customFormat="false" ht="15" hidden="false" customHeight="false" outlineLevel="0" collapsed="false">
      <c r="A87" s="122" t="s">
        <v>511</v>
      </c>
      <c r="B87" s="114" t="s">
        <v>983</v>
      </c>
      <c r="C87" s="114" t="s">
        <v>50</v>
      </c>
      <c r="D87" s="115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16" t="n">
        <v>23</v>
      </c>
      <c r="K87" s="117" t="n">
        <f aca="false">MIN(D87*$B$1,100)</f>
        <v>100</v>
      </c>
      <c r="L87" s="118" t="n">
        <f aca="false">MIN(E87*$B$2,100)</f>
        <v>90</v>
      </c>
      <c r="M87" s="118" t="n">
        <f aca="false">MIN(F87*$B$3,100)</f>
        <v>84</v>
      </c>
      <c r="N87" s="118" t="n">
        <f aca="false">MIN(G87*$B$4,100)</f>
        <v>84</v>
      </c>
      <c r="O87" s="118" t="n">
        <f aca="false">MIN(H87*$B$5,100)</f>
        <v>100</v>
      </c>
      <c r="P87" s="119" t="n">
        <f aca="false">MIN(I87*$B$6,100)</f>
        <v>84</v>
      </c>
      <c r="Q87" s="120" t="s">
        <v>989</v>
      </c>
      <c r="R87" s="0" t="s">
        <v>965</v>
      </c>
    </row>
    <row r="88" customFormat="false" ht="15" hidden="false" customHeight="false" outlineLevel="0" collapsed="false">
      <c r="A88" s="122" t="s">
        <v>512</v>
      </c>
      <c r="B88" s="114" t="s">
        <v>983</v>
      </c>
      <c r="C88" s="114" t="s">
        <v>61</v>
      </c>
      <c r="D88" s="115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16" t="n">
        <v>20</v>
      </c>
      <c r="K88" s="117" t="n">
        <f aca="false">MIN(D88*$B$1,100)</f>
        <v>100</v>
      </c>
      <c r="L88" s="118" t="n">
        <f aca="false">MIN(E88*$B$2,100)</f>
        <v>72</v>
      </c>
      <c r="M88" s="118" t="n">
        <f aca="false">MIN(F88*$B$3,100)</f>
        <v>100</v>
      </c>
      <c r="N88" s="118" t="n">
        <f aca="false">MIN(G88*$B$4,100)</f>
        <v>100</v>
      </c>
      <c r="O88" s="118" t="n">
        <f aca="false">MIN(H88*$B$5,100)</f>
        <v>36</v>
      </c>
      <c r="P88" s="119" t="n">
        <f aca="false">MIN(I88*$B$6,100)</f>
        <v>84</v>
      </c>
      <c r="Q88" s="120" t="s">
        <v>546</v>
      </c>
      <c r="R88" s="0" t="s">
        <v>990</v>
      </c>
    </row>
    <row r="89" customFormat="false" ht="15" hidden="false" customHeight="false" outlineLevel="0" collapsed="false">
      <c r="A89" s="122" t="s">
        <v>513</v>
      </c>
      <c r="B89" s="114" t="s">
        <v>983</v>
      </c>
      <c r="C89" s="114" t="s">
        <v>53</v>
      </c>
      <c r="D89" s="115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16" t="n">
        <v>25</v>
      </c>
      <c r="K89" s="117" t="n">
        <f aca="false">MIN(D89*$B$1,100)</f>
        <v>100</v>
      </c>
      <c r="L89" s="118" t="n">
        <f aca="false">MIN(E89*$B$2,100)</f>
        <v>90</v>
      </c>
      <c r="M89" s="118" t="n">
        <f aca="false">MIN(F89*$B$3,100)</f>
        <v>90</v>
      </c>
      <c r="N89" s="118" t="n">
        <f aca="false">MIN(G89*$B$4,100)</f>
        <v>90</v>
      </c>
      <c r="O89" s="118" t="n">
        <f aca="false">MIN(H89*$B$5,100)</f>
        <v>90</v>
      </c>
      <c r="P89" s="119" t="n">
        <f aca="false">MIN(I89*$B$6,100)</f>
        <v>90</v>
      </c>
      <c r="Q89" s="120" t="s">
        <v>963</v>
      </c>
    </row>
    <row r="90" customFormat="false" ht="15" hidden="false" customHeight="false" outlineLevel="0" collapsed="false">
      <c r="A90" s="122" t="s">
        <v>514</v>
      </c>
      <c r="B90" s="114" t="s">
        <v>983</v>
      </c>
      <c r="C90" s="114" t="s">
        <v>50</v>
      </c>
      <c r="D90" s="115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16" t="n">
        <v>18</v>
      </c>
      <c r="K90" s="117" t="n">
        <f aca="false">MIN(D90*$B$1,100)</f>
        <v>100</v>
      </c>
      <c r="L90" s="118" t="n">
        <f aca="false">MIN(E90*$B$2,100)</f>
        <v>90</v>
      </c>
      <c r="M90" s="118" t="n">
        <f aca="false">MIN(F90*$B$3,100)</f>
        <v>84</v>
      </c>
      <c r="N90" s="118" t="n">
        <f aca="false">MIN(G90*$B$4,100)</f>
        <v>66</v>
      </c>
      <c r="O90" s="118" t="n">
        <f aca="false">MIN(H90*$B$5,100)</f>
        <v>90</v>
      </c>
      <c r="P90" s="119" t="n">
        <f aca="false">MIN(I90*$B$6,100)</f>
        <v>84</v>
      </c>
      <c r="Q90" s="120" t="s">
        <v>546</v>
      </c>
    </row>
    <row r="91" customFormat="false" ht="15" hidden="false" customHeight="false" outlineLevel="0" collapsed="false">
      <c r="A91" s="122" t="s">
        <v>515</v>
      </c>
      <c r="B91" s="114" t="s">
        <v>983</v>
      </c>
      <c r="C91" s="114" t="s">
        <v>50</v>
      </c>
      <c r="D91" s="115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16" t="n">
        <v>28</v>
      </c>
      <c r="K91" s="117" t="n">
        <f aca="false">MIN(D91*$B$1,100)</f>
        <v>100</v>
      </c>
      <c r="L91" s="118" t="n">
        <f aca="false">MIN(E91*$B$2,100)</f>
        <v>100</v>
      </c>
      <c r="M91" s="118" t="n">
        <f aca="false">MIN(F91*$B$3,100)</f>
        <v>100</v>
      </c>
      <c r="N91" s="118" t="n">
        <f aca="false">MIN(G91*$B$4,100)</f>
        <v>100</v>
      </c>
      <c r="O91" s="118" t="n">
        <f aca="false">MIN(H91*$B$5,100)</f>
        <v>100</v>
      </c>
      <c r="P91" s="119" t="n">
        <f aca="false">MIN(I91*$B$6,100)</f>
        <v>90</v>
      </c>
      <c r="Q91" s="120" t="s">
        <v>963</v>
      </c>
    </row>
    <row r="92" customFormat="false" ht="15" hidden="false" customHeight="false" outlineLevel="0" collapsed="false">
      <c r="A92" s="122" t="s">
        <v>516</v>
      </c>
      <c r="B92" s="114" t="s">
        <v>983</v>
      </c>
      <c r="C92" s="114" t="s">
        <v>53</v>
      </c>
      <c r="D92" s="115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16" t="n">
        <v>25</v>
      </c>
      <c r="K92" s="117" t="n">
        <f aca="false">MIN(D92*$B$1,100)</f>
        <v>100</v>
      </c>
      <c r="L92" s="118" t="n">
        <f aca="false">MIN(E92*$B$2,100)</f>
        <v>96</v>
      </c>
      <c r="M92" s="118" t="n">
        <f aca="false">MIN(F92*$B$3,100)</f>
        <v>96</v>
      </c>
      <c r="N92" s="118" t="n">
        <f aca="false">MIN(G92*$B$4,100)</f>
        <v>84</v>
      </c>
      <c r="O92" s="118" t="n">
        <f aca="false">MIN(H92*$B$5,100)</f>
        <v>100</v>
      </c>
      <c r="P92" s="119" t="n">
        <f aca="false">MIN(I92*$B$6,100)</f>
        <v>84</v>
      </c>
      <c r="Q92" s="120" t="s">
        <v>546</v>
      </c>
      <c r="R92" s="0" t="s">
        <v>580</v>
      </c>
    </row>
    <row r="93" customFormat="false" ht="15" hidden="false" customHeight="false" outlineLevel="0" collapsed="false">
      <c r="A93" s="121" t="s">
        <v>520</v>
      </c>
      <c r="B93" s="114" t="s">
        <v>983</v>
      </c>
      <c r="C93" s="114" t="s">
        <v>50</v>
      </c>
      <c r="D93" s="115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16" t="n">
        <v>22</v>
      </c>
      <c r="K93" s="117" t="n">
        <f aca="false">MIN(D93*$B$1,100)</f>
        <v>100</v>
      </c>
      <c r="L93" s="118" t="n">
        <f aca="false">MIN(E93*$B$2,100)</f>
        <v>84</v>
      </c>
      <c r="M93" s="118" t="n">
        <f aca="false">MIN(F93*$B$3,100)</f>
        <v>90</v>
      </c>
      <c r="N93" s="118" t="n">
        <f aca="false">MIN(G93*$B$4,100)</f>
        <v>100</v>
      </c>
      <c r="O93" s="118" t="n">
        <f aca="false">MIN(H93*$B$5,100)</f>
        <v>72</v>
      </c>
      <c r="P93" s="119" t="n">
        <f aca="false">MIN(I93*$B$6,100)</f>
        <v>84</v>
      </c>
      <c r="Q93" s="120" t="s">
        <v>963</v>
      </c>
      <c r="R93" s="0" t="s">
        <v>574</v>
      </c>
    </row>
    <row r="94" customFormat="false" ht="15" hidden="false" customHeight="false" outlineLevel="0" collapsed="false">
      <c r="A94" s="121" t="s">
        <v>521</v>
      </c>
      <c r="B94" s="114" t="s">
        <v>983</v>
      </c>
      <c r="C94" s="114" t="s">
        <v>53</v>
      </c>
      <c r="D94" s="115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16" t="n">
        <v>18</v>
      </c>
      <c r="K94" s="117" t="n">
        <f aca="false">MIN(D94*$B$1,100)</f>
        <v>100</v>
      </c>
      <c r="L94" s="118" t="n">
        <f aca="false">MIN(E94*$B$2,100)</f>
        <v>90</v>
      </c>
      <c r="M94" s="118" t="n">
        <f aca="false">MIN(F94*$B$3,100)</f>
        <v>84</v>
      </c>
      <c r="N94" s="118" t="n">
        <f aca="false">MIN(G94*$B$4,100)</f>
        <v>66</v>
      </c>
      <c r="O94" s="118" t="n">
        <f aca="false">MIN(H94*$B$5,100)</f>
        <v>90</v>
      </c>
      <c r="P94" s="119" t="n">
        <f aca="false">MIN(I94*$B$6,100)</f>
        <v>84</v>
      </c>
      <c r="Q94" s="120" t="s">
        <v>546</v>
      </c>
    </row>
    <row r="95" customFormat="false" ht="15" hidden="false" customHeight="false" outlineLevel="0" collapsed="false">
      <c r="A95" s="121" t="s">
        <v>522</v>
      </c>
      <c r="B95" s="114" t="s">
        <v>983</v>
      </c>
      <c r="C95" s="114" t="s">
        <v>50</v>
      </c>
      <c r="D95" s="115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16" t="n">
        <v>15</v>
      </c>
      <c r="K95" s="117" t="n">
        <f aca="false">MIN(D95*$B$1,100)</f>
        <v>100</v>
      </c>
      <c r="L95" s="118" t="n">
        <f aca="false">MIN(E95*$B$2,100)</f>
        <v>72</v>
      </c>
      <c r="M95" s="118" t="n">
        <f aca="false">MIN(F95*$B$3,100)</f>
        <v>36</v>
      </c>
      <c r="N95" s="118" t="n">
        <f aca="false">MIN(G95*$B$4,100)</f>
        <v>100</v>
      </c>
      <c r="O95" s="118" t="n">
        <f aca="false">MIN(H95*$B$5,100)</f>
        <v>100</v>
      </c>
      <c r="P95" s="119" t="n">
        <f aca="false">MIN(I95*$B$6,100)</f>
        <v>84</v>
      </c>
      <c r="Q95" s="120" t="s">
        <v>546</v>
      </c>
    </row>
    <row r="96" customFormat="false" ht="15" hidden="false" customHeight="false" outlineLevel="0" collapsed="false">
      <c r="A96" s="121" t="s">
        <v>525</v>
      </c>
      <c r="B96" s="114" t="s">
        <v>983</v>
      </c>
      <c r="C96" s="114" t="s">
        <v>50</v>
      </c>
      <c r="D96" s="115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16" t="n">
        <v>18</v>
      </c>
      <c r="K96" s="117" t="n">
        <f aca="false">MIN(D96*$B$1,100)</f>
        <v>100</v>
      </c>
      <c r="L96" s="118" t="n">
        <f aca="false">MIN(E96*$B$2,100)</f>
        <v>72</v>
      </c>
      <c r="M96" s="118" t="n">
        <f aca="false">MIN(F96*$B$3,100)</f>
        <v>100</v>
      </c>
      <c r="N96" s="118" t="n">
        <f aca="false">MIN(G96*$B$4,100)</f>
        <v>84</v>
      </c>
      <c r="O96" s="118" t="n">
        <f aca="false">MIN(H96*$B$5,100)</f>
        <v>96</v>
      </c>
      <c r="P96" s="119" t="n">
        <f aca="false">MIN(I96*$B$6,100)</f>
        <v>84</v>
      </c>
      <c r="Q96" s="120" t="s">
        <v>963</v>
      </c>
    </row>
    <row r="97" customFormat="false" ht="15" hidden="false" customHeight="false" outlineLevel="0" collapsed="false">
      <c r="A97" s="121" t="s">
        <v>527</v>
      </c>
      <c r="B97" s="124" t="s">
        <v>983</v>
      </c>
      <c r="C97" s="124" t="s">
        <v>53</v>
      </c>
      <c r="D97" s="115" t="n">
        <v>100</v>
      </c>
      <c r="E97" s="126" t="n">
        <v>80</v>
      </c>
      <c r="F97" s="126" t="n">
        <v>80</v>
      </c>
      <c r="G97" s="126" t="n">
        <v>80</v>
      </c>
      <c r="H97" s="126" t="n">
        <v>80</v>
      </c>
      <c r="I97" s="126" t="n">
        <v>75</v>
      </c>
      <c r="J97" s="127" t="n">
        <v>26</v>
      </c>
      <c r="K97" s="117" t="n">
        <f aca="false">MIN(D97*$B$1,100)</f>
        <v>100</v>
      </c>
      <c r="L97" s="118" t="n">
        <f aca="false">MIN(E97*$B$2,100)</f>
        <v>96</v>
      </c>
      <c r="M97" s="118" t="n">
        <f aca="false">MIN(F97*$B$3,100)</f>
        <v>96</v>
      </c>
      <c r="N97" s="118" t="n">
        <f aca="false">MIN(G97*$B$4,100)</f>
        <v>96</v>
      </c>
      <c r="O97" s="118" t="n">
        <f aca="false">MIN(H97*$B$5,100)</f>
        <v>96</v>
      </c>
      <c r="P97" s="119" t="n">
        <f aca="false">MIN(I97*$B$6,100)</f>
        <v>90</v>
      </c>
      <c r="Q97" s="128" t="s">
        <v>963</v>
      </c>
    </row>
    <row r="98" customFormat="false" ht="15" hidden="false" customHeight="false" outlineLevel="0" collapsed="false">
      <c r="A98" s="121" t="s">
        <v>991</v>
      </c>
      <c r="B98" s="124" t="s">
        <v>983</v>
      </c>
      <c r="C98" s="124" t="s">
        <v>53</v>
      </c>
      <c r="D98" s="115" t="n">
        <v>100</v>
      </c>
      <c r="E98" s="126" t="n">
        <v>80</v>
      </c>
      <c r="F98" s="126" t="n">
        <v>70</v>
      </c>
      <c r="G98" s="126" t="n">
        <v>90</v>
      </c>
      <c r="H98" s="126" t="n">
        <v>70</v>
      </c>
      <c r="I98" s="126" t="n">
        <v>75</v>
      </c>
      <c r="J98" s="127" t="n">
        <v>26</v>
      </c>
      <c r="K98" s="117" t="n">
        <f aca="false">MIN(D98*$B$1,100)</f>
        <v>100</v>
      </c>
      <c r="L98" s="118" t="n">
        <f aca="false">MIN(E98*$B$2,100)</f>
        <v>96</v>
      </c>
      <c r="M98" s="118" t="n">
        <f aca="false">MIN(F98*$B$3,100)</f>
        <v>84</v>
      </c>
      <c r="N98" s="118" t="n">
        <f aca="false">MIN(G98*$B$4,100)</f>
        <v>100</v>
      </c>
      <c r="O98" s="118" t="n">
        <f aca="false">MIN(H98*$B$5,100)</f>
        <v>84</v>
      </c>
      <c r="P98" s="119" t="n">
        <f aca="false">MIN(I98*$B$6,100)</f>
        <v>90</v>
      </c>
      <c r="Q98" s="128" t="s">
        <v>963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93">
      <formula>0.01</formula>
    </cfRule>
    <cfRule type="cellIs" priority="3" operator="lessThan" aboveAverage="0" equalAverage="0" bottom="0" percent="0" rank="0" text="" dxfId="94">
      <formula>0</formula>
    </cfRule>
    <cfRule type="cellIs" priority="4" operator="greaterThan" aboveAverage="0" equalAverage="0" bottom="0" percent="0" rank="0" text="" dxfId="95">
      <formula>1</formula>
    </cfRule>
  </conditionalFormatting>
  <conditionalFormatting sqref="Q98">
    <cfRule type="cellIs" priority="5" operator="greaterThan" aboveAverage="0" equalAverage="0" bottom="0" percent="0" rank="0" text="" dxfId="96">
      <formula>0.01</formula>
    </cfRule>
    <cfRule type="cellIs" priority="6" operator="lessThan" aboveAverage="0" equalAverage="0" bottom="0" percent="0" rank="0" text="" dxfId="97">
      <formula>0</formula>
    </cfRule>
    <cfRule type="cellIs" priority="7" operator="greaterThan" aboveAverage="0" equalAverage="0" bottom="0" percent="0" rank="0" text="" dxfId="98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4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6" t="s">
        <v>945</v>
      </c>
      <c r="B1" s="107" t="n">
        <v>1.1</v>
      </c>
    </row>
    <row r="2" customFormat="false" ht="15" hidden="false" customHeight="false" outlineLevel="0" collapsed="false">
      <c r="A2" s="106" t="s">
        <v>946</v>
      </c>
      <c r="B2" s="107" t="n">
        <v>1.1</v>
      </c>
    </row>
    <row r="3" customFormat="false" ht="15" hidden="false" customHeight="false" outlineLevel="0" collapsed="false">
      <c r="A3" s="106" t="s">
        <v>947</v>
      </c>
      <c r="B3" s="107" t="n">
        <v>1.1</v>
      </c>
    </row>
    <row r="4" customFormat="false" ht="15" hidden="false" customHeight="false" outlineLevel="0" collapsed="false">
      <c r="A4" s="106" t="s">
        <v>948</v>
      </c>
      <c r="B4" s="107" t="n">
        <v>1.1</v>
      </c>
    </row>
    <row r="5" customFormat="false" ht="15" hidden="false" customHeight="false" outlineLevel="0" collapsed="false">
      <c r="A5" s="106" t="s">
        <v>949</v>
      </c>
      <c r="B5" s="107" t="n">
        <v>1.1</v>
      </c>
    </row>
    <row r="6" customFormat="false" ht="15" hidden="false" customHeight="false" outlineLevel="0" collapsed="false">
      <c r="A6" s="108" t="s">
        <v>34</v>
      </c>
      <c r="B6" s="109" t="n">
        <v>1.1</v>
      </c>
    </row>
    <row r="7" customFormat="false" ht="15" hidden="false" customHeight="false" outlineLevel="0" collapsed="false">
      <c r="A7" s="110" t="s">
        <v>950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951</v>
      </c>
      <c r="C8" s="111" t="s">
        <v>952</v>
      </c>
      <c r="D8" s="111" t="s">
        <v>953</v>
      </c>
      <c r="E8" s="111" t="s">
        <v>954</v>
      </c>
      <c r="F8" s="111" t="s">
        <v>955</v>
      </c>
      <c r="G8" s="111" t="s">
        <v>956</v>
      </c>
      <c r="H8" s="111" t="s">
        <v>13</v>
      </c>
      <c r="I8" s="13" t="s">
        <v>957</v>
      </c>
      <c r="J8" s="13" t="s">
        <v>958</v>
      </c>
      <c r="K8" s="111" t="s">
        <v>953</v>
      </c>
      <c r="L8" s="111" t="s">
        <v>954</v>
      </c>
      <c r="M8" s="111" t="s">
        <v>955</v>
      </c>
      <c r="N8" s="111" t="s">
        <v>956</v>
      </c>
      <c r="O8" s="111" t="s">
        <v>13</v>
      </c>
      <c r="P8" s="13" t="s">
        <v>957</v>
      </c>
      <c r="Q8" s="13" t="s">
        <v>959</v>
      </c>
    </row>
    <row r="9" customFormat="false" ht="15" hidden="false" customHeight="false" outlineLevel="0" collapsed="false">
      <c r="A9" s="112" t="s">
        <v>449</v>
      </c>
      <c r="B9" s="113" t="s">
        <v>950</v>
      </c>
      <c r="C9" s="114" t="s">
        <v>4</v>
      </c>
      <c r="D9" s="115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16" t="n">
        <v>1</v>
      </c>
      <c r="K9" s="115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16" t="n">
        <f aca="false">I9*$B$6</f>
        <v>33</v>
      </c>
      <c r="Q9" s="120" t="s">
        <v>961</v>
      </c>
    </row>
    <row r="10" customFormat="false" ht="15" hidden="false" customHeight="false" outlineLevel="0" collapsed="false">
      <c r="A10" s="112" t="s">
        <v>450</v>
      </c>
      <c r="B10" s="113" t="s">
        <v>950</v>
      </c>
      <c r="C10" s="114" t="s">
        <v>4</v>
      </c>
      <c r="D10" s="115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16" t="n">
        <v>2</v>
      </c>
      <c r="K10" s="115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16" t="n">
        <f aca="false">I10*$B$6</f>
        <v>38.5</v>
      </c>
      <c r="Q10" s="120" t="s">
        <v>961</v>
      </c>
    </row>
    <row r="11" customFormat="false" ht="15" hidden="false" customHeight="false" outlineLevel="0" collapsed="false">
      <c r="A11" s="112" t="s">
        <v>453</v>
      </c>
      <c r="B11" s="113" t="s">
        <v>950</v>
      </c>
      <c r="C11" s="114" t="s">
        <v>4</v>
      </c>
      <c r="D11" s="115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16" t="n">
        <v>4</v>
      </c>
      <c r="K11" s="115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16" t="n">
        <f aca="false">I11*$B$6</f>
        <v>44</v>
      </c>
      <c r="Q11" s="120" t="s">
        <v>961</v>
      </c>
    </row>
    <row r="12" customFormat="false" ht="15" hidden="false" customHeight="false" outlineLevel="0" collapsed="false">
      <c r="A12" s="112" t="s">
        <v>454</v>
      </c>
      <c r="B12" s="113" t="s">
        <v>950</v>
      </c>
      <c r="C12" s="114" t="s">
        <v>4</v>
      </c>
      <c r="D12" s="115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16" t="n">
        <v>4</v>
      </c>
      <c r="K12" s="115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16" t="n">
        <f aca="false">I12*$B$6</f>
        <v>44</v>
      </c>
      <c r="Q12" s="120" t="s">
        <v>961</v>
      </c>
    </row>
    <row r="13" customFormat="false" ht="15" hidden="false" customHeight="false" outlineLevel="0" collapsed="false">
      <c r="A13" s="112" t="s">
        <v>457</v>
      </c>
      <c r="B13" s="113" t="s">
        <v>950</v>
      </c>
      <c r="C13" s="114" t="s">
        <v>4</v>
      </c>
      <c r="D13" s="115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16" t="n">
        <v>2</v>
      </c>
      <c r="K13" s="115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16" t="n">
        <f aca="false">I13*$B$6</f>
        <v>38.5</v>
      </c>
      <c r="Q13" s="120" t="s">
        <v>963</v>
      </c>
    </row>
    <row r="14" customFormat="false" ht="15" hidden="false" customHeight="false" outlineLevel="0" collapsed="false">
      <c r="A14" s="112" t="s">
        <v>458</v>
      </c>
      <c r="B14" s="113" t="s">
        <v>950</v>
      </c>
      <c r="C14" s="114" t="s">
        <v>4</v>
      </c>
      <c r="D14" s="115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16" t="n">
        <v>2</v>
      </c>
      <c r="K14" s="115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16" t="n">
        <f aca="false">I14*$B$6</f>
        <v>33</v>
      </c>
      <c r="Q14" s="120" t="s">
        <v>961</v>
      </c>
    </row>
    <row r="15" customFormat="false" ht="15" hidden="false" customHeight="false" outlineLevel="0" collapsed="false">
      <c r="A15" s="112" t="s">
        <v>459</v>
      </c>
      <c r="B15" s="113" t="s">
        <v>950</v>
      </c>
      <c r="C15" s="114" t="s">
        <v>4</v>
      </c>
      <c r="D15" s="115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16" t="n">
        <v>3</v>
      </c>
      <c r="K15" s="115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16" t="n">
        <f aca="false">I15*$B$6</f>
        <v>38.5</v>
      </c>
      <c r="Q15" s="120" t="s">
        <v>961</v>
      </c>
    </row>
    <row r="16" customFormat="false" ht="15" hidden="false" customHeight="false" outlineLevel="0" collapsed="false">
      <c r="A16" s="112" t="s">
        <v>460</v>
      </c>
      <c r="B16" s="113" t="s">
        <v>950</v>
      </c>
      <c r="C16" s="114" t="s">
        <v>4</v>
      </c>
      <c r="D16" s="115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16" t="n">
        <v>3</v>
      </c>
      <c r="K16" s="115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16" t="n">
        <f aca="false">I16*$B$6</f>
        <v>38.5</v>
      </c>
      <c r="Q16" s="120" t="s">
        <v>546</v>
      </c>
    </row>
    <row r="17" customFormat="false" ht="15" hidden="false" customHeight="false" outlineLevel="0" collapsed="false">
      <c r="A17" s="112" t="s">
        <v>461</v>
      </c>
      <c r="B17" s="113" t="s">
        <v>950</v>
      </c>
      <c r="C17" s="114" t="s">
        <v>4</v>
      </c>
      <c r="D17" s="115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16" t="n">
        <v>3</v>
      </c>
      <c r="K17" s="115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16" t="n">
        <f aca="false">I17*$B$6</f>
        <v>38.5</v>
      </c>
      <c r="Q17" s="120" t="s">
        <v>961</v>
      </c>
    </row>
    <row r="18" customFormat="false" ht="15" hidden="false" customHeight="false" outlineLevel="0" collapsed="false">
      <c r="A18" s="112" t="s">
        <v>462</v>
      </c>
      <c r="B18" s="113" t="s">
        <v>950</v>
      </c>
      <c r="C18" s="114" t="s">
        <v>4</v>
      </c>
      <c r="D18" s="115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16" t="n">
        <v>3</v>
      </c>
      <c r="K18" s="115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16" t="n">
        <f aca="false">I18*$B$6</f>
        <v>38.5</v>
      </c>
      <c r="Q18" s="120" t="s">
        <v>961</v>
      </c>
    </row>
    <row r="19" customFormat="false" ht="15" hidden="false" customHeight="false" outlineLevel="0" collapsed="false">
      <c r="A19" s="112" t="s">
        <v>463</v>
      </c>
      <c r="B19" s="113" t="s">
        <v>950</v>
      </c>
      <c r="C19" s="114" t="s">
        <v>4</v>
      </c>
      <c r="D19" s="115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16" t="n">
        <v>0.2</v>
      </c>
      <c r="K19" s="115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16" t="n">
        <f aca="false">I19*$B$6</f>
        <v>33</v>
      </c>
      <c r="Q19" s="120" t="s">
        <v>963</v>
      </c>
    </row>
    <row r="20" customFormat="false" ht="15" hidden="false" customHeight="false" outlineLevel="0" collapsed="false">
      <c r="A20" s="112" t="s">
        <v>464</v>
      </c>
      <c r="B20" s="113" t="s">
        <v>950</v>
      </c>
      <c r="C20" s="114" t="s">
        <v>4</v>
      </c>
      <c r="D20" s="115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16" t="n">
        <v>2</v>
      </c>
      <c r="K20" s="115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16" t="n">
        <f aca="false">I20*$B$6</f>
        <v>38.5</v>
      </c>
      <c r="Q20" s="120" t="s">
        <v>961</v>
      </c>
    </row>
    <row r="21" customFormat="false" ht="15" hidden="false" customHeight="false" outlineLevel="0" collapsed="false">
      <c r="A21" s="112" t="s">
        <v>465</v>
      </c>
      <c r="B21" s="113" t="s">
        <v>950</v>
      </c>
      <c r="C21" s="114" t="s">
        <v>4</v>
      </c>
      <c r="D21" s="115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16" t="n">
        <v>3</v>
      </c>
      <c r="K21" s="115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16" t="n">
        <f aca="false">I21*$B$6</f>
        <v>38.5</v>
      </c>
      <c r="Q21" s="120" t="s">
        <v>961</v>
      </c>
    </row>
    <row r="22" customFormat="false" ht="15" hidden="false" customHeight="false" outlineLevel="0" collapsed="false">
      <c r="A22" s="112" t="s">
        <v>466</v>
      </c>
      <c r="B22" s="113" t="s">
        <v>950</v>
      </c>
      <c r="C22" s="114" t="s">
        <v>4</v>
      </c>
      <c r="D22" s="115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16" t="n">
        <v>7</v>
      </c>
      <c r="K22" s="115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16" t="n">
        <f aca="false">I22*$B$6</f>
        <v>60.5</v>
      </c>
      <c r="Q22" s="120" t="s">
        <v>546</v>
      </c>
    </row>
    <row r="23" customFormat="false" ht="15" hidden="false" customHeight="false" outlineLevel="0" collapsed="false">
      <c r="A23" s="112" t="s">
        <v>467</v>
      </c>
      <c r="B23" s="113" t="s">
        <v>950</v>
      </c>
      <c r="C23" s="114" t="s">
        <v>4</v>
      </c>
      <c r="D23" s="115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16" t="n">
        <v>3</v>
      </c>
      <c r="K23" s="115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16" t="n">
        <f aca="false">I23*$B$6</f>
        <v>38.5</v>
      </c>
      <c r="Q23" s="120" t="s">
        <v>961</v>
      </c>
    </row>
    <row r="24" customFormat="false" ht="15" hidden="false" customHeight="false" outlineLevel="0" collapsed="false">
      <c r="A24" s="112" t="s">
        <v>468</v>
      </c>
      <c r="B24" s="113" t="s">
        <v>950</v>
      </c>
      <c r="C24" s="114" t="s">
        <v>4</v>
      </c>
      <c r="D24" s="115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16" t="n">
        <v>1</v>
      </c>
      <c r="K24" s="115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16" t="n">
        <f aca="false">I24*$B$6</f>
        <v>33</v>
      </c>
      <c r="Q24" s="120" t="s">
        <v>968</v>
      </c>
    </row>
    <row r="25" customFormat="false" ht="15" hidden="false" customHeight="false" outlineLevel="0" collapsed="false">
      <c r="A25" s="112" t="s">
        <v>469</v>
      </c>
      <c r="B25" s="113" t="s">
        <v>950</v>
      </c>
      <c r="C25" s="114" t="s">
        <v>4</v>
      </c>
      <c r="D25" s="115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16" t="n">
        <v>2.5</v>
      </c>
      <c r="K25" s="115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16" t="n">
        <f aca="false">I25*$B$6</f>
        <v>52.8</v>
      </c>
      <c r="Q25" s="120" t="s">
        <v>961</v>
      </c>
    </row>
    <row r="26" customFormat="false" ht="15" hidden="false" customHeight="false" outlineLevel="0" collapsed="false">
      <c r="A26" s="121" t="s">
        <v>566</v>
      </c>
      <c r="B26" s="113" t="s">
        <v>950</v>
      </c>
      <c r="C26" s="114" t="s">
        <v>50</v>
      </c>
      <c r="D26" s="115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16" t="n">
        <v>3</v>
      </c>
      <c r="K26" s="115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16" t="n">
        <f aca="false">I26*$B$6</f>
        <v>44</v>
      </c>
      <c r="Q26" s="120" t="s">
        <v>968</v>
      </c>
    </row>
    <row r="27" customFormat="false" ht="15" hidden="false" customHeight="false" outlineLevel="0" collapsed="false">
      <c r="A27" s="122" t="s">
        <v>495</v>
      </c>
      <c r="B27" s="113" t="s">
        <v>950</v>
      </c>
      <c r="C27" s="114" t="s">
        <v>50</v>
      </c>
      <c r="D27" s="115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16" t="n">
        <v>2</v>
      </c>
      <c r="K27" s="115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16" t="n">
        <f aca="false">I27*$B$6</f>
        <v>38.5</v>
      </c>
      <c r="Q27" s="120" t="s">
        <v>968</v>
      </c>
    </row>
    <row r="28" customFormat="false" ht="15" hidden="false" customHeight="false" outlineLevel="0" collapsed="false">
      <c r="A28" s="122" t="s">
        <v>497</v>
      </c>
      <c r="B28" s="123" t="s">
        <v>950</v>
      </c>
      <c r="C28" s="124" t="s">
        <v>61</v>
      </c>
      <c r="D28" s="125" t="n">
        <v>100</v>
      </c>
      <c r="E28" s="126" t="n">
        <v>65</v>
      </c>
      <c r="F28" s="126" t="n">
        <v>90</v>
      </c>
      <c r="G28" s="126" t="n">
        <v>35</v>
      </c>
      <c r="H28" s="126" t="n">
        <v>55</v>
      </c>
      <c r="I28" s="126" t="n">
        <v>40</v>
      </c>
      <c r="J28" s="127" t="n">
        <v>5</v>
      </c>
      <c r="K28" s="125" t="n">
        <f aca="false">D28*$B$1</f>
        <v>110</v>
      </c>
      <c r="L28" s="126" t="n">
        <f aca="false">E28*$B$2</f>
        <v>71.5</v>
      </c>
      <c r="M28" s="126" t="n">
        <f aca="false">F28*$B$3</f>
        <v>99</v>
      </c>
      <c r="N28" s="126" t="n">
        <f aca="false">G28*$B$4</f>
        <v>38.5</v>
      </c>
      <c r="O28" s="126" t="n">
        <f aca="false">H28*$B$5</f>
        <v>60.5</v>
      </c>
      <c r="P28" s="127" t="n">
        <f aca="false">I28*$B$6</f>
        <v>44</v>
      </c>
      <c r="Q28" s="128" t="s">
        <v>971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972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951</v>
      </c>
      <c r="C31" s="12" t="s">
        <v>973</v>
      </c>
      <c r="D31" s="111" t="s">
        <v>953</v>
      </c>
      <c r="E31" s="111" t="s">
        <v>954</v>
      </c>
      <c r="F31" s="111" t="s">
        <v>955</v>
      </c>
      <c r="G31" s="111" t="s">
        <v>956</v>
      </c>
      <c r="H31" s="111" t="s">
        <v>13</v>
      </c>
      <c r="I31" s="13" t="s">
        <v>957</v>
      </c>
      <c r="J31" s="13" t="s">
        <v>958</v>
      </c>
      <c r="K31" s="111" t="s">
        <v>953</v>
      </c>
      <c r="L31" s="111" t="s">
        <v>954</v>
      </c>
      <c r="M31" s="111" t="s">
        <v>955</v>
      </c>
      <c r="N31" s="111" t="s">
        <v>956</v>
      </c>
      <c r="O31" s="111" t="s">
        <v>13</v>
      </c>
      <c r="P31" s="13" t="s">
        <v>957</v>
      </c>
      <c r="Q31" s="12" t="s">
        <v>960</v>
      </c>
    </row>
    <row r="32" customFormat="false" ht="15" hidden="false" customHeight="false" outlineLevel="0" collapsed="false">
      <c r="A32" s="112" t="s">
        <v>451</v>
      </c>
      <c r="B32" s="114" t="s">
        <v>972</v>
      </c>
      <c r="C32" s="114" t="s">
        <v>4</v>
      </c>
      <c r="D32" s="115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16" t="n">
        <v>6</v>
      </c>
      <c r="K32" s="130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31" t="n">
        <f aca="false">I32*$B$6</f>
        <v>55</v>
      </c>
      <c r="Q32" s="120" t="s">
        <v>961</v>
      </c>
    </row>
    <row r="33" customFormat="false" ht="15" hidden="false" customHeight="false" outlineLevel="0" collapsed="false">
      <c r="A33" s="112" t="s">
        <v>452</v>
      </c>
      <c r="B33" s="114" t="s">
        <v>972</v>
      </c>
      <c r="C33" s="114" t="s">
        <v>4</v>
      </c>
      <c r="D33" s="115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16" t="n">
        <v>6</v>
      </c>
      <c r="K33" s="115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16" t="n">
        <f aca="false">I33*$B$6</f>
        <v>55</v>
      </c>
      <c r="Q33" s="120" t="s">
        <v>961</v>
      </c>
    </row>
    <row r="34" customFormat="false" ht="15" hidden="false" customHeight="false" outlineLevel="0" collapsed="false">
      <c r="A34" s="112" t="s">
        <v>455</v>
      </c>
      <c r="B34" s="114" t="s">
        <v>972</v>
      </c>
      <c r="C34" s="114" t="s">
        <v>4</v>
      </c>
      <c r="D34" s="115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16" t="n">
        <v>5</v>
      </c>
      <c r="K34" s="115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16" t="n">
        <f aca="false">I34*$B$6</f>
        <v>49.5</v>
      </c>
      <c r="Q34" s="120" t="s">
        <v>961</v>
      </c>
    </row>
    <row r="35" customFormat="false" ht="15" hidden="false" customHeight="false" outlineLevel="0" collapsed="false">
      <c r="A35" s="112" t="s">
        <v>470</v>
      </c>
      <c r="B35" s="114" t="s">
        <v>972</v>
      </c>
      <c r="C35" s="114" t="s">
        <v>4</v>
      </c>
      <c r="D35" s="115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16" t="n">
        <v>6</v>
      </c>
      <c r="K35" s="115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16" t="n">
        <f aca="false">I35*$B$6</f>
        <v>60.5</v>
      </c>
      <c r="Q35" s="120" t="s">
        <v>546</v>
      </c>
    </row>
    <row r="36" customFormat="false" ht="15" hidden="false" customHeight="false" outlineLevel="0" collapsed="false">
      <c r="A36" s="112" t="s">
        <v>471</v>
      </c>
      <c r="B36" s="114" t="s">
        <v>972</v>
      </c>
      <c r="C36" s="114" t="s">
        <v>4</v>
      </c>
      <c r="D36" s="115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16" t="n">
        <v>8</v>
      </c>
      <c r="K36" s="115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16" t="n">
        <f aca="false">I36*$B$6</f>
        <v>55</v>
      </c>
      <c r="Q36" s="120" t="s">
        <v>961</v>
      </c>
    </row>
    <row r="37" customFormat="false" ht="15" hidden="false" customHeight="false" outlineLevel="0" collapsed="false">
      <c r="A37" s="112" t="s">
        <v>472</v>
      </c>
      <c r="B37" s="114" t="s">
        <v>972</v>
      </c>
      <c r="C37" s="114" t="s">
        <v>4</v>
      </c>
      <c r="D37" s="115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16" t="n">
        <v>7</v>
      </c>
      <c r="K37" s="115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16" t="n">
        <f aca="false">I37*$B$6</f>
        <v>55</v>
      </c>
      <c r="Q37" s="120" t="s">
        <v>961</v>
      </c>
    </row>
    <row r="38" customFormat="false" ht="15" hidden="false" customHeight="false" outlineLevel="0" collapsed="false">
      <c r="A38" s="112" t="s">
        <v>473</v>
      </c>
      <c r="B38" s="114" t="s">
        <v>972</v>
      </c>
      <c r="C38" s="114" t="s">
        <v>4</v>
      </c>
      <c r="D38" s="115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16" t="n">
        <v>5</v>
      </c>
      <c r="K38" s="115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16" t="n">
        <f aca="false">I38*$B$6</f>
        <v>49.5</v>
      </c>
      <c r="Q38" s="120" t="s">
        <v>961</v>
      </c>
    </row>
    <row r="39" customFormat="false" ht="15" hidden="false" customHeight="false" outlineLevel="0" collapsed="false">
      <c r="A39" s="112" t="s">
        <v>474</v>
      </c>
      <c r="B39" s="114" t="s">
        <v>972</v>
      </c>
      <c r="C39" s="114" t="s">
        <v>4</v>
      </c>
      <c r="D39" s="115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16" t="n">
        <v>8</v>
      </c>
      <c r="K39" s="115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16" t="n">
        <f aca="false">I39*$B$6</f>
        <v>55</v>
      </c>
      <c r="Q39" s="120" t="s">
        <v>963</v>
      </c>
    </row>
    <row r="40" customFormat="false" ht="15" hidden="false" customHeight="false" outlineLevel="0" collapsed="false">
      <c r="A40" s="112" t="s">
        <v>475</v>
      </c>
      <c r="B40" s="114" t="s">
        <v>972</v>
      </c>
      <c r="C40" s="114" t="s">
        <v>4</v>
      </c>
      <c r="D40" s="115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16" t="n">
        <v>8</v>
      </c>
      <c r="K40" s="115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16" t="n">
        <f aca="false">I40*$B$6</f>
        <v>55</v>
      </c>
      <c r="Q40" s="120" t="s">
        <v>975</v>
      </c>
    </row>
    <row r="41" customFormat="false" ht="15" hidden="false" customHeight="false" outlineLevel="0" collapsed="false">
      <c r="A41" s="112" t="s">
        <v>476</v>
      </c>
      <c r="B41" s="114" t="s">
        <v>972</v>
      </c>
      <c r="C41" s="114" t="s">
        <v>4</v>
      </c>
      <c r="D41" s="115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16" t="n">
        <v>5</v>
      </c>
      <c r="K41" s="115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16" t="n">
        <f aca="false">I41*$B$6</f>
        <v>49.5</v>
      </c>
      <c r="Q41" s="120" t="s">
        <v>961</v>
      </c>
    </row>
    <row r="42" customFormat="false" ht="15" hidden="false" customHeight="false" outlineLevel="0" collapsed="false">
      <c r="A42" s="112" t="s">
        <v>477</v>
      </c>
      <c r="B42" s="114" t="s">
        <v>972</v>
      </c>
      <c r="C42" s="114" t="s">
        <v>4</v>
      </c>
      <c r="D42" s="115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16" t="n">
        <v>7</v>
      </c>
      <c r="K42" s="115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16" t="n">
        <f aca="false">I42*$B$6</f>
        <v>55</v>
      </c>
      <c r="Q42" s="120" t="s">
        <v>961</v>
      </c>
    </row>
    <row r="43" customFormat="false" ht="15" hidden="false" customHeight="false" outlineLevel="0" collapsed="false">
      <c r="A43" s="112" t="s">
        <v>478</v>
      </c>
      <c r="B43" s="114" t="s">
        <v>972</v>
      </c>
      <c r="C43" s="114" t="s">
        <v>4</v>
      </c>
      <c r="D43" s="115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16" t="n">
        <v>6</v>
      </c>
      <c r="K43" s="115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16" t="n">
        <f aca="false">I43*$B$6</f>
        <v>49.5</v>
      </c>
      <c r="Q43" s="120" t="s">
        <v>546</v>
      </c>
    </row>
    <row r="44" customFormat="false" ht="15" hidden="false" customHeight="false" outlineLevel="0" collapsed="false">
      <c r="A44" s="112" t="s">
        <v>479</v>
      </c>
      <c r="B44" s="114" t="s">
        <v>972</v>
      </c>
      <c r="C44" s="114" t="s">
        <v>4</v>
      </c>
      <c r="D44" s="115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16" t="n">
        <v>7</v>
      </c>
      <c r="K44" s="115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16" t="n">
        <f aca="false">I44*$B$6</f>
        <v>55</v>
      </c>
      <c r="Q44" s="120" t="s">
        <v>961</v>
      </c>
    </row>
    <row r="45" customFormat="false" ht="15" hidden="false" customHeight="false" outlineLevel="0" collapsed="false">
      <c r="A45" s="112" t="s">
        <v>480</v>
      </c>
      <c r="B45" s="114" t="s">
        <v>972</v>
      </c>
      <c r="C45" s="114" t="s">
        <v>4</v>
      </c>
      <c r="D45" s="115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16" t="n">
        <v>5</v>
      </c>
      <c r="K45" s="115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16" t="n">
        <f aca="false">I45*$B$6</f>
        <v>49.5</v>
      </c>
      <c r="Q45" s="120" t="s">
        <v>961</v>
      </c>
    </row>
    <row r="46" customFormat="false" ht="15" hidden="false" customHeight="false" outlineLevel="0" collapsed="false">
      <c r="A46" s="112" t="s">
        <v>481</v>
      </c>
      <c r="B46" s="114" t="s">
        <v>972</v>
      </c>
      <c r="C46" s="114" t="s">
        <v>4</v>
      </c>
      <c r="D46" s="115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16" t="n">
        <v>8</v>
      </c>
      <c r="K46" s="115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16" t="n">
        <f aca="false">I46*$B$6</f>
        <v>60.5</v>
      </c>
      <c r="Q46" s="120" t="s">
        <v>546</v>
      </c>
    </row>
    <row r="47" customFormat="false" ht="15" hidden="false" customHeight="false" outlineLevel="0" collapsed="false">
      <c r="A47" s="112" t="s">
        <v>482</v>
      </c>
      <c r="B47" s="114" t="s">
        <v>972</v>
      </c>
      <c r="C47" s="114" t="s">
        <v>4</v>
      </c>
      <c r="D47" s="115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16" t="n">
        <v>15</v>
      </c>
      <c r="K47" s="115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16" t="n">
        <f aca="false">I47*$B$6</f>
        <v>71.5</v>
      </c>
      <c r="Q47" s="120" t="s">
        <v>546</v>
      </c>
    </row>
    <row r="48" customFormat="false" ht="15" hidden="false" customHeight="false" outlineLevel="0" collapsed="false">
      <c r="A48" s="112" t="s">
        <v>483</v>
      </c>
      <c r="B48" s="114" t="s">
        <v>972</v>
      </c>
      <c r="C48" s="114" t="s">
        <v>4</v>
      </c>
      <c r="D48" s="115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16" t="n">
        <v>7</v>
      </c>
      <c r="K48" s="115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16" t="n">
        <f aca="false">I48*$B$6</f>
        <v>55</v>
      </c>
      <c r="Q48" s="120" t="s">
        <v>963</v>
      </c>
    </row>
    <row r="49" customFormat="false" ht="15" hidden="false" customHeight="false" outlineLevel="0" collapsed="false">
      <c r="A49" s="112" t="s">
        <v>484</v>
      </c>
      <c r="B49" s="114" t="s">
        <v>972</v>
      </c>
      <c r="C49" s="114" t="s">
        <v>4</v>
      </c>
      <c r="D49" s="115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16" t="n">
        <v>0</v>
      </c>
      <c r="K49" s="115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16" t="n">
        <f aca="false">I49*$B$6</f>
        <v>0</v>
      </c>
      <c r="Q49" s="120" t="s">
        <v>546</v>
      </c>
    </row>
    <row r="50" customFormat="false" ht="15" hidden="false" customHeight="false" outlineLevel="0" collapsed="false">
      <c r="A50" s="112" t="s">
        <v>456</v>
      </c>
      <c r="B50" s="114" t="s">
        <v>972</v>
      </c>
      <c r="C50" s="114" t="s">
        <v>4</v>
      </c>
      <c r="D50" s="115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16" t="n">
        <v>7</v>
      </c>
      <c r="K50" s="115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16" t="n">
        <f aca="false">I50*$B$6</f>
        <v>55</v>
      </c>
      <c r="Q50" s="120" t="s">
        <v>961</v>
      </c>
    </row>
    <row r="51" customFormat="false" ht="15" hidden="false" customHeight="false" outlineLevel="0" collapsed="false">
      <c r="A51" s="122" t="s">
        <v>498</v>
      </c>
      <c r="B51" s="114" t="s">
        <v>972</v>
      </c>
      <c r="C51" s="114" t="s">
        <v>50</v>
      </c>
      <c r="D51" s="115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16" t="n">
        <v>6</v>
      </c>
      <c r="K51" s="115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16" t="n">
        <f aca="false">I51*$B$6</f>
        <v>49.5</v>
      </c>
      <c r="Q51" s="120" t="s">
        <v>546</v>
      </c>
    </row>
    <row r="52" customFormat="false" ht="15" hidden="false" customHeight="false" outlineLevel="0" collapsed="false">
      <c r="A52" s="122" t="s">
        <v>499</v>
      </c>
      <c r="B52" s="114" t="s">
        <v>972</v>
      </c>
      <c r="C52" s="114" t="s">
        <v>50</v>
      </c>
      <c r="D52" s="115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16" t="n">
        <v>10</v>
      </c>
      <c r="K52" s="115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16" t="n">
        <f aca="false">I52*$B$6</f>
        <v>66</v>
      </c>
      <c r="Q52" s="120" t="s">
        <v>961</v>
      </c>
    </row>
    <row r="53" customFormat="false" ht="15" hidden="false" customHeight="false" outlineLevel="0" collapsed="false">
      <c r="A53" s="122" t="s">
        <v>500</v>
      </c>
      <c r="B53" s="114" t="s">
        <v>972</v>
      </c>
      <c r="C53" s="114" t="s">
        <v>53</v>
      </c>
      <c r="D53" s="115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16" t="n">
        <v>9</v>
      </c>
      <c r="K53" s="115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16" t="n">
        <f aca="false">I53*$B$6</f>
        <v>60.5</v>
      </c>
      <c r="Q53" s="120" t="s">
        <v>961</v>
      </c>
    </row>
    <row r="54" customFormat="false" ht="15" hidden="false" customHeight="false" outlineLevel="0" collapsed="false">
      <c r="A54" s="122" t="s">
        <v>501</v>
      </c>
      <c r="B54" s="114" t="s">
        <v>972</v>
      </c>
      <c r="C54" s="114" t="s">
        <v>50</v>
      </c>
      <c r="D54" s="115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16" t="n">
        <v>10</v>
      </c>
      <c r="K54" s="115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16" t="n">
        <f aca="false">I54*$B$6</f>
        <v>60.5</v>
      </c>
      <c r="Q54" s="120" t="s">
        <v>961</v>
      </c>
    </row>
    <row r="55" customFormat="false" ht="15" hidden="false" customHeight="false" outlineLevel="0" collapsed="false">
      <c r="A55" s="122" t="s">
        <v>502</v>
      </c>
      <c r="B55" s="114" t="s">
        <v>972</v>
      </c>
      <c r="C55" s="114" t="s">
        <v>50</v>
      </c>
      <c r="D55" s="115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16" t="n">
        <v>8</v>
      </c>
      <c r="K55" s="115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16" t="n">
        <f aca="false">I55*$B$6</f>
        <v>55</v>
      </c>
      <c r="Q55" s="120" t="s">
        <v>961</v>
      </c>
    </row>
    <row r="56" customFormat="false" ht="15" hidden="false" customHeight="false" outlineLevel="0" collapsed="false">
      <c r="A56" s="122" t="s">
        <v>503</v>
      </c>
      <c r="B56" s="114" t="s">
        <v>972</v>
      </c>
      <c r="C56" s="114" t="s">
        <v>50</v>
      </c>
      <c r="D56" s="115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16" t="n">
        <v>8</v>
      </c>
      <c r="K56" s="115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16" t="n">
        <f aca="false">I56*$B$6</f>
        <v>55</v>
      </c>
      <c r="Q56" s="120" t="s">
        <v>961</v>
      </c>
    </row>
    <row r="57" customFormat="false" ht="15" hidden="false" customHeight="false" outlineLevel="0" collapsed="false">
      <c r="A57" s="122" t="s">
        <v>504</v>
      </c>
      <c r="B57" s="114" t="s">
        <v>972</v>
      </c>
      <c r="C57" s="114" t="s">
        <v>50</v>
      </c>
      <c r="D57" s="115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16" t="n">
        <v>8</v>
      </c>
      <c r="K57" s="115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16" t="n">
        <f aca="false">I57*$B$6</f>
        <v>55</v>
      </c>
      <c r="Q57" s="120" t="s">
        <v>961</v>
      </c>
    </row>
    <row r="58" customFormat="false" ht="15" hidden="false" customHeight="false" outlineLevel="0" collapsed="false">
      <c r="A58" s="122" t="s">
        <v>505</v>
      </c>
      <c r="B58" s="114" t="s">
        <v>972</v>
      </c>
      <c r="C58" s="114" t="s">
        <v>50</v>
      </c>
      <c r="D58" s="115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16" t="n">
        <v>9</v>
      </c>
      <c r="K58" s="115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16" t="n">
        <f aca="false">I58*$B$6</f>
        <v>55</v>
      </c>
      <c r="Q58" s="120" t="s">
        <v>968</v>
      </c>
    </row>
    <row r="59" customFormat="false" ht="15" hidden="false" customHeight="false" outlineLevel="0" collapsed="false">
      <c r="A59" s="122" t="s">
        <v>506</v>
      </c>
      <c r="B59" s="114" t="s">
        <v>972</v>
      </c>
      <c r="C59" s="114" t="s">
        <v>50</v>
      </c>
      <c r="D59" s="115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16" t="n">
        <v>8</v>
      </c>
      <c r="K59" s="115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16" t="n">
        <f aca="false">I59*$B$6</f>
        <v>55</v>
      </c>
      <c r="Q59" s="120" t="s">
        <v>961</v>
      </c>
    </row>
    <row r="60" customFormat="false" ht="15" hidden="false" customHeight="false" outlineLevel="0" collapsed="false">
      <c r="A60" s="122" t="s">
        <v>507</v>
      </c>
      <c r="B60" s="114" t="s">
        <v>972</v>
      </c>
      <c r="C60" s="114" t="s">
        <v>53</v>
      </c>
      <c r="D60" s="115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16" t="n">
        <v>8</v>
      </c>
      <c r="K60" s="115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16" t="n">
        <f aca="false">I60*$B$6</f>
        <v>60.5</v>
      </c>
      <c r="Q60" s="120" t="s">
        <v>546</v>
      </c>
    </row>
    <row r="61" customFormat="false" ht="15" hidden="false" customHeight="false" outlineLevel="0" collapsed="false">
      <c r="A61" s="122" t="s">
        <v>508</v>
      </c>
      <c r="B61" s="114" t="s">
        <v>972</v>
      </c>
      <c r="C61" s="114" t="s">
        <v>50</v>
      </c>
      <c r="D61" s="115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16" t="n">
        <v>10</v>
      </c>
      <c r="K61" s="115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16" t="n">
        <f aca="false">I61*$B$6</f>
        <v>60.5</v>
      </c>
      <c r="Q61" s="120" t="s">
        <v>546</v>
      </c>
    </row>
    <row r="62" customFormat="false" ht="15" hidden="false" customHeight="false" outlineLevel="0" collapsed="false">
      <c r="A62" s="121" t="s">
        <v>517</v>
      </c>
      <c r="B62" s="114" t="s">
        <v>972</v>
      </c>
      <c r="C62" s="114" t="s">
        <v>50</v>
      </c>
      <c r="D62" s="115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16" t="n">
        <v>6</v>
      </c>
      <c r="K62" s="115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16" t="n">
        <f aca="false">I62*$B$6</f>
        <v>55</v>
      </c>
      <c r="Q62" s="120" t="s">
        <v>961</v>
      </c>
    </row>
    <row r="63" customFormat="false" ht="15" hidden="false" customHeight="false" outlineLevel="0" collapsed="false">
      <c r="A63" s="121" t="s">
        <v>518</v>
      </c>
      <c r="B63" s="114" t="s">
        <v>972</v>
      </c>
      <c r="C63" s="114" t="s">
        <v>50</v>
      </c>
      <c r="D63" s="115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16" t="n">
        <v>6</v>
      </c>
      <c r="K63" s="115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16" t="n">
        <f aca="false">I63*$B$6</f>
        <v>49.5</v>
      </c>
      <c r="Q63" s="120" t="s">
        <v>968</v>
      </c>
    </row>
    <row r="64" customFormat="false" ht="15" hidden="false" customHeight="false" outlineLevel="0" collapsed="false">
      <c r="A64" s="121" t="s">
        <v>519</v>
      </c>
      <c r="B64" s="114" t="s">
        <v>972</v>
      </c>
      <c r="C64" s="114" t="s">
        <v>50</v>
      </c>
      <c r="D64" s="115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16" t="n">
        <v>10</v>
      </c>
      <c r="K64" s="115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16" t="n">
        <f aca="false">I64*$B$6</f>
        <v>55</v>
      </c>
      <c r="Q64" s="120" t="s">
        <v>963</v>
      </c>
    </row>
    <row r="65" customFormat="false" ht="15" hidden="false" customHeight="false" outlineLevel="0" collapsed="false">
      <c r="A65" s="121" t="s">
        <v>523</v>
      </c>
      <c r="B65" s="114" t="s">
        <v>972</v>
      </c>
      <c r="C65" s="114" t="s">
        <v>50</v>
      </c>
      <c r="D65" s="115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16" t="n">
        <v>6</v>
      </c>
      <c r="K65" s="115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16" t="n">
        <f aca="false">I65*$B$6</f>
        <v>55</v>
      </c>
      <c r="Q65" s="120" t="s">
        <v>968</v>
      </c>
    </row>
    <row r="66" customFormat="false" ht="15" hidden="false" customHeight="false" outlineLevel="0" collapsed="false">
      <c r="A66" s="121" t="s">
        <v>524</v>
      </c>
      <c r="B66" s="114" t="s">
        <v>972</v>
      </c>
      <c r="C66" s="114" t="s">
        <v>50</v>
      </c>
      <c r="D66" s="115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16" t="n">
        <v>8</v>
      </c>
      <c r="K66" s="115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16" t="n">
        <f aca="false">I66*$B$6</f>
        <v>60.5</v>
      </c>
      <c r="Q66" s="120" t="s">
        <v>961</v>
      </c>
    </row>
    <row r="67" customFormat="false" ht="15" hidden="false" customHeight="false" outlineLevel="0" collapsed="false">
      <c r="A67" s="121" t="s">
        <v>526</v>
      </c>
      <c r="B67" s="124" t="s">
        <v>972</v>
      </c>
      <c r="C67" s="124" t="s">
        <v>61</v>
      </c>
      <c r="D67" s="125" t="n">
        <v>95</v>
      </c>
      <c r="E67" s="126" t="n">
        <v>60</v>
      </c>
      <c r="F67" s="126" t="n">
        <v>100</v>
      </c>
      <c r="G67" s="126" t="n">
        <v>55</v>
      </c>
      <c r="H67" s="126" t="n">
        <v>50</v>
      </c>
      <c r="I67" s="126" t="n">
        <v>55</v>
      </c>
      <c r="J67" s="127" t="n">
        <v>8</v>
      </c>
      <c r="K67" s="125" t="n">
        <f aca="false">D67*$B$1</f>
        <v>104.5</v>
      </c>
      <c r="L67" s="126" t="n">
        <f aca="false">E67*$B$2</f>
        <v>66</v>
      </c>
      <c r="M67" s="126" t="n">
        <f aca="false">F67*$B$3</f>
        <v>110</v>
      </c>
      <c r="N67" s="126" t="n">
        <f aca="false">G67*$B$4</f>
        <v>60.5</v>
      </c>
      <c r="O67" s="126" t="n">
        <f aca="false">H67*$B$5</f>
        <v>55</v>
      </c>
      <c r="P67" s="127" t="n">
        <f aca="false">I67*$B$6</f>
        <v>60.5</v>
      </c>
      <c r="Q67" s="128" t="s">
        <v>546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10" t="s">
        <v>983</v>
      </c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</row>
    <row r="70" customFormat="false" ht="15" hidden="false" customHeight="false" outlineLevel="0" collapsed="false">
      <c r="A70" s="11" t="s">
        <v>19</v>
      </c>
      <c r="B70" s="12" t="s">
        <v>951</v>
      </c>
      <c r="C70" s="12" t="s">
        <v>973</v>
      </c>
      <c r="D70" s="111" t="s">
        <v>953</v>
      </c>
      <c r="E70" s="111" t="s">
        <v>954</v>
      </c>
      <c r="F70" s="111" t="s">
        <v>955</v>
      </c>
      <c r="G70" s="111" t="s">
        <v>956</v>
      </c>
      <c r="H70" s="111" t="s">
        <v>13</v>
      </c>
      <c r="I70" s="13" t="s">
        <v>957</v>
      </c>
      <c r="J70" s="13" t="s">
        <v>958</v>
      </c>
      <c r="K70" s="111" t="s">
        <v>953</v>
      </c>
      <c r="L70" s="111" t="s">
        <v>954</v>
      </c>
      <c r="M70" s="111" t="s">
        <v>955</v>
      </c>
      <c r="N70" s="111" t="s">
        <v>956</v>
      </c>
      <c r="O70" s="111" t="s">
        <v>13</v>
      </c>
      <c r="P70" s="13" t="s">
        <v>957</v>
      </c>
      <c r="Q70" s="11" t="s">
        <v>960</v>
      </c>
    </row>
    <row r="71" customFormat="false" ht="15" hidden="false" customHeight="false" outlineLevel="0" collapsed="false">
      <c r="A71" s="112" t="s">
        <v>485</v>
      </c>
      <c r="B71" s="114" t="s">
        <v>983</v>
      </c>
      <c r="C71" s="114" t="s">
        <v>4</v>
      </c>
      <c r="D71" s="115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16" t="n">
        <v>18</v>
      </c>
      <c r="K71" s="115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16" t="n">
        <f aca="false">I71*$B$6</f>
        <v>71.5</v>
      </c>
      <c r="Q71" s="120" t="s">
        <v>963</v>
      </c>
    </row>
    <row r="72" customFormat="false" ht="15" hidden="false" customHeight="false" outlineLevel="0" collapsed="false">
      <c r="A72" s="112" t="s">
        <v>486</v>
      </c>
      <c r="B72" s="114" t="s">
        <v>983</v>
      </c>
      <c r="C72" s="114" t="s">
        <v>4</v>
      </c>
      <c r="D72" s="115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16" t="n">
        <v>19</v>
      </c>
      <c r="K72" s="115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16" t="n">
        <f aca="false">I72*$B$6</f>
        <v>71.5</v>
      </c>
      <c r="Q72" s="120" t="s">
        <v>963</v>
      </c>
    </row>
    <row r="73" customFormat="false" ht="15" hidden="false" customHeight="false" outlineLevel="0" collapsed="false">
      <c r="A73" s="112" t="s">
        <v>487</v>
      </c>
      <c r="B73" s="114" t="s">
        <v>983</v>
      </c>
      <c r="C73" s="114" t="s">
        <v>4</v>
      </c>
      <c r="D73" s="115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16" t="n">
        <v>20</v>
      </c>
      <c r="K73" s="115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16" t="n">
        <f aca="false">I73*$B$6</f>
        <v>71.5</v>
      </c>
      <c r="Q73" s="120" t="s">
        <v>963</v>
      </c>
    </row>
    <row r="74" customFormat="false" ht="15" hidden="false" customHeight="false" outlineLevel="0" collapsed="false">
      <c r="A74" s="112" t="s">
        <v>488</v>
      </c>
      <c r="B74" s="114" t="s">
        <v>983</v>
      </c>
      <c r="C74" s="114" t="s">
        <v>4</v>
      </c>
      <c r="D74" s="115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16" t="n">
        <v>16</v>
      </c>
      <c r="K74" s="115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16" t="n">
        <f aca="false">I74*$B$6</f>
        <v>66</v>
      </c>
      <c r="Q74" s="120" t="s">
        <v>963</v>
      </c>
    </row>
    <row r="75" customFormat="false" ht="15" hidden="false" customHeight="false" outlineLevel="0" collapsed="false">
      <c r="A75" s="112" t="s">
        <v>489</v>
      </c>
      <c r="B75" s="114" t="s">
        <v>983</v>
      </c>
      <c r="C75" s="114" t="s">
        <v>4</v>
      </c>
      <c r="D75" s="115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16" t="n">
        <v>22</v>
      </c>
      <c r="K75" s="115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16" t="n">
        <f aca="false">I75*$B$6</f>
        <v>66</v>
      </c>
      <c r="Q75" s="120" t="s">
        <v>984</v>
      </c>
    </row>
    <row r="76" customFormat="false" ht="15" hidden="false" customHeight="false" outlineLevel="0" collapsed="false">
      <c r="A76" s="112" t="s">
        <v>490</v>
      </c>
      <c r="B76" s="114" t="s">
        <v>983</v>
      </c>
      <c r="C76" s="114" t="s">
        <v>4</v>
      </c>
      <c r="D76" s="115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16" t="n">
        <v>30</v>
      </c>
      <c r="K76" s="115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16" t="n">
        <f aca="false">I76*$B$6</f>
        <v>93.5</v>
      </c>
      <c r="Q76" s="120" t="s">
        <v>963</v>
      </c>
    </row>
    <row r="77" customFormat="false" ht="15" hidden="false" customHeight="false" outlineLevel="0" collapsed="false">
      <c r="A77" s="112" t="s">
        <v>491</v>
      </c>
      <c r="B77" s="114" t="s">
        <v>983</v>
      </c>
      <c r="C77" s="114" t="s">
        <v>4</v>
      </c>
      <c r="D77" s="115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16" t="n">
        <v>18</v>
      </c>
      <c r="K77" s="115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16" t="n">
        <f aca="false">I77*$B$6</f>
        <v>66</v>
      </c>
      <c r="Q77" s="120" t="s">
        <v>984</v>
      </c>
    </row>
    <row r="78" customFormat="false" ht="15" hidden="false" customHeight="false" outlineLevel="0" collapsed="false">
      <c r="A78" s="112" t="s">
        <v>407</v>
      </c>
      <c r="B78" s="114" t="s">
        <v>983</v>
      </c>
      <c r="C78" s="114" t="s">
        <v>4</v>
      </c>
      <c r="D78" s="115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16" t="n">
        <v>21.5</v>
      </c>
      <c r="K78" s="115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16" t="n">
        <f aca="false">I78*$B$6</f>
        <v>66</v>
      </c>
      <c r="Q78" s="120" t="s">
        <v>985</v>
      </c>
    </row>
    <row r="79" customFormat="false" ht="15" hidden="false" customHeight="false" outlineLevel="0" collapsed="false">
      <c r="A79" s="122" t="s">
        <v>494</v>
      </c>
      <c r="B79" s="114" t="s">
        <v>983</v>
      </c>
      <c r="C79" s="114" t="s">
        <v>61</v>
      </c>
      <c r="D79" s="115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16" t="n">
        <v>28</v>
      </c>
      <c r="K79" s="115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16" t="n">
        <f aca="false">I79*$B$6</f>
        <v>82.5</v>
      </c>
      <c r="Q79" s="120" t="s">
        <v>986</v>
      </c>
    </row>
    <row r="80" customFormat="false" ht="15" hidden="false" customHeight="false" outlineLevel="0" collapsed="false">
      <c r="A80" s="122" t="s">
        <v>496</v>
      </c>
      <c r="B80" s="114" t="s">
        <v>983</v>
      </c>
      <c r="C80" s="114" t="s">
        <v>61</v>
      </c>
      <c r="D80" s="115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16" t="n">
        <v>18</v>
      </c>
      <c r="K80" s="115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16" t="n">
        <f aca="false">I80*$B$6</f>
        <v>77</v>
      </c>
      <c r="Q80" s="120" t="s">
        <v>546</v>
      </c>
    </row>
    <row r="81" customFormat="false" ht="15" hidden="false" customHeight="false" outlineLevel="0" collapsed="false">
      <c r="A81" s="122" t="s">
        <v>509</v>
      </c>
      <c r="B81" s="114" t="s">
        <v>983</v>
      </c>
      <c r="C81" s="114" t="s">
        <v>61</v>
      </c>
      <c r="D81" s="115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16" t="n">
        <v>18</v>
      </c>
      <c r="K81" s="115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16" t="n">
        <f aca="false">I81*$B$6</f>
        <v>71.5</v>
      </c>
      <c r="Q81" s="120" t="s">
        <v>987</v>
      </c>
    </row>
    <row r="82" customFormat="false" ht="15" hidden="false" customHeight="false" outlineLevel="0" collapsed="false">
      <c r="A82" s="122" t="s">
        <v>510</v>
      </c>
      <c r="B82" s="114" t="s">
        <v>983</v>
      </c>
      <c r="C82" s="114" t="s">
        <v>53</v>
      </c>
      <c r="D82" s="115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16" t="n">
        <v>24</v>
      </c>
      <c r="K82" s="115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16" t="n">
        <f aca="false">I82*$B$6</f>
        <v>77</v>
      </c>
      <c r="Q82" s="120" t="s">
        <v>963</v>
      </c>
    </row>
    <row r="83" customFormat="false" ht="15" hidden="false" customHeight="false" outlineLevel="0" collapsed="false">
      <c r="A83" s="122" t="s">
        <v>511</v>
      </c>
      <c r="B83" s="114" t="s">
        <v>983</v>
      </c>
      <c r="C83" s="114" t="s">
        <v>50</v>
      </c>
      <c r="D83" s="115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16" t="n">
        <v>23</v>
      </c>
      <c r="K83" s="115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16" t="n">
        <f aca="false">I83*$B$6</f>
        <v>77</v>
      </c>
      <c r="Q83" s="120" t="s">
        <v>989</v>
      </c>
    </row>
    <row r="84" customFormat="false" ht="15" hidden="false" customHeight="false" outlineLevel="0" collapsed="false">
      <c r="A84" s="122" t="s">
        <v>512</v>
      </c>
      <c r="B84" s="114" t="s">
        <v>983</v>
      </c>
      <c r="C84" s="114" t="s">
        <v>61</v>
      </c>
      <c r="D84" s="115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16" t="n">
        <v>20</v>
      </c>
      <c r="K84" s="115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16" t="n">
        <f aca="false">I84*$B$6</f>
        <v>71.5</v>
      </c>
      <c r="Q84" s="120" t="s">
        <v>546</v>
      </c>
    </row>
    <row r="85" customFormat="false" ht="15" hidden="false" customHeight="false" outlineLevel="0" collapsed="false">
      <c r="A85" s="122" t="s">
        <v>513</v>
      </c>
      <c r="B85" s="114" t="s">
        <v>983</v>
      </c>
      <c r="C85" s="114" t="s">
        <v>53</v>
      </c>
      <c r="D85" s="115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16" t="n">
        <v>25</v>
      </c>
      <c r="K85" s="115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16" t="n">
        <f aca="false">I85*$B$6</f>
        <v>82.5</v>
      </c>
      <c r="Q85" s="120" t="s">
        <v>963</v>
      </c>
    </row>
    <row r="86" customFormat="false" ht="15" hidden="false" customHeight="false" outlineLevel="0" collapsed="false">
      <c r="A86" s="122" t="s">
        <v>514</v>
      </c>
      <c r="B86" s="114" t="s">
        <v>983</v>
      </c>
      <c r="C86" s="114" t="s">
        <v>50</v>
      </c>
      <c r="D86" s="115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16" t="n">
        <v>18</v>
      </c>
      <c r="K86" s="115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16" t="n">
        <f aca="false">I86*$B$6</f>
        <v>71.5</v>
      </c>
      <c r="Q86" s="120" t="s">
        <v>546</v>
      </c>
    </row>
    <row r="87" customFormat="false" ht="15" hidden="false" customHeight="false" outlineLevel="0" collapsed="false">
      <c r="A87" s="122" t="s">
        <v>515</v>
      </c>
      <c r="B87" s="114" t="s">
        <v>983</v>
      </c>
      <c r="C87" s="114" t="s">
        <v>50</v>
      </c>
      <c r="D87" s="115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16" t="n">
        <v>30</v>
      </c>
      <c r="K87" s="115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16" t="n">
        <f aca="false">I87*$B$6</f>
        <v>85.8</v>
      </c>
      <c r="Q87" s="120" t="s">
        <v>963</v>
      </c>
    </row>
    <row r="88" customFormat="false" ht="15" hidden="false" customHeight="false" outlineLevel="0" collapsed="false">
      <c r="A88" s="122" t="s">
        <v>516</v>
      </c>
      <c r="B88" s="114" t="s">
        <v>983</v>
      </c>
      <c r="C88" s="114" t="s">
        <v>53</v>
      </c>
      <c r="D88" s="115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16" t="n">
        <v>25</v>
      </c>
      <c r="K88" s="115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16" t="n">
        <f aca="false">I88*$B$6</f>
        <v>82.5</v>
      </c>
      <c r="Q88" s="120" t="s">
        <v>546</v>
      </c>
    </row>
    <row r="89" customFormat="false" ht="15" hidden="false" customHeight="false" outlineLevel="0" collapsed="false">
      <c r="A89" s="121" t="s">
        <v>520</v>
      </c>
      <c r="B89" s="114" t="s">
        <v>983</v>
      </c>
      <c r="C89" s="114" t="s">
        <v>50</v>
      </c>
      <c r="D89" s="115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16" t="n">
        <v>26</v>
      </c>
      <c r="K89" s="115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16" t="n">
        <f aca="false">I89*$B$6</f>
        <v>71.5</v>
      </c>
      <c r="Q89" s="120" t="s">
        <v>963</v>
      </c>
    </row>
    <row r="90" customFormat="false" ht="15" hidden="false" customHeight="false" outlineLevel="0" collapsed="false">
      <c r="A90" s="121" t="s">
        <v>521</v>
      </c>
      <c r="B90" s="114" t="s">
        <v>983</v>
      </c>
      <c r="C90" s="114" t="s">
        <v>53</v>
      </c>
      <c r="D90" s="115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16" t="n">
        <v>18</v>
      </c>
      <c r="K90" s="115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16" t="n">
        <f aca="false">I90*$B$6</f>
        <v>71.5</v>
      </c>
      <c r="Q90" s="120" t="s">
        <v>546</v>
      </c>
    </row>
    <row r="91" customFormat="false" ht="15" hidden="false" customHeight="false" outlineLevel="0" collapsed="false">
      <c r="A91" s="121" t="s">
        <v>522</v>
      </c>
      <c r="B91" s="114" t="s">
        <v>983</v>
      </c>
      <c r="C91" s="114" t="s">
        <v>50</v>
      </c>
      <c r="D91" s="115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16" t="n">
        <v>15</v>
      </c>
      <c r="K91" s="115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16" t="n">
        <f aca="false">I91*$B$6</f>
        <v>71.5</v>
      </c>
      <c r="Q91" s="120" t="s">
        <v>546</v>
      </c>
    </row>
    <row r="92" customFormat="false" ht="15" hidden="false" customHeight="false" outlineLevel="0" collapsed="false">
      <c r="A92" s="121" t="s">
        <v>525</v>
      </c>
      <c r="B92" s="114" t="s">
        <v>983</v>
      </c>
      <c r="C92" s="114" t="s">
        <v>50</v>
      </c>
      <c r="D92" s="115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16" t="n">
        <v>18</v>
      </c>
      <c r="K92" s="115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16" t="n">
        <f aca="false">I92*$B$6</f>
        <v>77</v>
      </c>
      <c r="Q92" s="120" t="s">
        <v>963</v>
      </c>
    </row>
    <row r="93" customFormat="false" ht="15" hidden="false" customHeight="false" outlineLevel="0" collapsed="false">
      <c r="A93" s="121" t="s">
        <v>527</v>
      </c>
      <c r="B93" s="124" t="s">
        <v>983</v>
      </c>
      <c r="C93" s="124" t="s">
        <v>53</v>
      </c>
      <c r="D93" s="125" t="n">
        <v>100</v>
      </c>
      <c r="E93" s="126" t="n">
        <v>88</v>
      </c>
      <c r="F93" s="126" t="n">
        <v>88</v>
      </c>
      <c r="G93" s="126" t="n">
        <v>88</v>
      </c>
      <c r="H93" s="126" t="n">
        <v>88</v>
      </c>
      <c r="I93" s="126" t="n">
        <v>77</v>
      </c>
      <c r="J93" s="127" t="n">
        <v>28</v>
      </c>
      <c r="K93" s="125" t="n">
        <f aca="false">D93*$B$1</f>
        <v>110</v>
      </c>
      <c r="L93" s="126" t="n">
        <f aca="false">E93*$B$2</f>
        <v>96.8</v>
      </c>
      <c r="M93" s="126" t="n">
        <f aca="false">F93*$B$3</f>
        <v>96.8</v>
      </c>
      <c r="N93" s="126" t="n">
        <f aca="false">G93*$B$4</f>
        <v>96.8</v>
      </c>
      <c r="O93" s="126" t="n">
        <f aca="false">H93*$B$5</f>
        <v>96.8</v>
      </c>
      <c r="P93" s="127" t="n">
        <f aca="false">I93*$B$6</f>
        <v>84.7</v>
      </c>
      <c r="Q93" s="128" t="s">
        <v>963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9">
      <formula>0.01</formula>
    </cfRule>
    <cfRule type="cellIs" priority="3" operator="lessThan" aboveAverage="0" equalAverage="0" bottom="0" percent="0" rank="0" text="" dxfId="100">
      <formula>0</formula>
    </cfRule>
    <cfRule type="cellIs" priority="4" operator="greaterThan" aboveAverage="0" equalAverage="0" bottom="0" percent="0" rank="0" text="" dxfId="101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3" activeCellId="0" sqref="F53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25.42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2" t="s">
        <v>532</v>
      </c>
      <c r="B1" s="0" t="n">
        <v>2</v>
      </c>
    </row>
    <row r="2" s="8" customFormat="true" ht="15" hidden="false" customHeight="false" outlineLevel="0" collapsed="false">
      <c r="A2" s="8" t="s">
        <v>992</v>
      </c>
      <c r="B2" s="133" t="s">
        <v>21</v>
      </c>
      <c r="C2" s="133" t="s">
        <v>993</v>
      </c>
      <c r="D2" s="133" t="s">
        <v>994</v>
      </c>
      <c r="E2" s="133" t="s">
        <v>995</v>
      </c>
      <c r="F2" s="133" t="s">
        <v>996</v>
      </c>
      <c r="H2" s="133"/>
      <c r="I2" s="133"/>
    </row>
    <row r="3" customFormat="false" ht="15" hidden="false" customHeight="false" outlineLevel="0" collapsed="false">
      <c r="A3" s="134" t="s">
        <v>997</v>
      </c>
      <c r="B3" s="135" t="n">
        <v>100</v>
      </c>
      <c r="C3" s="135" t="n">
        <v>100</v>
      </c>
      <c r="D3" s="136" t="n">
        <v>10</v>
      </c>
      <c r="E3" s="136" t="n">
        <f aca="false">ROUND(C3/D3,1)</f>
        <v>10</v>
      </c>
      <c r="F3" s="136" t="n">
        <f aca="false">C3*$B$1</f>
        <v>200</v>
      </c>
    </row>
    <row r="4" customFormat="false" ht="15" hidden="false" customHeight="false" outlineLevel="0" collapsed="false">
      <c r="A4" s="134" t="s">
        <v>998</v>
      </c>
      <c r="B4" s="135" t="n">
        <v>125</v>
      </c>
      <c r="C4" s="135" t="n">
        <v>125</v>
      </c>
      <c r="D4" s="136" t="n">
        <v>10</v>
      </c>
      <c r="E4" s="136" t="n">
        <f aca="false">ROUND(C4/D4,1)</f>
        <v>12.5</v>
      </c>
      <c r="F4" s="136" t="n">
        <f aca="false">C4*$B$1</f>
        <v>250</v>
      </c>
    </row>
    <row r="5" customFormat="false" ht="15" hidden="false" customHeight="false" outlineLevel="0" collapsed="false">
      <c r="A5" s="134" t="s">
        <v>999</v>
      </c>
      <c r="B5" s="135" t="n">
        <v>150</v>
      </c>
      <c r="C5" s="135" t="n">
        <v>150</v>
      </c>
      <c r="D5" s="136" t="n">
        <v>20</v>
      </c>
      <c r="E5" s="136" t="n">
        <f aca="false">ROUND(C5/D5,1)</f>
        <v>7.5</v>
      </c>
      <c r="F5" s="136" t="n">
        <f aca="false">C5*$B$1</f>
        <v>300</v>
      </c>
    </row>
    <row r="6" customFormat="false" ht="15" hidden="false" customHeight="false" outlineLevel="0" collapsed="false">
      <c r="A6" s="134" t="s">
        <v>1000</v>
      </c>
      <c r="B6" s="135" t="n">
        <v>175</v>
      </c>
      <c r="C6" s="135" t="n">
        <v>175</v>
      </c>
      <c r="D6" s="136" t="n">
        <v>25</v>
      </c>
      <c r="E6" s="136" t="n">
        <f aca="false">ROUND(C6/D6,1)</f>
        <v>7</v>
      </c>
      <c r="F6" s="136" t="n">
        <f aca="false">C6*$B$1</f>
        <v>350</v>
      </c>
    </row>
    <row r="7" customFormat="false" ht="15" hidden="false" customHeight="false" outlineLevel="0" collapsed="false">
      <c r="A7" s="134" t="s">
        <v>1001</v>
      </c>
      <c r="B7" s="135" t="n">
        <v>200</v>
      </c>
      <c r="C7" s="135" t="n">
        <v>200</v>
      </c>
      <c r="D7" s="136" t="n">
        <v>30</v>
      </c>
      <c r="E7" s="136" t="n">
        <f aca="false">ROUND(C7/D7,1)</f>
        <v>6.7</v>
      </c>
      <c r="F7" s="136" t="n">
        <f aca="false">C7*$B$1</f>
        <v>400</v>
      </c>
    </row>
    <row r="8" customFormat="false" ht="15" hidden="false" customHeight="false" outlineLevel="0" collapsed="false">
      <c r="A8" s="134" t="s">
        <v>1002</v>
      </c>
      <c r="B8" s="135" t="n">
        <v>75</v>
      </c>
      <c r="C8" s="135" t="n">
        <v>375</v>
      </c>
      <c r="D8" s="136" t="n">
        <v>50</v>
      </c>
      <c r="E8" s="136" t="n">
        <f aca="false">ROUND(C8/D8,1)</f>
        <v>7.5</v>
      </c>
      <c r="F8" s="136" t="n">
        <f aca="false">C8*$B$1</f>
        <v>750</v>
      </c>
    </row>
    <row r="9" customFormat="false" ht="15" hidden="false" customHeight="false" outlineLevel="0" collapsed="false">
      <c r="A9" s="134" t="s">
        <v>1003</v>
      </c>
      <c r="B9" s="135" t="n">
        <v>100</v>
      </c>
      <c r="C9" s="135" t="n">
        <f aca="false">B9*5</f>
        <v>500</v>
      </c>
      <c r="D9" s="136" t="n">
        <v>75</v>
      </c>
      <c r="E9" s="136" t="n">
        <f aca="false">ROUND(C9/D9,1)</f>
        <v>6.7</v>
      </c>
      <c r="F9" s="136" t="n">
        <f aca="false">C9*$B$1</f>
        <v>1000</v>
      </c>
    </row>
    <row r="10" customFormat="false" ht="15" hidden="false" customHeight="false" outlineLevel="0" collapsed="false">
      <c r="A10" s="134" t="s">
        <v>1004</v>
      </c>
      <c r="B10" s="135" t="n">
        <v>250</v>
      </c>
      <c r="C10" s="135" t="n">
        <v>250</v>
      </c>
      <c r="D10" s="136" t="n">
        <v>40</v>
      </c>
      <c r="E10" s="136" t="n">
        <f aca="false">ROUND(C10/D10,1)</f>
        <v>6.3</v>
      </c>
      <c r="F10" s="136" t="n">
        <f aca="false">C10*$B$1</f>
        <v>500</v>
      </c>
    </row>
    <row r="11" customFormat="false" ht="15" hidden="false" customHeight="false" outlineLevel="0" collapsed="false">
      <c r="A11" s="134" t="s">
        <v>1005</v>
      </c>
      <c r="B11" s="135" t="n">
        <v>300</v>
      </c>
      <c r="C11" s="135" t="n">
        <v>300</v>
      </c>
      <c r="D11" s="136" t="n">
        <v>50</v>
      </c>
      <c r="E11" s="136" t="n">
        <f aca="false">ROUND(C11/D11,1)</f>
        <v>6</v>
      </c>
      <c r="F11" s="136" t="n">
        <f aca="false">C11*$B$1</f>
        <v>600</v>
      </c>
    </row>
    <row r="12" customFormat="false" ht="15" hidden="false" customHeight="false" outlineLevel="0" collapsed="false">
      <c r="A12" s="134" t="s">
        <v>1006</v>
      </c>
      <c r="B12" s="135" t="n">
        <v>75</v>
      </c>
      <c r="C12" s="135" t="n">
        <v>750</v>
      </c>
      <c r="D12" s="136" t="n">
        <v>75</v>
      </c>
      <c r="E12" s="136" t="n">
        <f aca="false">ROUND(C12/D12,1)</f>
        <v>10</v>
      </c>
      <c r="F12" s="136" t="n">
        <f aca="false">C12*$B$1</f>
        <v>1500</v>
      </c>
    </row>
    <row r="13" customFormat="false" ht="15" hidden="false" customHeight="false" outlineLevel="0" collapsed="false">
      <c r="A13" s="134" t="s">
        <v>1007</v>
      </c>
      <c r="B13" s="135" t="n">
        <v>300</v>
      </c>
      <c r="C13" s="135" t="n">
        <v>300</v>
      </c>
      <c r="D13" s="136" t="n">
        <v>40</v>
      </c>
      <c r="E13" s="136" t="n">
        <f aca="false">ROUND(C13/D13,1)</f>
        <v>7.5</v>
      </c>
      <c r="F13" s="136" t="n">
        <f aca="false">C13*$B$1</f>
        <v>600</v>
      </c>
    </row>
    <row r="14" customFormat="false" ht="15" hidden="false" customHeight="false" outlineLevel="0" collapsed="false">
      <c r="A14" s="134" t="s">
        <v>1008</v>
      </c>
      <c r="B14" s="135" t="n">
        <v>250</v>
      </c>
      <c r="C14" s="135" t="n">
        <v>500</v>
      </c>
      <c r="D14" s="136" t="n">
        <v>8</v>
      </c>
      <c r="E14" s="136" t="n">
        <f aca="false">ROUND(C14/D14,1)</f>
        <v>62.5</v>
      </c>
      <c r="F14" s="136" t="n">
        <f aca="false">C14*$B$1</f>
        <v>1000</v>
      </c>
    </row>
    <row r="15" customFormat="false" ht="15" hidden="false" customHeight="false" outlineLevel="0" collapsed="false">
      <c r="A15" s="134" t="s">
        <v>1009</v>
      </c>
      <c r="B15" s="135" t="n">
        <v>50</v>
      </c>
      <c r="C15" s="135" t="n">
        <f aca="false">B15*10</f>
        <v>500</v>
      </c>
      <c r="D15" s="136" t="n">
        <v>15</v>
      </c>
      <c r="E15" s="136" t="n">
        <f aca="false">ROUND(C15/D15,1)</f>
        <v>33.3</v>
      </c>
      <c r="F15" s="136" t="n">
        <f aca="false">C15*$B$1</f>
        <v>1000</v>
      </c>
    </row>
    <row r="16" customFormat="false" ht="15" hidden="false" customHeight="false" outlineLevel="0" collapsed="false">
      <c r="A16" s="134" t="s">
        <v>1010</v>
      </c>
      <c r="B16" s="135" t="n">
        <v>75</v>
      </c>
      <c r="C16" s="135" t="n">
        <v>750</v>
      </c>
      <c r="D16" s="136" t="n">
        <v>75</v>
      </c>
      <c r="E16" s="136" t="n">
        <f aca="false">ROUND(C16/D16,1)</f>
        <v>10</v>
      </c>
      <c r="F16" s="136" t="n">
        <f aca="false">C16*$B$1</f>
        <v>1500</v>
      </c>
    </row>
    <row r="17" customFormat="false" ht="15" hidden="false" customHeight="false" outlineLevel="0" collapsed="false">
      <c r="A17" s="134" t="s">
        <v>1011</v>
      </c>
      <c r="B17" s="135" t="n">
        <v>300</v>
      </c>
      <c r="C17" s="135" t="n">
        <v>300</v>
      </c>
      <c r="D17" s="136" t="n">
        <v>30</v>
      </c>
      <c r="E17" s="136" t="n">
        <f aca="false">ROUND(C17/D17,1)</f>
        <v>10</v>
      </c>
      <c r="F17" s="136" t="n">
        <f aca="false">C17*$B$1</f>
        <v>600</v>
      </c>
    </row>
    <row r="18" customFormat="false" ht="15" hidden="false" customHeight="false" outlineLevel="0" collapsed="false">
      <c r="A18" s="134" t="s">
        <v>1012</v>
      </c>
      <c r="B18" s="135" t="n">
        <v>400</v>
      </c>
      <c r="C18" s="135" t="n">
        <v>400</v>
      </c>
      <c r="D18" s="136" t="n">
        <v>50</v>
      </c>
      <c r="E18" s="136" t="n">
        <f aca="false">ROUND(C18/D18,1)</f>
        <v>8</v>
      </c>
      <c r="F18" s="136" t="n">
        <f aca="false">C18*$B$1</f>
        <v>800</v>
      </c>
    </row>
    <row r="19" customFormat="false" ht="15" hidden="false" customHeight="false" outlineLevel="0" collapsed="false">
      <c r="A19" s="134" t="s">
        <v>1013</v>
      </c>
      <c r="B19" s="135" t="n">
        <v>225</v>
      </c>
      <c r="C19" s="135" t="n">
        <v>225</v>
      </c>
      <c r="D19" s="136" t="n">
        <v>35</v>
      </c>
      <c r="E19" s="136" t="n">
        <f aca="false">ROUND(C19/D19,1)</f>
        <v>6.4</v>
      </c>
      <c r="F19" s="136" t="n">
        <f aca="false">C19*$B$1</f>
        <v>450</v>
      </c>
    </row>
    <row r="20" customFormat="false" ht="15" hidden="false" customHeight="false" outlineLevel="0" collapsed="false">
      <c r="A20" s="134" t="s">
        <v>1014</v>
      </c>
      <c r="B20" s="135" t="n">
        <v>120</v>
      </c>
      <c r="C20" s="135" t="n">
        <f aca="false">B20*8</f>
        <v>960</v>
      </c>
      <c r="D20" s="136" t="n">
        <v>80</v>
      </c>
      <c r="E20" s="136" t="n">
        <f aca="false">ROUND(C20/D20,1)</f>
        <v>12</v>
      </c>
      <c r="F20" s="136" t="n">
        <f aca="false">C20*$B$1</f>
        <v>1920</v>
      </c>
    </row>
    <row r="21" customFormat="false" ht="15" hidden="false" customHeight="false" outlineLevel="0" collapsed="false">
      <c r="A21" s="134" t="s">
        <v>1015</v>
      </c>
      <c r="B21" s="135" t="n">
        <v>200</v>
      </c>
      <c r="C21" s="135" t="n">
        <v>400</v>
      </c>
      <c r="D21" s="136" t="n">
        <v>6</v>
      </c>
      <c r="E21" s="136" t="n">
        <f aca="false">ROUND(C21/D21,1)</f>
        <v>66.7</v>
      </c>
      <c r="F21" s="136" t="n">
        <f aca="false">C21*$B$1</f>
        <v>800</v>
      </c>
    </row>
    <row r="22" customFormat="false" ht="15" hidden="false" customHeight="false" outlineLevel="0" collapsed="false">
      <c r="A22" s="134" t="s">
        <v>1016</v>
      </c>
      <c r="B22" s="135" t="n">
        <v>80</v>
      </c>
      <c r="C22" s="135" t="n">
        <f aca="false">B22*6</f>
        <v>480</v>
      </c>
      <c r="D22" s="136" t="n">
        <v>50</v>
      </c>
      <c r="E22" s="136" t="n">
        <f aca="false">ROUND(C22/D22,1)</f>
        <v>9.6</v>
      </c>
      <c r="F22" s="136" t="n">
        <f aca="false">C22*$B$1</f>
        <v>960</v>
      </c>
    </row>
    <row r="23" customFormat="false" ht="15" hidden="false" customHeight="false" outlineLevel="0" collapsed="false">
      <c r="A23" s="67"/>
      <c r="B23" s="137"/>
      <c r="C23" s="137"/>
      <c r="D23" s="137"/>
      <c r="E23" s="137"/>
      <c r="F23" s="137"/>
    </row>
    <row r="24" s="8" customFormat="true" ht="15" hidden="false" customHeight="false" outlineLevel="0" collapsed="false">
      <c r="A24" s="8" t="s">
        <v>1017</v>
      </c>
      <c r="B24" s="133" t="s">
        <v>21</v>
      </c>
      <c r="C24" s="133" t="s">
        <v>993</v>
      </c>
      <c r="D24" s="133" t="s">
        <v>994</v>
      </c>
      <c r="E24" s="133" t="s">
        <v>995</v>
      </c>
      <c r="F24" s="133"/>
    </row>
    <row r="25" customFormat="false" ht="15" hidden="false" customHeight="false" outlineLevel="0" collapsed="false">
      <c r="A25" s="134" t="s">
        <v>1018</v>
      </c>
      <c r="B25" s="135" t="n">
        <v>125</v>
      </c>
      <c r="C25" s="135" t="n">
        <v>125</v>
      </c>
      <c r="D25" s="136" t="n">
        <v>10</v>
      </c>
      <c r="E25" s="136" t="n">
        <f aca="false">ROUND(C25/D25,1)</f>
        <v>12.5</v>
      </c>
      <c r="F25" s="136" t="n">
        <f aca="false">C25*$B$1</f>
        <v>250</v>
      </c>
    </row>
    <row r="26" customFormat="false" ht="15" hidden="false" customHeight="false" outlineLevel="0" collapsed="false">
      <c r="A26" s="134" t="s">
        <v>1019</v>
      </c>
      <c r="B26" s="135" t="n">
        <v>175</v>
      </c>
      <c r="C26" s="135" t="n">
        <v>175</v>
      </c>
      <c r="D26" s="136" t="n">
        <v>25</v>
      </c>
      <c r="E26" s="136" t="n">
        <f aca="false">ROUND(C26/D26,1)</f>
        <v>7</v>
      </c>
      <c r="F26" s="136" t="n">
        <f aca="false">C26*$B$1</f>
        <v>350</v>
      </c>
    </row>
    <row r="27" customFormat="false" ht="15" hidden="false" customHeight="false" outlineLevel="0" collapsed="false">
      <c r="A27" s="134" t="s">
        <v>1020</v>
      </c>
      <c r="B27" s="135" t="n">
        <v>200</v>
      </c>
      <c r="C27" s="135" t="n">
        <v>200</v>
      </c>
      <c r="D27" s="136" t="n">
        <v>30</v>
      </c>
      <c r="E27" s="136" t="n">
        <f aca="false">ROUND(C27/D27,1)</f>
        <v>6.7</v>
      </c>
      <c r="F27" s="136" t="n">
        <f aca="false">C27*$B$1</f>
        <v>400</v>
      </c>
    </row>
    <row r="28" customFormat="false" ht="15" hidden="false" customHeight="false" outlineLevel="0" collapsed="false">
      <c r="A28" s="134" t="s">
        <v>1021</v>
      </c>
      <c r="B28" s="135" t="n">
        <v>200</v>
      </c>
      <c r="C28" s="135" t="n">
        <v>400</v>
      </c>
      <c r="D28" s="136" t="n">
        <v>6</v>
      </c>
      <c r="E28" s="136" t="n">
        <f aca="false">ROUND(C28/D28,1)</f>
        <v>66.7</v>
      </c>
      <c r="F28" s="136" t="n">
        <f aca="false">C28*$B$1</f>
        <v>800</v>
      </c>
    </row>
    <row r="29" customFormat="false" ht="15" hidden="false" customHeight="false" outlineLevel="0" collapsed="false">
      <c r="A29" s="134" t="s">
        <v>1022</v>
      </c>
      <c r="B29" s="135" t="n">
        <v>100</v>
      </c>
      <c r="C29" s="135" t="n">
        <v>100</v>
      </c>
      <c r="D29" s="136" t="n">
        <v>5</v>
      </c>
      <c r="E29" s="136" t="n">
        <f aca="false">ROUND(C29/D29,1)</f>
        <v>20</v>
      </c>
      <c r="F29" s="136" t="n">
        <f aca="false">C29*$B$1</f>
        <v>200</v>
      </c>
    </row>
    <row r="30" customFormat="false" ht="15" hidden="false" customHeight="false" outlineLevel="0" collapsed="false">
      <c r="A30" s="134" t="s">
        <v>1023</v>
      </c>
      <c r="B30" s="135" t="n">
        <v>300</v>
      </c>
      <c r="C30" s="135" t="n">
        <v>300</v>
      </c>
      <c r="D30" s="136" t="n">
        <v>30</v>
      </c>
      <c r="E30" s="136" t="n">
        <f aca="false">ROUND(C30/D30,1)</f>
        <v>10</v>
      </c>
      <c r="F30" s="136" t="n">
        <f aca="false">C30*$B$1</f>
        <v>600</v>
      </c>
    </row>
    <row r="31" customFormat="false" ht="15" hidden="false" customHeight="false" outlineLevel="0" collapsed="false">
      <c r="A31" s="134" t="s">
        <v>1024</v>
      </c>
      <c r="B31" s="135" t="n">
        <v>250</v>
      </c>
      <c r="C31" s="135" t="n">
        <v>250</v>
      </c>
      <c r="D31" s="136" t="n">
        <v>40</v>
      </c>
      <c r="E31" s="136" t="n">
        <f aca="false">ROUND(C31/D31,1)</f>
        <v>6.3</v>
      </c>
      <c r="F31" s="136" t="n">
        <f aca="false">C31*$B$1</f>
        <v>500</v>
      </c>
    </row>
    <row r="32" customFormat="false" ht="15" hidden="false" customHeight="false" outlineLevel="0" collapsed="false">
      <c r="A32" s="134" t="s">
        <v>1025</v>
      </c>
      <c r="B32" s="135" t="n">
        <v>320</v>
      </c>
      <c r="C32" s="135" t="n">
        <v>800</v>
      </c>
      <c r="D32" s="136" t="n">
        <v>30</v>
      </c>
      <c r="E32" s="136" t="n">
        <f aca="false">ROUND(C32/D32,1)</f>
        <v>26.7</v>
      </c>
      <c r="F32" s="136" t="n">
        <f aca="false">C32*$B$1</f>
        <v>1600</v>
      </c>
    </row>
    <row r="33" customFormat="false" ht="15" hidden="false" customHeight="false" outlineLevel="0" collapsed="false">
      <c r="A33" s="134" t="s">
        <v>1026</v>
      </c>
      <c r="B33" s="135" t="n">
        <v>50</v>
      </c>
      <c r="C33" s="135" t="n">
        <v>1000</v>
      </c>
      <c r="D33" s="136" t="n">
        <v>5</v>
      </c>
      <c r="E33" s="136" t="n">
        <f aca="false">ROUND(C33/D33,1)</f>
        <v>200</v>
      </c>
      <c r="F33" s="136" t="n">
        <f aca="false">C33*$B$1</f>
        <v>2000</v>
      </c>
    </row>
    <row r="34" customFormat="false" ht="15" hidden="false" customHeight="false" outlineLevel="0" collapsed="false">
      <c r="A34" s="134" t="s">
        <v>1027</v>
      </c>
      <c r="B34" s="135" t="n">
        <v>225</v>
      </c>
      <c r="C34" s="135" t="n">
        <v>225</v>
      </c>
      <c r="D34" s="136" t="n">
        <v>35</v>
      </c>
      <c r="E34" s="136" t="n">
        <f aca="false">ROUND(C34/D34,1)</f>
        <v>6.4</v>
      </c>
      <c r="F34" s="136" t="n">
        <f aca="false">C34*$B$1</f>
        <v>450</v>
      </c>
    </row>
    <row r="35" customFormat="false" ht="15" hidden="false" customHeight="false" outlineLevel="0" collapsed="false">
      <c r="A35" s="134" t="s">
        <v>1028</v>
      </c>
      <c r="B35" s="135" t="n">
        <v>300</v>
      </c>
      <c r="C35" s="135" t="n">
        <v>300</v>
      </c>
      <c r="D35" s="136" t="n">
        <v>50</v>
      </c>
      <c r="E35" s="136" t="n">
        <f aca="false">ROUND(C35/D35,1)</f>
        <v>6</v>
      </c>
      <c r="F35" s="136" t="n">
        <f aca="false">C35*$B$1</f>
        <v>600</v>
      </c>
    </row>
    <row r="36" customFormat="false" ht="15" hidden="false" customHeight="false" outlineLevel="0" collapsed="false">
      <c r="A36" s="134" t="s">
        <v>1029</v>
      </c>
      <c r="B36" s="135" t="n">
        <v>100</v>
      </c>
      <c r="C36" s="135" t="n">
        <v>2000</v>
      </c>
      <c r="D36" s="136" t="n">
        <v>80</v>
      </c>
      <c r="E36" s="136" t="n">
        <f aca="false">ROUND(C36/D36,1)</f>
        <v>25</v>
      </c>
      <c r="F36" s="136" t="n">
        <f aca="false">C36*$B$1</f>
        <v>4000</v>
      </c>
    </row>
    <row r="37" customFormat="false" ht="15" hidden="false" customHeight="false" outlineLevel="0" collapsed="false">
      <c r="A37" s="134" t="s">
        <v>1030</v>
      </c>
      <c r="B37" s="135" t="n">
        <v>75</v>
      </c>
      <c r="C37" s="135" t="n">
        <v>1500</v>
      </c>
      <c r="D37" s="136" t="n">
        <v>75</v>
      </c>
      <c r="E37" s="136" t="n">
        <f aca="false">ROUND(C37/D37,1)</f>
        <v>20</v>
      </c>
      <c r="F37" s="136" t="n">
        <f aca="false">C37*$B$1</f>
        <v>3000</v>
      </c>
    </row>
    <row r="38" customFormat="false" ht="15" hidden="false" customHeight="false" outlineLevel="0" collapsed="false">
      <c r="A38" s="134" t="s">
        <v>1031</v>
      </c>
      <c r="B38" s="135" t="n">
        <v>50</v>
      </c>
      <c r="C38" s="135" t="n">
        <v>250</v>
      </c>
      <c r="D38" s="136" t="n">
        <v>20</v>
      </c>
      <c r="E38" s="136" t="n">
        <f aca="false">ROUND(C38/D38,1)</f>
        <v>12.5</v>
      </c>
      <c r="F38" s="136" t="n">
        <f aca="false">C38*$B$1</f>
        <v>500</v>
      </c>
    </row>
    <row r="39" customFormat="false" ht="15" hidden="false" customHeight="false" outlineLevel="0" collapsed="false">
      <c r="A39" s="134" t="s">
        <v>1032</v>
      </c>
      <c r="B39" s="135" t="n">
        <v>250</v>
      </c>
      <c r="C39" s="135" t="n">
        <v>250</v>
      </c>
      <c r="D39" s="136" t="n">
        <v>25</v>
      </c>
      <c r="E39" s="136" t="n">
        <f aca="false">ROUND(C39/D39,1)</f>
        <v>10</v>
      </c>
      <c r="F39" s="136" t="n">
        <f aca="false">C39*$B$1</f>
        <v>500</v>
      </c>
    </row>
    <row r="40" customFormat="false" ht="15" hidden="false" customHeight="false" outlineLevel="0" collapsed="false">
      <c r="A40" s="134" t="s">
        <v>1033</v>
      </c>
      <c r="B40" s="135" t="n">
        <v>400</v>
      </c>
      <c r="C40" s="135" t="n">
        <v>400</v>
      </c>
      <c r="D40" s="136" t="n">
        <v>50</v>
      </c>
      <c r="E40" s="136" t="n">
        <f aca="false">ROUND(C40/D40,1)</f>
        <v>8</v>
      </c>
      <c r="F40" s="136" t="n">
        <f aca="false">C40*$B$1</f>
        <v>800</v>
      </c>
    </row>
    <row r="41" customFormat="false" ht="15" hidden="false" customHeight="false" outlineLevel="0" collapsed="false">
      <c r="A41" s="134" t="s">
        <v>1034</v>
      </c>
      <c r="B41" s="135" t="n">
        <v>200</v>
      </c>
      <c r="C41" s="135" t="n">
        <v>400</v>
      </c>
      <c r="D41" s="136" t="n">
        <v>40</v>
      </c>
      <c r="E41" s="136" t="n">
        <f aca="false">ROUND(C41/D41,1)</f>
        <v>10</v>
      </c>
      <c r="F41" s="136" t="n">
        <f aca="false">C41*$B$1</f>
        <v>800</v>
      </c>
    </row>
    <row r="42" customFormat="false" ht="15" hidden="false" customHeight="false" outlineLevel="0" collapsed="false">
      <c r="A42" s="134" t="s">
        <v>1035</v>
      </c>
      <c r="B42" s="135" t="n">
        <v>300</v>
      </c>
      <c r="C42" s="135" t="n">
        <v>300</v>
      </c>
      <c r="D42" s="136" t="n">
        <v>40</v>
      </c>
      <c r="E42" s="136" t="n">
        <f aca="false">ROUND(C42/D42,1)</f>
        <v>7.5</v>
      </c>
      <c r="F42" s="136" t="n">
        <f aca="false">C42*$B$1</f>
        <v>600</v>
      </c>
    </row>
    <row r="43" customFormat="false" ht="15" hidden="false" customHeight="false" outlineLevel="0" collapsed="false">
      <c r="A43" s="134" t="s">
        <v>1036</v>
      </c>
      <c r="B43" s="135" t="n">
        <v>200</v>
      </c>
      <c r="C43" s="135" t="n">
        <v>400</v>
      </c>
      <c r="D43" s="136" t="n">
        <v>6</v>
      </c>
      <c r="E43" s="136" t="n">
        <f aca="false">ROUND(C43/D43,1)</f>
        <v>66.7</v>
      </c>
      <c r="F43" s="136" t="n">
        <f aca="false">C43*$B$1</f>
        <v>800</v>
      </c>
    </row>
    <row r="44" customFormat="false" ht="15" hidden="false" customHeight="false" outlineLevel="0" collapsed="false">
      <c r="A44" s="134" t="s">
        <v>1037</v>
      </c>
      <c r="B44" s="135" t="n">
        <v>200</v>
      </c>
      <c r="C44" s="135" t="n">
        <v>200</v>
      </c>
      <c r="D44" s="136" t="n">
        <v>20</v>
      </c>
      <c r="E44" s="136" t="n">
        <f aca="false">ROUND(C44/D44,1)</f>
        <v>10</v>
      </c>
      <c r="F44" s="136" t="n">
        <f aca="false">C44*$B$1</f>
        <v>400</v>
      </c>
    </row>
    <row r="45" customFormat="false" ht="15" hidden="false" customHeight="false" outlineLevel="0" collapsed="false">
      <c r="A45" s="134" t="s">
        <v>1038</v>
      </c>
      <c r="B45" s="135" t="n">
        <v>100</v>
      </c>
      <c r="C45" s="135" t="n">
        <v>2000</v>
      </c>
      <c r="D45" s="136" t="n">
        <v>80</v>
      </c>
      <c r="E45" s="136" t="n">
        <f aca="false">ROUND(C45/D45,1)</f>
        <v>25</v>
      </c>
      <c r="F45" s="136" t="n">
        <f aca="false">C45*$B$1</f>
        <v>4000</v>
      </c>
    </row>
    <row r="46" customFormat="false" ht="15" hidden="false" customHeight="false" outlineLevel="0" collapsed="false">
      <c r="B46" s="137"/>
      <c r="C46" s="137"/>
      <c r="D46" s="137"/>
      <c r="E46" s="137"/>
      <c r="F46" s="137"/>
    </row>
    <row r="47" s="8" customFormat="true" ht="15" hidden="false" customHeight="false" outlineLevel="0" collapsed="false">
      <c r="A47" s="8" t="s">
        <v>1039</v>
      </c>
      <c r="B47" s="133" t="s">
        <v>21</v>
      </c>
      <c r="C47" s="133" t="s">
        <v>993</v>
      </c>
      <c r="D47" s="133" t="s">
        <v>994</v>
      </c>
      <c r="E47" s="133" t="s">
        <v>995</v>
      </c>
      <c r="F47" s="133"/>
    </row>
    <row r="48" customFormat="false" ht="15" hidden="false" customHeight="false" outlineLevel="0" collapsed="false">
      <c r="A48" s="134" t="s">
        <v>1040</v>
      </c>
      <c r="B48" s="135" t="n">
        <v>75</v>
      </c>
      <c r="C48" s="135" t="n">
        <v>225</v>
      </c>
      <c r="D48" s="136" t="n">
        <v>25</v>
      </c>
      <c r="E48" s="136" t="n">
        <f aca="false">ROUND(C48/D48,1)</f>
        <v>9</v>
      </c>
      <c r="F48" s="136" t="n">
        <f aca="false">C48*$B$1</f>
        <v>450</v>
      </c>
    </row>
    <row r="49" customFormat="false" ht="15" hidden="false" customHeight="false" outlineLevel="0" collapsed="false">
      <c r="A49" s="134" t="s">
        <v>1041</v>
      </c>
      <c r="B49" s="135" t="n">
        <v>100</v>
      </c>
      <c r="C49" s="135" t="n">
        <v>100</v>
      </c>
      <c r="D49" s="136" t="n">
        <v>10</v>
      </c>
      <c r="E49" s="136" t="n">
        <f aca="false">ROUND(C49/D49,1)</f>
        <v>10</v>
      </c>
      <c r="F49" s="136" t="n">
        <f aca="false">C49*$B$1</f>
        <v>200</v>
      </c>
    </row>
    <row r="50" customFormat="false" ht="15" hidden="false" customHeight="false" outlineLevel="0" collapsed="false">
      <c r="A50" s="134" t="s">
        <v>1042</v>
      </c>
      <c r="B50" s="135" t="n">
        <v>200</v>
      </c>
      <c r="C50" s="135" t="n">
        <v>200</v>
      </c>
      <c r="D50" s="136" t="n">
        <v>30</v>
      </c>
      <c r="E50" s="136" t="n">
        <f aca="false">ROUND(C50/D50,1)</f>
        <v>6.7</v>
      </c>
      <c r="F50" s="136" t="n">
        <f aca="false">C50*$B$1</f>
        <v>400</v>
      </c>
    </row>
    <row r="51" customFormat="false" ht="15" hidden="false" customHeight="false" outlineLevel="0" collapsed="false">
      <c r="A51" s="134" t="s">
        <v>1043</v>
      </c>
      <c r="B51" s="135" t="n">
        <v>300</v>
      </c>
      <c r="C51" s="135" t="n">
        <v>300</v>
      </c>
      <c r="D51" s="136" t="n">
        <v>30</v>
      </c>
      <c r="E51" s="136" t="n">
        <f aca="false">ROUND(C51/D51,1)</f>
        <v>10</v>
      </c>
      <c r="F51" s="136" t="n">
        <f aca="false">C51*$B$1</f>
        <v>600</v>
      </c>
    </row>
    <row r="52" customFormat="false" ht="15" hidden="false" customHeight="false" outlineLevel="0" collapsed="false">
      <c r="A52" s="134" t="s">
        <v>1044</v>
      </c>
      <c r="B52" s="135" t="n">
        <v>200</v>
      </c>
      <c r="C52" s="135" t="n">
        <v>200</v>
      </c>
      <c r="D52" s="136" t="n">
        <v>30</v>
      </c>
      <c r="E52" s="136" t="n">
        <f aca="false">ROUND(C52/D52,1)</f>
        <v>6.7</v>
      </c>
      <c r="F52" s="136" t="n">
        <f aca="false">C52*$B$1</f>
        <v>400</v>
      </c>
    </row>
    <row r="53" customFormat="false" ht="15" hidden="false" customHeight="false" outlineLevel="0" collapsed="false">
      <c r="A53" s="134" t="s">
        <v>1045</v>
      </c>
      <c r="B53" s="135" t="n">
        <v>250</v>
      </c>
      <c r="C53" s="135" t="n">
        <v>250</v>
      </c>
      <c r="D53" s="136" t="n">
        <v>40</v>
      </c>
      <c r="E53" s="136" t="n">
        <f aca="false">ROUND(C53/D53,1)</f>
        <v>6.3</v>
      </c>
      <c r="F53" s="136" t="n">
        <f aca="false">C53*$B$1</f>
        <v>500</v>
      </c>
    </row>
    <row r="54" customFormat="false" ht="15" hidden="false" customHeight="false" outlineLevel="0" collapsed="false">
      <c r="A54" s="134" t="s">
        <v>1046</v>
      </c>
      <c r="B54" s="135" t="n">
        <v>300</v>
      </c>
      <c r="C54" s="135" t="n">
        <v>300</v>
      </c>
      <c r="D54" s="136" t="n">
        <v>50</v>
      </c>
      <c r="E54" s="136" t="n">
        <f aca="false">ROUND(C54/D54,1)</f>
        <v>6</v>
      </c>
      <c r="F54" s="136" t="n">
        <f aca="false">C54*$B$1</f>
        <v>600</v>
      </c>
    </row>
    <row r="55" customFormat="false" ht="15" hidden="false" customHeight="false" outlineLevel="0" collapsed="false">
      <c r="A55" s="134" t="s">
        <v>653</v>
      </c>
      <c r="B55" s="135" t="n">
        <v>150</v>
      </c>
      <c r="C55" s="135" t="n">
        <v>150</v>
      </c>
      <c r="D55" s="136" t="n">
        <v>20</v>
      </c>
      <c r="E55" s="136" t="n">
        <f aca="false">ROUND(C55/D55,1)</f>
        <v>7.5</v>
      </c>
      <c r="F55" s="136" t="n">
        <f aca="false">C55*$B$1</f>
        <v>300</v>
      </c>
    </row>
    <row r="56" customFormat="false" ht="15" hidden="false" customHeight="false" outlineLevel="0" collapsed="false">
      <c r="A56" s="134" t="s">
        <v>1047</v>
      </c>
      <c r="B56" s="135" t="n">
        <v>200</v>
      </c>
      <c r="C56" s="135" t="n">
        <v>400</v>
      </c>
      <c r="D56" s="136" t="n">
        <v>50</v>
      </c>
      <c r="E56" s="136" t="n">
        <f aca="false">ROUND(C56/D56,1)</f>
        <v>8</v>
      </c>
      <c r="F56" s="136" t="n">
        <f aca="false">C56*$B$1</f>
        <v>800</v>
      </c>
    </row>
    <row r="57" customFormat="false" ht="15" hidden="false" customHeight="false" outlineLevel="0" collapsed="false">
      <c r="A57" s="134" t="s">
        <v>1048</v>
      </c>
      <c r="B57" s="135" t="n">
        <v>400</v>
      </c>
      <c r="C57" s="135" t="n">
        <v>400</v>
      </c>
      <c r="D57" s="136" t="n">
        <v>50</v>
      </c>
      <c r="E57" s="136" t="n">
        <f aca="false">ROUND(C57/D57,1)</f>
        <v>8</v>
      </c>
      <c r="F57" s="136" t="n">
        <f aca="false">C57*$B$1</f>
        <v>800</v>
      </c>
    </row>
    <row r="58" customFormat="false" ht="15" hidden="false" customHeight="false" outlineLevel="0" collapsed="false">
      <c r="A58" s="134" t="s">
        <v>1049</v>
      </c>
      <c r="B58" s="135" t="n">
        <v>250</v>
      </c>
      <c r="C58" s="135" t="n">
        <v>500</v>
      </c>
      <c r="D58" s="136" t="n">
        <v>8</v>
      </c>
      <c r="E58" s="136" t="n">
        <f aca="false">ROUND(C58/D58,1)</f>
        <v>62.5</v>
      </c>
      <c r="F58" s="136" t="n">
        <f aca="false">C58*$B$1</f>
        <v>1000</v>
      </c>
    </row>
    <row r="59" customFormat="false" ht="15" hidden="false" customHeight="false" outlineLevel="0" collapsed="false">
      <c r="A59" s="134" t="s">
        <v>1050</v>
      </c>
      <c r="B59" s="135" t="n">
        <v>250</v>
      </c>
      <c r="C59" s="135" t="n">
        <v>500</v>
      </c>
      <c r="D59" s="136" t="n">
        <v>30</v>
      </c>
      <c r="E59" s="136" t="n">
        <f aca="false">ROUND(C59/D59,1)</f>
        <v>16.7</v>
      </c>
      <c r="F59" s="136" t="n">
        <f aca="false">C59*$B$1</f>
        <v>1000</v>
      </c>
    </row>
    <row r="60" customFormat="false" ht="15" hidden="false" customHeight="false" outlineLevel="0" collapsed="false">
      <c r="A60" s="134" t="s">
        <v>1051</v>
      </c>
      <c r="B60" s="135" t="n">
        <v>100</v>
      </c>
      <c r="C60" s="135" t="n">
        <v>2000</v>
      </c>
      <c r="D60" s="136" t="n">
        <v>80</v>
      </c>
      <c r="E60" s="136" t="n">
        <f aca="false">ROUND(C60/D60,1)</f>
        <v>25</v>
      </c>
      <c r="F60" s="136" t="n">
        <f aca="false">C60*$B$1</f>
        <v>4000</v>
      </c>
    </row>
    <row r="62" customFormat="false" ht="15" hidden="false" customHeight="false" outlineLevel="0" collapsed="false">
      <c r="A62" s="8" t="s">
        <v>1052</v>
      </c>
      <c r="B62" s="133" t="s">
        <v>21</v>
      </c>
      <c r="C62" s="133" t="s">
        <v>1053</v>
      </c>
      <c r="D62" s="133" t="s">
        <v>994</v>
      </c>
      <c r="E62" s="133" t="s">
        <v>995</v>
      </c>
      <c r="F62" s="133"/>
    </row>
    <row r="63" customFormat="false" ht="15" hidden="false" customHeight="false" outlineLevel="0" collapsed="false">
      <c r="A63" s="134" t="s">
        <v>1054</v>
      </c>
      <c r="B63" s="135" t="n">
        <v>100</v>
      </c>
      <c r="C63" s="135" t="n">
        <v>100</v>
      </c>
      <c r="D63" s="136" t="n">
        <v>25</v>
      </c>
      <c r="E63" s="136" t="n">
        <f aca="false">ROUND(C63/D63,1)</f>
        <v>4</v>
      </c>
      <c r="F63" s="136" t="n">
        <f aca="false">C63*$B$1</f>
        <v>200</v>
      </c>
    </row>
    <row r="64" customFormat="false" ht="15" hidden="false" customHeight="false" outlineLevel="0" collapsed="false">
      <c r="A64" s="134" t="s">
        <v>1055</v>
      </c>
      <c r="B64" s="135" t="n">
        <v>200</v>
      </c>
      <c r="C64" s="135" t="n">
        <v>200</v>
      </c>
      <c r="D64" s="136" t="n">
        <v>50</v>
      </c>
      <c r="E64" s="136" t="n">
        <f aca="false">ROUND(C64/D64,1)</f>
        <v>4</v>
      </c>
      <c r="F64" s="136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34" t="s">
        <v>1056</v>
      </c>
      <c r="B65" s="135" t="n">
        <v>175</v>
      </c>
      <c r="C65" s="135" t="n">
        <v>175</v>
      </c>
      <c r="D65" s="136" t="n">
        <v>60</v>
      </c>
      <c r="E65" s="136" t="n">
        <f aca="false">ROUND(C65/D65,1)</f>
        <v>2.9</v>
      </c>
      <c r="F65" s="136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34" t="s">
        <v>1057</v>
      </c>
      <c r="B66" s="135" t="n">
        <v>250</v>
      </c>
      <c r="C66" s="135" t="n">
        <v>250</v>
      </c>
      <c r="D66" s="136" t="n">
        <v>100</v>
      </c>
      <c r="E66" s="136" t="n">
        <f aca="false">ROUND(C66/D66,1)</f>
        <v>2.5</v>
      </c>
      <c r="F66" s="136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34" t="s">
        <v>1058</v>
      </c>
      <c r="B67" s="135" t="n">
        <v>300</v>
      </c>
      <c r="C67" s="135" t="n">
        <v>300</v>
      </c>
      <c r="D67" s="136" t="n">
        <v>125</v>
      </c>
      <c r="E67" s="136" t="n">
        <f aca="false">ROUND(C67/D67,1)</f>
        <v>2.4</v>
      </c>
      <c r="F67" s="136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34" t="s">
        <v>1059</v>
      </c>
      <c r="B68" s="135" t="n">
        <v>300</v>
      </c>
      <c r="C68" s="135" t="n">
        <v>300</v>
      </c>
      <c r="D68" s="136" t="n">
        <v>200</v>
      </c>
      <c r="E68" s="136" t="n">
        <f aca="false">ROUND(C68/D68,1)</f>
        <v>1.5</v>
      </c>
      <c r="F68" s="136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34" t="s">
        <v>1060</v>
      </c>
      <c r="B69" s="135" t="n">
        <v>400</v>
      </c>
      <c r="C69" s="135" t="n">
        <v>400</v>
      </c>
      <c r="D69" s="136" t="n">
        <v>200</v>
      </c>
      <c r="E69" s="136" t="n">
        <f aca="false">ROUND(C69/D69,1)</f>
        <v>2</v>
      </c>
      <c r="F69" s="136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34" t="s">
        <v>1061</v>
      </c>
      <c r="B70" s="135" t="n">
        <v>75</v>
      </c>
      <c r="C70" s="135" t="n">
        <v>750</v>
      </c>
      <c r="D70" s="136" t="n">
        <v>250</v>
      </c>
      <c r="E70" s="136" t="n">
        <f aca="false">ROUND(C70/D70,1)</f>
        <v>3</v>
      </c>
      <c r="F70" s="136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34" t="s">
        <v>1062</v>
      </c>
      <c r="B71" s="135" t="n">
        <v>100</v>
      </c>
      <c r="C71" s="135" t="n">
        <v>100</v>
      </c>
      <c r="D71" s="136" t="n">
        <v>250</v>
      </c>
      <c r="E71" s="136" t="n">
        <f aca="false">ROUND(C71/D71,1)</f>
        <v>0.4</v>
      </c>
      <c r="F71" s="136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34" t="s">
        <v>1063</v>
      </c>
      <c r="B72" s="135" t="n">
        <v>250</v>
      </c>
      <c r="C72" s="135" t="n">
        <v>500</v>
      </c>
      <c r="D72" s="136" t="n">
        <v>30</v>
      </c>
      <c r="E72" s="136" t="n">
        <f aca="false">ROUND(C72/D72,1)</f>
        <v>16.7</v>
      </c>
      <c r="F72" s="136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34" t="s">
        <v>1064</v>
      </c>
      <c r="B73" s="135" t="n">
        <v>200</v>
      </c>
      <c r="C73" s="135" t="n">
        <v>400</v>
      </c>
      <c r="D73" s="136" t="n">
        <v>100</v>
      </c>
      <c r="E73" s="136" t="n">
        <f aca="false">ROUND(C73/D73,1)</f>
        <v>4</v>
      </c>
      <c r="F73" s="136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34" t="s">
        <v>1065</v>
      </c>
      <c r="B74" s="135" t="n">
        <v>70</v>
      </c>
      <c r="C74" s="135" t="n">
        <f aca="false">B74*7</f>
        <v>490</v>
      </c>
      <c r="D74" s="136" t="n">
        <v>200</v>
      </c>
      <c r="E74" s="136" t="n">
        <f aca="false">ROUND(C74/D74,1)</f>
        <v>2.5</v>
      </c>
      <c r="F74" s="136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34" t="s">
        <v>1066</v>
      </c>
      <c r="B75" s="135" t="n">
        <v>75</v>
      </c>
      <c r="C75" s="135" t="n">
        <v>750</v>
      </c>
      <c r="D75" s="136" t="n">
        <v>250</v>
      </c>
      <c r="E75" s="136" t="n">
        <f aca="false">ROUND(C75/D75,1)</f>
        <v>3</v>
      </c>
      <c r="F75" s="136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34" t="s">
        <v>1067</v>
      </c>
      <c r="B76" s="135" t="n">
        <v>100</v>
      </c>
      <c r="C76" s="135" t="n">
        <v>100</v>
      </c>
      <c r="D76" s="136" t="n">
        <v>15</v>
      </c>
      <c r="E76" s="136" t="n">
        <f aca="false">ROUND(C76/D76,1)</f>
        <v>6.7</v>
      </c>
      <c r="F76" s="136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34" t="s">
        <v>1068</v>
      </c>
      <c r="B77" s="135" t="n">
        <v>75</v>
      </c>
      <c r="C77" s="135" t="n">
        <v>1500</v>
      </c>
      <c r="D77" s="136" t="n">
        <v>250</v>
      </c>
      <c r="E77" s="136" t="n">
        <f aca="false">ROUND(C77/D77,1)</f>
        <v>6</v>
      </c>
      <c r="F77" s="136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1069</v>
      </c>
      <c r="B79" s="133" t="s">
        <v>21</v>
      </c>
      <c r="C79" s="133" t="s">
        <v>1053</v>
      </c>
      <c r="D79" s="133" t="s">
        <v>994</v>
      </c>
      <c r="E79" s="133" t="s">
        <v>995</v>
      </c>
      <c r="F79" s="133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34" t="s">
        <v>1070</v>
      </c>
      <c r="B80" s="135" t="n">
        <v>250</v>
      </c>
      <c r="C80" s="135" t="n">
        <v>250</v>
      </c>
      <c r="D80" s="136" t="n">
        <v>75</v>
      </c>
      <c r="E80" s="136" t="n">
        <f aca="false">ROUND(C80/D80,1)</f>
        <v>3.3</v>
      </c>
      <c r="F80" s="136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34" t="s">
        <v>627</v>
      </c>
      <c r="B81" s="135" t="n">
        <v>300</v>
      </c>
      <c r="C81" s="135" t="n">
        <v>300</v>
      </c>
      <c r="D81" s="136" t="n">
        <v>100</v>
      </c>
      <c r="E81" s="136" t="n">
        <f aca="false">ROUND(C81/D81,1)</f>
        <v>3</v>
      </c>
      <c r="F81" s="136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34" t="s">
        <v>1071</v>
      </c>
      <c r="B82" s="135" t="n">
        <v>300</v>
      </c>
      <c r="C82" s="135" t="n">
        <v>300</v>
      </c>
      <c r="D82" s="136" t="n">
        <v>100</v>
      </c>
      <c r="E82" s="136" t="n">
        <f aca="false">ROUND(C82/D82,1)</f>
        <v>3</v>
      </c>
      <c r="F82" s="136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34" t="s">
        <v>1072</v>
      </c>
      <c r="B83" s="135" t="n">
        <v>250</v>
      </c>
      <c r="C83" s="135" t="n">
        <v>500</v>
      </c>
      <c r="D83" s="136" t="n">
        <v>15</v>
      </c>
      <c r="E83" s="136" t="n">
        <f aca="false">ROUND(C83/D83,1)</f>
        <v>33.3</v>
      </c>
      <c r="F83" s="136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34" t="s">
        <v>1073</v>
      </c>
      <c r="B84" s="135" t="n">
        <v>75</v>
      </c>
      <c r="C84" s="135" t="n">
        <v>1500</v>
      </c>
      <c r="D84" s="136" t="n">
        <v>250</v>
      </c>
      <c r="E84" s="136" t="n">
        <f aca="false">ROUND(C84/D84,1)</f>
        <v>6</v>
      </c>
      <c r="F84" s="136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34" t="s">
        <v>1074</v>
      </c>
      <c r="B85" s="135" t="n">
        <v>250</v>
      </c>
      <c r="C85" s="135" t="n">
        <v>500</v>
      </c>
      <c r="D85" s="136" t="n">
        <v>100</v>
      </c>
      <c r="E85" s="136" t="n">
        <f aca="false">ROUND(C85/D85,1)</f>
        <v>5</v>
      </c>
      <c r="F85" s="136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1075</v>
      </c>
      <c r="B87" s="133" t="s">
        <v>21</v>
      </c>
      <c r="C87" s="133" t="s">
        <v>1053</v>
      </c>
      <c r="D87" s="133" t="s">
        <v>994</v>
      </c>
      <c r="E87" s="133" t="s">
        <v>995</v>
      </c>
      <c r="F87" s="133"/>
    </row>
    <row r="88" customFormat="false" ht="15" hidden="false" customHeight="false" outlineLevel="0" collapsed="false">
      <c r="A88" s="134" t="s">
        <v>1076</v>
      </c>
      <c r="B88" s="135" t="n">
        <v>100</v>
      </c>
      <c r="C88" s="135" t="n">
        <v>100</v>
      </c>
      <c r="D88" s="136" t="n">
        <v>25</v>
      </c>
      <c r="E88" s="136" t="n">
        <f aca="false">ROUND(C88/D88,1)</f>
        <v>4</v>
      </c>
      <c r="F88" s="136" t="n">
        <f aca="false">C88*$B$1</f>
        <v>200</v>
      </c>
    </row>
    <row r="89" customFormat="false" ht="15" hidden="false" customHeight="false" outlineLevel="0" collapsed="false">
      <c r="A89" s="134" t="s">
        <v>1077</v>
      </c>
      <c r="B89" s="135" t="n">
        <v>175</v>
      </c>
      <c r="C89" s="135" t="n">
        <v>175</v>
      </c>
      <c r="D89" s="136" t="n">
        <v>50</v>
      </c>
      <c r="E89" s="136" t="n">
        <f aca="false">ROUND(C89/D89,1)</f>
        <v>3.5</v>
      </c>
      <c r="F89" s="136" t="n">
        <f aca="false">C89*$B$1</f>
        <v>350</v>
      </c>
    </row>
    <row r="90" customFormat="false" ht="15" hidden="false" customHeight="false" outlineLevel="0" collapsed="false">
      <c r="A90" s="134" t="s">
        <v>1078</v>
      </c>
      <c r="B90" s="135" t="n">
        <v>250</v>
      </c>
      <c r="C90" s="135" t="n">
        <v>250</v>
      </c>
      <c r="D90" s="136" t="n">
        <v>100</v>
      </c>
      <c r="E90" s="136" t="n">
        <f aca="false">ROUND(C90/D90,1)</f>
        <v>2.5</v>
      </c>
      <c r="F90" s="136" t="n">
        <f aca="false">C90*$B$1</f>
        <v>500</v>
      </c>
    </row>
    <row r="91" customFormat="false" ht="15" hidden="false" customHeight="false" outlineLevel="0" collapsed="false">
      <c r="A91" s="134" t="s">
        <v>1079</v>
      </c>
      <c r="B91" s="135" t="n">
        <v>300</v>
      </c>
      <c r="C91" s="135" t="n">
        <v>300</v>
      </c>
      <c r="D91" s="136" t="n">
        <v>50</v>
      </c>
      <c r="E91" s="136" t="n">
        <f aca="false">ROUND(C91/D91,1)</f>
        <v>6</v>
      </c>
      <c r="F91" s="136" t="n">
        <f aca="false">C91*$B$1</f>
        <v>600</v>
      </c>
    </row>
    <row r="92" customFormat="false" ht="15" hidden="false" customHeight="false" outlineLevel="0" collapsed="false">
      <c r="A92" s="134" t="s">
        <v>1080</v>
      </c>
      <c r="B92" s="135" t="n">
        <v>75</v>
      </c>
      <c r="C92" s="135" t="n">
        <v>1500</v>
      </c>
      <c r="D92" s="136" t="n">
        <v>250</v>
      </c>
      <c r="E92" s="136" t="n">
        <f aca="false">ROUND(C92/D92,1)</f>
        <v>6</v>
      </c>
      <c r="F92" s="136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226562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691</v>
      </c>
      <c r="C1" s="8" t="s">
        <v>692</v>
      </c>
      <c r="D1" s="8" t="s">
        <v>1081</v>
      </c>
      <c r="E1" s="8" t="s">
        <v>694</v>
      </c>
    </row>
    <row r="2" customFormat="false" ht="15" hidden="false" customHeight="false" outlineLevel="0" collapsed="false">
      <c r="A2" s="138" t="n">
        <v>30</v>
      </c>
      <c r="B2" s="139" t="n">
        <f aca="false">A2*0.15</f>
        <v>4.5</v>
      </c>
      <c r="C2" s="139" t="n">
        <f aca="false">A2*0.4</f>
        <v>12</v>
      </c>
      <c r="D2" s="139" t="n">
        <f aca="false">A2*0.15</f>
        <v>4.5</v>
      </c>
      <c r="E2" s="139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685</v>
      </c>
      <c r="B4" s="8" t="s">
        <v>691</v>
      </c>
      <c r="C4" s="8" t="s">
        <v>692</v>
      </c>
      <c r="D4" s="8" t="s">
        <v>1081</v>
      </c>
      <c r="E4" s="8" t="s">
        <v>694</v>
      </c>
    </row>
    <row r="5" customFormat="false" ht="15" hidden="false" customHeight="false" outlineLevel="0" collapsed="false">
      <c r="A5" s="138" t="n">
        <v>50</v>
      </c>
      <c r="B5" s="139" t="n">
        <f aca="false">A5*0.15</f>
        <v>7.5</v>
      </c>
      <c r="C5" s="139" t="n">
        <f aca="false">A5*0.4</f>
        <v>20</v>
      </c>
      <c r="D5" s="139" t="n">
        <f aca="false">A5*0.15</f>
        <v>7.5</v>
      </c>
      <c r="E5" s="139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1082</v>
      </c>
    </row>
    <row r="11" customFormat="false" ht="15" hidden="false" customHeight="false" outlineLevel="0" collapsed="false">
      <c r="A11" s="0" t="n">
        <v>101</v>
      </c>
      <c r="B11" s="0" t="s">
        <v>1083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1084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2265625" defaultRowHeight="15" zeroHeight="false" outlineLevelRow="0" outlineLevelCol="0"/>
  <cols>
    <col collapsed="false" customWidth="true" hidden="false" outlineLevel="0" max="1" min="1" style="0" width="19.29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951</v>
      </c>
      <c r="B1" s="8" t="s">
        <v>1085</v>
      </c>
      <c r="C1" s="8" t="s">
        <v>1086</v>
      </c>
      <c r="D1" s="8" t="s">
        <v>1087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969</v>
      </c>
      <c r="J1" s="8" t="s">
        <v>1088</v>
      </c>
      <c r="K1" s="8" t="s">
        <v>1089</v>
      </c>
    </row>
    <row r="2" customFormat="false" ht="15" hidden="false" customHeight="false" outlineLevel="0" collapsed="false">
      <c r="A2" s="140" t="s">
        <v>1090</v>
      </c>
      <c r="B2" s="141" t="n">
        <v>10</v>
      </c>
      <c r="C2" s="142" t="n">
        <v>10</v>
      </c>
      <c r="D2" s="142" t="n">
        <v>10</v>
      </c>
      <c r="E2" s="142" t="n">
        <v>10</v>
      </c>
      <c r="F2" s="142" t="n">
        <v>10</v>
      </c>
      <c r="G2" s="142" t="n">
        <v>10</v>
      </c>
      <c r="H2" s="142" t="n">
        <v>10</v>
      </c>
      <c r="I2" s="142" t="n">
        <v>10</v>
      </c>
      <c r="J2" s="143" t="n">
        <v>10</v>
      </c>
      <c r="K2" s="144" t="n">
        <f aca="false">SUM(B2:J2)</f>
        <v>90</v>
      </c>
    </row>
    <row r="3" customFormat="false" ht="15" hidden="false" customHeight="false" outlineLevel="0" collapsed="false">
      <c r="A3" s="145" t="s">
        <v>806</v>
      </c>
      <c r="B3" s="146" t="n">
        <v>14</v>
      </c>
      <c r="C3" s="147" t="n">
        <v>8</v>
      </c>
      <c r="D3" s="147" t="n">
        <v>12</v>
      </c>
      <c r="E3" s="147" t="n">
        <v>14</v>
      </c>
      <c r="F3" s="147" t="n">
        <v>14</v>
      </c>
      <c r="G3" s="147" t="n">
        <v>8</v>
      </c>
      <c r="H3" s="147" t="n">
        <v>9</v>
      </c>
      <c r="I3" s="147" t="n">
        <v>8</v>
      </c>
      <c r="J3" s="148" t="n">
        <v>16</v>
      </c>
      <c r="K3" s="149" t="n">
        <f aca="false">SUM(B3:J3)</f>
        <v>103</v>
      </c>
    </row>
    <row r="4" customFormat="false" ht="15" hidden="false" customHeight="false" outlineLevel="0" collapsed="false">
      <c r="A4" s="140" t="s">
        <v>1091</v>
      </c>
      <c r="B4" s="141" t="n">
        <v>10</v>
      </c>
      <c r="C4" s="142" t="n">
        <v>10</v>
      </c>
      <c r="D4" s="142" t="n">
        <v>14</v>
      </c>
      <c r="E4" s="142" t="n">
        <v>10</v>
      </c>
      <c r="F4" s="142" t="n">
        <v>18</v>
      </c>
      <c r="G4" s="142" t="n">
        <v>10</v>
      </c>
      <c r="H4" s="142" t="n">
        <v>8</v>
      </c>
      <c r="I4" s="142" t="n">
        <v>12</v>
      </c>
      <c r="J4" s="143" t="n">
        <v>10</v>
      </c>
      <c r="K4" s="144" t="n">
        <f aca="false">SUM(B4:J4)</f>
        <v>102</v>
      </c>
    </row>
    <row r="5" customFormat="false" ht="15" hidden="false" customHeight="false" outlineLevel="0" collapsed="false">
      <c r="A5" s="145" t="s">
        <v>791</v>
      </c>
      <c r="B5" s="146" t="n">
        <v>14</v>
      </c>
      <c r="C5" s="147" t="n">
        <v>6</v>
      </c>
      <c r="D5" s="147" t="n">
        <v>13</v>
      </c>
      <c r="E5" s="147" t="n">
        <v>24</v>
      </c>
      <c r="F5" s="147" t="n">
        <v>10</v>
      </c>
      <c r="G5" s="147" t="n">
        <v>8</v>
      </c>
      <c r="H5" s="147" t="n">
        <v>6</v>
      </c>
      <c r="I5" s="147" t="n">
        <v>5</v>
      </c>
      <c r="J5" s="148" t="n">
        <v>20</v>
      </c>
      <c r="K5" s="149" t="n">
        <f aca="false">SUM(B5:J5)</f>
        <v>106</v>
      </c>
    </row>
    <row r="6" customFormat="false" ht="15" hidden="false" customHeight="false" outlineLevel="0" collapsed="false">
      <c r="A6" s="140" t="s">
        <v>1092</v>
      </c>
      <c r="B6" s="141" t="n">
        <v>10</v>
      </c>
      <c r="C6" s="142" t="n">
        <v>8</v>
      </c>
      <c r="D6" s="142" t="n">
        <v>12</v>
      </c>
      <c r="E6" s="142" t="n">
        <v>12</v>
      </c>
      <c r="F6" s="142" t="n">
        <v>18</v>
      </c>
      <c r="G6" s="142" t="n">
        <v>8</v>
      </c>
      <c r="H6" s="142" t="n">
        <v>9</v>
      </c>
      <c r="I6" s="142" t="n">
        <v>11</v>
      </c>
      <c r="J6" s="143" t="n">
        <v>14</v>
      </c>
      <c r="K6" s="144" t="n">
        <f aca="false">SUM(B6:J6)</f>
        <v>102</v>
      </c>
    </row>
    <row r="7" customFormat="false" ht="15" hidden="false" customHeight="false" outlineLevel="0" collapsed="false">
      <c r="A7" s="145" t="s">
        <v>1093</v>
      </c>
      <c r="B7" s="146" t="n">
        <v>12</v>
      </c>
      <c r="C7" s="147" t="n">
        <v>9</v>
      </c>
      <c r="D7" s="147" t="n">
        <v>12</v>
      </c>
      <c r="E7" s="147" t="n">
        <v>14</v>
      </c>
      <c r="F7" s="147" t="n">
        <v>18</v>
      </c>
      <c r="G7" s="147" t="n">
        <v>8</v>
      </c>
      <c r="H7" s="147" t="n">
        <v>7</v>
      </c>
      <c r="I7" s="147" t="n">
        <v>9</v>
      </c>
      <c r="J7" s="148" t="n">
        <v>15</v>
      </c>
      <c r="K7" s="149" t="n">
        <f aca="false">SUM(B7:J7)</f>
        <v>104</v>
      </c>
    </row>
    <row r="8" customFormat="false" ht="15" hidden="false" customHeight="false" outlineLevel="0" collapsed="false">
      <c r="A8" s="140" t="s">
        <v>894</v>
      </c>
      <c r="B8" s="141" t="n">
        <v>10</v>
      </c>
      <c r="C8" s="142" t="n">
        <v>14</v>
      </c>
      <c r="D8" s="142" t="n">
        <v>13</v>
      </c>
      <c r="E8" s="142" t="n">
        <v>8</v>
      </c>
      <c r="F8" s="142" t="n">
        <v>13</v>
      </c>
      <c r="G8" s="142" t="n">
        <v>18</v>
      </c>
      <c r="H8" s="142" t="n">
        <v>6</v>
      </c>
      <c r="I8" s="142" t="n">
        <v>10</v>
      </c>
      <c r="J8" s="143" t="n">
        <v>9</v>
      </c>
      <c r="K8" s="144" t="n">
        <f aca="false">SUM(B8:J8)</f>
        <v>101</v>
      </c>
    </row>
    <row r="9" customFormat="false" ht="15" hidden="false" customHeight="false" outlineLevel="0" collapsed="false">
      <c r="A9" s="145" t="s">
        <v>1094</v>
      </c>
      <c r="B9" s="146" t="n">
        <v>13</v>
      </c>
      <c r="C9" s="147" t="n">
        <v>8</v>
      </c>
      <c r="D9" s="147" t="n">
        <v>12</v>
      </c>
      <c r="E9" s="147" t="n">
        <v>14</v>
      </c>
      <c r="F9" s="147" t="n">
        <v>18</v>
      </c>
      <c r="G9" s="147" t="n">
        <v>7</v>
      </c>
      <c r="H9" s="147" t="n">
        <v>9</v>
      </c>
      <c r="I9" s="147" t="n">
        <v>10</v>
      </c>
      <c r="J9" s="148" t="n">
        <v>17</v>
      </c>
      <c r="K9" s="149" t="n">
        <f aca="false">SUM(B9:J9)</f>
        <v>108</v>
      </c>
    </row>
    <row r="10" customFormat="false" ht="15" hidden="false" customHeight="false" outlineLevel="0" collapsed="false">
      <c r="A10" s="140" t="s">
        <v>1095</v>
      </c>
      <c r="B10" s="141" t="n">
        <v>14</v>
      </c>
      <c r="C10" s="142" t="n">
        <v>7</v>
      </c>
      <c r="D10" s="142" t="n">
        <v>12</v>
      </c>
      <c r="E10" s="142" t="n">
        <v>18</v>
      </c>
      <c r="F10" s="142" t="n">
        <v>10</v>
      </c>
      <c r="G10" s="142" t="n">
        <v>8</v>
      </c>
      <c r="H10" s="142" t="n">
        <v>9</v>
      </c>
      <c r="I10" s="142" t="n">
        <v>11</v>
      </c>
      <c r="J10" s="143" t="n">
        <v>14</v>
      </c>
      <c r="K10" s="144" t="n">
        <f aca="false">SUM(B10:J10)</f>
        <v>103</v>
      </c>
    </row>
    <row r="11" customFormat="false" ht="15" hidden="false" customHeight="false" outlineLevel="0" collapsed="false">
      <c r="A11" s="145" t="s">
        <v>1096</v>
      </c>
      <c r="B11" s="146" t="n">
        <v>14</v>
      </c>
      <c r="C11" s="147" t="n">
        <v>10</v>
      </c>
      <c r="D11" s="147" t="n">
        <v>12</v>
      </c>
      <c r="E11" s="147" t="n">
        <v>20</v>
      </c>
      <c r="F11" s="147" t="n">
        <v>10</v>
      </c>
      <c r="G11" s="147" t="n">
        <v>8</v>
      </c>
      <c r="H11" s="147" t="n">
        <v>9</v>
      </c>
      <c r="I11" s="147" t="n">
        <v>8</v>
      </c>
      <c r="J11" s="148" t="n">
        <v>15</v>
      </c>
      <c r="K11" s="149" t="n">
        <f aca="false">SUM(B11:J11)</f>
        <v>106</v>
      </c>
    </row>
    <row r="12" customFormat="false" ht="15" hidden="false" customHeight="false" outlineLevel="0" collapsed="false">
      <c r="A12" s="140" t="s">
        <v>1097</v>
      </c>
      <c r="B12" s="141" t="n">
        <v>12</v>
      </c>
      <c r="C12" s="142" t="n">
        <v>10</v>
      </c>
      <c r="D12" s="142" t="n">
        <v>12</v>
      </c>
      <c r="E12" s="142" t="n">
        <v>16</v>
      </c>
      <c r="F12" s="142" t="n">
        <v>16</v>
      </c>
      <c r="G12" s="142" t="n">
        <v>7</v>
      </c>
      <c r="H12" s="142" t="n">
        <v>8</v>
      </c>
      <c r="I12" s="142" t="n">
        <v>7</v>
      </c>
      <c r="J12" s="143" t="n">
        <v>12</v>
      </c>
      <c r="K12" s="144" t="n">
        <f aca="false">SUM(B12:J12)</f>
        <v>100</v>
      </c>
    </row>
    <row r="13" customFormat="false" ht="15" hidden="false" customHeight="false" outlineLevel="0" collapsed="false">
      <c r="A13" s="145" t="s">
        <v>1098</v>
      </c>
      <c r="B13" s="146" t="n">
        <v>12</v>
      </c>
      <c r="C13" s="147" t="n">
        <v>10</v>
      </c>
      <c r="D13" s="147" t="n">
        <v>13</v>
      </c>
      <c r="E13" s="147" t="n">
        <v>12</v>
      </c>
      <c r="F13" s="147" t="n">
        <v>18</v>
      </c>
      <c r="G13" s="147" t="n">
        <v>8</v>
      </c>
      <c r="H13" s="147" t="n">
        <v>16</v>
      </c>
      <c r="I13" s="147" t="n">
        <v>10</v>
      </c>
      <c r="J13" s="148" t="n">
        <v>5</v>
      </c>
      <c r="K13" s="149" t="n">
        <f aca="false">SUM(B13:J13)</f>
        <v>104</v>
      </c>
    </row>
    <row r="14" customFormat="false" ht="15" hidden="false" customHeight="false" outlineLevel="0" collapsed="false">
      <c r="A14" s="140" t="s">
        <v>829</v>
      </c>
      <c r="B14" s="141" t="n">
        <v>10</v>
      </c>
      <c r="C14" s="142" t="n">
        <v>10</v>
      </c>
      <c r="D14" s="142" t="n">
        <v>8</v>
      </c>
      <c r="E14" s="142" t="n">
        <v>13</v>
      </c>
      <c r="F14" s="142" t="n">
        <v>16</v>
      </c>
      <c r="G14" s="142" t="n">
        <v>7</v>
      </c>
      <c r="H14" s="142" t="n">
        <v>15</v>
      </c>
      <c r="I14" s="142" t="n">
        <v>6</v>
      </c>
      <c r="J14" s="143" t="n">
        <v>16</v>
      </c>
      <c r="K14" s="144" t="n">
        <f aca="false">SUM(B14:J14)</f>
        <v>101</v>
      </c>
    </row>
    <row r="15" customFormat="false" ht="15" hidden="false" customHeight="false" outlineLevel="0" collapsed="false">
      <c r="A15" s="145" t="s">
        <v>1099</v>
      </c>
      <c r="B15" s="146" t="n">
        <v>14</v>
      </c>
      <c r="C15" s="147" t="n">
        <v>10</v>
      </c>
      <c r="D15" s="147" t="n">
        <v>10</v>
      </c>
      <c r="E15" s="147" t="n">
        <v>17</v>
      </c>
      <c r="F15" s="147" t="n">
        <v>14</v>
      </c>
      <c r="G15" s="147" t="n">
        <v>8</v>
      </c>
      <c r="H15" s="147" t="n">
        <v>6</v>
      </c>
      <c r="I15" s="147" t="n">
        <v>10</v>
      </c>
      <c r="J15" s="148" t="n">
        <v>18</v>
      </c>
      <c r="K15" s="149" t="n">
        <f aca="false">SUM(B15:J15)</f>
        <v>107</v>
      </c>
    </row>
    <row r="16" customFormat="false" ht="15" hidden="false" customHeight="false" outlineLevel="0" collapsed="false">
      <c r="A16" s="140" t="s">
        <v>1100</v>
      </c>
      <c r="B16" s="141" t="n">
        <v>13</v>
      </c>
      <c r="C16" s="142" t="n">
        <v>8</v>
      </c>
      <c r="D16" s="142" t="n">
        <v>12</v>
      </c>
      <c r="E16" s="142" t="n">
        <v>10</v>
      </c>
      <c r="F16" s="142" t="n">
        <v>16</v>
      </c>
      <c r="G16" s="142" t="n">
        <v>8</v>
      </c>
      <c r="H16" s="142" t="n">
        <v>8</v>
      </c>
      <c r="I16" s="142" t="n">
        <v>19</v>
      </c>
      <c r="J16" s="143" t="n">
        <v>8</v>
      </c>
      <c r="K16" s="144" t="n">
        <f aca="false">SUM(B16:J16)</f>
        <v>102</v>
      </c>
    </row>
    <row r="17" customFormat="false" ht="15" hidden="false" customHeight="false" outlineLevel="0" collapsed="false">
      <c r="A17" s="145" t="s">
        <v>1101</v>
      </c>
      <c r="B17" s="146" t="n">
        <v>10</v>
      </c>
      <c r="C17" s="147" t="n">
        <v>7</v>
      </c>
      <c r="D17" s="147" t="n">
        <v>10</v>
      </c>
      <c r="E17" s="147" t="n">
        <v>12</v>
      </c>
      <c r="F17" s="147" t="n">
        <v>18</v>
      </c>
      <c r="G17" s="147" t="n">
        <v>10</v>
      </c>
      <c r="H17" s="147" t="n">
        <v>10</v>
      </c>
      <c r="I17" s="147" t="n">
        <v>18</v>
      </c>
      <c r="J17" s="148" t="n">
        <v>13</v>
      </c>
      <c r="K17" s="149" t="n">
        <f aca="false">SUM(B17:J17)</f>
        <v>108</v>
      </c>
    </row>
    <row r="18" customFormat="false" ht="15" hidden="false" customHeight="false" outlineLevel="0" collapsed="false">
      <c r="A18" s="140" t="s">
        <v>1102</v>
      </c>
      <c r="B18" s="141" t="n">
        <v>15</v>
      </c>
      <c r="C18" s="142" t="n">
        <v>10</v>
      </c>
      <c r="D18" s="142" t="n">
        <v>15</v>
      </c>
      <c r="E18" s="142" t="n">
        <v>15</v>
      </c>
      <c r="F18" s="142" t="n">
        <v>15</v>
      </c>
      <c r="G18" s="142" t="n">
        <v>7</v>
      </c>
      <c r="H18" s="142" t="n">
        <v>8</v>
      </c>
      <c r="I18" s="142" t="n">
        <v>10</v>
      </c>
      <c r="J18" s="143" t="n">
        <v>10</v>
      </c>
      <c r="K18" s="144" t="n">
        <f aca="false">SUM(B18:J18)</f>
        <v>105</v>
      </c>
    </row>
    <row r="19" customFormat="false" ht="15" hidden="false" customHeight="false" outlineLevel="0" collapsed="false">
      <c r="A19" s="145" t="s">
        <v>1103</v>
      </c>
      <c r="B19" s="146" t="n">
        <v>10</v>
      </c>
      <c r="C19" s="147" t="n">
        <v>10</v>
      </c>
      <c r="D19" s="147" t="n">
        <v>14</v>
      </c>
      <c r="E19" s="147" t="n">
        <v>10</v>
      </c>
      <c r="F19" s="147" t="n">
        <v>24</v>
      </c>
      <c r="G19" s="147" t="n">
        <v>11</v>
      </c>
      <c r="H19" s="147" t="n">
        <v>10</v>
      </c>
      <c r="I19" s="147" t="n">
        <v>9</v>
      </c>
      <c r="J19" s="148" t="n">
        <v>8</v>
      </c>
      <c r="K19" s="149" t="n">
        <f aca="false">SUM(B19:J19)</f>
        <v>106</v>
      </c>
    </row>
    <row r="20" customFormat="false" ht="15" hidden="false" customHeight="false" outlineLevel="0" collapsed="false">
      <c r="A20" s="140" t="s">
        <v>912</v>
      </c>
      <c r="B20" s="141" t="n">
        <v>10</v>
      </c>
      <c r="C20" s="142" t="n">
        <v>16</v>
      </c>
      <c r="D20" s="142" t="n">
        <v>12</v>
      </c>
      <c r="E20" s="142" t="n">
        <v>8</v>
      </c>
      <c r="F20" s="142" t="n">
        <v>10</v>
      </c>
      <c r="G20" s="142" t="n">
        <v>20</v>
      </c>
      <c r="H20" s="142" t="n">
        <v>8</v>
      </c>
      <c r="I20" s="142" t="n">
        <v>10</v>
      </c>
      <c r="J20" s="143" t="n">
        <v>10</v>
      </c>
      <c r="K20" s="144" t="n">
        <f aca="false">SUM(B20:J20)</f>
        <v>104</v>
      </c>
    </row>
    <row r="21" customFormat="false" ht="15" hidden="false" customHeight="false" outlineLevel="0" collapsed="false">
      <c r="A21" s="145" t="s">
        <v>904</v>
      </c>
      <c r="B21" s="146" t="n">
        <v>9</v>
      </c>
      <c r="C21" s="147" t="n">
        <v>15</v>
      </c>
      <c r="D21" s="147" t="n">
        <v>10</v>
      </c>
      <c r="E21" s="147" t="n">
        <v>10</v>
      </c>
      <c r="F21" s="147" t="n">
        <v>10</v>
      </c>
      <c r="G21" s="147" t="n">
        <v>16</v>
      </c>
      <c r="H21" s="147" t="n">
        <v>16</v>
      </c>
      <c r="I21" s="147" t="n">
        <v>10</v>
      </c>
      <c r="J21" s="148" t="n">
        <v>8</v>
      </c>
      <c r="K21" s="149" t="n">
        <f aca="false">SUM(B21:J21)</f>
        <v>104</v>
      </c>
    </row>
    <row r="22" customFormat="false" ht="15" hidden="false" customHeight="false" outlineLevel="0" collapsed="false">
      <c r="A22" s="140" t="s">
        <v>886</v>
      </c>
      <c r="B22" s="141" t="n">
        <v>12</v>
      </c>
      <c r="C22" s="142" t="n">
        <v>16</v>
      </c>
      <c r="D22" s="142" t="n">
        <v>10</v>
      </c>
      <c r="E22" s="142" t="n">
        <v>12</v>
      </c>
      <c r="F22" s="142" t="n">
        <v>8</v>
      </c>
      <c r="G22" s="142" t="n">
        <v>7</v>
      </c>
      <c r="H22" s="142" t="n">
        <v>20</v>
      </c>
      <c r="I22" s="142" t="n">
        <v>8</v>
      </c>
      <c r="J22" s="143" t="n">
        <v>11</v>
      </c>
      <c r="K22" s="144" t="n">
        <f aca="false">SUM(B22:J22)</f>
        <v>104</v>
      </c>
    </row>
    <row r="23" customFormat="false" ht="15" hidden="false" customHeight="false" outlineLevel="0" collapsed="false">
      <c r="A23" s="145" t="s">
        <v>1104</v>
      </c>
      <c r="B23" s="146" t="n">
        <v>9</v>
      </c>
      <c r="C23" s="147" t="n">
        <v>16</v>
      </c>
      <c r="D23" s="147" t="n">
        <v>12</v>
      </c>
      <c r="E23" s="147" t="n">
        <v>12</v>
      </c>
      <c r="F23" s="147" t="n">
        <v>12</v>
      </c>
      <c r="G23" s="147" t="n">
        <v>8</v>
      </c>
      <c r="H23" s="147" t="n">
        <v>20</v>
      </c>
      <c r="I23" s="147" t="n">
        <v>8</v>
      </c>
      <c r="J23" s="148" t="n">
        <v>9</v>
      </c>
      <c r="K23" s="149" t="n">
        <f aca="false">SUM(B23:J23)</f>
        <v>106</v>
      </c>
    </row>
    <row r="24" customFormat="false" ht="15" hidden="false" customHeight="false" outlineLevel="0" collapsed="false">
      <c r="A24" s="140" t="s">
        <v>1105</v>
      </c>
      <c r="B24" s="141" t="n">
        <v>9</v>
      </c>
      <c r="C24" s="142" t="n">
        <v>15</v>
      </c>
      <c r="D24" s="142" t="n">
        <v>10</v>
      </c>
      <c r="E24" s="142" t="n">
        <v>10</v>
      </c>
      <c r="F24" s="142" t="n">
        <v>11</v>
      </c>
      <c r="G24" s="142" t="n">
        <v>17</v>
      </c>
      <c r="H24" s="142" t="n">
        <v>14</v>
      </c>
      <c r="I24" s="142" t="n">
        <v>8</v>
      </c>
      <c r="J24" s="143" t="n">
        <v>8</v>
      </c>
      <c r="K24" s="144" t="n">
        <f aca="false">SUM(B24:J24)</f>
        <v>102</v>
      </c>
    </row>
    <row r="25" customFormat="false" ht="15" hidden="false" customHeight="false" outlineLevel="0" collapsed="false">
      <c r="A25" s="145" t="s">
        <v>1106</v>
      </c>
      <c r="B25" s="146" t="n">
        <v>9</v>
      </c>
      <c r="C25" s="147" t="n">
        <v>14</v>
      </c>
      <c r="D25" s="147" t="n">
        <v>9</v>
      </c>
      <c r="E25" s="147" t="n">
        <v>11</v>
      </c>
      <c r="F25" s="147" t="n">
        <v>12</v>
      </c>
      <c r="G25" s="147" t="n">
        <v>16</v>
      </c>
      <c r="H25" s="147" t="n">
        <v>16</v>
      </c>
      <c r="I25" s="147" t="n">
        <v>8</v>
      </c>
      <c r="J25" s="148" t="n">
        <v>8</v>
      </c>
      <c r="K25" s="149" t="n">
        <f aca="false">SUM(B25:J25)</f>
        <v>103</v>
      </c>
    </row>
    <row r="26" customFormat="false" ht="15" hidden="false" customHeight="false" outlineLevel="0" collapsed="false">
      <c r="A26" s="145" t="s">
        <v>1107</v>
      </c>
      <c r="B26" s="146" t="n">
        <v>8</v>
      </c>
      <c r="C26" s="147" t="n">
        <v>15</v>
      </c>
      <c r="D26" s="147" t="n">
        <v>10</v>
      </c>
      <c r="E26" s="147" t="n">
        <v>12</v>
      </c>
      <c r="F26" s="147" t="n">
        <v>11</v>
      </c>
      <c r="G26" s="147" t="n">
        <v>14</v>
      </c>
      <c r="H26" s="147" t="n">
        <v>17</v>
      </c>
      <c r="I26" s="147" t="n">
        <v>10</v>
      </c>
      <c r="J26" s="148" t="n">
        <v>10</v>
      </c>
      <c r="K26" s="149" t="n">
        <f aca="false">SUM(B26:J26)</f>
        <v>107</v>
      </c>
    </row>
    <row r="27" customFormat="false" ht="15" hidden="false" customHeight="false" outlineLevel="0" collapsed="false">
      <c r="A27" s="140" t="s">
        <v>723</v>
      </c>
      <c r="B27" s="141" t="n">
        <v>10</v>
      </c>
      <c r="C27" s="142" t="n">
        <v>10</v>
      </c>
      <c r="D27" s="142" t="n">
        <v>8</v>
      </c>
      <c r="E27" s="142" t="n">
        <v>28</v>
      </c>
      <c r="F27" s="142" t="n">
        <v>7</v>
      </c>
      <c r="G27" s="142" t="n">
        <v>4</v>
      </c>
      <c r="H27" s="142" t="n">
        <v>12</v>
      </c>
      <c r="I27" s="142" t="n">
        <v>5</v>
      </c>
      <c r="J27" s="143" t="n">
        <v>26</v>
      </c>
      <c r="K27" s="144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P48" activeCellId="0" sqref="P48"/>
    </sheetView>
  </sheetViews>
  <sheetFormatPr defaultColWidth="8.72265625" defaultRowHeight="15" zeroHeight="false" outlineLevelRow="0" outlineLevelCol="0"/>
  <cols>
    <col collapsed="false" customWidth="true" hidden="false" outlineLevel="0" max="14" min="14" style="0" width="11.29"/>
  </cols>
  <sheetData>
    <row r="1" customFormat="false" ht="15" hidden="false" customHeight="false" outlineLevel="0" collapsed="false">
      <c r="A1" s="150" t="s">
        <v>4</v>
      </c>
      <c r="B1" s="150"/>
    </row>
    <row r="2" customFormat="false" ht="15" hidden="false" customHeight="false" outlineLevel="0" collapsed="false">
      <c r="A2" s="16" t="n">
        <v>0</v>
      </c>
      <c r="B2" s="11"/>
      <c r="M2" s="151" t="n">
        <f aca="false">(N49-N39)/(ROW(N49)-ROW(N39))</f>
        <v>0.03</v>
      </c>
      <c r="N2" s="0" t="s">
        <v>1108</v>
      </c>
    </row>
    <row r="3" customFormat="false" ht="15" hidden="false" customHeight="false" outlineLevel="0" collapsed="false">
      <c r="A3" s="17" t="n">
        <v>0</v>
      </c>
      <c r="B3" s="152" t="n">
        <v>1</v>
      </c>
      <c r="M3" s="151" t="n">
        <f aca="false">(N54-N49)/(ROW(N54)-ROW(N49))</f>
        <v>-0.28</v>
      </c>
      <c r="N3" s="0" t="s">
        <v>1109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52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52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50" t="s">
        <v>4</v>
      </c>
      <c r="N37" s="150"/>
      <c r="O37" s="150" t="s">
        <v>5</v>
      </c>
      <c r="P37" s="150"/>
      <c r="Q37" s="153"/>
      <c r="R37" s="153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53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54" t="n">
        <v>1.1</v>
      </c>
      <c r="O39" s="17" t="n">
        <v>0</v>
      </c>
      <c r="P39" s="154" t="n">
        <v>1.05</v>
      </c>
      <c r="Q39" s="155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55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55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55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55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55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55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55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55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55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56" t="n">
        <v>1.4</v>
      </c>
      <c r="O49" s="17" t="n">
        <v>10</v>
      </c>
      <c r="P49" s="156" t="n">
        <v>1.35</v>
      </c>
      <c r="Q49" s="155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57"/>
      <c r="O50" s="17"/>
      <c r="P50" s="157"/>
      <c r="Q50" s="155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57"/>
      <c r="O51" s="17"/>
      <c r="P51" s="157"/>
      <c r="Q51" s="155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57"/>
      <c r="O52" s="17"/>
      <c r="P52" s="157"/>
      <c r="Q52" s="155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57"/>
      <c r="O53" s="17"/>
      <c r="P53" s="157"/>
      <c r="Q53" s="155"/>
      <c r="R53" s="15"/>
    </row>
    <row r="54" customFormat="false" ht="15" hidden="false" customHeight="false" outlineLevel="0" collapsed="false">
      <c r="A54" s="14"/>
      <c r="B54" s="153"/>
      <c r="C54" s="15"/>
      <c r="D54" s="15"/>
      <c r="E54" s="15"/>
      <c r="F54" s="15"/>
      <c r="G54" s="153"/>
      <c r="H54" s="15"/>
      <c r="I54" s="15"/>
      <c r="J54" s="15"/>
      <c r="K54" s="15"/>
      <c r="M54" s="17"/>
      <c r="N54" s="154"/>
      <c r="O54" s="17"/>
      <c r="P54" s="154"/>
      <c r="Q54" s="155"/>
      <c r="R54" s="15"/>
    </row>
    <row r="55" customFormat="false" ht="15" hidden="false" customHeight="false" outlineLevel="0" collapsed="false">
      <c r="A55" s="155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55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55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55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55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55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55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55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55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55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55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55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55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55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55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5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W77" activeCellId="0" sqref="W77"/>
    </sheetView>
  </sheetViews>
  <sheetFormatPr defaultColWidth="11.58984375" defaultRowHeight="15" zeroHeight="false" outlineLevelRow="0" outlineLevelCol="0"/>
  <cols>
    <col collapsed="false" customWidth="true" hidden="false" outlineLevel="0" max="4" min="4" style="0" width="6.15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58" t="s">
        <v>1110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</row>
    <row r="2" customFormat="false" ht="15" hidden="false" customHeight="false" outlineLevel="0" collapsed="false">
      <c r="A2" s="159" t="s">
        <v>19</v>
      </c>
      <c r="B2" s="159"/>
      <c r="C2" s="159"/>
      <c r="D2" s="159" t="s">
        <v>1111</v>
      </c>
      <c r="E2" s="159"/>
      <c r="F2" s="159"/>
      <c r="G2" s="159"/>
      <c r="H2" s="159"/>
      <c r="I2" s="159"/>
      <c r="J2" s="159"/>
      <c r="K2" s="159" t="s">
        <v>1112</v>
      </c>
      <c r="L2" s="159"/>
      <c r="M2" s="159"/>
      <c r="N2" s="159"/>
      <c r="O2" s="159"/>
      <c r="P2" s="159"/>
      <c r="Q2" s="159" t="s">
        <v>1113</v>
      </c>
      <c r="R2" s="159"/>
      <c r="S2" s="159"/>
      <c r="T2" s="159"/>
      <c r="U2" s="159"/>
      <c r="V2" s="159"/>
      <c r="W2" s="159" t="s">
        <v>1114</v>
      </c>
      <c r="X2" s="159" t="s">
        <v>960</v>
      </c>
    </row>
    <row r="3" customFormat="false" ht="15" hidden="false" customHeight="false" outlineLevel="0" collapsed="false">
      <c r="A3" s="159"/>
      <c r="B3" s="159"/>
      <c r="C3" s="159"/>
      <c r="D3" s="110" t="s">
        <v>953</v>
      </c>
      <c r="E3" s="110" t="s">
        <v>954</v>
      </c>
      <c r="F3" s="110" t="s">
        <v>955</v>
      </c>
      <c r="G3" s="110" t="s">
        <v>956</v>
      </c>
      <c r="H3" s="110" t="s">
        <v>13</v>
      </c>
      <c r="I3" s="160" t="s">
        <v>957</v>
      </c>
      <c r="J3" s="160" t="s">
        <v>33</v>
      </c>
      <c r="K3" s="110" t="s">
        <v>953</v>
      </c>
      <c r="L3" s="110" t="s">
        <v>954</v>
      </c>
      <c r="M3" s="110" t="s">
        <v>955</v>
      </c>
      <c r="N3" s="110" t="s">
        <v>956</v>
      </c>
      <c r="O3" s="110" t="s">
        <v>13</v>
      </c>
      <c r="P3" s="160" t="s">
        <v>957</v>
      </c>
      <c r="Q3" s="110" t="s">
        <v>953</v>
      </c>
      <c r="R3" s="110" t="s">
        <v>954</v>
      </c>
      <c r="S3" s="110" t="s">
        <v>955</v>
      </c>
      <c r="T3" s="110" t="s">
        <v>956</v>
      </c>
      <c r="U3" s="110" t="s">
        <v>13</v>
      </c>
      <c r="V3" s="160" t="s">
        <v>957</v>
      </c>
      <c r="W3" s="159"/>
      <c r="X3" s="159"/>
    </row>
    <row r="4" customFormat="false" ht="15" hidden="false" customHeight="false" outlineLevel="0" collapsed="false">
      <c r="A4" s="161" t="s">
        <v>398</v>
      </c>
      <c r="B4" s="161"/>
      <c r="C4" s="161"/>
      <c r="D4" s="115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62" t="n">
        <v>65</v>
      </c>
      <c r="J4" s="116" t="n">
        <v>12</v>
      </c>
      <c r="K4" s="117" t="n">
        <v>100</v>
      </c>
      <c r="L4" s="118" t="n">
        <v>80</v>
      </c>
      <c r="M4" s="118" t="n">
        <v>30</v>
      </c>
      <c r="N4" s="118" t="n">
        <v>60</v>
      </c>
      <c r="O4" s="118" t="n">
        <v>50</v>
      </c>
      <c r="P4" s="163" t="n">
        <v>75</v>
      </c>
      <c r="Q4" s="115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62" t="n">
        <f aca="false">P4-I4</f>
        <v>10</v>
      </c>
      <c r="W4" s="119" t="n">
        <f aca="false">(K4+L4+M4+N4+O4)-(D4+E4+F4+G4+H4)</f>
        <v>125</v>
      </c>
      <c r="X4" s="120"/>
    </row>
    <row r="6" customFormat="false" ht="15" hidden="false" customHeight="false" outlineLevel="0" collapsed="false">
      <c r="A6" s="158" t="s">
        <v>379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</row>
    <row r="7" customFormat="false" ht="15" hidden="false" customHeight="false" outlineLevel="0" collapsed="false">
      <c r="A7" s="159" t="s">
        <v>19</v>
      </c>
      <c r="B7" s="159"/>
      <c r="C7" s="159"/>
      <c r="D7" s="159" t="s">
        <v>1111</v>
      </c>
      <c r="E7" s="159"/>
      <c r="F7" s="159"/>
      <c r="G7" s="159"/>
      <c r="H7" s="159"/>
      <c r="I7" s="159"/>
      <c r="J7" s="159"/>
      <c r="K7" s="159" t="s">
        <v>1112</v>
      </c>
      <c r="L7" s="159"/>
      <c r="M7" s="159"/>
      <c r="N7" s="159"/>
      <c r="O7" s="159"/>
      <c r="P7" s="159"/>
      <c r="Q7" s="159" t="s">
        <v>1113</v>
      </c>
      <c r="R7" s="159"/>
      <c r="S7" s="159"/>
      <c r="T7" s="159"/>
      <c r="U7" s="159"/>
      <c r="V7" s="159"/>
      <c r="W7" s="159" t="s">
        <v>1114</v>
      </c>
      <c r="X7" s="159" t="s">
        <v>960</v>
      </c>
    </row>
    <row r="8" customFormat="false" ht="15" hidden="false" customHeight="false" outlineLevel="0" collapsed="false">
      <c r="A8" s="159"/>
      <c r="B8" s="159"/>
      <c r="C8" s="159"/>
      <c r="D8" s="110" t="s">
        <v>953</v>
      </c>
      <c r="E8" s="110" t="s">
        <v>954</v>
      </c>
      <c r="F8" s="110" t="s">
        <v>955</v>
      </c>
      <c r="G8" s="110" t="s">
        <v>956</v>
      </c>
      <c r="H8" s="110" t="s">
        <v>13</v>
      </c>
      <c r="I8" s="160" t="s">
        <v>957</v>
      </c>
      <c r="J8" s="160" t="s">
        <v>33</v>
      </c>
      <c r="K8" s="110" t="s">
        <v>953</v>
      </c>
      <c r="L8" s="110" t="s">
        <v>954</v>
      </c>
      <c r="M8" s="110" t="s">
        <v>955</v>
      </c>
      <c r="N8" s="110" t="s">
        <v>956</v>
      </c>
      <c r="O8" s="110" t="s">
        <v>13</v>
      </c>
      <c r="P8" s="160" t="s">
        <v>957</v>
      </c>
      <c r="Q8" s="110" t="s">
        <v>953</v>
      </c>
      <c r="R8" s="110" t="s">
        <v>954</v>
      </c>
      <c r="S8" s="110" t="s">
        <v>955</v>
      </c>
      <c r="T8" s="110" t="s">
        <v>956</v>
      </c>
      <c r="U8" s="110" t="s">
        <v>13</v>
      </c>
      <c r="V8" s="160" t="s">
        <v>957</v>
      </c>
      <c r="W8" s="159"/>
      <c r="X8" s="159"/>
    </row>
    <row r="9" customFormat="false" ht="15" hidden="false" customHeight="false" outlineLevel="0" collapsed="false">
      <c r="A9" s="161" t="s">
        <v>386</v>
      </c>
      <c r="B9" s="161"/>
      <c r="C9" s="161"/>
      <c r="D9" s="115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62" t="n">
        <v>50</v>
      </c>
      <c r="J9" s="116" t="n">
        <v>1</v>
      </c>
      <c r="K9" s="117" t="n">
        <v>100</v>
      </c>
      <c r="L9" s="118" t="n">
        <v>100</v>
      </c>
      <c r="M9" s="118" t="n">
        <v>100</v>
      </c>
      <c r="N9" s="118" t="n">
        <v>100</v>
      </c>
      <c r="O9" s="118" t="n">
        <v>100</v>
      </c>
      <c r="P9" s="163" t="n">
        <v>50</v>
      </c>
      <c r="Q9" s="115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62" t="n">
        <f aca="false">P9-I9</f>
        <v>0</v>
      </c>
      <c r="W9" s="119" t="n">
        <f aca="false">(K9+L9+M9+N9+O9)-(D9+E9+F9+G9+H9)</f>
        <v>60</v>
      </c>
      <c r="X9" s="120"/>
    </row>
    <row r="11" customFormat="false" ht="15" hidden="false" customHeight="false" outlineLevel="0" collapsed="false">
      <c r="A11" s="158" t="s">
        <v>95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</row>
    <row r="12" customFormat="false" ht="15" hidden="false" customHeight="false" outlineLevel="0" collapsed="false">
      <c r="A12" s="159" t="s">
        <v>19</v>
      </c>
      <c r="B12" s="159"/>
      <c r="C12" s="159"/>
      <c r="D12" s="159" t="s">
        <v>1111</v>
      </c>
      <c r="E12" s="159"/>
      <c r="F12" s="159"/>
      <c r="G12" s="159"/>
      <c r="H12" s="159"/>
      <c r="I12" s="159"/>
      <c r="J12" s="159"/>
      <c r="K12" s="159" t="s">
        <v>1112</v>
      </c>
      <c r="L12" s="159"/>
      <c r="M12" s="159"/>
      <c r="N12" s="159"/>
      <c r="O12" s="159"/>
      <c r="P12" s="159"/>
      <c r="Q12" s="159" t="s">
        <v>1113</v>
      </c>
      <c r="R12" s="159"/>
      <c r="S12" s="159"/>
      <c r="T12" s="159"/>
      <c r="U12" s="159"/>
      <c r="V12" s="159"/>
      <c r="W12" s="159" t="s">
        <v>1114</v>
      </c>
      <c r="X12" s="159" t="s">
        <v>960</v>
      </c>
    </row>
    <row r="13" customFormat="false" ht="15" hidden="false" customHeight="false" outlineLevel="0" collapsed="false">
      <c r="A13" s="159"/>
      <c r="B13" s="159"/>
      <c r="C13" s="159"/>
      <c r="D13" s="110" t="s">
        <v>953</v>
      </c>
      <c r="E13" s="110" t="s">
        <v>954</v>
      </c>
      <c r="F13" s="110" t="s">
        <v>955</v>
      </c>
      <c r="G13" s="110" t="s">
        <v>956</v>
      </c>
      <c r="H13" s="110" t="s">
        <v>13</v>
      </c>
      <c r="I13" s="160" t="s">
        <v>957</v>
      </c>
      <c r="J13" s="160" t="s">
        <v>33</v>
      </c>
      <c r="K13" s="110" t="s">
        <v>953</v>
      </c>
      <c r="L13" s="110" t="s">
        <v>954</v>
      </c>
      <c r="M13" s="110" t="s">
        <v>955</v>
      </c>
      <c r="N13" s="110" t="s">
        <v>956</v>
      </c>
      <c r="O13" s="110" t="s">
        <v>13</v>
      </c>
      <c r="P13" s="160" t="s">
        <v>957</v>
      </c>
      <c r="Q13" s="110" t="s">
        <v>953</v>
      </c>
      <c r="R13" s="110" t="s">
        <v>954</v>
      </c>
      <c r="S13" s="110" t="s">
        <v>955</v>
      </c>
      <c r="T13" s="110" t="s">
        <v>956</v>
      </c>
      <c r="U13" s="110" t="s">
        <v>13</v>
      </c>
      <c r="V13" s="160" t="s">
        <v>957</v>
      </c>
      <c r="W13" s="159"/>
      <c r="X13" s="159"/>
    </row>
    <row r="14" customFormat="false" ht="15" hidden="false" customHeight="false" outlineLevel="0" collapsed="false">
      <c r="A14" s="161" t="s">
        <v>124</v>
      </c>
      <c r="B14" s="161"/>
      <c r="C14" s="161"/>
      <c r="D14" s="115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62" t="n">
        <v>65</v>
      </c>
      <c r="J14" s="116" t="n">
        <v>12</v>
      </c>
      <c r="K14" s="115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62" t="n">
        <v>75</v>
      </c>
      <c r="Q14" s="115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62" t="n">
        <f aca="false">P14-I14</f>
        <v>10</v>
      </c>
      <c r="W14" s="119" t="n">
        <f aca="false">(K14+L14+M14+N14+O14)-(D14+E14+F14+G14+H14)</f>
        <v>115</v>
      </c>
      <c r="X14" s="120"/>
    </row>
    <row r="16" customFormat="false" ht="15" hidden="false" customHeight="false" outlineLevel="0" collapsed="false">
      <c r="A16" s="158" t="s">
        <v>272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</row>
    <row r="17" customFormat="false" ht="15" hidden="false" customHeight="false" outlineLevel="0" collapsed="false">
      <c r="A17" s="159" t="s">
        <v>19</v>
      </c>
      <c r="B17" s="159"/>
      <c r="C17" s="159"/>
      <c r="D17" s="159" t="s">
        <v>1111</v>
      </c>
      <c r="E17" s="159"/>
      <c r="F17" s="159"/>
      <c r="G17" s="159"/>
      <c r="H17" s="159"/>
      <c r="I17" s="159"/>
      <c r="J17" s="159"/>
      <c r="K17" s="159" t="s">
        <v>1112</v>
      </c>
      <c r="L17" s="159"/>
      <c r="M17" s="159"/>
      <c r="N17" s="159"/>
      <c r="O17" s="159"/>
      <c r="P17" s="159"/>
      <c r="Q17" s="159" t="s">
        <v>1113</v>
      </c>
      <c r="R17" s="159"/>
      <c r="S17" s="159"/>
      <c r="T17" s="159"/>
      <c r="U17" s="159"/>
      <c r="V17" s="159"/>
      <c r="W17" s="159" t="s">
        <v>1114</v>
      </c>
      <c r="X17" s="159" t="s">
        <v>960</v>
      </c>
    </row>
    <row r="18" customFormat="false" ht="15" hidden="false" customHeight="false" outlineLevel="0" collapsed="false">
      <c r="A18" s="159"/>
      <c r="B18" s="159"/>
      <c r="C18" s="159"/>
      <c r="D18" s="110" t="s">
        <v>953</v>
      </c>
      <c r="E18" s="110" t="s">
        <v>954</v>
      </c>
      <c r="F18" s="110" t="s">
        <v>955</v>
      </c>
      <c r="G18" s="110" t="s">
        <v>956</v>
      </c>
      <c r="H18" s="110" t="s">
        <v>13</v>
      </c>
      <c r="I18" s="160" t="s">
        <v>957</v>
      </c>
      <c r="J18" s="160" t="s">
        <v>33</v>
      </c>
      <c r="K18" s="110" t="s">
        <v>953</v>
      </c>
      <c r="L18" s="110" t="s">
        <v>954</v>
      </c>
      <c r="M18" s="110" t="s">
        <v>955</v>
      </c>
      <c r="N18" s="110" t="s">
        <v>956</v>
      </c>
      <c r="O18" s="110" t="s">
        <v>13</v>
      </c>
      <c r="P18" s="160" t="s">
        <v>957</v>
      </c>
      <c r="Q18" s="110" t="s">
        <v>953</v>
      </c>
      <c r="R18" s="110" t="s">
        <v>954</v>
      </c>
      <c r="S18" s="110" t="s">
        <v>955</v>
      </c>
      <c r="T18" s="110" t="s">
        <v>956</v>
      </c>
      <c r="U18" s="110" t="s">
        <v>13</v>
      </c>
      <c r="V18" s="160" t="s">
        <v>957</v>
      </c>
      <c r="W18" s="159"/>
      <c r="X18" s="159"/>
    </row>
    <row r="19" customFormat="false" ht="15" hidden="false" customHeight="false" outlineLevel="0" collapsed="false">
      <c r="A19" s="164" t="s">
        <v>1115</v>
      </c>
      <c r="B19" s="164"/>
      <c r="C19" s="164"/>
      <c r="D19" s="165" t="n">
        <v>50</v>
      </c>
      <c r="E19" s="166" t="n">
        <v>40</v>
      </c>
      <c r="F19" s="166" t="n">
        <v>35</v>
      </c>
      <c r="G19" s="166" t="n">
        <v>35</v>
      </c>
      <c r="H19" s="166" t="n">
        <v>40</v>
      </c>
      <c r="I19" s="167" t="n">
        <v>65</v>
      </c>
      <c r="J19" s="168" t="n">
        <v>10</v>
      </c>
      <c r="K19" s="169" t="n">
        <v>100</v>
      </c>
      <c r="L19" s="170" t="n">
        <v>60</v>
      </c>
      <c r="M19" s="170" t="n">
        <v>40</v>
      </c>
      <c r="N19" s="170" t="n">
        <v>70</v>
      </c>
      <c r="O19" s="170" t="n">
        <v>55</v>
      </c>
      <c r="P19" s="171" t="n">
        <v>75</v>
      </c>
      <c r="Q19" s="165" t="n">
        <f aca="false">K19-D19</f>
        <v>50</v>
      </c>
      <c r="R19" s="166" t="n">
        <f aca="false">L19-E19</f>
        <v>20</v>
      </c>
      <c r="S19" s="166" t="n">
        <f aca="false">M19-F19</f>
        <v>5</v>
      </c>
      <c r="T19" s="166" t="n">
        <f aca="false">N19-G19</f>
        <v>35</v>
      </c>
      <c r="U19" s="166" t="n">
        <f aca="false">O19-H19</f>
        <v>15</v>
      </c>
      <c r="V19" s="167" t="n">
        <f aca="false">P19-I19</f>
        <v>10</v>
      </c>
      <c r="W19" s="172" t="n">
        <f aca="false">(K19+L19+M19+N19+O19)-(D19+E19+F19+G19+H19)</f>
        <v>125</v>
      </c>
      <c r="X19" s="173"/>
    </row>
    <row r="20" customFormat="false" ht="15" hidden="false" customHeight="false" outlineLevel="0" collapsed="false">
      <c r="A20" s="174" t="s">
        <v>1116</v>
      </c>
      <c r="B20" s="174"/>
      <c r="C20" s="174"/>
      <c r="D20" s="175" t="n">
        <v>55</v>
      </c>
      <c r="E20" s="176" t="n">
        <v>40</v>
      </c>
      <c r="F20" s="176" t="n">
        <v>35</v>
      </c>
      <c r="G20" s="176" t="n">
        <v>35</v>
      </c>
      <c r="H20" s="176" t="n">
        <v>40</v>
      </c>
      <c r="I20" s="177" t="n">
        <v>65</v>
      </c>
      <c r="J20" s="178" t="n">
        <v>11</v>
      </c>
      <c r="K20" s="179" t="n">
        <v>100</v>
      </c>
      <c r="L20" s="180" t="n">
        <v>45</v>
      </c>
      <c r="M20" s="180" t="n">
        <v>90</v>
      </c>
      <c r="N20" s="180" t="n">
        <v>40</v>
      </c>
      <c r="O20" s="180" t="n">
        <v>45</v>
      </c>
      <c r="P20" s="181" t="n">
        <v>75</v>
      </c>
      <c r="Q20" s="175" t="n">
        <f aca="false">K20-D20</f>
        <v>45</v>
      </c>
      <c r="R20" s="176" t="n">
        <f aca="false">L20-E20</f>
        <v>5</v>
      </c>
      <c r="S20" s="176" t="n">
        <f aca="false">M20-F20</f>
        <v>55</v>
      </c>
      <c r="T20" s="176" t="n">
        <f aca="false">N20-G20</f>
        <v>5</v>
      </c>
      <c r="U20" s="176" t="n">
        <f aca="false">O20-H20</f>
        <v>5</v>
      </c>
      <c r="V20" s="177" t="n">
        <f aca="false">P20-I20</f>
        <v>10</v>
      </c>
      <c r="W20" s="182" t="n">
        <f aca="false">(K20+L20+M20+N20+O20)-(D20+E20+F20+G20+H20)</f>
        <v>115</v>
      </c>
      <c r="X20" s="183"/>
    </row>
    <row r="21" customFormat="false" ht="15" hidden="false" customHeight="false" outlineLevel="0" collapsed="false">
      <c r="A21" s="174" t="s">
        <v>1117</v>
      </c>
      <c r="B21" s="174"/>
      <c r="C21" s="174"/>
      <c r="D21" s="175" t="n">
        <v>50</v>
      </c>
      <c r="E21" s="176" t="n">
        <v>35</v>
      </c>
      <c r="F21" s="176" t="n">
        <v>45</v>
      </c>
      <c r="G21" s="176" t="n">
        <v>40</v>
      </c>
      <c r="H21" s="176" t="n">
        <v>35</v>
      </c>
      <c r="I21" s="177" t="n">
        <v>65</v>
      </c>
      <c r="J21" s="178" t="n">
        <v>12</v>
      </c>
      <c r="K21" s="179" t="n">
        <v>100</v>
      </c>
      <c r="L21" s="180" t="n">
        <v>45</v>
      </c>
      <c r="M21" s="180" t="n">
        <v>50</v>
      </c>
      <c r="N21" s="180" t="n">
        <v>80</v>
      </c>
      <c r="O21" s="180" t="n">
        <v>45</v>
      </c>
      <c r="P21" s="181" t="n">
        <v>75</v>
      </c>
      <c r="Q21" s="175" t="n">
        <f aca="false">K21-D21</f>
        <v>50</v>
      </c>
      <c r="R21" s="176" t="n">
        <f aca="false">L21-E21</f>
        <v>10</v>
      </c>
      <c r="S21" s="176" t="n">
        <f aca="false">M21-F21</f>
        <v>5</v>
      </c>
      <c r="T21" s="176" t="n">
        <f aca="false">N21-G21</f>
        <v>40</v>
      </c>
      <c r="U21" s="176" t="n">
        <f aca="false">O21-H21</f>
        <v>10</v>
      </c>
      <c r="V21" s="177" t="n">
        <f aca="false">P21-I21</f>
        <v>10</v>
      </c>
      <c r="W21" s="182" t="n">
        <f aca="false">(K21+L21+M21+N21+O21)-(D21+E21+F21+G21+H21)</f>
        <v>115</v>
      </c>
      <c r="X21" s="183"/>
    </row>
    <row r="22" customFormat="false" ht="15" hidden="false" customHeight="false" outlineLevel="0" collapsed="false">
      <c r="A22" s="174" t="s">
        <v>1118</v>
      </c>
      <c r="B22" s="174"/>
      <c r="C22" s="174"/>
      <c r="D22" s="175" t="n">
        <v>50</v>
      </c>
      <c r="E22" s="176" t="n">
        <v>35</v>
      </c>
      <c r="F22" s="176" t="n">
        <v>30</v>
      </c>
      <c r="G22" s="176" t="n">
        <v>30</v>
      </c>
      <c r="H22" s="176" t="n">
        <v>35</v>
      </c>
      <c r="I22" s="177" t="n">
        <v>65</v>
      </c>
      <c r="J22" s="178" t="n">
        <v>12</v>
      </c>
      <c r="K22" s="179" t="n">
        <v>100</v>
      </c>
      <c r="L22" s="180" t="n">
        <v>55</v>
      </c>
      <c r="M22" s="180" t="n">
        <v>55</v>
      </c>
      <c r="N22" s="180" t="n">
        <v>35</v>
      </c>
      <c r="O22" s="180" t="n">
        <v>55</v>
      </c>
      <c r="P22" s="181" t="n">
        <v>75</v>
      </c>
      <c r="Q22" s="175" t="n">
        <f aca="false">K22-D22</f>
        <v>50</v>
      </c>
      <c r="R22" s="176" t="n">
        <f aca="false">L22-E22</f>
        <v>20</v>
      </c>
      <c r="S22" s="176" t="n">
        <f aca="false">M22-F22</f>
        <v>25</v>
      </c>
      <c r="T22" s="176" t="n">
        <f aca="false">N22-G22</f>
        <v>5</v>
      </c>
      <c r="U22" s="176" t="n">
        <f aca="false">O22-H22</f>
        <v>20</v>
      </c>
      <c r="V22" s="177" t="n">
        <f aca="false">P22-I22</f>
        <v>10</v>
      </c>
      <c r="W22" s="182" t="n">
        <f aca="false">(K22+L22+M22+N22+O22)-(D22+E22+F22+G22+H22)</f>
        <v>120</v>
      </c>
      <c r="X22" s="183"/>
    </row>
    <row r="23" customFormat="false" ht="15" hidden="false" customHeight="false" outlineLevel="0" collapsed="false">
      <c r="A23" s="174" t="s">
        <v>1119</v>
      </c>
      <c r="B23" s="174"/>
      <c r="C23" s="174"/>
      <c r="D23" s="175" t="n">
        <v>55</v>
      </c>
      <c r="E23" s="176" t="n">
        <v>45</v>
      </c>
      <c r="F23" s="176" t="n">
        <v>50</v>
      </c>
      <c r="G23" s="176" t="n">
        <v>45</v>
      </c>
      <c r="H23" s="176" t="n">
        <v>45</v>
      </c>
      <c r="I23" s="177" t="n">
        <v>65</v>
      </c>
      <c r="J23" s="178" t="n">
        <v>14</v>
      </c>
      <c r="K23" s="179" t="n">
        <v>100</v>
      </c>
      <c r="L23" s="180" t="n">
        <v>65</v>
      </c>
      <c r="M23" s="180" t="n">
        <v>70</v>
      </c>
      <c r="N23" s="180" t="n">
        <v>50</v>
      </c>
      <c r="O23" s="180" t="n">
        <v>70</v>
      </c>
      <c r="P23" s="181" t="n">
        <v>75</v>
      </c>
      <c r="Q23" s="175" t="n">
        <f aca="false">K23-D23</f>
        <v>45</v>
      </c>
      <c r="R23" s="176" t="n">
        <f aca="false">L23-E23</f>
        <v>20</v>
      </c>
      <c r="S23" s="176" t="n">
        <f aca="false">M23-F23</f>
        <v>20</v>
      </c>
      <c r="T23" s="176" t="n">
        <f aca="false">N23-G23</f>
        <v>5</v>
      </c>
      <c r="U23" s="176" t="n">
        <f aca="false">O23-H23</f>
        <v>25</v>
      </c>
      <c r="V23" s="177" t="n">
        <f aca="false">P23-I23</f>
        <v>10</v>
      </c>
      <c r="W23" s="182" t="n">
        <f aca="false">(K23+L23+M23+N23+O23)-(D23+E23+F23+G23+H23)</f>
        <v>115</v>
      </c>
      <c r="X23" s="183"/>
    </row>
    <row r="24" customFormat="false" ht="15" hidden="false" customHeight="false" outlineLevel="0" collapsed="false">
      <c r="A24" s="174" t="s">
        <v>1120</v>
      </c>
      <c r="B24" s="174"/>
      <c r="C24" s="174"/>
      <c r="D24" s="175" t="n">
        <v>55</v>
      </c>
      <c r="E24" s="176" t="n">
        <v>40</v>
      </c>
      <c r="F24" s="176" t="n">
        <v>45</v>
      </c>
      <c r="G24" s="176" t="n">
        <v>40</v>
      </c>
      <c r="H24" s="176" t="n">
        <v>40</v>
      </c>
      <c r="I24" s="177" t="n">
        <v>65</v>
      </c>
      <c r="J24" s="178" t="n">
        <v>14</v>
      </c>
      <c r="K24" s="179" t="n">
        <v>100</v>
      </c>
      <c r="L24" s="180" t="n">
        <v>45</v>
      </c>
      <c r="M24" s="180" t="n">
        <v>50</v>
      </c>
      <c r="N24" s="180" t="n">
        <v>50</v>
      </c>
      <c r="O24" s="180" t="n">
        <v>90</v>
      </c>
      <c r="P24" s="181" t="n">
        <v>75</v>
      </c>
      <c r="Q24" s="175" t="n">
        <f aca="false">K24-D24</f>
        <v>45</v>
      </c>
      <c r="R24" s="176" t="n">
        <f aca="false">L24-E24</f>
        <v>5</v>
      </c>
      <c r="S24" s="176" t="n">
        <f aca="false">M24-F24</f>
        <v>5</v>
      </c>
      <c r="T24" s="176" t="n">
        <f aca="false">N24-G24</f>
        <v>10</v>
      </c>
      <c r="U24" s="176" t="n">
        <f aca="false">O24-H24</f>
        <v>50</v>
      </c>
      <c r="V24" s="177" t="n">
        <f aca="false">P24-I24</f>
        <v>10</v>
      </c>
      <c r="W24" s="182" t="n">
        <f aca="false">(K24+L24+M24+N24+O24)-(D24+E24+F24+G24+H24)</f>
        <v>115</v>
      </c>
      <c r="X24" s="183"/>
    </row>
    <row r="25" customFormat="false" ht="15" hidden="false" customHeight="false" outlineLevel="0" collapsed="false">
      <c r="A25" s="174" t="s">
        <v>1121</v>
      </c>
      <c r="B25" s="174"/>
      <c r="C25" s="174"/>
      <c r="D25" s="175" t="n">
        <v>55</v>
      </c>
      <c r="E25" s="176" t="n">
        <v>40</v>
      </c>
      <c r="F25" s="176" t="n">
        <v>45</v>
      </c>
      <c r="G25" s="176" t="n">
        <v>40</v>
      </c>
      <c r="H25" s="176" t="n">
        <v>40</v>
      </c>
      <c r="I25" s="177" t="n">
        <v>65</v>
      </c>
      <c r="J25" s="178" t="n">
        <v>14</v>
      </c>
      <c r="K25" s="179" t="n">
        <v>100</v>
      </c>
      <c r="L25" s="180" t="n">
        <v>55</v>
      </c>
      <c r="M25" s="180" t="n">
        <v>70</v>
      </c>
      <c r="N25" s="180" t="n">
        <v>55</v>
      </c>
      <c r="O25" s="180" t="n">
        <v>55</v>
      </c>
      <c r="P25" s="181" t="n">
        <v>75</v>
      </c>
      <c r="Q25" s="175" t="n">
        <f aca="false">K25-D25</f>
        <v>45</v>
      </c>
      <c r="R25" s="176" t="n">
        <f aca="false">L25-E25</f>
        <v>15</v>
      </c>
      <c r="S25" s="176" t="n">
        <f aca="false">M25-F25</f>
        <v>25</v>
      </c>
      <c r="T25" s="176" t="n">
        <f aca="false">N25-G25</f>
        <v>15</v>
      </c>
      <c r="U25" s="176" t="n">
        <f aca="false">O25-H25</f>
        <v>15</v>
      </c>
      <c r="V25" s="177" t="n">
        <f aca="false">P25-I25</f>
        <v>10</v>
      </c>
      <c r="W25" s="182" t="n">
        <f aca="false">(K25+L25+M25+N25+O25)-(D25+E25+F25+G25+H25)</f>
        <v>115</v>
      </c>
      <c r="X25" s="183"/>
    </row>
    <row r="26" customFormat="false" ht="15" hidden="false" customHeight="false" outlineLevel="0" collapsed="false">
      <c r="A26" s="174" t="s">
        <v>1122</v>
      </c>
      <c r="B26" s="174"/>
      <c r="C26" s="174"/>
      <c r="D26" s="175" t="n">
        <v>55</v>
      </c>
      <c r="E26" s="176" t="n">
        <v>40</v>
      </c>
      <c r="F26" s="176" t="n">
        <v>45</v>
      </c>
      <c r="G26" s="176" t="n">
        <v>40</v>
      </c>
      <c r="H26" s="176" t="n">
        <v>40</v>
      </c>
      <c r="I26" s="177" t="n">
        <v>65</v>
      </c>
      <c r="J26" s="178" t="n">
        <v>14</v>
      </c>
      <c r="K26" s="179" t="n">
        <v>100</v>
      </c>
      <c r="L26" s="180" t="n">
        <v>45</v>
      </c>
      <c r="M26" s="180" t="n">
        <v>50</v>
      </c>
      <c r="N26" s="180" t="n">
        <v>90</v>
      </c>
      <c r="O26" s="180" t="n">
        <v>50</v>
      </c>
      <c r="P26" s="181" t="n">
        <v>75</v>
      </c>
      <c r="Q26" s="175" t="n">
        <f aca="false">K26-D26</f>
        <v>45</v>
      </c>
      <c r="R26" s="176" t="n">
        <f aca="false">L26-E26</f>
        <v>5</v>
      </c>
      <c r="S26" s="176" t="n">
        <f aca="false">M26-F26</f>
        <v>5</v>
      </c>
      <c r="T26" s="176" t="n">
        <f aca="false">N26-G26</f>
        <v>50</v>
      </c>
      <c r="U26" s="176" t="n">
        <f aca="false">O26-H26</f>
        <v>10</v>
      </c>
      <c r="V26" s="177" t="n">
        <f aca="false">P26-I26</f>
        <v>10</v>
      </c>
      <c r="W26" s="182" t="n">
        <f aca="false">(K26+L26+M26+N26+O26)-(D26+E26+F26+G26+H26)</f>
        <v>115</v>
      </c>
      <c r="X26" s="183"/>
    </row>
    <row r="27" customFormat="false" ht="15" hidden="false" customHeight="false" outlineLevel="0" collapsed="false">
      <c r="A27" s="174" t="s">
        <v>1123</v>
      </c>
      <c r="B27" s="174"/>
      <c r="C27" s="174"/>
      <c r="D27" s="175" t="n">
        <v>55</v>
      </c>
      <c r="E27" s="176" t="n">
        <v>40</v>
      </c>
      <c r="F27" s="176" t="n">
        <v>35</v>
      </c>
      <c r="G27" s="176" t="n">
        <v>35</v>
      </c>
      <c r="H27" s="176" t="n">
        <v>40</v>
      </c>
      <c r="I27" s="177" t="n">
        <v>65</v>
      </c>
      <c r="J27" s="178" t="n">
        <v>14</v>
      </c>
      <c r="K27" s="179" t="n">
        <v>100</v>
      </c>
      <c r="L27" s="180" t="n">
        <v>60</v>
      </c>
      <c r="M27" s="180" t="n">
        <v>60</v>
      </c>
      <c r="N27" s="180" t="n">
        <v>40</v>
      </c>
      <c r="O27" s="180" t="n">
        <v>60</v>
      </c>
      <c r="P27" s="181" t="n">
        <v>75</v>
      </c>
      <c r="Q27" s="175" t="n">
        <f aca="false">K27-D27</f>
        <v>45</v>
      </c>
      <c r="R27" s="176" t="n">
        <f aca="false">L27-E27</f>
        <v>20</v>
      </c>
      <c r="S27" s="176" t="n">
        <f aca="false">M27-F27</f>
        <v>25</v>
      </c>
      <c r="T27" s="176" t="n">
        <f aca="false">N27-G27</f>
        <v>5</v>
      </c>
      <c r="U27" s="176" t="n">
        <f aca="false">O27-H27</f>
        <v>20</v>
      </c>
      <c r="V27" s="177" t="n">
        <f aca="false">P27-I27</f>
        <v>10</v>
      </c>
      <c r="W27" s="182" t="n">
        <f aca="false">(K27+L27+M27+N27+O27)-(D27+E27+F27+G27+H27)</f>
        <v>115</v>
      </c>
      <c r="X27" s="183"/>
    </row>
    <row r="28" customFormat="false" ht="15" hidden="false" customHeight="false" outlineLevel="0" collapsed="false">
      <c r="A28" s="174" t="s">
        <v>300</v>
      </c>
      <c r="B28" s="174"/>
      <c r="C28" s="174"/>
      <c r="D28" s="175" t="n">
        <v>60</v>
      </c>
      <c r="E28" s="176" t="n">
        <v>40</v>
      </c>
      <c r="F28" s="176" t="n">
        <v>35</v>
      </c>
      <c r="G28" s="176" t="n">
        <v>40</v>
      </c>
      <c r="H28" s="176" t="n">
        <v>45</v>
      </c>
      <c r="I28" s="177" t="n">
        <v>65</v>
      </c>
      <c r="J28" s="178" t="n">
        <v>15</v>
      </c>
      <c r="K28" s="179" t="n">
        <v>100</v>
      </c>
      <c r="L28" s="180" t="n">
        <v>70</v>
      </c>
      <c r="M28" s="180" t="n">
        <v>40</v>
      </c>
      <c r="N28" s="180" t="n">
        <v>70</v>
      </c>
      <c r="O28" s="180" t="n">
        <v>60</v>
      </c>
      <c r="P28" s="181" t="n">
        <v>80</v>
      </c>
      <c r="Q28" s="175" t="n">
        <f aca="false">K28-D28</f>
        <v>40</v>
      </c>
      <c r="R28" s="176" t="n">
        <f aca="false">L28-E28</f>
        <v>30</v>
      </c>
      <c r="S28" s="176" t="n">
        <f aca="false">M28-F28</f>
        <v>5</v>
      </c>
      <c r="T28" s="176" t="n">
        <f aca="false">N28-G28</f>
        <v>30</v>
      </c>
      <c r="U28" s="176" t="n">
        <f aca="false">O28-H28</f>
        <v>15</v>
      </c>
      <c r="V28" s="177" t="n">
        <f aca="false">P28-I28</f>
        <v>15</v>
      </c>
      <c r="W28" s="182" t="n">
        <f aca="false">(K28+L28+M28+N28+O28)-(D28+E28+F28+G28+H28)</f>
        <v>120</v>
      </c>
      <c r="X28" s="183"/>
    </row>
    <row r="29" customFormat="false" ht="15" hidden="false" customHeight="false" outlineLevel="0" collapsed="false">
      <c r="A29" s="174" t="s">
        <v>1124</v>
      </c>
      <c r="B29" s="174"/>
      <c r="C29" s="174"/>
      <c r="D29" s="175" t="n">
        <v>50</v>
      </c>
      <c r="E29" s="176" t="n">
        <v>40</v>
      </c>
      <c r="F29" s="176" t="n">
        <v>35</v>
      </c>
      <c r="G29" s="176" t="n">
        <v>35</v>
      </c>
      <c r="H29" s="176" t="n">
        <v>40</v>
      </c>
      <c r="I29" s="177" t="n">
        <v>65</v>
      </c>
      <c r="J29" s="178" t="n">
        <v>15</v>
      </c>
      <c r="K29" s="179" t="n">
        <v>100</v>
      </c>
      <c r="L29" s="180" t="n">
        <v>45</v>
      </c>
      <c r="M29" s="180" t="n">
        <v>40</v>
      </c>
      <c r="N29" s="180" t="n">
        <v>70</v>
      </c>
      <c r="O29" s="180" t="n">
        <v>70</v>
      </c>
      <c r="P29" s="181" t="n">
        <v>80</v>
      </c>
      <c r="Q29" s="175" t="n">
        <f aca="false">K29-D29</f>
        <v>50</v>
      </c>
      <c r="R29" s="176" t="n">
        <f aca="false">L29-E29</f>
        <v>5</v>
      </c>
      <c r="S29" s="176" t="n">
        <f aca="false">M29-F29</f>
        <v>5</v>
      </c>
      <c r="T29" s="176" t="n">
        <f aca="false">N29-G29</f>
        <v>35</v>
      </c>
      <c r="U29" s="176" t="n">
        <f aca="false">O29-H29</f>
        <v>30</v>
      </c>
      <c r="V29" s="177" t="n">
        <f aca="false">P29-I29</f>
        <v>15</v>
      </c>
      <c r="W29" s="182" t="n">
        <f aca="false">(K29+L29+M29+N29+O29)-(D29+E29+F29+G29+H29)</f>
        <v>125</v>
      </c>
      <c r="X29" s="183" t="s">
        <v>1125</v>
      </c>
    </row>
    <row r="30" customFormat="false" ht="15" hidden="false" customHeight="false" outlineLevel="0" collapsed="false">
      <c r="A30" s="174" t="s">
        <v>1126</v>
      </c>
      <c r="B30" s="174"/>
      <c r="C30" s="174"/>
      <c r="D30" s="175" t="n">
        <v>60</v>
      </c>
      <c r="E30" s="176" t="n">
        <v>45</v>
      </c>
      <c r="F30" s="176" t="n">
        <v>40</v>
      </c>
      <c r="G30" s="176" t="n">
        <v>40</v>
      </c>
      <c r="H30" s="176" t="n">
        <v>45</v>
      </c>
      <c r="I30" s="177" t="n">
        <v>65</v>
      </c>
      <c r="J30" s="178" t="n">
        <v>16</v>
      </c>
      <c r="K30" s="179" t="n">
        <v>100</v>
      </c>
      <c r="L30" s="180" t="n">
        <v>60</v>
      </c>
      <c r="M30" s="180" t="n">
        <v>60</v>
      </c>
      <c r="N30" s="180" t="n">
        <v>45</v>
      </c>
      <c r="O30" s="180" t="n">
        <v>90</v>
      </c>
      <c r="P30" s="181" t="n">
        <v>80</v>
      </c>
      <c r="Q30" s="175" t="n">
        <f aca="false">K30-D30</f>
        <v>40</v>
      </c>
      <c r="R30" s="176" t="n">
        <f aca="false">L30-E30</f>
        <v>15</v>
      </c>
      <c r="S30" s="176" t="n">
        <f aca="false">M30-F30</f>
        <v>20</v>
      </c>
      <c r="T30" s="176" t="n">
        <f aca="false">N30-G30</f>
        <v>5</v>
      </c>
      <c r="U30" s="176" t="n">
        <f aca="false">O30-H30</f>
        <v>45</v>
      </c>
      <c r="V30" s="177" t="n">
        <f aca="false">P30-I30</f>
        <v>15</v>
      </c>
      <c r="W30" s="182" t="n">
        <f aca="false">(K30+L30+M30+N30+O30)-(D30+E30+F30+G30+H30)</f>
        <v>125</v>
      </c>
      <c r="X30" s="183"/>
    </row>
    <row r="31" customFormat="false" ht="15" hidden="false" customHeight="false" outlineLevel="0" collapsed="false">
      <c r="A31" s="174" t="s">
        <v>1127</v>
      </c>
      <c r="B31" s="174"/>
      <c r="C31" s="174"/>
      <c r="D31" s="175" t="n">
        <v>55</v>
      </c>
      <c r="E31" s="176" t="n">
        <v>45</v>
      </c>
      <c r="F31" s="176" t="n">
        <v>50</v>
      </c>
      <c r="G31" s="176" t="n">
        <v>45</v>
      </c>
      <c r="H31" s="176" t="n">
        <v>45</v>
      </c>
      <c r="I31" s="177" t="n">
        <v>65</v>
      </c>
      <c r="J31" s="178" t="n">
        <v>16</v>
      </c>
      <c r="K31" s="179" t="n">
        <v>100</v>
      </c>
      <c r="L31" s="180" t="n">
        <v>60</v>
      </c>
      <c r="M31" s="180" t="n">
        <v>60</v>
      </c>
      <c r="N31" s="180" t="n">
        <v>60</v>
      </c>
      <c r="O31" s="180" t="n">
        <v>90</v>
      </c>
      <c r="P31" s="181" t="n">
        <v>80</v>
      </c>
      <c r="Q31" s="175" t="n">
        <f aca="false">K31-D31</f>
        <v>45</v>
      </c>
      <c r="R31" s="176" t="n">
        <f aca="false">L31-E31</f>
        <v>15</v>
      </c>
      <c r="S31" s="176" t="n">
        <f aca="false">M31-F31</f>
        <v>10</v>
      </c>
      <c r="T31" s="176" t="n">
        <f aca="false">N31-G31</f>
        <v>15</v>
      </c>
      <c r="U31" s="176" t="n">
        <f aca="false">O31-H31</f>
        <v>45</v>
      </c>
      <c r="V31" s="177" t="n">
        <f aca="false">P31-I31</f>
        <v>15</v>
      </c>
      <c r="W31" s="182" t="n">
        <f aca="false">(K31+L31+M31+N31+O31)-(D31+E31+F31+G31+H31)</f>
        <v>130</v>
      </c>
      <c r="X31" s="183" t="s">
        <v>1128</v>
      </c>
    </row>
    <row r="32" customFormat="false" ht="15" hidden="false" customHeight="false" outlineLevel="0" collapsed="false">
      <c r="A32" s="174" t="s">
        <v>1129</v>
      </c>
      <c r="B32" s="174"/>
      <c r="C32" s="174"/>
      <c r="D32" s="175" t="n">
        <v>50</v>
      </c>
      <c r="E32" s="176" t="n">
        <v>35</v>
      </c>
      <c r="F32" s="176" t="n">
        <v>30</v>
      </c>
      <c r="G32" s="176" t="n">
        <v>30</v>
      </c>
      <c r="H32" s="176" t="n">
        <v>35</v>
      </c>
      <c r="I32" s="177" t="n">
        <v>65</v>
      </c>
      <c r="J32" s="178" t="n">
        <v>16</v>
      </c>
      <c r="K32" s="179" t="n">
        <v>100</v>
      </c>
      <c r="L32" s="180" t="n">
        <v>90</v>
      </c>
      <c r="M32" s="180" t="n">
        <v>40</v>
      </c>
      <c r="N32" s="180" t="n">
        <v>35</v>
      </c>
      <c r="O32" s="180" t="n">
        <v>40</v>
      </c>
      <c r="P32" s="181" t="n">
        <v>80</v>
      </c>
      <c r="Q32" s="175" t="n">
        <f aca="false">K32-D32</f>
        <v>50</v>
      </c>
      <c r="R32" s="176" t="n">
        <f aca="false">L32-E32</f>
        <v>55</v>
      </c>
      <c r="S32" s="176" t="n">
        <f aca="false">M32-F32</f>
        <v>10</v>
      </c>
      <c r="T32" s="176" t="n">
        <f aca="false">N32-G32</f>
        <v>5</v>
      </c>
      <c r="U32" s="176" t="n">
        <f aca="false">O32-H32</f>
        <v>5</v>
      </c>
      <c r="V32" s="177" t="n">
        <f aca="false">P32-I32</f>
        <v>15</v>
      </c>
      <c r="W32" s="182" t="n">
        <f aca="false">(K32+L32+M32+N32+O32)-(D32+E32+F32+G32+H32)</f>
        <v>125</v>
      </c>
      <c r="X32" s="183"/>
    </row>
    <row r="33" customFormat="false" ht="15" hidden="false" customHeight="false" outlineLevel="0" collapsed="false">
      <c r="A33" s="174" t="s">
        <v>301</v>
      </c>
      <c r="B33" s="174"/>
      <c r="C33" s="174"/>
      <c r="D33" s="175" t="n">
        <v>60</v>
      </c>
      <c r="E33" s="176" t="n">
        <v>40</v>
      </c>
      <c r="F33" s="176" t="n">
        <v>35</v>
      </c>
      <c r="G33" s="176" t="n">
        <v>40</v>
      </c>
      <c r="H33" s="176" t="n">
        <v>45</v>
      </c>
      <c r="I33" s="177" t="n">
        <v>65</v>
      </c>
      <c r="J33" s="178" t="n">
        <v>16</v>
      </c>
      <c r="K33" s="179" t="n">
        <v>100</v>
      </c>
      <c r="L33" s="180" t="n">
        <v>75</v>
      </c>
      <c r="M33" s="180" t="n">
        <v>40</v>
      </c>
      <c r="N33" s="180" t="n">
        <v>65</v>
      </c>
      <c r="O33" s="180" t="n">
        <v>65</v>
      </c>
      <c r="P33" s="181" t="n">
        <v>80</v>
      </c>
      <c r="Q33" s="175" t="n">
        <f aca="false">K33-D33</f>
        <v>40</v>
      </c>
      <c r="R33" s="176" t="n">
        <f aca="false">L33-E33</f>
        <v>35</v>
      </c>
      <c r="S33" s="176" t="n">
        <f aca="false">M33-F33</f>
        <v>5</v>
      </c>
      <c r="T33" s="176" t="n">
        <f aca="false">N33-G33</f>
        <v>25</v>
      </c>
      <c r="U33" s="176" t="n">
        <f aca="false">O33-H33</f>
        <v>20</v>
      </c>
      <c r="V33" s="177" t="n">
        <f aca="false">P33-I33</f>
        <v>15</v>
      </c>
      <c r="W33" s="182" t="n">
        <f aca="false">(K33+L33+M33+N33+O33)-(D33+E33+F33+G33+H33)</f>
        <v>125</v>
      </c>
      <c r="X33" s="183"/>
    </row>
    <row r="34" customFormat="false" ht="15" hidden="false" customHeight="false" outlineLevel="0" collapsed="false">
      <c r="A34" s="174" t="s">
        <v>1130</v>
      </c>
      <c r="B34" s="174"/>
      <c r="C34" s="174"/>
      <c r="D34" s="175" t="n">
        <v>55</v>
      </c>
      <c r="E34" s="176" t="n">
        <v>40</v>
      </c>
      <c r="F34" s="176" t="n">
        <v>35</v>
      </c>
      <c r="G34" s="176" t="n">
        <v>35</v>
      </c>
      <c r="H34" s="176" t="n">
        <v>40</v>
      </c>
      <c r="I34" s="177" t="n">
        <v>65</v>
      </c>
      <c r="J34" s="178" t="n">
        <v>16</v>
      </c>
      <c r="K34" s="179" t="n">
        <v>100</v>
      </c>
      <c r="L34" s="180" t="n">
        <v>45</v>
      </c>
      <c r="M34" s="180" t="n">
        <v>70</v>
      </c>
      <c r="N34" s="180" t="n">
        <v>70</v>
      </c>
      <c r="O34" s="180" t="n">
        <v>45</v>
      </c>
      <c r="P34" s="181" t="n">
        <v>80</v>
      </c>
      <c r="Q34" s="175" t="n">
        <f aca="false">K34-D34</f>
        <v>45</v>
      </c>
      <c r="R34" s="176" t="n">
        <f aca="false">L34-E34</f>
        <v>5</v>
      </c>
      <c r="S34" s="176" t="n">
        <f aca="false">M34-F34</f>
        <v>35</v>
      </c>
      <c r="T34" s="176" t="n">
        <f aca="false">N34-G34</f>
        <v>35</v>
      </c>
      <c r="U34" s="176" t="n">
        <f aca="false">O34-H34</f>
        <v>5</v>
      </c>
      <c r="V34" s="177" t="n">
        <f aca="false">P34-I34</f>
        <v>15</v>
      </c>
      <c r="W34" s="182" t="n">
        <f aca="false">(K34+L34+M34+N34+O34)-(D34+E34+F34+G34+H34)</f>
        <v>125</v>
      </c>
      <c r="X34" s="183"/>
    </row>
    <row r="35" customFormat="false" ht="15" hidden="false" customHeight="false" outlineLevel="0" collapsed="false">
      <c r="A35" s="174" t="s">
        <v>1131</v>
      </c>
      <c r="B35" s="174"/>
      <c r="C35" s="174"/>
      <c r="D35" s="175" t="n">
        <v>55</v>
      </c>
      <c r="E35" s="176" t="n">
        <v>45</v>
      </c>
      <c r="F35" s="176" t="n">
        <v>35</v>
      </c>
      <c r="G35" s="176" t="n">
        <v>35</v>
      </c>
      <c r="H35" s="176" t="n">
        <v>45</v>
      </c>
      <c r="I35" s="177" t="n">
        <v>65</v>
      </c>
      <c r="J35" s="178" t="n">
        <v>16</v>
      </c>
      <c r="K35" s="179" t="n">
        <v>100</v>
      </c>
      <c r="L35" s="180" t="n">
        <v>70</v>
      </c>
      <c r="M35" s="180" t="n">
        <v>60</v>
      </c>
      <c r="N35" s="180" t="n">
        <v>60</v>
      </c>
      <c r="O35" s="180" t="n">
        <v>50</v>
      </c>
      <c r="P35" s="181" t="n">
        <v>80</v>
      </c>
      <c r="Q35" s="175" t="n">
        <f aca="false">K35-D35</f>
        <v>45</v>
      </c>
      <c r="R35" s="176" t="n">
        <f aca="false">L35-E35</f>
        <v>25</v>
      </c>
      <c r="S35" s="176" t="n">
        <f aca="false">M35-F35</f>
        <v>25</v>
      </c>
      <c r="T35" s="176" t="n">
        <f aca="false">N35-G35</f>
        <v>25</v>
      </c>
      <c r="U35" s="176" t="n">
        <f aca="false">O35-H35</f>
        <v>5</v>
      </c>
      <c r="V35" s="177" t="n">
        <f aca="false">P35-I35</f>
        <v>15</v>
      </c>
      <c r="W35" s="182" t="n">
        <f aca="false">(K35+L35+M35+N35+O35)-(D35+E35+F35+G35+H35)</f>
        <v>125</v>
      </c>
      <c r="X35" s="183"/>
    </row>
    <row r="36" customFormat="false" ht="15" hidden="false" customHeight="false" outlineLevel="0" collapsed="false">
      <c r="A36" s="174" t="s">
        <v>1132</v>
      </c>
      <c r="B36" s="174"/>
      <c r="C36" s="174"/>
      <c r="D36" s="175" t="n">
        <v>50</v>
      </c>
      <c r="E36" s="176" t="n">
        <v>35</v>
      </c>
      <c r="F36" s="176" t="n">
        <v>45</v>
      </c>
      <c r="G36" s="176" t="n">
        <v>40</v>
      </c>
      <c r="H36" s="176" t="n">
        <v>35</v>
      </c>
      <c r="I36" s="177" t="n">
        <v>65</v>
      </c>
      <c r="J36" s="178" t="n">
        <v>18</v>
      </c>
      <c r="K36" s="179" t="n">
        <v>100</v>
      </c>
      <c r="L36" s="180" t="n">
        <v>55</v>
      </c>
      <c r="M36" s="180" t="n">
        <v>90</v>
      </c>
      <c r="N36" s="180" t="n">
        <v>45</v>
      </c>
      <c r="O36" s="180" t="n">
        <v>40</v>
      </c>
      <c r="P36" s="181" t="n">
        <v>80</v>
      </c>
      <c r="Q36" s="175" t="n">
        <f aca="false">K36-D36</f>
        <v>50</v>
      </c>
      <c r="R36" s="176" t="n">
        <f aca="false">L36-E36</f>
        <v>20</v>
      </c>
      <c r="S36" s="176" t="n">
        <f aca="false">M36-F36</f>
        <v>45</v>
      </c>
      <c r="T36" s="176" t="n">
        <f aca="false">N36-G36</f>
        <v>5</v>
      </c>
      <c r="U36" s="176" t="n">
        <f aca="false">O36-H36</f>
        <v>5</v>
      </c>
      <c r="V36" s="177" t="n">
        <f aca="false">P36-I36</f>
        <v>15</v>
      </c>
      <c r="W36" s="182" t="n">
        <f aca="false">(K36+L36+M36+N36+O36)-(D36+E36+F36+G36+H36)</f>
        <v>125</v>
      </c>
      <c r="X36" s="183"/>
    </row>
    <row r="37" customFormat="false" ht="15" hidden="false" customHeight="false" outlineLevel="0" collapsed="false">
      <c r="A37" s="174" t="s">
        <v>1133</v>
      </c>
      <c r="B37" s="174"/>
      <c r="C37" s="174"/>
      <c r="D37" s="175" t="n">
        <v>70</v>
      </c>
      <c r="E37" s="176" t="n">
        <v>50</v>
      </c>
      <c r="F37" s="176" t="n">
        <v>45</v>
      </c>
      <c r="G37" s="176" t="n">
        <v>45</v>
      </c>
      <c r="H37" s="176" t="n">
        <v>50</v>
      </c>
      <c r="I37" s="177" t="n">
        <v>65</v>
      </c>
      <c r="J37" s="178" t="n">
        <v>18</v>
      </c>
      <c r="K37" s="179" t="n">
        <v>100</v>
      </c>
      <c r="L37" s="180" t="n">
        <v>80</v>
      </c>
      <c r="M37" s="180" t="n">
        <v>50</v>
      </c>
      <c r="N37" s="180" t="n">
        <v>55</v>
      </c>
      <c r="O37" s="180" t="n">
        <v>100</v>
      </c>
      <c r="P37" s="181" t="n">
        <v>80</v>
      </c>
      <c r="Q37" s="175" t="n">
        <f aca="false">K37-D37</f>
        <v>30</v>
      </c>
      <c r="R37" s="176" t="n">
        <f aca="false">L37-E37</f>
        <v>30</v>
      </c>
      <c r="S37" s="176" t="n">
        <f aca="false">M37-F37</f>
        <v>5</v>
      </c>
      <c r="T37" s="176" t="n">
        <f aca="false">N37-G37</f>
        <v>10</v>
      </c>
      <c r="U37" s="176" t="n">
        <f aca="false">O37-H37</f>
        <v>50</v>
      </c>
      <c r="V37" s="177" t="n">
        <f aca="false">P37-I37</f>
        <v>15</v>
      </c>
      <c r="W37" s="182" t="n">
        <f aca="false">(K37+L37+M37+N37+O37)-(D37+E37+F37+G37+H37)</f>
        <v>125</v>
      </c>
      <c r="X37" s="183"/>
    </row>
    <row r="38" customFormat="false" ht="15" hidden="false" customHeight="false" outlineLevel="0" collapsed="false">
      <c r="A38" s="174" t="s">
        <v>1134</v>
      </c>
      <c r="B38" s="174"/>
      <c r="C38" s="174"/>
      <c r="D38" s="175" t="n">
        <v>60</v>
      </c>
      <c r="E38" s="176" t="n">
        <v>45</v>
      </c>
      <c r="F38" s="176" t="n">
        <v>40</v>
      </c>
      <c r="G38" s="176" t="n">
        <v>40</v>
      </c>
      <c r="H38" s="176" t="n">
        <v>45</v>
      </c>
      <c r="I38" s="177" t="n">
        <v>65</v>
      </c>
      <c r="J38" s="178" t="n">
        <v>18</v>
      </c>
      <c r="K38" s="179" t="n">
        <v>100</v>
      </c>
      <c r="L38" s="180" t="n">
        <v>55</v>
      </c>
      <c r="M38" s="180" t="n">
        <v>100</v>
      </c>
      <c r="N38" s="180" t="n">
        <v>45</v>
      </c>
      <c r="O38" s="180" t="n">
        <v>55</v>
      </c>
      <c r="P38" s="181" t="n">
        <v>80</v>
      </c>
      <c r="Q38" s="175" t="n">
        <f aca="false">K38-D38</f>
        <v>40</v>
      </c>
      <c r="R38" s="176" t="n">
        <f aca="false">L38-E38</f>
        <v>10</v>
      </c>
      <c r="S38" s="176" t="n">
        <f aca="false">M38-F38</f>
        <v>60</v>
      </c>
      <c r="T38" s="176" t="n">
        <f aca="false">N38-G38</f>
        <v>5</v>
      </c>
      <c r="U38" s="176" t="n">
        <f aca="false">O38-H38</f>
        <v>10</v>
      </c>
      <c r="V38" s="177" t="n">
        <f aca="false">P38-I38</f>
        <v>15</v>
      </c>
      <c r="W38" s="182" t="n">
        <f aca="false">(K38+L38+M38+N38+O38)-(D38+E38+F38+G38+H38)</f>
        <v>125</v>
      </c>
      <c r="X38" s="183"/>
    </row>
    <row r="39" customFormat="false" ht="15" hidden="false" customHeight="false" outlineLevel="0" collapsed="false">
      <c r="A39" s="174" t="s">
        <v>1135</v>
      </c>
      <c r="B39" s="174"/>
      <c r="C39" s="174"/>
      <c r="D39" s="175" t="n">
        <v>45</v>
      </c>
      <c r="E39" s="176" t="n">
        <v>30</v>
      </c>
      <c r="F39" s="176" t="n">
        <v>25</v>
      </c>
      <c r="G39" s="176" t="n">
        <v>25</v>
      </c>
      <c r="H39" s="176" t="n">
        <v>30</v>
      </c>
      <c r="I39" s="177" t="n">
        <v>65</v>
      </c>
      <c r="J39" s="178" t="n">
        <v>18</v>
      </c>
      <c r="K39" s="179" t="n">
        <v>100</v>
      </c>
      <c r="L39" s="180" t="n">
        <v>35</v>
      </c>
      <c r="M39" s="180" t="n">
        <v>30</v>
      </c>
      <c r="N39" s="180" t="n">
        <v>60</v>
      </c>
      <c r="O39" s="180" t="n">
        <v>60</v>
      </c>
      <c r="P39" s="181" t="n">
        <v>80</v>
      </c>
      <c r="Q39" s="175" t="n">
        <f aca="false">K39-D39</f>
        <v>55</v>
      </c>
      <c r="R39" s="176" t="n">
        <f aca="false">L39-E39</f>
        <v>5</v>
      </c>
      <c r="S39" s="176" t="n">
        <f aca="false">M39-F39</f>
        <v>5</v>
      </c>
      <c r="T39" s="176" t="n">
        <f aca="false">N39-G39</f>
        <v>35</v>
      </c>
      <c r="U39" s="176" t="n">
        <f aca="false">O39-H39</f>
        <v>30</v>
      </c>
      <c r="V39" s="177" t="n">
        <f aca="false">P39-I39</f>
        <v>15</v>
      </c>
      <c r="W39" s="182" t="n">
        <f aca="false">(K39+L39+M39+N39+O39)-(D39+E39+F39+G39+H39)</f>
        <v>130</v>
      </c>
      <c r="X39" s="183"/>
    </row>
    <row r="40" customFormat="false" ht="15" hidden="false" customHeight="false" outlineLevel="0" collapsed="false">
      <c r="A40" s="174" t="s">
        <v>1136</v>
      </c>
      <c r="B40" s="174"/>
      <c r="C40" s="174"/>
      <c r="D40" s="175" t="n">
        <v>70</v>
      </c>
      <c r="E40" s="176" t="n">
        <v>50</v>
      </c>
      <c r="F40" s="176" t="n">
        <v>45</v>
      </c>
      <c r="G40" s="176" t="n">
        <v>45</v>
      </c>
      <c r="H40" s="176" t="n">
        <v>50</v>
      </c>
      <c r="I40" s="177" t="n">
        <v>65</v>
      </c>
      <c r="J40" s="178" t="n">
        <v>18</v>
      </c>
      <c r="K40" s="179" t="n">
        <v>100</v>
      </c>
      <c r="L40" s="180" t="n">
        <v>90</v>
      </c>
      <c r="M40" s="180" t="n">
        <v>50</v>
      </c>
      <c r="N40" s="180" t="n">
        <v>55</v>
      </c>
      <c r="O40" s="180" t="n">
        <v>90</v>
      </c>
      <c r="P40" s="181" t="n">
        <v>80</v>
      </c>
      <c r="Q40" s="175" t="n">
        <f aca="false">K40-D40</f>
        <v>30</v>
      </c>
      <c r="R40" s="176" t="n">
        <f aca="false">L40-E40</f>
        <v>40</v>
      </c>
      <c r="S40" s="176" t="n">
        <f aca="false">M40-F40</f>
        <v>5</v>
      </c>
      <c r="T40" s="176" t="n">
        <f aca="false">N40-G40</f>
        <v>10</v>
      </c>
      <c r="U40" s="176" t="n">
        <f aca="false">O40-H40</f>
        <v>40</v>
      </c>
      <c r="V40" s="177" t="n">
        <f aca="false">P40-I40</f>
        <v>15</v>
      </c>
      <c r="W40" s="182" t="n">
        <f aca="false">(K40+L40+M40+N40+O40)-(D40+E40+F40+G40+H40)</f>
        <v>125</v>
      </c>
      <c r="X40" s="183"/>
    </row>
    <row r="41" customFormat="false" ht="15" hidden="false" customHeight="false" outlineLevel="0" collapsed="false">
      <c r="A41" s="174" t="s">
        <v>1137</v>
      </c>
      <c r="B41" s="174"/>
      <c r="C41" s="174"/>
      <c r="D41" s="175" t="n">
        <v>60</v>
      </c>
      <c r="E41" s="176" t="n">
        <v>45</v>
      </c>
      <c r="F41" s="176" t="n">
        <v>40</v>
      </c>
      <c r="G41" s="176" t="n">
        <v>40</v>
      </c>
      <c r="H41" s="176" t="n">
        <v>45</v>
      </c>
      <c r="I41" s="177" t="n">
        <v>65</v>
      </c>
      <c r="J41" s="178" t="n">
        <v>20</v>
      </c>
      <c r="K41" s="179" t="n">
        <v>100</v>
      </c>
      <c r="L41" s="180" t="n">
        <v>85</v>
      </c>
      <c r="M41" s="180" t="n">
        <v>85</v>
      </c>
      <c r="N41" s="180" t="n">
        <v>45</v>
      </c>
      <c r="O41" s="180" t="n">
        <v>50</v>
      </c>
      <c r="P41" s="181" t="n">
        <v>85</v>
      </c>
      <c r="Q41" s="175" t="n">
        <f aca="false">K41-D41</f>
        <v>40</v>
      </c>
      <c r="R41" s="176" t="n">
        <f aca="false">L41-E41</f>
        <v>40</v>
      </c>
      <c r="S41" s="176" t="n">
        <f aca="false">M41-F41</f>
        <v>45</v>
      </c>
      <c r="T41" s="176" t="n">
        <f aca="false">N41-G41</f>
        <v>5</v>
      </c>
      <c r="U41" s="176" t="n">
        <f aca="false">O41-H41</f>
        <v>5</v>
      </c>
      <c r="V41" s="177" t="n">
        <f aca="false">P41-I41</f>
        <v>20</v>
      </c>
      <c r="W41" s="182" t="n">
        <f aca="false">(K41+L41+M41+N41+O41)-(D41+E41+F41+G41+H41)</f>
        <v>135</v>
      </c>
      <c r="X41" s="183" t="s">
        <v>1138</v>
      </c>
    </row>
    <row r="42" customFormat="false" ht="15" hidden="false" customHeight="false" outlineLevel="0" collapsed="false">
      <c r="A42" s="174" t="s">
        <v>1139</v>
      </c>
      <c r="B42" s="174"/>
      <c r="C42" s="174"/>
      <c r="D42" s="175" t="n">
        <v>70</v>
      </c>
      <c r="E42" s="176" t="n">
        <v>50</v>
      </c>
      <c r="F42" s="176" t="n">
        <v>45</v>
      </c>
      <c r="G42" s="176" t="n">
        <v>45</v>
      </c>
      <c r="H42" s="176" t="n">
        <v>50</v>
      </c>
      <c r="I42" s="177" t="n">
        <v>65</v>
      </c>
      <c r="J42" s="178" t="n">
        <v>20</v>
      </c>
      <c r="K42" s="179" t="n">
        <v>100</v>
      </c>
      <c r="L42" s="180" t="n">
        <v>70</v>
      </c>
      <c r="M42" s="180" t="n">
        <v>65</v>
      </c>
      <c r="N42" s="180" t="n">
        <v>60</v>
      </c>
      <c r="O42" s="180" t="n">
        <v>90</v>
      </c>
      <c r="P42" s="181" t="n">
        <v>85</v>
      </c>
      <c r="Q42" s="175" t="n">
        <f aca="false">K42-D42</f>
        <v>30</v>
      </c>
      <c r="R42" s="176" t="n">
        <f aca="false">L42-E42</f>
        <v>20</v>
      </c>
      <c r="S42" s="176" t="n">
        <f aca="false">M42-F42</f>
        <v>20</v>
      </c>
      <c r="T42" s="176" t="n">
        <f aca="false">N42-G42</f>
        <v>15</v>
      </c>
      <c r="U42" s="176" t="n">
        <f aca="false">O42-H42</f>
        <v>40</v>
      </c>
      <c r="V42" s="177" t="n">
        <f aca="false">P42-I42</f>
        <v>20</v>
      </c>
      <c r="W42" s="182" t="n">
        <f aca="false">(K42+L42+M42+N42+O42)-(D42+E42+F42+G42+H42)</f>
        <v>125</v>
      </c>
      <c r="X42" s="183" t="s">
        <v>1140</v>
      </c>
    </row>
    <row r="43" customFormat="false" ht="15" hidden="false" customHeight="false" outlineLevel="0" collapsed="false">
      <c r="A43" s="174" t="s">
        <v>1141</v>
      </c>
      <c r="B43" s="174"/>
      <c r="C43" s="174"/>
      <c r="D43" s="175" t="n">
        <v>50</v>
      </c>
      <c r="E43" s="176" t="n">
        <v>35</v>
      </c>
      <c r="F43" s="176" t="n">
        <v>45</v>
      </c>
      <c r="G43" s="176" t="n">
        <v>40</v>
      </c>
      <c r="H43" s="176" t="n">
        <v>35</v>
      </c>
      <c r="I43" s="177" t="n">
        <v>65</v>
      </c>
      <c r="J43" s="178" t="n">
        <v>20</v>
      </c>
      <c r="K43" s="179" t="n">
        <v>100</v>
      </c>
      <c r="L43" s="180" t="n">
        <v>45</v>
      </c>
      <c r="M43" s="180" t="n">
        <v>50</v>
      </c>
      <c r="N43" s="180" t="n">
        <v>45</v>
      </c>
      <c r="O43" s="180" t="n">
        <v>100</v>
      </c>
      <c r="P43" s="181" t="n">
        <v>85</v>
      </c>
      <c r="Q43" s="175" t="n">
        <f aca="false">K43-D43</f>
        <v>50</v>
      </c>
      <c r="R43" s="176" t="n">
        <f aca="false">L43-E43</f>
        <v>10</v>
      </c>
      <c r="S43" s="176" t="n">
        <f aca="false">M43-F43</f>
        <v>5</v>
      </c>
      <c r="T43" s="176" t="n">
        <f aca="false">N43-G43</f>
        <v>5</v>
      </c>
      <c r="U43" s="176" t="n">
        <f aca="false">O43-H43</f>
        <v>65</v>
      </c>
      <c r="V43" s="177" t="n">
        <f aca="false">P43-I43</f>
        <v>20</v>
      </c>
      <c r="W43" s="182" t="n">
        <f aca="false">(K43+L43+M43+N43+O43)-(D43+E43+F43+G43+H43)</f>
        <v>135</v>
      </c>
      <c r="X43" s="183"/>
    </row>
    <row r="44" customFormat="false" ht="15" hidden="false" customHeight="false" outlineLevel="0" collapsed="false">
      <c r="A44" s="174" t="s">
        <v>1142</v>
      </c>
      <c r="B44" s="174"/>
      <c r="C44" s="174"/>
      <c r="D44" s="175" t="n">
        <v>70</v>
      </c>
      <c r="E44" s="176" t="n">
        <v>50</v>
      </c>
      <c r="F44" s="176" t="n">
        <v>45</v>
      </c>
      <c r="G44" s="176" t="n">
        <v>45</v>
      </c>
      <c r="H44" s="176" t="n">
        <v>50</v>
      </c>
      <c r="I44" s="177" t="n">
        <v>65</v>
      </c>
      <c r="J44" s="178" t="n">
        <v>20</v>
      </c>
      <c r="K44" s="179" t="n">
        <v>100</v>
      </c>
      <c r="L44" s="180" t="n">
        <v>70</v>
      </c>
      <c r="M44" s="180" t="n">
        <v>50</v>
      </c>
      <c r="N44" s="180" t="n">
        <v>100</v>
      </c>
      <c r="O44" s="180" t="n">
        <v>70</v>
      </c>
      <c r="P44" s="181" t="n">
        <v>85</v>
      </c>
      <c r="Q44" s="175" t="n">
        <f aca="false">K44-D44</f>
        <v>30</v>
      </c>
      <c r="R44" s="176" t="n">
        <f aca="false">L44-E44</f>
        <v>20</v>
      </c>
      <c r="S44" s="176" t="n">
        <f aca="false">M44-F44</f>
        <v>5</v>
      </c>
      <c r="T44" s="176" t="n">
        <f aca="false">N44-G44</f>
        <v>55</v>
      </c>
      <c r="U44" s="176" t="n">
        <f aca="false">O44-H44</f>
        <v>20</v>
      </c>
      <c r="V44" s="177" t="n">
        <f aca="false">P44-I44</f>
        <v>20</v>
      </c>
      <c r="W44" s="182" t="n">
        <f aca="false">(K44+L44+M44+N44+O44)-(D44+E44+F44+G44+H44)</f>
        <v>130</v>
      </c>
      <c r="X44" s="183" t="s">
        <v>1143</v>
      </c>
    </row>
    <row r="45" customFormat="false" ht="15" hidden="false" customHeight="false" outlineLevel="0" collapsed="false">
      <c r="A45" s="174" t="s">
        <v>1144</v>
      </c>
      <c r="B45" s="174"/>
      <c r="C45" s="174"/>
      <c r="D45" s="175" t="n">
        <v>85</v>
      </c>
      <c r="E45" s="176" t="n">
        <v>55</v>
      </c>
      <c r="F45" s="176" t="n">
        <v>60</v>
      </c>
      <c r="G45" s="176" t="n">
        <v>55</v>
      </c>
      <c r="H45" s="176" t="n">
        <v>55</v>
      </c>
      <c r="I45" s="177" t="n">
        <v>65</v>
      </c>
      <c r="J45" s="178" t="n">
        <v>22</v>
      </c>
      <c r="K45" s="179" t="n">
        <v>100</v>
      </c>
      <c r="L45" s="180" t="n">
        <v>90</v>
      </c>
      <c r="M45" s="180" t="n">
        <v>90</v>
      </c>
      <c r="N45" s="180" t="n">
        <v>80</v>
      </c>
      <c r="O45" s="180" t="n">
        <v>80</v>
      </c>
      <c r="P45" s="181" t="n">
        <v>85</v>
      </c>
      <c r="Q45" s="175" t="n">
        <f aca="false">K45-D45</f>
        <v>15</v>
      </c>
      <c r="R45" s="176" t="n">
        <f aca="false">L45-E45</f>
        <v>35</v>
      </c>
      <c r="S45" s="176" t="n">
        <f aca="false">M45-F45</f>
        <v>30</v>
      </c>
      <c r="T45" s="176" t="n">
        <f aca="false">N45-G45</f>
        <v>25</v>
      </c>
      <c r="U45" s="176" t="n">
        <f aca="false">O45-H45</f>
        <v>25</v>
      </c>
      <c r="V45" s="177" t="n">
        <f aca="false">P45-I45</f>
        <v>20</v>
      </c>
      <c r="W45" s="182" t="n">
        <f aca="false">(K45+L45+M45+N45+O45)-(D45+E45+F45+G45+H45)</f>
        <v>130</v>
      </c>
      <c r="X45" s="183"/>
    </row>
    <row r="46" customFormat="false" ht="15" hidden="false" customHeight="false" outlineLevel="0" collapsed="false">
      <c r="A46" s="184" t="s">
        <v>1145</v>
      </c>
      <c r="B46" s="184"/>
      <c r="C46" s="184"/>
      <c r="D46" s="185" t="n">
        <v>90</v>
      </c>
      <c r="E46" s="186" t="n">
        <v>45</v>
      </c>
      <c r="F46" s="186" t="n">
        <v>90</v>
      </c>
      <c r="G46" s="186" t="n">
        <v>40</v>
      </c>
      <c r="H46" s="186" t="n">
        <v>45</v>
      </c>
      <c r="I46" s="187" t="n">
        <v>65</v>
      </c>
      <c r="J46" s="188" t="n">
        <v>26</v>
      </c>
      <c r="K46" s="189" t="n">
        <v>100</v>
      </c>
      <c r="L46" s="190" t="n">
        <v>80</v>
      </c>
      <c r="M46" s="190" t="n">
        <v>100</v>
      </c>
      <c r="N46" s="190" t="n">
        <v>80</v>
      </c>
      <c r="O46" s="190" t="n">
        <v>90</v>
      </c>
      <c r="P46" s="191" t="n">
        <v>85</v>
      </c>
      <c r="Q46" s="185" t="n">
        <f aca="false">K46-D46</f>
        <v>10</v>
      </c>
      <c r="R46" s="186" t="n">
        <f aca="false">L46-E46</f>
        <v>35</v>
      </c>
      <c r="S46" s="186" t="n">
        <f aca="false">M46-F46</f>
        <v>10</v>
      </c>
      <c r="T46" s="186" t="n">
        <f aca="false">N46-G46</f>
        <v>40</v>
      </c>
      <c r="U46" s="186" t="n">
        <f aca="false">O46-H46</f>
        <v>45</v>
      </c>
      <c r="V46" s="187" t="n">
        <f aca="false">P46-I46</f>
        <v>20</v>
      </c>
      <c r="W46" s="192" t="n">
        <f aca="false">(K46+L46+M46+N46+O46)-(D46+E46+F46+G46+H46)</f>
        <v>140</v>
      </c>
      <c r="X46" s="193"/>
    </row>
    <row r="47" customFormat="false" ht="15" hidden="false" customHeight="false" outlineLevel="0" collapsed="false">
      <c r="A47" s="174" t="s">
        <v>1146</v>
      </c>
      <c r="B47" s="174"/>
      <c r="C47" s="174"/>
      <c r="D47" s="175" t="n">
        <v>55</v>
      </c>
      <c r="E47" s="176" t="n">
        <v>40</v>
      </c>
      <c r="F47" s="176" t="n">
        <v>45</v>
      </c>
      <c r="G47" s="176" t="n">
        <v>40</v>
      </c>
      <c r="H47" s="176" t="n">
        <v>40</v>
      </c>
      <c r="I47" s="177" t="n">
        <v>65</v>
      </c>
      <c r="J47" s="178" t="n">
        <v>28</v>
      </c>
      <c r="K47" s="179" t="n">
        <v>100</v>
      </c>
      <c r="L47" s="180" t="n">
        <v>60</v>
      </c>
      <c r="M47" s="180" t="n">
        <v>100</v>
      </c>
      <c r="N47" s="180" t="n">
        <v>50</v>
      </c>
      <c r="O47" s="180" t="n">
        <v>50</v>
      </c>
      <c r="P47" s="181" t="n">
        <v>90</v>
      </c>
      <c r="Q47" s="175" t="n">
        <f aca="false">K47-D47</f>
        <v>45</v>
      </c>
      <c r="R47" s="176" t="n">
        <f aca="false">L47-E47</f>
        <v>20</v>
      </c>
      <c r="S47" s="176" t="n">
        <f aca="false">M47-F47</f>
        <v>55</v>
      </c>
      <c r="T47" s="176" t="n">
        <f aca="false">N47-G47</f>
        <v>10</v>
      </c>
      <c r="U47" s="176" t="n">
        <f aca="false">O47-H47</f>
        <v>10</v>
      </c>
      <c r="V47" s="177" t="n">
        <f aca="false">P47-I47</f>
        <v>25</v>
      </c>
      <c r="W47" s="182" t="n">
        <f aca="false">(K47+L47+M47+N47+O47)-(D47+E47+F47+G47+H47)</f>
        <v>140</v>
      </c>
      <c r="X47" s="183"/>
    </row>
    <row r="49" customFormat="false" ht="15" hidden="false" customHeight="false" outlineLevel="0" collapsed="false">
      <c r="A49" s="158" t="s">
        <v>230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</row>
    <row r="50" customFormat="false" ht="15" hidden="false" customHeight="false" outlineLevel="0" collapsed="false">
      <c r="A50" s="159" t="s">
        <v>19</v>
      </c>
      <c r="B50" s="159"/>
      <c r="C50" s="159"/>
      <c r="D50" s="159" t="s">
        <v>1111</v>
      </c>
      <c r="E50" s="159"/>
      <c r="F50" s="159"/>
      <c r="G50" s="159"/>
      <c r="H50" s="159"/>
      <c r="I50" s="159"/>
      <c r="J50" s="159"/>
      <c r="K50" s="159" t="s">
        <v>1112</v>
      </c>
      <c r="L50" s="159"/>
      <c r="M50" s="159"/>
      <c r="N50" s="159"/>
      <c r="O50" s="159"/>
      <c r="P50" s="159"/>
      <c r="Q50" s="159" t="s">
        <v>1113</v>
      </c>
      <c r="R50" s="159"/>
      <c r="S50" s="159"/>
      <c r="T50" s="159"/>
      <c r="U50" s="159"/>
      <c r="V50" s="159"/>
      <c r="W50" s="159" t="s">
        <v>1114</v>
      </c>
      <c r="X50" s="159" t="s">
        <v>960</v>
      </c>
    </row>
    <row r="51" customFormat="false" ht="15" hidden="false" customHeight="false" outlineLevel="0" collapsed="false">
      <c r="A51" s="159"/>
      <c r="B51" s="159"/>
      <c r="C51" s="159"/>
      <c r="D51" s="110" t="s">
        <v>953</v>
      </c>
      <c r="E51" s="110" t="s">
        <v>954</v>
      </c>
      <c r="F51" s="110" t="s">
        <v>955</v>
      </c>
      <c r="G51" s="110" t="s">
        <v>956</v>
      </c>
      <c r="H51" s="110" t="s">
        <v>13</v>
      </c>
      <c r="I51" s="160" t="s">
        <v>957</v>
      </c>
      <c r="J51" s="160" t="s">
        <v>33</v>
      </c>
      <c r="K51" s="110" t="s">
        <v>953</v>
      </c>
      <c r="L51" s="110" t="s">
        <v>954</v>
      </c>
      <c r="M51" s="110" t="s">
        <v>955</v>
      </c>
      <c r="N51" s="110" t="s">
        <v>956</v>
      </c>
      <c r="O51" s="110" t="s">
        <v>13</v>
      </c>
      <c r="P51" s="160" t="s">
        <v>957</v>
      </c>
      <c r="Q51" s="110" t="s">
        <v>953</v>
      </c>
      <c r="R51" s="110" t="s">
        <v>954</v>
      </c>
      <c r="S51" s="110" t="s">
        <v>955</v>
      </c>
      <c r="T51" s="110" t="s">
        <v>956</v>
      </c>
      <c r="U51" s="110" t="s">
        <v>13</v>
      </c>
      <c r="V51" s="160" t="s">
        <v>957</v>
      </c>
      <c r="W51" s="159"/>
      <c r="X51" s="159"/>
    </row>
    <row r="52" customFormat="false" ht="15" hidden="false" customHeight="false" outlineLevel="0" collapsed="false">
      <c r="A52" s="164" t="s">
        <v>1147</v>
      </c>
      <c r="B52" s="164"/>
      <c r="C52" s="164"/>
      <c r="D52" s="165" t="n">
        <v>50</v>
      </c>
      <c r="E52" s="166" t="n">
        <v>40</v>
      </c>
      <c r="F52" s="166" t="n">
        <v>35</v>
      </c>
      <c r="G52" s="166" t="n">
        <v>35</v>
      </c>
      <c r="H52" s="166" t="n">
        <v>40</v>
      </c>
      <c r="I52" s="167" t="n">
        <v>65</v>
      </c>
      <c r="J52" s="168" t="n">
        <v>14</v>
      </c>
      <c r="K52" s="169" t="n">
        <v>100</v>
      </c>
      <c r="L52" s="170" t="n">
        <v>60</v>
      </c>
      <c r="M52" s="170" t="n">
        <v>55</v>
      </c>
      <c r="N52" s="170" t="n">
        <v>45</v>
      </c>
      <c r="O52" s="170" t="n">
        <v>60</v>
      </c>
      <c r="P52" s="171" t="n">
        <v>75</v>
      </c>
      <c r="Q52" s="165" t="n">
        <f aca="false">K52-D52</f>
        <v>50</v>
      </c>
      <c r="R52" s="166" t="n">
        <f aca="false">L52-E52</f>
        <v>20</v>
      </c>
      <c r="S52" s="166" t="n">
        <f aca="false">M52-F52</f>
        <v>20</v>
      </c>
      <c r="T52" s="166" t="n">
        <f aca="false">N52-G52</f>
        <v>10</v>
      </c>
      <c r="U52" s="166" t="n">
        <f aca="false">O52-H52</f>
        <v>20</v>
      </c>
      <c r="V52" s="167" t="n">
        <f aca="false">P52-I52</f>
        <v>10</v>
      </c>
      <c r="W52" s="171" t="n">
        <f aca="false">(K52+L52+M52+N52+O52)-(D52+E52+F52+G52+H52)</f>
        <v>120</v>
      </c>
      <c r="X52" s="173"/>
    </row>
    <row r="53" customFormat="false" ht="15" hidden="false" customHeight="false" outlineLevel="0" collapsed="false">
      <c r="A53" s="174" t="s">
        <v>1148</v>
      </c>
      <c r="B53" s="174"/>
      <c r="C53" s="174"/>
      <c r="D53" s="175" t="n">
        <v>55</v>
      </c>
      <c r="E53" s="176" t="n">
        <v>45</v>
      </c>
      <c r="F53" s="176" t="n">
        <v>40</v>
      </c>
      <c r="G53" s="176" t="n">
        <v>40</v>
      </c>
      <c r="H53" s="176" t="n">
        <v>45</v>
      </c>
      <c r="I53" s="177" t="n">
        <v>65</v>
      </c>
      <c r="J53" s="178" t="n">
        <v>15</v>
      </c>
      <c r="K53" s="179" t="n">
        <v>100</v>
      </c>
      <c r="L53" s="180" t="n">
        <v>60</v>
      </c>
      <c r="M53" s="180" t="n">
        <v>90</v>
      </c>
      <c r="N53" s="180" t="n">
        <v>45</v>
      </c>
      <c r="O53" s="180" t="n">
        <v>55</v>
      </c>
      <c r="P53" s="181" t="n">
        <v>80</v>
      </c>
      <c r="Q53" s="175" t="n">
        <f aca="false">K53-D53</f>
        <v>45</v>
      </c>
      <c r="R53" s="176" t="n">
        <f aca="false">L53-E53</f>
        <v>15</v>
      </c>
      <c r="S53" s="176" t="n">
        <f aca="false">M53-F53</f>
        <v>50</v>
      </c>
      <c r="T53" s="176" t="n">
        <f aca="false">N53-G53</f>
        <v>5</v>
      </c>
      <c r="U53" s="176" t="n">
        <f aca="false">O53-H53</f>
        <v>10</v>
      </c>
      <c r="V53" s="177" t="n">
        <f aca="false">P53-I53</f>
        <v>15</v>
      </c>
      <c r="W53" s="181" t="n">
        <f aca="false">(K53+L53+M53+N53+O53)-(D53+E53+F53+G53+H53)</f>
        <v>125</v>
      </c>
      <c r="X53" s="183"/>
    </row>
    <row r="54" customFormat="false" ht="15" hidden="false" customHeight="false" outlineLevel="0" collapsed="false">
      <c r="A54" s="174" t="s">
        <v>1149</v>
      </c>
      <c r="B54" s="174"/>
      <c r="C54" s="174"/>
      <c r="D54" s="175" t="n">
        <v>55</v>
      </c>
      <c r="E54" s="176" t="n">
        <v>45</v>
      </c>
      <c r="F54" s="176" t="n">
        <v>40</v>
      </c>
      <c r="G54" s="176" t="n">
        <v>40</v>
      </c>
      <c r="H54" s="176" t="n">
        <v>45</v>
      </c>
      <c r="I54" s="177" t="n">
        <v>65</v>
      </c>
      <c r="J54" s="178" t="n">
        <v>16</v>
      </c>
      <c r="K54" s="179" t="n">
        <v>100</v>
      </c>
      <c r="L54" s="180" t="n">
        <v>65</v>
      </c>
      <c r="M54" s="180" t="n">
        <v>60</v>
      </c>
      <c r="N54" s="180" t="n">
        <v>60</v>
      </c>
      <c r="O54" s="180" t="n">
        <v>65</v>
      </c>
      <c r="P54" s="181" t="n">
        <v>80</v>
      </c>
      <c r="Q54" s="175" t="n">
        <f aca="false">K54-D54</f>
        <v>45</v>
      </c>
      <c r="R54" s="176" t="n">
        <f aca="false">L54-E54</f>
        <v>20</v>
      </c>
      <c r="S54" s="176" t="n">
        <f aca="false">M54-F54</f>
        <v>20</v>
      </c>
      <c r="T54" s="176" t="n">
        <f aca="false">N54-G54</f>
        <v>20</v>
      </c>
      <c r="U54" s="176" t="n">
        <f aca="false">O54-H54</f>
        <v>20</v>
      </c>
      <c r="V54" s="177" t="n">
        <f aca="false">P54-I54</f>
        <v>15</v>
      </c>
      <c r="W54" s="181" t="n">
        <f aca="false">(K54+L54+M54+N54+O54)-(D54+E54+F54+G54+H54)</f>
        <v>125</v>
      </c>
      <c r="X54" s="183"/>
    </row>
    <row r="55" customFormat="false" ht="15" hidden="false" customHeight="false" outlineLevel="0" collapsed="false">
      <c r="A55" s="174" t="s">
        <v>1150</v>
      </c>
      <c r="B55" s="174"/>
      <c r="C55" s="174"/>
      <c r="D55" s="175" t="n">
        <v>55</v>
      </c>
      <c r="E55" s="176" t="n">
        <v>45</v>
      </c>
      <c r="F55" s="176" t="n">
        <v>40</v>
      </c>
      <c r="G55" s="176" t="n">
        <v>40</v>
      </c>
      <c r="H55" s="176" t="n">
        <v>45</v>
      </c>
      <c r="I55" s="177" t="n">
        <v>65</v>
      </c>
      <c r="J55" s="178" t="n">
        <v>16</v>
      </c>
      <c r="K55" s="179" t="n">
        <v>100</v>
      </c>
      <c r="L55" s="180" t="n">
        <v>70</v>
      </c>
      <c r="M55" s="180" t="n">
        <v>70</v>
      </c>
      <c r="N55" s="180" t="n">
        <v>50</v>
      </c>
      <c r="O55" s="180" t="n">
        <v>70</v>
      </c>
      <c r="P55" s="181" t="n">
        <v>80</v>
      </c>
      <c r="Q55" s="175" t="n">
        <f aca="false">K55-D55</f>
        <v>45</v>
      </c>
      <c r="R55" s="176" t="n">
        <f aca="false">L55-E55</f>
        <v>25</v>
      </c>
      <c r="S55" s="176" t="n">
        <f aca="false">M55-F55</f>
        <v>30</v>
      </c>
      <c r="T55" s="176" t="n">
        <f aca="false">N55-G55</f>
        <v>10</v>
      </c>
      <c r="U55" s="176" t="n">
        <f aca="false">O55-H55</f>
        <v>25</v>
      </c>
      <c r="V55" s="177" t="n">
        <f aca="false">P55-I55</f>
        <v>15</v>
      </c>
      <c r="W55" s="181" t="n">
        <f aca="false">(K55+L55+M55+N55+O55)-(D55+E55+F55+G55+H55)</f>
        <v>135</v>
      </c>
      <c r="X55" s="183"/>
    </row>
    <row r="56" customFormat="false" ht="15" hidden="false" customHeight="false" outlineLevel="0" collapsed="false">
      <c r="A56" s="174" t="s">
        <v>1151</v>
      </c>
      <c r="B56" s="174"/>
      <c r="C56" s="174"/>
      <c r="D56" s="175" t="n">
        <v>55</v>
      </c>
      <c r="E56" s="176" t="n">
        <v>45</v>
      </c>
      <c r="F56" s="176" t="n">
        <v>40</v>
      </c>
      <c r="G56" s="176" t="n">
        <v>40</v>
      </c>
      <c r="H56" s="176" t="n">
        <v>45</v>
      </c>
      <c r="I56" s="177" t="n">
        <v>65</v>
      </c>
      <c r="J56" s="178" t="n">
        <v>16</v>
      </c>
      <c r="K56" s="179" t="n">
        <v>100</v>
      </c>
      <c r="L56" s="180" t="n">
        <v>50</v>
      </c>
      <c r="M56" s="180" t="n">
        <v>70</v>
      </c>
      <c r="N56" s="180" t="n">
        <v>70</v>
      </c>
      <c r="O56" s="180" t="n">
        <v>60</v>
      </c>
      <c r="P56" s="181" t="n">
        <v>80</v>
      </c>
      <c r="Q56" s="175" t="n">
        <f aca="false">K56-D56</f>
        <v>45</v>
      </c>
      <c r="R56" s="176" t="n">
        <f aca="false">L56-E56</f>
        <v>5</v>
      </c>
      <c r="S56" s="176" t="n">
        <f aca="false">M56-F56</f>
        <v>30</v>
      </c>
      <c r="T56" s="176" t="n">
        <f aca="false">N56-G56</f>
        <v>30</v>
      </c>
      <c r="U56" s="176" t="n">
        <f aca="false">O56-H56</f>
        <v>15</v>
      </c>
      <c r="V56" s="177" t="n">
        <f aca="false">P56-I56</f>
        <v>15</v>
      </c>
      <c r="W56" s="181" t="n">
        <f aca="false">(K56+L56+M56+N56+O56)-(D56+E56+F56+G56+H56)</f>
        <v>125</v>
      </c>
      <c r="X56" s="183"/>
    </row>
    <row r="57" customFormat="false" ht="15" hidden="false" customHeight="false" outlineLevel="0" collapsed="false">
      <c r="A57" s="174" t="s">
        <v>1152</v>
      </c>
      <c r="B57" s="174"/>
      <c r="C57" s="174"/>
      <c r="D57" s="175" t="n">
        <v>60</v>
      </c>
      <c r="E57" s="176" t="n">
        <v>45</v>
      </c>
      <c r="F57" s="176" t="n">
        <v>50</v>
      </c>
      <c r="G57" s="176" t="n">
        <v>40</v>
      </c>
      <c r="H57" s="176" t="n">
        <v>45</v>
      </c>
      <c r="I57" s="177" t="n">
        <v>65</v>
      </c>
      <c r="J57" s="178" t="n">
        <v>18</v>
      </c>
      <c r="K57" s="179" t="n">
        <v>100</v>
      </c>
      <c r="L57" s="180" t="n">
        <v>60</v>
      </c>
      <c r="M57" s="180" t="n">
        <v>100</v>
      </c>
      <c r="N57" s="180" t="n">
        <v>45</v>
      </c>
      <c r="O57" s="180" t="n">
        <v>60</v>
      </c>
      <c r="P57" s="181" t="n">
        <v>80</v>
      </c>
      <c r="Q57" s="175" t="n">
        <f aca="false">K57-D57</f>
        <v>40</v>
      </c>
      <c r="R57" s="176" t="n">
        <f aca="false">L57-E57</f>
        <v>15</v>
      </c>
      <c r="S57" s="176" t="n">
        <f aca="false">M57-F57</f>
        <v>50</v>
      </c>
      <c r="T57" s="176" t="n">
        <f aca="false">N57-G57</f>
        <v>5</v>
      </c>
      <c r="U57" s="176" t="n">
        <f aca="false">O57-H57</f>
        <v>15</v>
      </c>
      <c r="V57" s="177" t="n">
        <f aca="false">P57-I57</f>
        <v>15</v>
      </c>
      <c r="W57" s="181" t="n">
        <f aca="false">(K57+L57+M57+N57+O57)-(D57+E57+F57+G57+H57)</f>
        <v>125</v>
      </c>
      <c r="X57" s="183"/>
    </row>
    <row r="58" customFormat="false" ht="15" hidden="false" customHeight="false" outlineLevel="0" collapsed="false">
      <c r="A58" s="174" t="s">
        <v>244</v>
      </c>
      <c r="B58" s="174"/>
      <c r="C58" s="174"/>
      <c r="D58" s="175" t="n">
        <v>60</v>
      </c>
      <c r="E58" s="176" t="n">
        <v>40</v>
      </c>
      <c r="F58" s="176" t="n">
        <v>35</v>
      </c>
      <c r="G58" s="176" t="n">
        <v>40</v>
      </c>
      <c r="H58" s="176" t="n">
        <v>45</v>
      </c>
      <c r="I58" s="177" t="n">
        <v>65</v>
      </c>
      <c r="J58" s="178" t="n">
        <v>18</v>
      </c>
      <c r="K58" s="179" t="n">
        <v>100</v>
      </c>
      <c r="L58" s="180" t="n">
        <v>70</v>
      </c>
      <c r="M58" s="180" t="n">
        <v>40</v>
      </c>
      <c r="N58" s="180" t="n">
        <v>65</v>
      </c>
      <c r="O58" s="180" t="n">
        <v>60</v>
      </c>
      <c r="P58" s="181" t="n">
        <v>80</v>
      </c>
      <c r="Q58" s="175" t="n">
        <f aca="false">K58-D58</f>
        <v>40</v>
      </c>
      <c r="R58" s="176" t="n">
        <f aca="false">L58-E58</f>
        <v>30</v>
      </c>
      <c r="S58" s="176" t="n">
        <f aca="false">M58-F58</f>
        <v>5</v>
      </c>
      <c r="T58" s="176" t="n">
        <f aca="false">N58-G58</f>
        <v>25</v>
      </c>
      <c r="U58" s="176" t="n">
        <f aca="false">O58-H58</f>
        <v>15</v>
      </c>
      <c r="V58" s="177" t="n">
        <f aca="false">P58-I58</f>
        <v>15</v>
      </c>
      <c r="W58" s="181" t="n">
        <f aca="false">(K58+L58+M58+N58+O58)-(D58+E58+F58+G58+H58)</f>
        <v>115</v>
      </c>
      <c r="X58" s="183"/>
    </row>
    <row r="59" customFormat="false" ht="15" hidden="false" customHeight="false" outlineLevel="0" collapsed="false">
      <c r="A59" s="174" t="s">
        <v>1153</v>
      </c>
      <c r="B59" s="174"/>
      <c r="C59" s="174"/>
      <c r="D59" s="175" t="n">
        <v>55</v>
      </c>
      <c r="E59" s="176" t="n">
        <v>45</v>
      </c>
      <c r="F59" s="176" t="n">
        <v>40</v>
      </c>
      <c r="G59" s="176" t="n">
        <v>40</v>
      </c>
      <c r="H59" s="176" t="n">
        <v>45</v>
      </c>
      <c r="I59" s="177" t="n">
        <v>65</v>
      </c>
      <c r="J59" s="178" t="n">
        <v>18</v>
      </c>
      <c r="K59" s="179" t="n">
        <v>100</v>
      </c>
      <c r="L59" s="180" t="n">
        <v>60</v>
      </c>
      <c r="M59" s="180" t="n">
        <v>60</v>
      </c>
      <c r="N59" s="180" t="n">
        <v>60</v>
      </c>
      <c r="O59" s="180" t="n">
        <v>70</v>
      </c>
      <c r="P59" s="181" t="n">
        <v>80</v>
      </c>
      <c r="Q59" s="175" t="n">
        <f aca="false">K59-D59</f>
        <v>45</v>
      </c>
      <c r="R59" s="176" t="n">
        <f aca="false">L59-E59</f>
        <v>15</v>
      </c>
      <c r="S59" s="176" t="n">
        <f aca="false">M59-F59</f>
        <v>20</v>
      </c>
      <c r="T59" s="176" t="n">
        <f aca="false">N59-G59</f>
        <v>20</v>
      </c>
      <c r="U59" s="176" t="n">
        <f aca="false">O59-H59</f>
        <v>25</v>
      </c>
      <c r="V59" s="177" t="n">
        <f aca="false">P59-I59</f>
        <v>15</v>
      </c>
      <c r="W59" s="181" t="n">
        <f aca="false">(K59+L59+M59+N59+O59)-(D59+E59+F59+G59+H59)</f>
        <v>125</v>
      </c>
      <c r="X59" s="183"/>
    </row>
    <row r="60" customFormat="false" ht="15" hidden="false" customHeight="false" outlineLevel="0" collapsed="false">
      <c r="A60" s="174" t="s">
        <v>1154</v>
      </c>
      <c r="B60" s="174"/>
      <c r="C60" s="174"/>
      <c r="D60" s="175" t="n">
        <v>55</v>
      </c>
      <c r="E60" s="176" t="n">
        <v>45</v>
      </c>
      <c r="F60" s="176" t="n">
        <v>40</v>
      </c>
      <c r="G60" s="176" t="n">
        <v>40</v>
      </c>
      <c r="H60" s="176" t="n">
        <v>45</v>
      </c>
      <c r="I60" s="177" t="n">
        <v>65</v>
      </c>
      <c r="J60" s="178" t="n">
        <v>19</v>
      </c>
      <c r="K60" s="179" t="n">
        <v>100</v>
      </c>
      <c r="L60" s="180" t="n">
        <v>60</v>
      </c>
      <c r="M60" s="180" t="n">
        <v>100</v>
      </c>
      <c r="N60" s="180" t="n">
        <v>50</v>
      </c>
      <c r="O60" s="180" t="n">
        <v>50</v>
      </c>
      <c r="P60" s="181" t="n">
        <v>80</v>
      </c>
      <c r="Q60" s="175" t="n">
        <f aca="false">K60-D60</f>
        <v>45</v>
      </c>
      <c r="R60" s="176" t="n">
        <f aca="false">L60-E60</f>
        <v>15</v>
      </c>
      <c r="S60" s="176" t="n">
        <f aca="false">M60-F60</f>
        <v>60</v>
      </c>
      <c r="T60" s="176" t="n">
        <f aca="false">N60-G60</f>
        <v>10</v>
      </c>
      <c r="U60" s="176" t="n">
        <f aca="false">O60-H60</f>
        <v>5</v>
      </c>
      <c r="V60" s="177" t="n">
        <f aca="false">P60-I60</f>
        <v>15</v>
      </c>
      <c r="W60" s="181" t="n">
        <f aca="false">(K60+L60+M60+N60+O60)-(D60+E60+F60+G60+H60)</f>
        <v>135</v>
      </c>
      <c r="X60" s="183"/>
    </row>
    <row r="61" customFormat="false" ht="15" hidden="false" customHeight="false" outlineLevel="0" collapsed="false">
      <c r="A61" s="174" t="s">
        <v>1155</v>
      </c>
      <c r="B61" s="174"/>
      <c r="C61" s="174"/>
      <c r="D61" s="175" t="n">
        <v>60</v>
      </c>
      <c r="E61" s="176" t="n">
        <v>45</v>
      </c>
      <c r="F61" s="176" t="n">
        <v>50</v>
      </c>
      <c r="G61" s="176" t="n">
        <v>40</v>
      </c>
      <c r="H61" s="176" t="n">
        <v>45</v>
      </c>
      <c r="I61" s="177" t="n">
        <v>65</v>
      </c>
      <c r="J61" s="178" t="n">
        <v>19</v>
      </c>
      <c r="K61" s="179" t="n">
        <v>100</v>
      </c>
      <c r="L61" s="180" t="n">
        <v>50</v>
      </c>
      <c r="M61" s="180" t="n">
        <v>90</v>
      </c>
      <c r="N61" s="180" t="n">
        <v>80</v>
      </c>
      <c r="O61" s="180" t="n">
        <v>50</v>
      </c>
      <c r="P61" s="181" t="n">
        <v>80</v>
      </c>
      <c r="Q61" s="175" t="n">
        <f aca="false">K61-D61</f>
        <v>40</v>
      </c>
      <c r="R61" s="176" t="n">
        <f aca="false">L61-E61</f>
        <v>5</v>
      </c>
      <c r="S61" s="176" t="n">
        <f aca="false">M61-F61</f>
        <v>40</v>
      </c>
      <c r="T61" s="176" t="n">
        <f aca="false">N61-G61</f>
        <v>40</v>
      </c>
      <c r="U61" s="176" t="n">
        <f aca="false">O61-H61</f>
        <v>5</v>
      </c>
      <c r="V61" s="177" t="n">
        <f aca="false">P61-I61</f>
        <v>15</v>
      </c>
      <c r="W61" s="181" t="n">
        <f aca="false">(K61+L61+M61+N61+O61)-(D61+E61+F61+G61+H61)</f>
        <v>130</v>
      </c>
      <c r="X61" s="183" t="s">
        <v>1156</v>
      </c>
    </row>
    <row r="62" customFormat="false" ht="15" hidden="false" customHeight="false" outlineLevel="0" collapsed="false">
      <c r="A62" s="174" t="s">
        <v>1157</v>
      </c>
      <c r="B62" s="174"/>
      <c r="C62" s="174"/>
      <c r="D62" s="175" t="n">
        <v>55</v>
      </c>
      <c r="E62" s="176" t="n">
        <v>45</v>
      </c>
      <c r="F62" s="176" t="n">
        <v>40</v>
      </c>
      <c r="G62" s="176" t="n">
        <v>40</v>
      </c>
      <c r="H62" s="176" t="n">
        <v>45</v>
      </c>
      <c r="I62" s="177" t="n">
        <v>65</v>
      </c>
      <c r="J62" s="178" t="n">
        <v>20</v>
      </c>
      <c r="K62" s="179" t="n">
        <v>100</v>
      </c>
      <c r="L62" s="180" t="n">
        <v>50</v>
      </c>
      <c r="M62" s="180" t="n">
        <v>80</v>
      </c>
      <c r="N62" s="180" t="n">
        <v>80</v>
      </c>
      <c r="O62" s="180" t="n">
        <v>50</v>
      </c>
      <c r="P62" s="181" t="n">
        <v>85</v>
      </c>
      <c r="Q62" s="175" t="n">
        <f aca="false">K62-D62</f>
        <v>45</v>
      </c>
      <c r="R62" s="176" t="n">
        <f aca="false">L62-E62</f>
        <v>5</v>
      </c>
      <c r="S62" s="176" t="n">
        <f aca="false">M62-F62</f>
        <v>40</v>
      </c>
      <c r="T62" s="176" t="n">
        <f aca="false">N62-G62</f>
        <v>40</v>
      </c>
      <c r="U62" s="176" t="n">
        <f aca="false">O62-H62</f>
        <v>5</v>
      </c>
      <c r="V62" s="177" t="n">
        <f aca="false">P62-I62</f>
        <v>20</v>
      </c>
      <c r="W62" s="181" t="n">
        <f aca="false">(K62+L62+M62+N62+O62)-(D62+E62+F62+G62+H62)</f>
        <v>135</v>
      </c>
      <c r="X62" s="183"/>
    </row>
    <row r="63" customFormat="false" ht="15" hidden="false" customHeight="false" outlineLevel="0" collapsed="false">
      <c r="A63" s="174" t="s">
        <v>1158</v>
      </c>
      <c r="B63" s="174"/>
      <c r="C63" s="174"/>
      <c r="D63" s="175" t="n">
        <v>50</v>
      </c>
      <c r="E63" s="176" t="n">
        <v>40</v>
      </c>
      <c r="F63" s="176" t="n">
        <v>35</v>
      </c>
      <c r="G63" s="176" t="n">
        <v>35</v>
      </c>
      <c r="H63" s="176" t="n">
        <v>40</v>
      </c>
      <c r="I63" s="177" t="n">
        <v>65</v>
      </c>
      <c r="J63" s="178" t="n">
        <v>20</v>
      </c>
      <c r="K63" s="179" t="n">
        <v>100</v>
      </c>
      <c r="L63" s="180" t="n">
        <v>50</v>
      </c>
      <c r="M63" s="180" t="n">
        <v>100</v>
      </c>
      <c r="N63" s="180" t="n">
        <v>40</v>
      </c>
      <c r="O63" s="180" t="n">
        <v>45</v>
      </c>
      <c r="P63" s="181" t="n">
        <v>85</v>
      </c>
      <c r="Q63" s="175" t="n">
        <f aca="false">K63-D63</f>
        <v>50</v>
      </c>
      <c r="R63" s="176" t="n">
        <f aca="false">L63-E63</f>
        <v>10</v>
      </c>
      <c r="S63" s="176" t="n">
        <f aca="false">M63-F63</f>
        <v>65</v>
      </c>
      <c r="T63" s="176" t="n">
        <f aca="false">N63-G63</f>
        <v>5</v>
      </c>
      <c r="U63" s="176" t="n">
        <f aca="false">O63-H63</f>
        <v>5</v>
      </c>
      <c r="V63" s="177" t="n">
        <f aca="false">P63-I63</f>
        <v>20</v>
      </c>
      <c r="W63" s="181" t="n">
        <f aca="false">(K63+L63+M63+N63+O63)-(D63+E63+F63+G63+H63)</f>
        <v>135</v>
      </c>
      <c r="X63" s="183"/>
    </row>
    <row r="64" customFormat="false" ht="15" hidden="false" customHeight="false" outlineLevel="0" collapsed="false">
      <c r="A64" s="174" t="s">
        <v>1159</v>
      </c>
      <c r="B64" s="174"/>
      <c r="C64" s="174"/>
      <c r="D64" s="175" t="n">
        <v>50</v>
      </c>
      <c r="E64" s="176" t="n">
        <v>40</v>
      </c>
      <c r="F64" s="176" t="n">
        <v>35</v>
      </c>
      <c r="G64" s="176" t="n">
        <v>35</v>
      </c>
      <c r="H64" s="176" t="n">
        <v>40</v>
      </c>
      <c r="I64" s="177" t="n">
        <v>65</v>
      </c>
      <c r="J64" s="178" t="n">
        <v>20</v>
      </c>
      <c r="K64" s="179" t="n">
        <v>100</v>
      </c>
      <c r="L64" s="180" t="n">
        <v>45</v>
      </c>
      <c r="M64" s="180" t="n">
        <v>100</v>
      </c>
      <c r="N64" s="180" t="n">
        <v>40</v>
      </c>
      <c r="O64" s="180" t="n">
        <v>45</v>
      </c>
      <c r="P64" s="181" t="n">
        <v>85</v>
      </c>
      <c r="Q64" s="175" t="n">
        <f aca="false">K64-D64</f>
        <v>50</v>
      </c>
      <c r="R64" s="176" t="n">
        <f aca="false">L64-E64</f>
        <v>5</v>
      </c>
      <c r="S64" s="176" t="n">
        <f aca="false">M64-F64</f>
        <v>65</v>
      </c>
      <c r="T64" s="176" t="n">
        <f aca="false">N64-G64</f>
        <v>5</v>
      </c>
      <c r="U64" s="176" t="n">
        <f aca="false">O64-H64</f>
        <v>5</v>
      </c>
      <c r="V64" s="177" t="n">
        <f aca="false">P64-I64</f>
        <v>20</v>
      </c>
      <c r="W64" s="181" t="n">
        <f aca="false">(K64+L64+M64+N64+O64)-(D64+E64+F64+G64+H64)</f>
        <v>130</v>
      </c>
      <c r="X64" s="183"/>
    </row>
    <row r="65" customFormat="false" ht="15" hidden="false" customHeight="false" outlineLevel="0" collapsed="false">
      <c r="A65" s="174" t="s">
        <v>234</v>
      </c>
      <c r="B65" s="174"/>
      <c r="C65" s="174"/>
      <c r="D65" s="175" t="n">
        <v>60</v>
      </c>
      <c r="E65" s="176" t="n">
        <v>45</v>
      </c>
      <c r="F65" s="176" t="n">
        <v>45</v>
      </c>
      <c r="G65" s="176" t="n">
        <v>45</v>
      </c>
      <c r="H65" s="176" t="n">
        <v>45</v>
      </c>
      <c r="I65" s="177" t="n">
        <v>65</v>
      </c>
      <c r="J65" s="178" t="n">
        <v>22</v>
      </c>
      <c r="K65" s="179" t="n">
        <v>100</v>
      </c>
      <c r="L65" s="180" t="n">
        <v>70</v>
      </c>
      <c r="M65" s="180" t="n">
        <v>70</v>
      </c>
      <c r="N65" s="180" t="n">
        <v>70</v>
      </c>
      <c r="O65" s="180" t="n">
        <v>70</v>
      </c>
      <c r="P65" s="181" t="n">
        <v>80</v>
      </c>
      <c r="Q65" s="175" t="n">
        <f aca="false">K65-D65</f>
        <v>40</v>
      </c>
      <c r="R65" s="176" t="n">
        <f aca="false">L65-E65</f>
        <v>25</v>
      </c>
      <c r="S65" s="176" t="n">
        <f aca="false">M65-F65</f>
        <v>25</v>
      </c>
      <c r="T65" s="176" t="n">
        <f aca="false">N65-G65</f>
        <v>25</v>
      </c>
      <c r="U65" s="176" t="n">
        <f aca="false">O65-H65</f>
        <v>25</v>
      </c>
      <c r="V65" s="177" t="n">
        <f aca="false">P65-I65</f>
        <v>15</v>
      </c>
      <c r="W65" s="181" t="n">
        <f aca="false">(K65+L65+M65+N65+O65)-(D65+E65+F65+G65+H65)</f>
        <v>140</v>
      </c>
      <c r="X65" s="183"/>
    </row>
    <row r="66" customFormat="false" ht="15" hidden="false" customHeight="false" outlineLevel="0" collapsed="false">
      <c r="A66" s="184" t="s">
        <v>1160</v>
      </c>
      <c r="B66" s="184"/>
      <c r="C66" s="184"/>
      <c r="D66" s="185" t="n">
        <v>60</v>
      </c>
      <c r="E66" s="186" t="n">
        <v>45</v>
      </c>
      <c r="F66" s="186" t="n">
        <v>50</v>
      </c>
      <c r="G66" s="186" t="n">
        <v>40</v>
      </c>
      <c r="H66" s="186" t="n">
        <v>45</v>
      </c>
      <c r="I66" s="187" t="n">
        <v>65</v>
      </c>
      <c r="J66" s="188" t="n">
        <v>24</v>
      </c>
      <c r="K66" s="189" t="n">
        <v>100</v>
      </c>
      <c r="L66" s="190" t="n">
        <v>70</v>
      </c>
      <c r="M66" s="190" t="n">
        <v>70</v>
      </c>
      <c r="N66" s="190" t="n">
        <v>70</v>
      </c>
      <c r="O66" s="190" t="n">
        <v>70</v>
      </c>
      <c r="P66" s="191" t="n">
        <v>85</v>
      </c>
      <c r="Q66" s="185" t="n">
        <f aca="false">K66-D66</f>
        <v>40</v>
      </c>
      <c r="R66" s="186" t="n">
        <f aca="false">L66-E66</f>
        <v>25</v>
      </c>
      <c r="S66" s="186" t="n">
        <f aca="false">M66-F66</f>
        <v>20</v>
      </c>
      <c r="T66" s="186" t="n">
        <f aca="false">N66-G66</f>
        <v>30</v>
      </c>
      <c r="U66" s="186" t="n">
        <f aca="false">O66-H66</f>
        <v>25</v>
      </c>
      <c r="V66" s="187" t="n">
        <f aca="false">P66-I66</f>
        <v>20</v>
      </c>
      <c r="W66" s="191" t="n">
        <f aca="false">(K66+L66+M66+N66+O66)-(D66+E66+F66+G66+H66)</f>
        <v>140</v>
      </c>
      <c r="X66" s="193"/>
    </row>
    <row r="68" customFormat="false" ht="15" hidden="false" customHeight="false" outlineLevel="0" collapsed="false">
      <c r="A68" s="158" t="s">
        <v>125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</row>
    <row r="69" customFormat="false" ht="15" hidden="false" customHeight="false" outlineLevel="0" collapsed="false">
      <c r="A69" s="159" t="s">
        <v>19</v>
      </c>
      <c r="B69" s="159"/>
      <c r="C69" s="159"/>
      <c r="D69" s="159" t="s">
        <v>1111</v>
      </c>
      <c r="E69" s="159"/>
      <c r="F69" s="159"/>
      <c r="G69" s="159"/>
      <c r="H69" s="159"/>
      <c r="I69" s="159"/>
      <c r="J69" s="159"/>
      <c r="K69" s="159" t="s">
        <v>1112</v>
      </c>
      <c r="L69" s="159"/>
      <c r="M69" s="159"/>
      <c r="N69" s="159"/>
      <c r="O69" s="159"/>
      <c r="P69" s="159"/>
      <c r="Q69" s="159" t="s">
        <v>1113</v>
      </c>
      <c r="R69" s="159"/>
      <c r="S69" s="159"/>
      <c r="T69" s="159"/>
      <c r="U69" s="159"/>
      <c r="V69" s="159"/>
      <c r="W69" s="159" t="s">
        <v>1114</v>
      </c>
      <c r="X69" s="159" t="s">
        <v>960</v>
      </c>
    </row>
    <row r="70" customFormat="false" ht="15" hidden="false" customHeight="false" outlineLevel="0" collapsed="false">
      <c r="A70" s="159"/>
      <c r="B70" s="159"/>
      <c r="C70" s="159"/>
      <c r="D70" s="110" t="s">
        <v>953</v>
      </c>
      <c r="E70" s="110" t="s">
        <v>954</v>
      </c>
      <c r="F70" s="110" t="s">
        <v>955</v>
      </c>
      <c r="G70" s="110" t="s">
        <v>956</v>
      </c>
      <c r="H70" s="110" t="s">
        <v>13</v>
      </c>
      <c r="I70" s="160" t="s">
        <v>957</v>
      </c>
      <c r="J70" s="160" t="s">
        <v>33</v>
      </c>
      <c r="K70" s="110" t="s">
        <v>953</v>
      </c>
      <c r="L70" s="110" t="s">
        <v>954</v>
      </c>
      <c r="M70" s="110" t="s">
        <v>955</v>
      </c>
      <c r="N70" s="110" t="s">
        <v>956</v>
      </c>
      <c r="O70" s="110" t="s">
        <v>13</v>
      </c>
      <c r="P70" s="160" t="s">
        <v>957</v>
      </c>
      <c r="Q70" s="110" t="s">
        <v>953</v>
      </c>
      <c r="R70" s="110" t="s">
        <v>954</v>
      </c>
      <c r="S70" s="110" t="s">
        <v>955</v>
      </c>
      <c r="T70" s="110" t="s">
        <v>956</v>
      </c>
      <c r="U70" s="110" t="s">
        <v>13</v>
      </c>
      <c r="V70" s="160" t="s">
        <v>957</v>
      </c>
      <c r="W70" s="159"/>
      <c r="X70" s="159"/>
    </row>
    <row r="71" customFormat="false" ht="15" hidden="false" customHeight="false" outlineLevel="0" collapsed="false">
      <c r="A71" s="164" t="s">
        <v>1161</v>
      </c>
      <c r="B71" s="164"/>
      <c r="C71" s="164"/>
      <c r="D71" s="165" t="n">
        <v>55</v>
      </c>
      <c r="E71" s="166" t="n">
        <v>40</v>
      </c>
      <c r="F71" s="166" t="n">
        <v>35</v>
      </c>
      <c r="G71" s="166" t="n">
        <v>35</v>
      </c>
      <c r="H71" s="166" t="n">
        <v>40</v>
      </c>
      <c r="I71" s="167" t="n">
        <v>65</v>
      </c>
      <c r="J71" s="168" t="n">
        <v>12</v>
      </c>
      <c r="K71" s="169" t="n">
        <v>100</v>
      </c>
      <c r="L71" s="170" t="n">
        <v>45</v>
      </c>
      <c r="M71" s="170" t="n">
        <v>40</v>
      </c>
      <c r="N71" s="170" t="n">
        <v>40</v>
      </c>
      <c r="O71" s="170" t="n">
        <v>100</v>
      </c>
      <c r="P71" s="171" t="n">
        <v>75</v>
      </c>
      <c r="Q71" s="165" t="n">
        <f aca="false">K71-D71</f>
        <v>45</v>
      </c>
      <c r="R71" s="166" t="n">
        <f aca="false">L71-E71</f>
        <v>5</v>
      </c>
      <c r="S71" s="166" t="n">
        <f aca="false">M71-F71</f>
        <v>5</v>
      </c>
      <c r="T71" s="166" t="n">
        <f aca="false">N71-G71</f>
        <v>5</v>
      </c>
      <c r="U71" s="166" t="n">
        <f aca="false">O71-H71</f>
        <v>60</v>
      </c>
      <c r="V71" s="167" t="n">
        <f aca="false">P71-I71</f>
        <v>10</v>
      </c>
      <c r="W71" s="171" t="n">
        <f aca="false">(K71+L71+M71+N71+O71)-(D71+E71+F71+G71+H71)</f>
        <v>120</v>
      </c>
      <c r="X71" s="173"/>
    </row>
    <row r="72" customFormat="false" ht="15" hidden="false" customHeight="false" outlineLevel="0" collapsed="false">
      <c r="A72" s="174" t="s">
        <v>1162</v>
      </c>
      <c r="B72" s="174"/>
      <c r="C72" s="174"/>
      <c r="D72" s="175" t="n">
        <v>55</v>
      </c>
      <c r="E72" s="176" t="n">
        <v>35</v>
      </c>
      <c r="F72" s="176" t="n">
        <v>30</v>
      </c>
      <c r="G72" s="176" t="n">
        <v>30</v>
      </c>
      <c r="H72" s="176" t="n">
        <v>35</v>
      </c>
      <c r="I72" s="177" t="n">
        <v>65</v>
      </c>
      <c r="J72" s="178" t="n">
        <v>12</v>
      </c>
      <c r="K72" s="179" t="n">
        <v>100</v>
      </c>
      <c r="L72" s="180" t="n">
        <v>45</v>
      </c>
      <c r="M72" s="180" t="n">
        <v>35</v>
      </c>
      <c r="N72" s="180" t="n">
        <v>35</v>
      </c>
      <c r="O72" s="180" t="n">
        <v>90</v>
      </c>
      <c r="P72" s="181" t="n">
        <v>75</v>
      </c>
      <c r="Q72" s="175" t="n">
        <f aca="false">K72-D72</f>
        <v>45</v>
      </c>
      <c r="R72" s="176" t="n">
        <f aca="false">L72-E72</f>
        <v>10</v>
      </c>
      <c r="S72" s="176" t="n">
        <f aca="false">M72-F72</f>
        <v>5</v>
      </c>
      <c r="T72" s="176" t="n">
        <f aca="false">N72-G72</f>
        <v>5</v>
      </c>
      <c r="U72" s="176" t="n">
        <f aca="false">O72-H72</f>
        <v>55</v>
      </c>
      <c r="V72" s="177" t="n">
        <f aca="false">P72-I72</f>
        <v>10</v>
      </c>
      <c r="W72" s="181" t="n">
        <f aca="false">(K72+L72+M72+N72+O72)-(D72+E72+F72+G72+H72)</f>
        <v>120</v>
      </c>
      <c r="X72" s="183"/>
    </row>
    <row r="73" customFormat="false" ht="15" hidden="false" customHeight="false" outlineLevel="0" collapsed="false">
      <c r="A73" s="174" t="s">
        <v>1163</v>
      </c>
      <c r="B73" s="174"/>
      <c r="C73" s="174"/>
      <c r="D73" s="175" t="n">
        <v>55</v>
      </c>
      <c r="E73" s="176" t="n">
        <v>45</v>
      </c>
      <c r="F73" s="176" t="n">
        <v>40</v>
      </c>
      <c r="G73" s="176" t="n">
        <v>40</v>
      </c>
      <c r="H73" s="176" t="n">
        <v>45</v>
      </c>
      <c r="I73" s="177" t="n">
        <v>65</v>
      </c>
      <c r="J73" s="178" t="n">
        <v>13</v>
      </c>
      <c r="K73" s="179" t="n">
        <v>100</v>
      </c>
      <c r="L73" s="180" t="n">
        <v>70</v>
      </c>
      <c r="M73" s="180" t="n">
        <v>70</v>
      </c>
      <c r="N73" s="180" t="n">
        <v>45</v>
      </c>
      <c r="O73" s="180" t="n">
        <v>55</v>
      </c>
      <c r="P73" s="181" t="n">
        <v>75</v>
      </c>
      <c r="Q73" s="175" t="n">
        <f aca="false">K73-D73</f>
        <v>45</v>
      </c>
      <c r="R73" s="176" t="n">
        <f aca="false">L73-E73</f>
        <v>25</v>
      </c>
      <c r="S73" s="176" t="n">
        <f aca="false">M73-F73</f>
        <v>30</v>
      </c>
      <c r="T73" s="176" t="n">
        <f aca="false">N73-G73</f>
        <v>5</v>
      </c>
      <c r="U73" s="176" t="n">
        <f aca="false">O73-H73</f>
        <v>10</v>
      </c>
      <c r="V73" s="177" t="n">
        <f aca="false">P73-I73</f>
        <v>10</v>
      </c>
      <c r="W73" s="181" t="n">
        <f aca="false">(K73+L73+M73+N73+O73)-(D73+E73+F73+G73+H73)</f>
        <v>115</v>
      </c>
      <c r="X73" s="183"/>
    </row>
    <row r="74" customFormat="false" ht="15" hidden="false" customHeight="false" outlineLevel="0" collapsed="false">
      <c r="A74" s="174" t="s">
        <v>1164</v>
      </c>
      <c r="B74" s="174"/>
      <c r="C74" s="174"/>
      <c r="D74" s="175" t="n">
        <v>50</v>
      </c>
      <c r="E74" s="176" t="n">
        <v>40</v>
      </c>
      <c r="F74" s="176" t="n">
        <v>35</v>
      </c>
      <c r="G74" s="176" t="n">
        <v>35</v>
      </c>
      <c r="H74" s="176" t="n">
        <v>40</v>
      </c>
      <c r="I74" s="177" t="n">
        <v>65</v>
      </c>
      <c r="J74" s="178" t="n">
        <v>14</v>
      </c>
      <c r="K74" s="179" t="n">
        <v>100</v>
      </c>
      <c r="L74" s="180" t="n">
        <v>55</v>
      </c>
      <c r="M74" s="180" t="n">
        <v>50</v>
      </c>
      <c r="N74" s="180" t="n">
        <v>50</v>
      </c>
      <c r="O74" s="180" t="n">
        <v>60</v>
      </c>
      <c r="P74" s="181" t="n">
        <v>75</v>
      </c>
      <c r="Q74" s="175" t="n">
        <f aca="false">K74-D74</f>
        <v>50</v>
      </c>
      <c r="R74" s="176" t="n">
        <f aca="false">L74-E74</f>
        <v>15</v>
      </c>
      <c r="S74" s="176" t="n">
        <f aca="false">M74-F74</f>
        <v>15</v>
      </c>
      <c r="T74" s="176" t="n">
        <f aca="false">N74-G74</f>
        <v>15</v>
      </c>
      <c r="U74" s="176" t="n">
        <f aca="false">O74-H74</f>
        <v>20</v>
      </c>
      <c r="V74" s="177" t="n">
        <f aca="false">P74-I74</f>
        <v>10</v>
      </c>
      <c r="W74" s="181" t="n">
        <f aca="false">(K74+L74+M74+N74+O74)-(D74+E74+F74+G74+H74)</f>
        <v>115</v>
      </c>
      <c r="X74" s="183" t="s">
        <v>1165</v>
      </c>
    </row>
    <row r="75" customFormat="false" ht="15" hidden="false" customHeight="false" outlineLevel="0" collapsed="false">
      <c r="A75" s="174" t="s">
        <v>1166</v>
      </c>
      <c r="B75" s="174"/>
      <c r="C75" s="174"/>
      <c r="D75" s="175" t="n">
        <v>55</v>
      </c>
      <c r="E75" s="176" t="n">
        <v>45</v>
      </c>
      <c r="F75" s="176" t="n">
        <v>40</v>
      </c>
      <c r="G75" s="176" t="n">
        <v>40</v>
      </c>
      <c r="H75" s="176" t="n">
        <v>45</v>
      </c>
      <c r="I75" s="177" t="n">
        <v>65</v>
      </c>
      <c r="J75" s="178" t="n">
        <v>14</v>
      </c>
      <c r="K75" s="179" t="n">
        <v>100</v>
      </c>
      <c r="L75" s="180" t="n">
        <v>50</v>
      </c>
      <c r="M75" s="180" t="n">
        <v>95</v>
      </c>
      <c r="N75" s="180" t="n">
        <v>45</v>
      </c>
      <c r="O75" s="180" t="n">
        <v>50</v>
      </c>
      <c r="P75" s="181" t="n">
        <v>75</v>
      </c>
      <c r="Q75" s="175" t="n">
        <f aca="false">K75-D75</f>
        <v>45</v>
      </c>
      <c r="R75" s="176" t="n">
        <f aca="false">L75-E75</f>
        <v>5</v>
      </c>
      <c r="S75" s="176" t="n">
        <f aca="false">M75-F75</f>
        <v>55</v>
      </c>
      <c r="T75" s="176" t="n">
        <f aca="false">N75-G75</f>
        <v>5</v>
      </c>
      <c r="U75" s="176" t="n">
        <f aca="false">O75-H75</f>
        <v>5</v>
      </c>
      <c r="V75" s="177" t="n">
        <f aca="false">P75-I75</f>
        <v>10</v>
      </c>
      <c r="W75" s="181" t="n">
        <f aca="false">(K75+L75+M75+N75+O75)-(D75+E75+F75+G75+H75)</f>
        <v>115</v>
      </c>
      <c r="X75" s="183"/>
    </row>
    <row r="76" customFormat="false" ht="15" hidden="false" customHeight="false" outlineLevel="0" collapsed="false">
      <c r="A76" s="174" t="s">
        <v>1167</v>
      </c>
      <c r="B76" s="174"/>
      <c r="C76" s="174"/>
      <c r="D76" s="175" t="n">
        <v>60</v>
      </c>
      <c r="E76" s="176" t="n">
        <v>45</v>
      </c>
      <c r="F76" s="176" t="n">
        <v>40</v>
      </c>
      <c r="G76" s="176" t="n">
        <v>40</v>
      </c>
      <c r="H76" s="176" t="n">
        <v>45</v>
      </c>
      <c r="I76" s="177" t="n">
        <v>65</v>
      </c>
      <c r="J76" s="178" t="n">
        <v>14</v>
      </c>
      <c r="K76" s="179" t="n">
        <v>100</v>
      </c>
      <c r="L76" s="180" t="n">
        <v>50</v>
      </c>
      <c r="M76" s="180" t="n">
        <v>75</v>
      </c>
      <c r="N76" s="180" t="n">
        <v>70</v>
      </c>
      <c r="O76" s="180" t="n">
        <v>50</v>
      </c>
      <c r="P76" s="181" t="n">
        <v>75</v>
      </c>
      <c r="Q76" s="175" t="n">
        <f aca="false">K76-D76</f>
        <v>40</v>
      </c>
      <c r="R76" s="176" t="n">
        <f aca="false">L76-E76</f>
        <v>5</v>
      </c>
      <c r="S76" s="176" t="n">
        <f aca="false">M76-F76</f>
        <v>35</v>
      </c>
      <c r="T76" s="176" t="n">
        <f aca="false">N76-G76</f>
        <v>30</v>
      </c>
      <c r="U76" s="176" t="n">
        <f aca="false">O76-H76</f>
        <v>5</v>
      </c>
      <c r="V76" s="177" t="n">
        <f aca="false">P76-I76</f>
        <v>10</v>
      </c>
      <c r="W76" s="181" t="n">
        <f aca="false">(K76+L76+M76+N76+O76)-(D76+E76+F76+G76+H76)</f>
        <v>115</v>
      </c>
      <c r="X76" s="183"/>
    </row>
    <row r="77" customFormat="false" ht="15" hidden="false" customHeight="false" outlineLevel="0" collapsed="false">
      <c r="A77" s="174" t="s">
        <v>1168</v>
      </c>
      <c r="B77" s="174"/>
      <c r="C77" s="174"/>
      <c r="D77" s="175" t="n">
        <v>65</v>
      </c>
      <c r="E77" s="176" t="n">
        <v>50</v>
      </c>
      <c r="F77" s="176" t="n">
        <v>45</v>
      </c>
      <c r="G77" s="176" t="n">
        <v>45</v>
      </c>
      <c r="H77" s="176" t="n">
        <v>50</v>
      </c>
      <c r="I77" s="177" t="n">
        <v>65</v>
      </c>
      <c r="J77" s="178" t="n">
        <v>14</v>
      </c>
      <c r="K77" s="179" t="n">
        <v>100</v>
      </c>
      <c r="L77" s="180" t="n">
        <v>60</v>
      </c>
      <c r="M77" s="180" t="n">
        <v>55</v>
      </c>
      <c r="N77" s="180" t="n">
        <v>55</v>
      </c>
      <c r="O77" s="180" t="n">
        <v>100</v>
      </c>
      <c r="P77" s="181" t="n">
        <v>75</v>
      </c>
      <c r="Q77" s="175" t="n">
        <f aca="false">K77-D77</f>
        <v>35</v>
      </c>
      <c r="R77" s="176" t="n">
        <f aca="false">L77-E77</f>
        <v>10</v>
      </c>
      <c r="S77" s="176" t="n">
        <f aca="false">M77-F77</f>
        <v>10</v>
      </c>
      <c r="T77" s="176" t="n">
        <f aca="false">N77-G77</f>
        <v>10</v>
      </c>
      <c r="U77" s="176" t="n">
        <f aca="false">O77-H77</f>
        <v>50</v>
      </c>
      <c r="V77" s="177" t="n">
        <f aca="false">P77-I77</f>
        <v>10</v>
      </c>
      <c r="W77" s="181" t="n">
        <f aca="false">(K77+L77+M77+N77+O77)-(D77+E77+F77+G77+H77)</f>
        <v>115</v>
      </c>
      <c r="X77" s="183" t="s">
        <v>1125</v>
      </c>
    </row>
    <row r="78" customFormat="false" ht="15" hidden="false" customHeight="false" outlineLevel="0" collapsed="false">
      <c r="A78" s="174" t="s">
        <v>1169</v>
      </c>
      <c r="B78" s="174"/>
      <c r="C78" s="174"/>
      <c r="D78" s="175" t="n">
        <v>60</v>
      </c>
      <c r="E78" s="176" t="n">
        <v>45</v>
      </c>
      <c r="F78" s="176" t="n">
        <v>40</v>
      </c>
      <c r="G78" s="176" t="n">
        <v>40</v>
      </c>
      <c r="H78" s="176" t="n">
        <v>45</v>
      </c>
      <c r="I78" s="177" t="n">
        <v>65</v>
      </c>
      <c r="J78" s="178" t="n">
        <v>14</v>
      </c>
      <c r="K78" s="179" t="n">
        <v>100</v>
      </c>
      <c r="L78" s="180" t="n">
        <v>50</v>
      </c>
      <c r="M78" s="180" t="n">
        <v>100</v>
      </c>
      <c r="N78" s="180" t="n">
        <v>45</v>
      </c>
      <c r="O78" s="180" t="n">
        <v>50</v>
      </c>
      <c r="P78" s="181" t="n">
        <v>75</v>
      </c>
      <c r="Q78" s="175" t="n">
        <f aca="false">K78-D78</f>
        <v>40</v>
      </c>
      <c r="R78" s="176" t="n">
        <f aca="false">L78-E78</f>
        <v>5</v>
      </c>
      <c r="S78" s="176" t="n">
        <f aca="false">M78-F78</f>
        <v>60</v>
      </c>
      <c r="T78" s="176" t="n">
        <f aca="false">N78-G78</f>
        <v>5</v>
      </c>
      <c r="U78" s="176" t="n">
        <f aca="false">O78-H78</f>
        <v>5</v>
      </c>
      <c r="V78" s="177" t="n">
        <f aca="false">P78-I78</f>
        <v>10</v>
      </c>
      <c r="W78" s="181" t="n">
        <f aca="false">(K78+L78+M78+N78+O78)-(D78+E78+F78+G78+H78)</f>
        <v>115</v>
      </c>
      <c r="X78" s="183"/>
    </row>
    <row r="79" customFormat="false" ht="15" hidden="false" customHeight="false" outlineLevel="0" collapsed="false">
      <c r="A79" s="174" t="s">
        <v>1170</v>
      </c>
      <c r="B79" s="174"/>
      <c r="C79" s="174"/>
      <c r="D79" s="175" t="n">
        <v>50</v>
      </c>
      <c r="E79" s="176" t="n">
        <v>35</v>
      </c>
      <c r="F79" s="176" t="n">
        <v>30</v>
      </c>
      <c r="G79" s="176" t="n">
        <v>30</v>
      </c>
      <c r="H79" s="176" t="n">
        <v>35</v>
      </c>
      <c r="I79" s="177" t="n">
        <v>65</v>
      </c>
      <c r="J79" s="178" t="n">
        <v>15</v>
      </c>
      <c r="K79" s="179" t="n">
        <v>100</v>
      </c>
      <c r="L79" s="180" t="n">
        <v>55</v>
      </c>
      <c r="M79" s="180" t="n">
        <v>60</v>
      </c>
      <c r="N79" s="180" t="n">
        <v>35</v>
      </c>
      <c r="O79" s="180" t="n">
        <v>60</v>
      </c>
      <c r="P79" s="181" t="n">
        <v>80</v>
      </c>
      <c r="Q79" s="175" t="n">
        <f aca="false">K79-D79</f>
        <v>50</v>
      </c>
      <c r="R79" s="176" t="n">
        <f aca="false">L79-E79</f>
        <v>20</v>
      </c>
      <c r="S79" s="176" t="n">
        <f aca="false">M79-F79</f>
        <v>30</v>
      </c>
      <c r="T79" s="176" t="n">
        <f aca="false">N79-G79</f>
        <v>5</v>
      </c>
      <c r="U79" s="176" t="n">
        <f aca="false">O79-H79</f>
        <v>25</v>
      </c>
      <c r="V79" s="177" t="n">
        <f aca="false">P79-I79</f>
        <v>15</v>
      </c>
      <c r="W79" s="181" t="n">
        <f aca="false">(K79+L79+M79+N79+O79)-(D79+E79+F79+G79+H79)</f>
        <v>130</v>
      </c>
      <c r="X79" s="183" t="s">
        <v>1171</v>
      </c>
    </row>
    <row r="80" customFormat="false" ht="15" hidden="false" customHeight="false" outlineLevel="0" collapsed="false">
      <c r="A80" s="174" t="s">
        <v>1172</v>
      </c>
      <c r="B80" s="174"/>
      <c r="C80" s="174"/>
      <c r="D80" s="175" t="n">
        <v>60</v>
      </c>
      <c r="E80" s="176" t="n">
        <v>50</v>
      </c>
      <c r="F80" s="176" t="n">
        <v>40</v>
      </c>
      <c r="G80" s="176" t="n">
        <v>40</v>
      </c>
      <c r="H80" s="176" t="n">
        <v>50</v>
      </c>
      <c r="I80" s="177" t="n">
        <v>65</v>
      </c>
      <c r="J80" s="178" t="n">
        <v>15</v>
      </c>
      <c r="K80" s="179" t="n">
        <v>100</v>
      </c>
      <c r="L80" s="180" t="n">
        <v>80</v>
      </c>
      <c r="M80" s="180" t="n">
        <v>45</v>
      </c>
      <c r="N80" s="180" t="n">
        <v>60</v>
      </c>
      <c r="O80" s="180" t="n">
        <v>80</v>
      </c>
      <c r="P80" s="181" t="n">
        <v>80</v>
      </c>
      <c r="Q80" s="175" t="n">
        <f aca="false">K80-D80</f>
        <v>40</v>
      </c>
      <c r="R80" s="176" t="n">
        <f aca="false">L80-E80</f>
        <v>30</v>
      </c>
      <c r="S80" s="176" t="n">
        <f aca="false">M80-F80</f>
        <v>5</v>
      </c>
      <c r="T80" s="176" t="n">
        <f aca="false">N80-G80</f>
        <v>20</v>
      </c>
      <c r="U80" s="176" t="n">
        <f aca="false">O80-H80</f>
        <v>30</v>
      </c>
      <c r="V80" s="177" t="n">
        <f aca="false">P80-I80</f>
        <v>15</v>
      </c>
      <c r="W80" s="181" t="n">
        <f aca="false">(K80+L80+M80+N80+O80)-(D80+E80+F80+G80+H80)</f>
        <v>125</v>
      </c>
      <c r="X80" s="183"/>
    </row>
    <row r="81" customFormat="false" ht="15" hidden="false" customHeight="false" outlineLevel="0" collapsed="false">
      <c r="A81" s="174" t="s">
        <v>150</v>
      </c>
      <c r="B81" s="174"/>
      <c r="C81" s="174"/>
      <c r="D81" s="175" t="n">
        <v>55</v>
      </c>
      <c r="E81" s="176" t="n">
        <v>35</v>
      </c>
      <c r="F81" s="176" t="n">
        <v>45</v>
      </c>
      <c r="G81" s="176" t="n">
        <v>35</v>
      </c>
      <c r="H81" s="176" t="n">
        <v>45</v>
      </c>
      <c r="I81" s="177" t="n">
        <v>65</v>
      </c>
      <c r="J81" s="178" t="n">
        <v>15</v>
      </c>
      <c r="K81" s="179" t="n">
        <v>100</v>
      </c>
      <c r="L81" s="180" t="n">
        <v>50</v>
      </c>
      <c r="M81" s="180" t="n">
        <v>70</v>
      </c>
      <c r="N81" s="180" t="n">
        <v>50</v>
      </c>
      <c r="O81" s="180" t="n">
        <v>70</v>
      </c>
      <c r="P81" s="181" t="n">
        <v>80</v>
      </c>
      <c r="Q81" s="175" t="n">
        <f aca="false">K81-D81</f>
        <v>45</v>
      </c>
      <c r="R81" s="176" t="n">
        <f aca="false">L81-E81</f>
        <v>15</v>
      </c>
      <c r="S81" s="176" t="n">
        <f aca="false">M81-F81</f>
        <v>25</v>
      </c>
      <c r="T81" s="176" t="n">
        <f aca="false">N81-G81</f>
        <v>15</v>
      </c>
      <c r="U81" s="176" t="n">
        <f aca="false">O81-H81</f>
        <v>25</v>
      </c>
      <c r="V81" s="177" t="n">
        <f aca="false">P81-I81</f>
        <v>15</v>
      </c>
      <c r="W81" s="181" t="n">
        <f aca="false">(K81+L81+M81+N81+O81)-(D81+E81+F81+G81+H81)</f>
        <v>125</v>
      </c>
      <c r="X81" s="183"/>
    </row>
    <row r="82" customFormat="false" ht="15" hidden="false" customHeight="false" outlineLevel="0" collapsed="false">
      <c r="A82" s="174" t="s">
        <v>1173</v>
      </c>
      <c r="B82" s="174"/>
      <c r="C82" s="174"/>
      <c r="D82" s="175" t="n">
        <v>65</v>
      </c>
      <c r="E82" s="176" t="n">
        <v>50</v>
      </c>
      <c r="F82" s="176" t="n">
        <v>50</v>
      </c>
      <c r="G82" s="176" t="n">
        <v>45</v>
      </c>
      <c r="H82" s="176" t="n">
        <v>50</v>
      </c>
      <c r="I82" s="177" t="n">
        <v>65</v>
      </c>
      <c r="J82" s="178" t="n">
        <v>16</v>
      </c>
      <c r="K82" s="179" t="n">
        <v>100</v>
      </c>
      <c r="L82" s="180" t="n">
        <v>60</v>
      </c>
      <c r="M82" s="180" t="n">
        <v>100</v>
      </c>
      <c r="N82" s="180" t="n">
        <v>70</v>
      </c>
      <c r="O82" s="180" t="n">
        <v>55</v>
      </c>
      <c r="P82" s="181" t="n">
        <v>80</v>
      </c>
      <c r="Q82" s="175" t="n">
        <f aca="false">K82-D82</f>
        <v>35</v>
      </c>
      <c r="R82" s="176" t="n">
        <f aca="false">L82-E82</f>
        <v>10</v>
      </c>
      <c r="S82" s="176" t="n">
        <f aca="false">M82-F82</f>
        <v>50</v>
      </c>
      <c r="T82" s="176" t="n">
        <f aca="false">N82-G82</f>
        <v>25</v>
      </c>
      <c r="U82" s="176" t="n">
        <f aca="false">O82-H82</f>
        <v>5</v>
      </c>
      <c r="V82" s="177" t="n">
        <f aca="false">P82-I82</f>
        <v>15</v>
      </c>
      <c r="W82" s="181" t="n">
        <f aca="false">(K82+L82+M82+N82+O82)-(D82+E82+F82+G82+H82)</f>
        <v>125</v>
      </c>
      <c r="X82" s="183" t="s">
        <v>1174</v>
      </c>
    </row>
    <row r="83" customFormat="false" ht="15" hidden="false" customHeight="false" outlineLevel="0" collapsed="false">
      <c r="A83" s="174" t="s">
        <v>1175</v>
      </c>
      <c r="B83" s="174"/>
      <c r="C83" s="174"/>
      <c r="D83" s="175" t="n">
        <v>55</v>
      </c>
      <c r="E83" s="176" t="n">
        <v>45</v>
      </c>
      <c r="F83" s="176" t="n">
        <v>40</v>
      </c>
      <c r="G83" s="176" t="n">
        <v>40</v>
      </c>
      <c r="H83" s="176" t="n">
        <v>45</v>
      </c>
      <c r="I83" s="177" t="n">
        <v>65</v>
      </c>
      <c r="J83" s="178" t="n">
        <v>16</v>
      </c>
      <c r="K83" s="179" t="n">
        <v>100</v>
      </c>
      <c r="L83" s="180" t="n">
        <v>60</v>
      </c>
      <c r="M83" s="180" t="n">
        <v>45</v>
      </c>
      <c r="N83" s="180" t="n">
        <v>45</v>
      </c>
      <c r="O83" s="180" t="n">
        <v>100</v>
      </c>
      <c r="P83" s="181" t="n">
        <v>80</v>
      </c>
      <c r="Q83" s="175" t="n">
        <f aca="false">K83-D83</f>
        <v>45</v>
      </c>
      <c r="R83" s="176" t="n">
        <f aca="false">L83-E83</f>
        <v>15</v>
      </c>
      <c r="S83" s="176" t="n">
        <f aca="false">M83-F83</f>
        <v>5</v>
      </c>
      <c r="T83" s="176" t="n">
        <f aca="false">N83-G83</f>
        <v>5</v>
      </c>
      <c r="U83" s="176" t="n">
        <f aca="false">O83-H83</f>
        <v>55</v>
      </c>
      <c r="V83" s="177" t="n">
        <f aca="false">P83-I83</f>
        <v>15</v>
      </c>
      <c r="W83" s="181" t="n">
        <f aca="false">(K83+L83+M83+N83+O83)-(D83+E83+F83+G83+H83)</f>
        <v>125</v>
      </c>
      <c r="X83" s="183"/>
    </row>
    <row r="84" customFormat="false" ht="15" hidden="false" customHeight="false" outlineLevel="0" collapsed="false">
      <c r="A84" s="174" t="s">
        <v>1176</v>
      </c>
      <c r="B84" s="174"/>
      <c r="C84" s="174"/>
      <c r="D84" s="175" t="n">
        <v>50</v>
      </c>
      <c r="E84" s="176" t="n">
        <v>40</v>
      </c>
      <c r="F84" s="176" t="n">
        <v>35</v>
      </c>
      <c r="G84" s="176" t="n">
        <v>35</v>
      </c>
      <c r="H84" s="176" t="n">
        <v>40</v>
      </c>
      <c r="I84" s="177" t="n">
        <v>65</v>
      </c>
      <c r="J84" s="178" t="n">
        <v>16</v>
      </c>
      <c r="K84" s="179" t="n">
        <v>100</v>
      </c>
      <c r="L84" s="180" t="n">
        <v>55</v>
      </c>
      <c r="M84" s="180" t="n">
        <v>60</v>
      </c>
      <c r="N84" s="180" t="n">
        <v>55</v>
      </c>
      <c r="O84" s="180" t="n">
        <v>55</v>
      </c>
      <c r="P84" s="181" t="n">
        <v>80</v>
      </c>
      <c r="Q84" s="175" t="n">
        <f aca="false">K84-D84</f>
        <v>50</v>
      </c>
      <c r="R84" s="176" t="n">
        <f aca="false">L84-E84</f>
        <v>15</v>
      </c>
      <c r="S84" s="176" t="n">
        <f aca="false">M84-F84</f>
        <v>25</v>
      </c>
      <c r="T84" s="176" t="n">
        <f aca="false">N84-G84</f>
        <v>20</v>
      </c>
      <c r="U84" s="176" t="n">
        <f aca="false">O84-H84</f>
        <v>15</v>
      </c>
      <c r="V84" s="177" t="n">
        <f aca="false">P84-I84</f>
        <v>15</v>
      </c>
      <c r="W84" s="181" t="n">
        <f aca="false">(K84+L84+M84+N84+O84)-(D84+E84+F84+G84+H84)</f>
        <v>125</v>
      </c>
      <c r="X84" s="183"/>
    </row>
    <row r="85" customFormat="false" ht="15" hidden="false" customHeight="false" outlineLevel="0" collapsed="false">
      <c r="A85" s="174" t="s">
        <v>1177</v>
      </c>
      <c r="B85" s="174"/>
      <c r="C85" s="174"/>
      <c r="D85" s="175" t="n">
        <v>50</v>
      </c>
      <c r="E85" s="176" t="n">
        <v>40</v>
      </c>
      <c r="F85" s="176" t="n">
        <v>35</v>
      </c>
      <c r="G85" s="176" t="n">
        <v>35</v>
      </c>
      <c r="H85" s="176" t="n">
        <v>40</v>
      </c>
      <c r="I85" s="177" t="n">
        <v>65</v>
      </c>
      <c r="J85" s="178" t="n">
        <v>16</v>
      </c>
      <c r="K85" s="179" t="n">
        <v>100</v>
      </c>
      <c r="L85" s="180" t="n">
        <v>50</v>
      </c>
      <c r="M85" s="180" t="n">
        <v>50</v>
      </c>
      <c r="N85" s="180" t="n">
        <v>45</v>
      </c>
      <c r="O85" s="180" t="n">
        <v>80</v>
      </c>
      <c r="P85" s="181" t="n">
        <v>80</v>
      </c>
      <c r="Q85" s="175" t="n">
        <f aca="false">K85-D85</f>
        <v>50</v>
      </c>
      <c r="R85" s="176" t="n">
        <f aca="false">L85-E85</f>
        <v>10</v>
      </c>
      <c r="S85" s="176" t="n">
        <f aca="false">M85-F85</f>
        <v>15</v>
      </c>
      <c r="T85" s="176" t="n">
        <f aca="false">N85-G85</f>
        <v>10</v>
      </c>
      <c r="U85" s="176" t="n">
        <f aca="false">O85-H85</f>
        <v>40</v>
      </c>
      <c r="V85" s="177" t="n">
        <f aca="false">P85-I85</f>
        <v>15</v>
      </c>
      <c r="W85" s="181" t="n">
        <f aca="false">(K85+L85+M85+N85+O85)-(D85+E85+F85+G85+H85)</f>
        <v>125</v>
      </c>
      <c r="X85" s="183" t="s">
        <v>1178</v>
      </c>
    </row>
    <row r="86" customFormat="false" ht="15" hidden="false" customHeight="false" outlineLevel="0" collapsed="false">
      <c r="A86" s="174" t="s">
        <v>1179</v>
      </c>
      <c r="B86" s="174"/>
      <c r="C86" s="174"/>
      <c r="D86" s="175" t="n">
        <v>55</v>
      </c>
      <c r="E86" s="176" t="n">
        <v>45</v>
      </c>
      <c r="F86" s="176" t="n">
        <v>40</v>
      </c>
      <c r="G86" s="176" t="n">
        <v>45</v>
      </c>
      <c r="H86" s="176" t="n">
        <v>45</v>
      </c>
      <c r="I86" s="177" t="n">
        <v>65</v>
      </c>
      <c r="J86" s="178" t="n">
        <v>17</v>
      </c>
      <c r="K86" s="179" t="n">
        <v>100</v>
      </c>
      <c r="L86" s="180" t="n">
        <v>80</v>
      </c>
      <c r="M86" s="180" t="n">
        <v>45</v>
      </c>
      <c r="N86" s="180" t="n">
        <v>80</v>
      </c>
      <c r="O86" s="180" t="n">
        <v>50</v>
      </c>
      <c r="P86" s="181" t="n">
        <v>80</v>
      </c>
      <c r="Q86" s="175" t="n">
        <f aca="false">K86-D86</f>
        <v>45</v>
      </c>
      <c r="R86" s="176" t="n">
        <f aca="false">L86-E86</f>
        <v>35</v>
      </c>
      <c r="S86" s="176" t="n">
        <f aca="false">M86-F86</f>
        <v>5</v>
      </c>
      <c r="T86" s="176" t="n">
        <f aca="false">N86-G86</f>
        <v>35</v>
      </c>
      <c r="U86" s="176" t="n">
        <f aca="false">O86-H86</f>
        <v>5</v>
      </c>
      <c r="V86" s="177" t="n">
        <f aca="false">P86-I86</f>
        <v>15</v>
      </c>
      <c r="W86" s="181" t="n">
        <f aca="false">(K86+L86+M86+N86+O86)-(D86+E86+F86+G86+H86)</f>
        <v>125</v>
      </c>
      <c r="X86" s="183"/>
    </row>
    <row r="87" customFormat="false" ht="15" hidden="false" customHeight="false" outlineLevel="0" collapsed="false">
      <c r="A87" s="174" t="s">
        <v>1180</v>
      </c>
      <c r="B87" s="174"/>
      <c r="C87" s="174"/>
      <c r="D87" s="175" t="n">
        <v>65</v>
      </c>
      <c r="E87" s="176" t="n">
        <v>50</v>
      </c>
      <c r="F87" s="176" t="n">
        <v>45</v>
      </c>
      <c r="G87" s="176" t="n">
        <v>45</v>
      </c>
      <c r="H87" s="176" t="n">
        <v>50</v>
      </c>
      <c r="I87" s="177" t="n">
        <v>65</v>
      </c>
      <c r="J87" s="178" t="n">
        <v>18</v>
      </c>
      <c r="K87" s="179" t="n">
        <v>100</v>
      </c>
      <c r="L87" s="180" t="n">
        <v>70</v>
      </c>
      <c r="M87" s="180" t="n">
        <v>70</v>
      </c>
      <c r="N87" s="180" t="n">
        <v>70</v>
      </c>
      <c r="O87" s="180" t="n">
        <v>70</v>
      </c>
      <c r="P87" s="181" t="n">
        <v>80</v>
      </c>
      <c r="Q87" s="175" t="n">
        <f aca="false">K87-D87</f>
        <v>35</v>
      </c>
      <c r="R87" s="176" t="n">
        <f aca="false">L87-E87</f>
        <v>20</v>
      </c>
      <c r="S87" s="176" t="n">
        <f aca="false">M87-F87</f>
        <v>25</v>
      </c>
      <c r="T87" s="176" t="n">
        <f aca="false">N87-G87</f>
        <v>25</v>
      </c>
      <c r="U87" s="176" t="n">
        <f aca="false">O87-H87</f>
        <v>20</v>
      </c>
      <c r="V87" s="177" t="n">
        <f aca="false">P87-I87</f>
        <v>15</v>
      </c>
      <c r="W87" s="181" t="n">
        <f aca="false">(K87+L87+M87+N87+O87)-(D87+E87+F87+G87+H87)</f>
        <v>125</v>
      </c>
      <c r="X87" s="183"/>
    </row>
    <row r="88" customFormat="false" ht="15" hidden="false" customHeight="false" outlineLevel="0" collapsed="false">
      <c r="A88" s="174" t="s">
        <v>151</v>
      </c>
      <c r="B88" s="174"/>
      <c r="C88" s="174"/>
      <c r="D88" s="175" t="n">
        <v>60</v>
      </c>
      <c r="E88" s="176" t="n">
        <v>60</v>
      </c>
      <c r="F88" s="176" t="n">
        <v>35</v>
      </c>
      <c r="G88" s="176" t="n">
        <v>35</v>
      </c>
      <c r="H88" s="176" t="n">
        <v>35</v>
      </c>
      <c r="I88" s="177" t="n">
        <v>65</v>
      </c>
      <c r="J88" s="178" t="n">
        <v>19</v>
      </c>
      <c r="K88" s="179" t="n">
        <v>100</v>
      </c>
      <c r="L88" s="180" t="n">
        <v>100</v>
      </c>
      <c r="M88" s="180" t="n">
        <v>50</v>
      </c>
      <c r="N88" s="180" t="n">
        <v>50</v>
      </c>
      <c r="O88" s="180" t="n">
        <v>50</v>
      </c>
      <c r="P88" s="181" t="n">
        <v>80</v>
      </c>
      <c r="Q88" s="175" t="n">
        <f aca="false">K88-D88</f>
        <v>40</v>
      </c>
      <c r="R88" s="176" t="n">
        <f aca="false">L88-E88</f>
        <v>40</v>
      </c>
      <c r="S88" s="176" t="n">
        <f aca="false">M88-F88</f>
        <v>15</v>
      </c>
      <c r="T88" s="176" t="n">
        <f aca="false">N88-G88</f>
        <v>15</v>
      </c>
      <c r="U88" s="176" t="n">
        <f aca="false">O88-H88</f>
        <v>15</v>
      </c>
      <c r="V88" s="177" t="n">
        <f aca="false">P88-I88</f>
        <v>15</v>
      </c>
      <c r="W88" s="181" t="n">
        <f aca="false">(K88+L88+M88+N88+O88)-(D88+E88+F88+G88+H88)</f>
        <v>125</v>
      </c>
      <c r="X88" s="183"/>
    </row>
    <row r="89" customFormat="false" ht="15" hidden="false" customHeight="false" outlineLevel="0" collapsed="false">
      <c r="A89" s="174" t="s">
        <v>1181</v>
      </c>
      <c r="B89" s="174"/>
      <c r="C89" s="174"/>
      <c r="D89" s="175" t="n">
        <v>65</v>
      </c>
      <c r="E89" s="176" t="n">
        <v>50</v>
      </c>
      <c r="F89" s="176" t="n">
        <v>45</v>
      </c>
      <c r="G89" s="176" t="n">
        <v>45</v>
      </c>
      <c r="H89" s="176" t="n">
        <v>50</v>
      </c>
      <c r="I89" s="177" t="n">
        <v>65</v>
      </c>
      <c r="J89" s="178" t="n">
        <v>20</v>
      </c>
      <c r="K89" s="179" t="n">
        <v>100</v>
      </c>
      <c r="L89" s="180" t="n">
        <v>80</v>
      </c>
      <c r="M89" s="180" t="n">
        <v>80</v>
      </c>
      <c r="N89" s="180" t="n">
        <v>50</v>
      </c>
      <c r="O89" s="180" t="n">
        <v>80</v>
      </c>
      <c r="P89" s="181" t="n">
        <v>85</v>
      </c>
      <c r="Q89" s="175" t="n">
        <f aca="false">K89-D89</f>
        <v>35</v>
      </c>
      <c r="R89" s="176" t="n">
        <f aca="false">L89-E89</f>
        <v>30</v>
      </c>
      <c r="S89" s="176" t="n">
        <f aca="false">M89-F89</f>
        <v>35</v>
      </c>
      <c r="T89" s="176" t="n">
        <f aca="false">N89-G89</f>
        <v>5</v>
      </c>
      <c r="U89" s="176" t="n">
        <f aca="false">O89-H89</f>
        <v>30</v>
      </c>
      <c r="V89" s="177" t="n">
        <f aca="false">P89-I89</f>
        <v>20</v>
      </c>
      <c r="W89" s="181" t="n">
        <f aca="false">(K89+L89+M89+N89+O89)-(D89+E89+F89+G89+H89)</f>
        <v>135</v>
      </c>
      <c r="X89" s="183" t="s">
        <v>1182</v>
      </c>
    </row>
    <row r="90" customFormat="false" ht="15" hidden="false" customHeight="false" outlineLevel="0" collapsed="false">
      <c r="A90" s="174" t="s">
        <v>1183</v>
      </c>
      <c r="B90" s="174"/>
      <c r="C90" s="174"/>
      <c r="D90" s="175" t="n">
        <v>80</v>
      </c>
      <c r="E90" s="176" t="n">
        <v>55</v>
      </c>
      <c r="F90" s="176" t="n">
        <v>65</v>
      </c>
      <c r="G90" s="176" t="n">
        <v>60</v>
      </c>
      <c r="H90" s="176" t="n">
        <v>65</v>
      </c>
      <c r="I90" s="177" t="n">
        <v>65</v>
      </c>
      <c r="J90" s="178" t="n">
        <v>22</v>
      </c>
      <c r="K90" s="179" t="n">
        <v>100</v>
      </c>
      <c r="L90" s="180" t="n">
        <v>90</v>
      </c>
      <c r="M90" s="180" t="n">
        <v>100</v>
      </c>
      <c r="N90" s="180" t="n">
        <v>80</v>
      </c>
      <c r="O90" s="180" t="n">
        <v>90</v>
      </c>
      <c r="P90" s="181" t="n">
        <v>85</v>
      </c>
      <c r="Q90" s="175" t="n">
        <f aca="false">K90-D90</f>
        <v>20</v>
      </c>
      <c r="R90" s="176" t="n">
        <f aca="false">L90-E90</f>
        <v>35</v>
      </c>
      <c r="S90" s="176" t="n">
        <f aca="false">M90-F90</f>
        <v>35</v>
      </c>
      <c r="T90" s="176" t="n">
        <f aca="false">N90-G90</f>
        <v>20</v>
      </c>
      <c r="U90" s="176" t="n">
        <f aca="false">O90-H90</f>
        <v>25</v>
      </c>
      <c r="V90" s="177" t="n">
        <f aca="false">P90-I90</f>
        <v>20</v>
      </c>
      <c r="W90" s="181" t="n">
        <f aca="false">(K90+L90+M90+N90+O90)-(D90+E90+F90+G90+H90)</f>
        <v>135</v>
      </c>
      <c r="X90" s="183" t="s">
        <v>1182</v>
      </c>
    </row>
    <row r="91" customFormat="false" ht="15" hidden="false" customHeight="false" outlineLevel="0" collapsed="false">
      <c r="A91" s="174" t="s">
        <v>1184</v>
      </c>
      <c r="B91" s="174"/>
      <c r="C91" s="174"/>
      <c r="D91" s="175" t="n">
        <v>55</v>
      </c>
      <c r="E91" s="176" t="n">
        <v>45</v>
      </c>
      <c r="F91" s="176" t="n">
        <v>40</v>
      </c>
      <c r="G91" s="176" t="n">
        <v>40</v>
      </c>
      <c r="H91" s="176" t="n">
        <v>45</v>
      </c>
      <c r="I91" s="177" t="n">
        <v>65</v>
      </c>
      <c r="J91" s="178" t="n">
        <v>25</v>
      </c>
      <c r="K91" s="179" t="n">
        <v>100</v>
      </c>
      <c r="L91" s="180" t="n">
        <v>65</v>
      </c>
      <c r="M91" s="180" t="n">
        <v>65</v>
      </c>
      <c r="N91" s="180" t="n">
        <v>65</v>
      </c>
      <c r="O91" s="180" t="n">
        <v>65</v>
      </c>
      <c r="P91" s="181" t="n">
        <v>90</v>
      </c>
      <c r="Q91" s="175" t="n">
        <f aca="false">K91-D91</f>
        <v>45</v>
      </c>
      <c r="R91" s="176" t="n">
        <f aca="false">L91-E91</f>
        <v>20</v>
      </c>
      <c r="S91" s="176" t="n">
        <f aca="false">M91-F91</f>
        <v>25</v>
      </c>
      <c r="T91" s="176" t="n">
        <f aca="false">N91-G91</f>
        <v>25</v>
      </c>
      <c r="U91" s="176" t="n">
        <f aca="false">O91-H91</f>
        <v>20</v>
      </c>
      <c r="V91" s="177" t="n">
        <f aca="false">P91-I91</f>
        <v>25</v>
      </c>
      <c r="W91" s="181" t="n">
        <f aca="false">(K91+L91+M91+N91+O91)-(D91+E91+F91+G91+H91)</f>
        <v>135</v>
      </c>
      <c r="X91" s="183" t="s">
        <v>1185</v>
      </c>
    </row>
    <row r="92" customFormat="false" ht="15" hidden="false" customHeight="false" outlineLevel="0" collapsed="false">
      <c r="A92" s="184" t="s">
        <v>1186</v>
      </c>
      <c r="B92" s="184"/>
      <c r="C92" s="184"/>
      <c r="D92" s="185" t="n">
        <v>85</v>
      </c>
      <c r="E92" s="186" t="n">
        <v>55</v>
      </c>
      <c r="F92" s="186" t="n">
        <v>65</v>
      </c>
      <c r="G92" s="186" t="n">
        <v>60</v>
      </c>
      <c r="H92" s="186" t="n">
        <v>65</v>
      </c>
      <c r="I92" s="187" t="n">
        <v>65</v>
      </c>
      <c r="J92" s="188" t="n">
        <v>26</v>
      </c>
      <c r="K92" s="189" t="n">
        <v>100</v>
      </c>
      <c r="L92" s="190" t="n">
        <v>80</v>
      </c>
      <c r="M92" s="190" t="n">
        <v>100</v>
      </c>
      <c r="N92" s="190" t="n">
        <v>90</v>
      </c>
      <c r="O92" s="190" t="n">
        <v>100</v>
      </c>
      <c r="P92" s="191" t="n">
        <v>85</v>
      </c>
      <c r="Q92" s="185" t="n">
        <f aca="false">K92-D92</f>
        <v>15</v>
      </c>
      <c r="R92" s="186" t="n">
        <f aca="false">L92-E92</f>
        <v>25</v>
      </c>
      <c r="S92" s="186" t="n">
        <f aca="false">M92-F92</f>
        <v>35</v>
      </c>
      <c r="T92" s="186" t="n">
        <f aca="false">N92-G92</f>
        <v>30</v>
      </c>
      <c r="U92" s="186" t="n">
        <f aca="false">O92-H92</f>
        <v>35</v>
      </c>
      <c r="V92" s="187" t="n">
        <f aca="false">P92-I92</f>
        <v>20</v>
      </c>
      <c r="W92" s="191" t="n">
        <f aca="false">(K92+L92+M92+N92+O92)-(D92+E92+F92+G92+H92)</f>
        <v>140</v>
      </c>
      <c r="X92" s="193"/>
    </row>
    <row r="94" customFormat="false" ht="15" hidden="false" customHeight="false" outlineLevel="0" collapsed="false">
      <c r="A94" s="158" t="s">
        <v>1187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</row>
    <row r="95" customFormat="false" ht="15" hidden="false" customHeight="false" outlineLevel="0" collapsed="false">
      <c r="A95" s="159" t="s">
        <v>19</v>
      </c>
      <c r="B95" s="159"/>
      <c r="C95" s="159"/>
      <c r="D95" s="159" t="s">
        <v>1111</v>
      </c>
      <c r="E95" s="159"/>
      <c r="F95" s="159"/>
      <c r="G95" s="159"/>
      <c r="H95" s="159"/>
      <c r="I95" s="159"/>
      <c r="J95" s="159"/>
      <c r="K95" s="159" t="s">
        <v>1112</v>
      </c>
      <c r="L95" s="159"/>
      <c r="M95" s="159"/>
      <c r="N95" s="159"/>
      <c r="O95" s="159"/>
      <c r="P95" s="159"/>
      <c r="Q95" s="159" t="s">
        <v>1113</v>
      </c>
      <c r="R95" s="159"/>
      <c r="S95" s="159"/>
      <c r="T95" s="159"/>
      <c r="U95" s="159"/>
      <c r="V95" s="159"/>
      <c r="W95" s="159" t="s">
        <v>1114</v>
      </c>
      <c r="X95" s="159" t="s">
        <v>960</v>
      </c>
    </row>
    <row r="96" customFormat="false" ht="15" hidden="false" customHeight="false" outlineLevel="0" collapsed="false">
      <c r="A96" s="159"/>
      <c r="B96" s="159"/>
      <c r="C96" s="159"/>
      <c r="D96" s="110" t="s">
        <v>953</v>
      </c>
      <c r="E96" s="110" t="s">
        <v>954</v>
      </c>
      <c r="F96" s="110" t="s">
        <v>955</v>
      </c>
      <c r="G96" s="110" t="s">
        <v>956</v>
      </c>
      <c r="H96" s="110" t="s">
        <v>13</v>
      </c>
      <c r="I96" s="160" t="s">
        <v>957</v>
      </c>
      <c r="J96" s="160" t="s">
        <v>33</v>
      </c>
      <c r="K96" s="110" t="s">
        <v>953</v>
      </c>
      <c r="L96" s="110" t="s">
        <v>954</v>
      </c>
      <c r="M96" s="110" t="s">
        <v>955</v>
      </c>
      <c r="N96" s="110" t="s">
        <v>956</v>
      </c>
      <c r="O96" s="110" t="s">
        <v>13</v>
      </c>
      <c r="P96" s="160" t="s">
        <v>957</v>
      </c>
      <c r="Q96" s="110" t="s">
        <v>953</v>
      </c>
      <c r="R96" s="110" t="s">
        <v>954</v>
      </c>
      <c r="S96" s="110" t="s">
        <v>955</v>
      </c>
      <c r="T96" s="110" t="s">
        <v>956</v>
      </c>
      <c r="U96" s="110" t="s">
        <v>13</v>
      </c>
      <c r="V96" s="160" t="s">
        <v>957</v>
      </c>
      <c r="W96" s="159"/>
      <c r="X96" s="159"/>
    </row>
    <row r="97" customFormat="false" ht="15" hidden="false" customHeight="false" outlineLevel="0" collapsed="false">
      <c r="A97" s="164" t="s">
        <v>94</v>
      </c>
      <c r="B97" s="164"/>
      <c r="C97" s="164"/>
      <c r="D97" s="165" t="n">
        <v>70</v>
      </c>
      <c r="E97" s="166" t="n">
        <v>100</v>
      </c>
      <c r="F97" s="166" t="n">
        <v>100</v>
      </c>
      <c r="G97" s="166" t="n">
        <v>100</v>
      </c>
      <c r="H97" s="166" t="n">
        <v>100</v>
      </c>
      <c r="I97" s="167" t="n">
        <v>55</v>
      </c>
      <c r="J97" s="168" t="n">
        <v>5.5</v>
      </c>
      <c r="K97" s="169" t="n">
        <v>80</v>
      </c>
      <c r="L97" s="170" t="n">
        <v>100</v>
      </c>
      <c r="M97" s="170" t="n">
        <v>100</v>
      </c>
      <c r="N97" s="170" t="n">
        <v>100</v>
      </c>
      <c r="O97" s="170" t="n">
        <v>100</v>
      </c>
      <c r="P97" s="171" t="n">
        <v>65</v>
      </c>
      <c r="Q97" s="165" t="n">
        <f aca="false">K97-D97</f>
        <v>10</v>
      </c>
      <c r="R97" s="166" t="n">
        <f aca="false">L97-E97</f>
        <v>0</v>
      </c>
      <c r="S97" s="166" t="n">
        <f aca="false">M97-F97</f>
        <v>0</v>
      </c>
      <c r="T97" s="166" t="n">
        <f aca="false">N97-G97</f>
        <v>0</v>
      </c>
      <c r="U97" s="166" t="n">
        <f aca="false">O97-H97</f>
        <v>0</v>
      </c>
      <c r="V97" s="167" t="n">
        <f aca="false">P97-I97</f>
        <v>10</v>
      </c>
      <c r="W97" s="171" t="n">
        <f aca="false">(K97+L97+M97+N97+O97)-(D97+E97+F97+G97+H97)</f>
        <v>10</v>
      </c>
      <c r="X97" s="173"/>
    </row>
    <row r="98" customFormat="false" ht="15" hidden="false" customHeight="false" outlineLevel="0" collapsed="false">
      <c r="A98" s="174" t="s">
        <v>93</v>
      </c>
      <c r="B98" s="174"/>
      <c r="C98" s="174"/>
      <c r="D98" s="175" t="n">
        <v>100</v>
      </c>
      <c r="E98" s="176" t="n">
        <v>75</v>
      </c>
      <c r="F98" s="176" t="n">
        <v>75</v>
      </c>
      <c r="G98" s="176" t="n">
        <v>75</v>
      </c>
      <c r="H98" s="176" t="n">
        <v>75</v>
      </c>
      <c r="I98" s="177" t="n">
        <v>55</v>
      </c>
      <c r="J98" s="178" t="n">
        <v>5.5</v>
      </c>
      <c r="K98" s="179" t="n">
        <v>100</v>
      </c>
      <c r="L98" s="180" t="n">
        <v>85</v>
      </c>
      <c r="M98" s="180" t="n">
        <v>85</v>
      </c>
      <c r="N98" s="180" t="n">
        <v>85</v>
      </c>
      <c r="O98" s="180" t="n">
        <v>85</v>
      </c>
      <c r="P98" s="181" t="n">
        <v>65</v>
      </c>
      <c r="Q98" s="175" t="n">
        <f aca="false">K98-D98</f>
        <v>0</v>
      </c>
      <c r="R98" s="176" t="n">
        <f aca="false">L98-E98</f>
        <v>10</v>
      </c>
      <c r="S98" s="176" t="n">
        <f aca="false">M98-F98</f>
        <v>10</v>
      </c>
      <c r="T98" s="176" t="n">
        <f aca="false">N98-G98</f>
        <v>10</v>
      </c>
      <c r="U98" s="176" t="n">
        <f aca="false">O98-H98</f>
        <v>10</v>
      </c>
      <c r="V98" s="177" t="n">
        <f aca="false">P98-I98</f>
        <v>10</v>
      </c>
      <c r="W98" s="181" t="n">
        <f aca="false">(K98+L98+M98+N98+O98)-(D98+E98+F98+G98+H98)</f>
        <v>40</v>
      </c>
      <c r="X98" s="183"/>
    </row>
    <row r="99" customFormat="false" ht="15" hidden="false" customHeight="false" outlineLevel="0" collapsed="false">
      <c r="A99" s="174" t="s">
        <v>407</v>
      </c>
      <c r="B99" s="174"/>
      <c r="C99" s="174"/>
      <c r="D99" s="175" t="n">
        <v>100</v>
      </c>
      <c r="E99" s="176" t="n">
        <v>60</v>
      </c>
      <c r="F99" s="176" t="n">
        <v>40</v>
      </c>
      <c r="G99" s="176" t="n">
        <v>60</v>
      </c>
      <c r="H99" s="176" t="n">
        <v>75</v>
      </c>
      <c r="I99" s="177" t="n">
        <v>70</v>
      </c>
      <c r="J99" s="178" t="n">
        <v>20</v>
      </c>
      <c r="K99" s="179" t="n">
        <v>100</v>
      </c>
      <c r="L99" s="180" t="n">
        <v>90</v>
      </c>
      <c r="M99" s="180" t="n">
        <v>45</v>
      </c>
      <c r="N99" s="180" t="n">
        <v>90</v>
      </c>
      <c r="O99" s="180" t="n">
        <v>90</v>
      </c>
      <c r="P99" s="181" t="n">
        <v>90</v>
      </c>
      <c r="Q99" s="175" t="n">
        <f aca="false">K99-D99</f>
        <v>0</v>
      </c>
      <c r="R99" s="176" t="n">
        <f aca="false">L99-E99</f>
        <v>30</v>
      </c>
      <c r="S99" s="176" t="n">
        <f aca="false">M99-F99</f>
        <v>5</v>
      </c>
      <c r="T99" s="176" t="n">
        <f aca="false">N99-G99</f>
        <v>30</v>
      </c>
      <c r="U99" s="176" t="n">
        <f aca="false">O99-H99</f>
        <v>15</v>
      </c>
      <c r="V99" s="177" t="n">
        <f aca="false">P99-I99</f>
        <v>20</v>
      </c>
      <c r="W99" s="181" t="n">
        <f aca="false">(K99+L99+M99+N99+O99)-(D99+E99+F99+G99+H99)</f>
        <v>80</v>
      </c>
      <c r="X99" s="183"/>
    </row>
    <row r="100" customFormat="false" ht="15" hidden="false" customHeight="false" outlineLevel="0" collapsed="false">
      <c r="A100" s="184" t="s">
        <v>408</v>
      </c>
      <c r="B100" s="184"/>
      <c r="C100" s="184"/>
      <c r="D100" s="185" t="n">
        <v>100</v>
      </c>
      <c r="E100" s="186" t="n">
        <v>50</v>
      </c>
      <c r="F100" s="186" t="n">
        <v>80</v>
      </c>
      <c r="G100" s="186" t="n">
        <v>50</v>
      </c>
      <c r="H100" s="186" t="n">
        <v>80</v>
      </c>
      <c r="I100" s="187" t="n">
        <v>70</v>
      </c>
      <c r="J100" s="188" t="n">
        <v>22</v>
      </c>
      <c r="K100" s="189" t="n">
        <v>100</v>
      </c>
      <c r="L100" s="190" t="n">
        <v>70</v>
      </c>
      <c r="M100" s="190" t="n">
        <v>100</v>
      </c>
      <c r="N100" s="190" t="n">
        <v>70</v>
      </c>
      <c r="O100" s="190" t="n">
        <v>100</v>
      </c>
      <c r="P100" s="191" t="n">
        <v>90</v>
      </c>
      <c r="Q100" s="185" t="n">
        <f aca="false">K100-D100</f>
        <v>0</v>
      </c>
      <c r="R100" s="186" t="n">
        <f aca="false">L100-E100</f>
        <v>20</v>
      </c>
      <c r="S100" s="186" t="n">
        <f aca="false">M100-F100</f>
        <v>20</v>
      </c>
      <c r="T100" s="186" t="n">
        <f aca="false">N100-G100</f>
        <v>20</v>
      </c>
      <c r="U100" s="186" t="n">
        <f aca="false">O100-H100</f>
        <v>20</v>
      </c>
      <c r="V100" s="187" t="n">
        <f aca="false">P100-I100</f>
        <v>20</v>
      </c>
      <c r="W100" s="191" t="n">
        <f aca="false">(K100+L100+M100+N100+O100)-(D100+E100+F100+G100+H100)</f>
        <v>80</v>
      </c>
      <c r="X100" s="193"/>
    </row>
    <row r="101" customFormat="false" ht="15" hidden="false" customHeight="false" outlineLevel="0" collapsed="false">
      <c r="A101" s="184" t="s">
        <v>136</v>
      </c>
      <c r="B101" s="184"/>
      <c r="C101" s="184"/>
      <c r="D101" s="185" t="n">
        <v>55</v>
      </c>
      <c r="E101" s="186" t="n">
        <v>45</v>
      </c>
      <c r="F101" s="186" t="n">
        <v>40</v>
      </c>
      <c r="G101" s="186" t="n">
        <v>40</v>
      </c>
      <c r="H101" s="186" t="n">
        <v>45</v>
      </c>
      <c r="I101" s="187" t="n">
        <v>65</v>
      </c>
      <c r="J101" s="188" t="n">
        <v>12</v>
      </c>
      <c r="K101" s="189" t="n">
        <v>100</v>
      </c>
      <c r="L101" s="190" t="n">
        <v>60</v>
      </c>
      <c r="M101" s="190" t="n">
        <v>70</v>
      </c>
      <c r="N101" s="190" t="n">
        <v>50</v>
      </c>
      <c r="O101" s="190" t="n">
        <v>60</v>
      </c>
      <c r="P101" s="191" t="n">
        <v>75</v>
      </c>
      <c r="Q101" s="185" t="n">
        <f aca="false">K101-D101</f>
        <v>45</v>
      </c>
      <c r="R101" s="186" t="n">
        <f aca="false">L101-E101</f>
        <v>15</v>
      </c>
      <c r="S101" s="186" t="n">
        <f aca="false">M101-F101</f>
        <v>30</v>
      </c>
      <c r="T101" s="186" t="n">
        <f aca="false">N101-G101</f>
        <v>10</v>
      </c>
      <c r="U101" s="186" t="n">
        <f aca="false">O101-H101</f>
        <v>15</v>
      </c>
      <c r="V101" s="187" t="n">
        <f aca="false">P101-I101</f>
        <v>10</v>
      </c>
      <c r="W101" s="191" t="n">
        <f aca="false">(K101+L101+M101+N101+O101)-(D101+E101+F101+G101+H101)</f>
        <v>115</v>
      </c>
      <c r="X101" s="193"/>
    </row>
    <row r="102" customFormat="false" ht="15" hidden="false" customHeight="false" outlineLevel="0" collapsed="false">
      <c r="A102" s="184" t="s">
        <v>1188</v>
      </c>
      <c r="B102" s="184"/>
      <c r="C102" s="184"/>
      <c r="D102" s="185" t="n">
        <v>45</v>
      </c>
      <c r="E102" s="186" t="n">
        <v>30</v>
      </c>
      <c r="F102" s="186" t="n">
        <v>25</v>
      </c>
      <c r="G102" s="186" t="n">
        <v>25</v>
      </c>
      <c r="H102" s="186" t="n">
        <v>30</v>
      </c>
      <c r="I102" s="187" t="n">
        <v>65</v>
      </c>
      <c r="J102" s="188" t="n">
        <v>14</v>
      </c>
      <c r="K102" s="189" t="n">
        <v>100</v>
      </c>
      <c r="L102" s="190" t="n">
        <v>40</v>
      </c>
      <c r="M102" s="190" t="n">
        <v>40</v>
      </c>
      <c r="N102" s="190" t="n">
        <v>40</v>
      </c>
      <c r="O102" s="190" t="n">
        <v>50</v>
      </c>
      <c r="P102" s="191" t="n">
        <v>75</v>
      </c>
      <c r="Q102" s="185" t="n">
        <f aca="false">K102-D102</f>
        <v>55</v>
      </c>
      <c r="R102" s="186" t="n">
        <f aca="false">L102-E102</f>
        <v>10</v>
      </c>
      <c r="S102" s="186" t="n">
        <f aca="false">M102-F102</f>
        <v>15</v>
      </c>
      <c r="T102" s="186" t="n">
        <f aca="false">N102-G102</f>
        <v>15</v>
      </c>
      <c r="U102" s="186" t="n">
        <f aca="false">O102-H102</f>
        <v>20</v>
      </c>
      <c r="V102" s="187" t="n">
        <f aca="false">P102-I102</f>
        <v>10</v>
      </c>
      <c r="W102" s="191" t="n">
        <f aca="false">(K102+L102+M102+N102+O102)-(D102+E102+F102+G102+H102)</f>
        <v>115</v>
      </c>
      <c r="X102" s="193"/>
    </row>
    <row r="103" customFormat="false" ht="15" hidden="false" customHeight="false" outlineLevel="0" collapsed="false">
      <c r="A103" s="184" t="s">
        <v>135</v>
      </c>
      <c r="B103" s="184"/>
      <c r="C103" s="184"/>
      <c r="D103" s="185" t="n">
        <v>50</v>
      </c>
      <c r="E103" s="186" t="n">
        <v>40</v>
      </c>
      <c r="F103" s="186" t="n">
        <v>35</v>
      </c>
      <c r="G103" s="186" t="n">
        <v>35</v>
      </c>
      <c r="H103" s="186" t="n">
        <v>40</v>
      </c>
      <c r="I103" s="187" t="n">
        <v>65</v>
      </c>
      <c r="J103" s="188" t="n">
        <v>22</v>
      </c>
      <c r="K103" s="189" t="n">
        <v>100</v>
      </c>
      <c r="L103" s="190" t="n">
        <v>45</v>
      </c>
      <c r="M103" s="190" t="n">
        <v>100</v>
      </c>
      <c r="N103" s="190" t="n">
        <v>40</v>
      </c>
      <c r="O103" s="190" t="n">
        <v>50</v>
      </c>
      <c r="P103" s="191" t="n">
        <v>85</v>
      </c>
      <c r="Q103" s="185" t="n">
        <f aca="false">K103-D103</f>
        <v>50</v>
      </c>
      <c r="R103" s="186" t="n">
        <f aca="false">L103-E103</f>
        <v>5</v>
      </c>
      <c r="S103" s="186" t="n">
        <f aca="false">M103-F103</f>
        <v>65</v>
      </c>
      <c r="T103" s="186" t="n">
        <f aca="false">N103-G103</f>
        <v>5</v>
      </c>
      <c r="U103" s="186" t="n">
        <f aca="false">O103-H103</f>
        <v>10</v>
      </c>
      <c r="V103" s="187" t="n">
        <f aca="false">P103-I103</f>
        <v>20</v>
      </c>
      <c r="W103" s="191" t="n">
        <f aca="false">(K103+L103+M103+N103+O103)-(D103+E103+F103+G103+H103)</f>
        <v>135</v>
      </c>
      <c r="X103" s="193"/>
    </row>
    <row r="104" customFormat="false" ht="15" hidden="false" customHeight="false" outlineLevel="0" collapsed="false">
      <c r="A104" s="184" t="s">
        <v>1189</v>
      </c>
      <c r="B104" s="184"/>
      <c r="C104" s="184"/>
      <c r="D104" s="185" t="n">
        <v>85</v>
      </c>
      <c r="E104" s="186" t="n">
        <v>55</v>
      </c>
      <c r="F104" s="186" t="n">
        <v>65</v>
      </c>
      <c r="G104" s="186" t="n">
        <v>60</v>
      </c>
      <c r="H104" s="186" t="n">
        <v>65</v>
      </c>
      <c r="I104" s="187" t="n">
        <v>65</v>
      </c>
      <c r="J104" s="188" t="n">
        <v>30</v>
      </c>
      <c r="K104" s="189" t="n">
        <v>100</v>
      </c>
      <c r="L104" s="190" t="n">
        <v>80</v>
      </c>
      <c r="M104" s="190" t="n">
        <v>100</v>
      </c>
      <c r="N104" s="190" t="n">
        <v>90</v>
      </c>
      <c r="O104" s="190" t="n">
        <v>100</v>
      </c>
      <c r="P104" s="191" t="n">
        <v>85</v>
      </c>
      <c r="Q104" s="185" t="n">
        <f aca="false">K104-D104</f>
        <v>15</v>
      </c>
      <c r="R104" s="186" t="n">
        <f aca="false">L104-E104</f>
        <v>25</v>
      </c>
      <c r="S104" s="186" t="n">
        <f aca="false">M104-F104</f>
        <v>35</v>
      </c>
      <c r="T104" s="186" t="n">
        <f aca="false">N104-G104</f>
        <v>30</v>
      </c>
      <c r="U104" s="186" t="n">
        <f aca="false">O104-H104</f>
        <v>35</v>
      </c>
      <c r="V104" s="187" t="n">
        <f aca="false">P104-I104</f>
        <v>20</v>
      </c>
      <c r="W104" s="191" t="n">
        <f aca="false">(K104+L104+M104+N104+O104)-(D104+E104+F104+G104+H104)</f>
        <v>140</v>
      </c>
      <c r="X104" s="193"/>
    </row>
    <row r="105" customFormat="false" ht="15" hidden="false" customHeight="false" outlineLevel="0" collapsed="false">
      <c r="A105" s="3"/>
      <c r="B105" s="3"/>
      <c r="C105" s="3"/>
    </row>
  </sheetData>
  <mergeCells count="127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</mergeCells>
  <conditionalFormatting sqref="X4 X9 X97:X101 X52:X67 X71:X92 X14 X102:X104 X19:X47">
    <cfRule type="cellIs" priority="2" operator="greaterThan" aboveAverage="0" equalAverage="0" bottom="0" percent="0" rank="0" text="" dxfId="102">
      <formula>0.01</formula>
    </cfRule>
    <cfRule type="cellIs" priority="3" operator="lessThan" aboveAverage="0" equalAverage="0" bottom="0" percent="0" rank="0" text="" dxfId="103">
      <formula>0</formula>
    </cfRule>
    <cfRule type="cellIs" priority="4" operator="greaterThan" aboveAverage="0" equalAverage="0" bottom="0" percent="0" rank="0" text="" dxfId="104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58984375" defaultRowHeight="15" zeroHeight="false" outlineLevelRow="0" outlineLevelCol="0"/>
  <cols>
    <col collapsed="false" customWidth="true" hidden="false" outlineLevel="0" max="1" min="1" style="0" width="74.57"/>
    <col collapsed="false" customWidth="true" hidden="false" outlineLevel="0" max="2" min="2" style="137" width="29.42"/>
    <col collapsed="false" customWidth="true" hidden="false" outlineLevel="0" max="3" min="3" style="137" width="25.29"/>
    <col collapsed="false" customWidth="true" hidden="false" outlineLevel="0" max="4" min="4" style="0" width="90.15"/>
    <col collapsed="false" customWidth="true" hidden="false" outlineLevel="0" max="5" min="5" style="0" width="14.01"/>
  </cols>
  <sheetData>
    <row r="1" s="196" customFormat="true" ht="15" hidden="false" customHeight="false" outlineLevel="0" collapsed="false">
      <c r="A1" s="194" t="s">
        <v>1190</v>
      </c>
      <c r="B1" s="195" t="s">
        <v>1191</v>
      </c>
    </row>
    <row r="2" customFormat="false" ht="15" hidden="false" customHeight="false" outlineLevel="0" collapsed="false">
      <c r="A2" s="197" t="s">
        <v>27</v>
      </c>
      <c r="B2" s="198" t="n">
        <v>4</v>
      </c>
    </row>
    <row r="3" customFormat="false" ht="15" hidden="false" customHeight="false" outlineLevel="0" collapsed="false">
      <c r="A3" s="199" t="s">
        <v>1192</v>
      </c>
      <c r="B3" s="200" t="n">
        <v>5</v>
      </c>
    </row>
    <row r="4" customFormat="false" ht="15" hidden="false" customHeight="false" outlineLevel="0" collapsed="false">
      <c r="A4" s="199" t="s">
        <v>127</v>
      </c>
      <c r="B4" s="200" t="n">
        <v>8</v>
      </c>
    </row>
    <row r="5" customFormat="false" ht="15" hidden="false" customHeight="false" outlineLevel="0" collapsed="false">
      <c r="A5" s="199" t="s">
        <v>1193</v>
      </c>
      <c r="B5" s="200" t="n">
        <v>10</v>
      </c>
    </row>
    <row r="6" customFormat="false" ht="15" hidden="false" customHeight="false" outlineLevel="0" collapsed="false">
      <c r="A6" s="199" t="s">
        <v>1194</v>
      </c>
      <c r="B6" s="200" t="n">
        <v>5</v>
      </c>
    </row>
    <row r="7" customFormat="false" ht="15" hidden="false" customHeight="false" outlineLevel="0" collapsed="false">
      <c r="A7" s="199" t="s">
        <v>1195</v>
      </c>
      <c r="B7" s="200" t="n">
        <v>5</v>
      </c>
    </row>
    <row r="8" customFormat="false" ht="15" hidden="false" customHeight="false" outlineLevel="0" collapsed="false">
      <c r="A8" s="199" t="s">
        <v>1196</v>
      </c>
      <c r="B8" s="200" t="n">
        <v>8</v>
      </c>
    </row>
    <row r="9" customFormat="false" ht="15" hidden="false" customHeight="false" outlineLevel="0" collapsed="false">
      <c r="A9" s="199" t="s">
        <v>1197</v>
      </c>
      <c r="B9" s="200" t="n">
        <v>6</v>
      </c>
    </row>
    <row r="10" customFormat="false" ht="15" hidden="false" customHeight="false" outlineLevel="0" collapsed="false">
      <c r="A10" s="199" t="s">
        <v>231</v>
      </c>
      <c r="B10" s="200" t="n">
        <v>10</v>
      </c>
    </row>
    <row r="11" customFormat="false" ht="15" hidden="false" customHeight="false" outlineLevel="0" collapsed="false">
      <c r="A11" s="199" t="s">
        <v>1198</v>
      </c>
      <c r="B11" s="200" t="n">
        <v>6</v>
      </c>
    </row>
    <row r="12" customFormat="false" ht="15" hidden="false" customHeight="false" outlineLevel="0" collapsed="false">
      <c r="A12" s="199" t="s">
        <v>1199</v>
      </c>
      <c r="B12" s="200" t="n">
        <v>10</v>
      </c>
    </row>
    <row r="13" customFormat="false" ht="15" hidden="false" customHeight="false" outlineLevel="0" collapsed="false">
      <c r="A13" s="199" t="s">
        <v>304</v>
      </c>
      <c r="B13" s="200" t="n">
        <v>5</v>
      </c>
    </row>
    <row r="14" customFormat="false" ht="15" hidden="false" customHeight="false" outlineLevel="0" collapsed="false">
      <c r="A14" s="199" t="s">
        <v>345</v>
      </c>
      <c r="B14" s="200" t="n">
        <v>8</v>
      </c>
    </row>
    <row r="15" customFormat="false" ht="15" hidden="false" customHeight="false" outlineLevel="0" collapsed="false">
      <c r="A15" s="199" t="s">
        <v>374</v>
      </c>
      <c r="B15" s="200" t="n">
        <v>8</v>
      </c>
    </row>
    <row r="16" customFormat="false" ht="15" hidden="false" customHeight="false" outlineLevel="0" collapsed="false">
      <c r="A16" s="199" t="s">
        <v>1200</v>
      </c>
      <c r="B16" s="200" t="n">
        <v>4</v>
      </c>
    </row>
    <row r="17" customFormat="false" ht="15" hidden="false" customHeight="false" outlineLevel="0" collapsed="false">
      <c r="A17" s="199" t="s">
        <v>389</v>
      </c>
      <c r="B17" s="200" t="n">
        <v>4</v>
      </c>
    </row>
    <row r="18" customFormat="false" ht="15" hidden="false" customHeight="false" outlineLevel="0" collapsed="false">
      <c r="A18" s="199" t="s">
        <v>1201</v>
      </c>
      <c r="B18" s="200" t="s">
        <v>1202</v>
      </c>
    </row>
    <row r="19" customFormat="false" ht="15" hidden="false" customHeight="false" outlineLevel="0" collapsed="false">
      <c r="A19" s="199" t="s">
        <v>410</v>
      </c>
      <c r="B19" s="200" t="n">
        <v>6</v>
      </c>
    </row>
    <row r="20" customFormat="false" ht="15" hidden="false" customHeight="false" outlineLevel="0" collapsed="false">
      <c r="A20" s="199" t="s">
        <v>1203</v>
      </c>
      <c r="B20" s="200" t="n">
        <v>5</v>
      </c>
    </row>
    <row r="21" customFormat="false" ht="15" hidden="false" customHeight="false" outlineLevel="0" collapsed="false">
      <c r="A21" s="199" t="s">
        <v>195</v>
      </c>
      <c r="B21" s="200" t="n">
        <v>3</v>
      </c>
    </row>
    <row r="22" customFormat="false" ht="15" hidden="false" customHeight="false" outlineLevel="0" collapsed="false">
      <c r="A22" s="199" t="s">
        <v>1204</v>
      </c>
      <c r="B22" s="200" t="n">
        <v>8</v>
      </c>
    </row>
    <row r="23" customFormat="false" ht="15" hidden="false" customHeight="false" outlineLevel="0" collapsed="false">
      <c r="A23" s="199" t="s">
        <v>1205</v>
      </c>
      <c r="B23" s="200" t="n">
        <v>2</v>
      </c>
    </row>
    <row r="24" customFormat="false" ht="15" hidden="false" customHeight="false" outlineLevel="0" collapsed="false">
      <c r="A24" s="199" t="s">
        <v>92</v>
      </c>
      <c r="B24" s="200" t="n">
        <v>2</v>
      </c>
    </row>
    <row r="25" customFormat="false" ht="15" hidden="false" customHeight="false" outlineLevel="0" collapsed="false">
      <c r="A25" s="199" t="s">
        <v>1206</v>
      </c>
      <c r="B25" s="200" t="n">
        <v>7</v>
      </c>
    </row>
    <row r="26" customFormat="false" ht="15" hidden="false" customHeight="false" outlineLevel="0" collapsed="false">
      <c r="A26" s="199" t="s">
        <v>1188</v>
      </c>
      <c r="B26" s="200" t="n">
        <v>7</v>
      </c>
    </row>
    <row r="27" customFormat="false" ht="15" hidden="false" customHeight="false" outlineLevel="0" collapsed="false">
      <c r="A27" s="199" t="s">
        <v>1207</v>
      </c>
      <c r="B27" s="200" t="n">
        <v>3</v>
      </c>
    </row>
    <row r="28" customFormat="false" ht="15" hidden="false" customHeight="false" outlineLevel="0" collapsed="false">
      <c r="A28" s="199" t="s">
        <v>1208</v>
      </c>
      <c r="B28" s="200" t="n">
        <v>3</v>
      </c>
    </row>
    <row r="29" customFormat="false" ht="15" hidden="false" customHeight="false" outlineLevel="0" collapsed="false">
      <c r="A29" s="199" t="s">
        <v>229</v>
      </c>
      <c r="B29" s="200" t="n">
        <v>4</v>
      </c>
    </row>
    <row r="30" customFormat="false" ht="15" hidden="false" customHeight="false" outlineLevel="0" collapsed="false">
      <c r="A30" s="199" t="s">
        <v>270</v>
      </c>
      <c r="B30" s="200" t="n">
        <v>4</v>
      </c>
    </row>
    <row r="31" customFormat="false" ht="15" hidden="false" customHeight="false" outlineLevel="0" collapsed="false">
      <c r="A31" s="199" t="s">
        <v>1209</v>
      </c>
      <c r="B31" s="200" t="n">
        <v>3</v>
      </c>
    </row>
    <row r="32" customFormat="false" ht="15" hidden="false" customHeight="false" outlineLevel="0" collapsed="false">
      <c r="A32" s="199" t="s">
        <v>1210</v>
      </c>
      <c r="B32" s="200" t="n">
        <v>10</v>
      </c>
    </row>
    <row r="33" customFormat="false" ht="15" hidden="false" customHeight="false" outlineLevel="0" collapsed="false">
      <c r="A33" s="199" t="s">
        <v>1211</v>
      </c>
      <c r="B33" s="200" t="n">
        <v>10</v>
      </c>
    </row>
    <row r="34" customFormat="false" ht="15" hidden="false" customHeight="false" outlineLevel="0" collapsed="false">
      <c r="A34" s="201" t="s">
        <v>1212</v>
      </c>
      <c r="B34" s="202" t="n">
        <v>4</v>
      </c>
    </row>
    <row r="36" s="196" customFormat="true" ht="15" hidden="false" customHeight="false" outlineLevel="0" collapsed="false">
      <c r="A36" s="195" t="s">
        <v>1213</v>
      </c>
      <c r="B36" s="195" t="s">
        <v>1214</v>
      </c>
      <c r="C36" s="195" t="s">
        <v>1215</v>
      </c>
      <c r="D36" s="195" t="s">
        <v>1216</v>
      </c>
    </row>
    <row r="37" customFormat="false" ht="15" hidden="false" customHeight="false" outlineLevel="0" collapsed="false">
      <c r="A37" s="203" t="s">
        <v>1217</v>
      </c>
      <c r="B37" s="198" t="n">
        <v>60</v>
      </c>
      <c r="C37" s="204" t="s">
        <v>1218</v>
      </c>
      <c r="D37" s="205" t="s">
        <v>1219</v>
      </c>
    </row>
    <row r="38" customFormat="false" ht="15" hidden="false" customHeight="false" outlineLevel="0" collapsed="false">
      <c r="A38" s="206" t="s">
        <v>1220</v>
      </c>
      <c r="B38" s="207" t="n">
        <v>30</v>
      </c>
      <c r="C38" s="208" t="s">
        <v>1221</v>
      </c>
      <c r="D38" s="209" t="s">
        <v>1219</v>
      </c>
    </row>
    <row r="39" s="196" customFormat="true" ht="15" hidden="false" customHeight="false" outlineLevel="0" collapsed="false">
      <c r="A39" s="194" t="s">
        <v>1222</v>
      </c>
      <c r="B39" s="210"/>
      <c r="C39" s="210"/>
      <c r="D39" s="211"/>
    </row>
    <row r="40" customFormat="false" ht="15" hidden="false" customHeight="false" outlineLevel="0" collapsed="false">
      <c r="A40" s="203" t="s">
        <v>1223</v>
      </c>
      <c r="B40" s="198" t="n">
        <v>15</v>
      </c>
      <c r="C40" s="204" t="s">
        <v>1224</v>
      </c>
      <c r="D40" s="205" t="s">
        <v>1225</v>
      </c>
    </row>
    <row r="41" customFormat="false" ht="15" hidden="false" customHeight="false" outlineLevel="0" collapsed="false">
      <c r="A41" s="212" t="s">
        <v>1226</v>
      </c>
      <c r="B41" s="200" t="n">
        <v>15</v>
      </c>
      <c r="C41" s="204" t="s">
        <v>1224</v>
      </c>
      <c r="D41" s="213" t="s">
        <v>1227</v>
      </c>
    </row>
    <row r="42" customFormat="false" ht="15" hidden="false" customHeight="false" outlineLevel="0" collapsed="false">
      <c r="A42" s="212" t="s">
        <v>1228</v>
      </c>
      <c r="B42" s="200" t="n">
        <v>15</v>
      </c>
      <c r="C42" s="204" t="s">
        <v>1224</v>
      </c>
      <c r="D42" s="213" t="s">
        <v>1229</v>
      </c>
    </row>
    <row r="43" customFormat="false" ht="15" hidden="false" customHeight="false" outlineLevel="0" collapsed="false">
      <c r="A43" s="212" t="s">
        <v>1230</v>
      </c>
      <c r="B43" s="200" t="n">
        <v>15</v>
      </c>
      <c r="C43" s="204" t="s">
        <v>1224</v>
      </c>
      <c r="D43" s="213" t="s">
        <v>1231</v>
      </c>
    </row>
    <row r="44" customFormat="false" ht="15" hidden="false" customHeight="false" outlineLevel="0" collapsed="false">
      <c r="A44" s="212" t="s">
        <v>1232</v>
      </c>
      <c r="B44" s="200" t="n">
        <v>15</v>
      </c>
      <c r="C44" s="204" t="s">
        <v>1224</v>
      </c>
      <c r="D44" s="213" t="s">
        <v>1233</v>
      </c>
    </row>
    <row r="45" customFormat="false" ht="15" hidden="false" customHeight="false" outlineLevel="0" collapsed="false">
      <c r="A45" s="212" t="s">
        <v>1234</v>
      </c>
      <c r="B45" s="200" t="n">
        <v>15</v>
      </c>
      <c r="C45" s="204" t="s">
        <v>1224</v>
      </c>
      <c r="D45" s="213" t="s">
        <v>1235</v>
      </c>
    </row>
    <row r="46" customFormat="false" ht="15" hidden="false" customHeight="false" outlineLevel="0" collapsed="false">
      <c r="A46" s="212" t="s">
        <v>1236</v>
      </c>
      <c r="B46" s="200" t="n">
        <v>15</v>
      </c>
      <c r="C46" s="204" t="s">
        <v>1224</v>
      </c>
      <c r="D46" s="213" t="s">
        <v>1237</v>
      </c>
    </row>
    <row r="47" customFormat="false" ht="15" hidden="false" customHeight="false" outlineLevel="0" collapsed="false">
      <c r="A47" s="212" t="s">
        <v>1238</v>
      </c>
      <c r="B47" s="200" t="n">
        <v>15</v>
      </c>
      <c r="C47" s="204" t="s">
        <v>1224</v>
      </c>
      <c r="D47" s="213" t="s">
        <v>1239</v>
      </c>
    </row>
    <row r="48" customFormat="false" ht="15" hidden="false" customHeight="false" outlineLevel="0" collapsed="false">
      <c r="A48" s="212" t="s">
        <v>1240</v>
      </c>
      <c r="B48" s="200" t="n">
        <v>15</v>
      </c>
      <c r="C48" s="204" t="s">
        <v>1224</v>
      </c>
      <c r="D48" s="213" t="s">
        <v>1241</v>
      </c>
    </row>
    <row r="49" customFormat="false" ht="15" hidden="false" customHeight="false" outlineLevel="0" collapsed="false">
      <c r="A49" s="212" t="s">
        <v>1242</v>
      </c>
      <c r="B49" s="200" t="n">
        <v>20</v>
      </c>
      <c r="C49" s="214" t="s">
        <v>1243</v>
      </c>
      <c r="D49" s="213" t="s">
        <v>1244</v>
      </c>
    </row>
    <row r="50" customFormat="false" ht="15" hidden="false" customHeight="false" outlineLevel="0" collapsed="false">
      <c r="A50" s="212" t="s">
        <v>1245</v>
      </c>
      <c r="B50" s="200" t="n">
        <v>25</v>
      </c>
      <c r="C50" s="214" t="s">
        <v>1221</v>
      </c>
      <c r="D50" s="213" t="s">
        <v>1246</v>
      </c>
    </row>
    <row r="51" customFormat="false" ht="15" hidden="false" customHeight="false" outlineLevel="0" collapsed="false">
      <c r="A51" s="212" t="s">
        <v>1247</v>
      </c>
      <c r="B51" s="200" t="n">
        <v>20</v>
      </c>
      <c r="C51" s="214" t="s">
        <v>1221</v>
      </c>
      <c r="D51" s="213" t="s">
        <v>1248</v>
      </c>
    </row>
    <row r="52" customFormat="false" ht="15" hidden="false" customHeight="false" outlineLevel="0" collapsed="false">
      <c r="A52" s="212" t="s">
        <v>1249</v>
      </c>
      <c r="B52" s="200" t="n">
        <v>25</v>
      </c>
      <c r="C52" s="214" t="s">
        <v>1221</v>
      </c>
      <c r="D52" s="213" t="s">
        <v>1250</v>
      </c>
    </row>
    <row r="53" customFormat="false" ht="15" hidden="false" customHeight="false" outlineLevel="0" collapsed="false">
      <c r="A53" s="212" t="s">
        <v>1251</v>
      </c>
      <c r="B53" s="200" t="n">
        <v>25</v>
      </c>
      <c r="C53" s="214" t="s">
        <v>1221</v>
      </c>
      <c r="D53" s="213" t="s">
        <v>1252</v>
      </c>
    </row>
    <row r="54" customFormat="false" ht="15" hidden="false" customHeight="false" outlineLevel="0" collapsed="false">
      <c r="A54" s="212" t="s">
        <v>1253</v>
      </c>
      <c r="B54" s="200" t="n">
        <v>25</v>
      </c>
      <c r="C54" s="214" t="s">
        <v>1221</v>
      </c>
      <c r="D54" s="213" t="s">
        <v>1254</v>
      </c>
    </row>
    <row r="55" customFormat="false" ht="15" hidden="false" customHeight="false" outlineLevel="0" collapsed="false">
      <c r="A55" s="212" t="s">
        <v>1255</v>
      </c>
      <c r="B55" s="200" t="n">
        <v>25</v>
      </c>
      <c r="C55" s="214" t="s">
        <v>1221</v>
      </c>
      <c r="D55" s="213" t="s">
        <v>1256</v>
      </c>
    </row>
    <row r="56" customFormat="false" ht="15" hidden="false" customHeight="false" outlineLevel="0" collapsed="false">
      <c r="A56" s="212" t="s">
        <v>1257</v>
      </c>
      <c r="B56" s="200" t="n">
        <v>15</v>
      </c>
      <c r="C56" s="214" t="s">
        <v>1258</v>
      </c>
      <c r="D56" s="213" t="s">
        <v>1259</v>
      </c>
    </row>
    <row r="57" customFormat="false" ht="15" hidden="false" customHeight="false" outlineLevel="0" collapsed="false">
      <c r="A57" s="212" t="s">
        <v>1260</v>
      </c>
      <c r="B57" s="200" t="n">
        <v>30</v>
      </c>
      <c r="C57" s="214" t="s">
        <v>1261</v>
      </c>
      <c r="D57" s="213" t="s">
        <v>1262</v>
      </c>
    </row>
    <row r="58" customFormat="false" ht="15" hidden="false" customHeight="false" outlineLevel="0" collapsed="false">
      <c r="A58" s="212" t="s">
        <v>1263</v>
      </c>
      <c r="B58" s="200" t="n">
        <v>60</v>
      </c>
      <c r="C58" s="214" t="s">
        <v>1264</v>
      </c>
      <c r="D58" s="213" t="s">
        <v>1265</v>
      </c>
    </row>
    <row r="59" customFormat="false" ht="15" hidden="false" customHeight="false" outlineLevel="0" collapsed="false">
      <c r="A59" s="212" t="s">
        <v>1266</v>
      </c>
      <c r="B59" s="200" t="n">
        <v>50</v>
      </c>
      <c r="C59" s="214" t="s">
        <v>1267</v>
      </c>
      <c r="D59" s="213" t="s">
        <v>1268</v>
      </c>
    </row>
    <row r="60" customFormat="false" ht="15" hidden="false" customHeight="false" outlineLevel="0" collapsed="false">
      <c r="A60" s="212" t="s">
        <v>1269</v>
      </c>
      <c r="B60" s="200" t="n">
        <v>99</v>
      </c>
      <c r="C60" s="214" t="s">
        <v>1267</v>
      </c>
      <c r="D60" s="213" t="s">
        <v>1270</v>
      </c>
    </row>
    <row r="61" customFormat="false" ht="15" hidden="false" customHeight="false" outlineLevel="0" collapsed="false">
      <c r="A61" s="212" t="s">
        <v>1211</v>
      </c>
      <c r="B61" s="200" t="s">
        <v>1271</v>
      </c>
      <c r="C61" s="214" t="s">
        <v>1272</v>
      </c>
      <c r="D61" s="213" t="s">
        <v>1273</v>
      </c>
    </row>
    <row r="62" customFormat="false" ht="15" hidden="false" customHeight="false" outlineLevel="0" collapsed="false">
      <c r="A62" s="215" t="s">
        <v>1212</v>
      </c>
      <c r="B62" s="202" t="s">
        <v>1271</v>
      </c>
      <c r="C62" s="214" t="s">
        <v>1272</v>
      </c>
      <c r="D62" s="216" t="s">
        <v>1248</v>
      </c>
    </row>
    <row r="63" s="196" customFormat="true" ht="15" hidden="false" customHeight="false" outlineLevel="0" collapsed="false">
      <c r="A63" s="217" t="s">
        <v>1274</v>
      </c>
      <c r="B63" s="218"/>
      <c r="C63" s="218"/>
      <c r="D63" s="219"/>
    </row>
    <row r="64" customFormat="false" ht="15" hidden="false" customHeight="false" outlineLevel="0" collapsed="false">
      <c r="A64" s="220" t="s">
        <v>1275</v>
      </c>
      <c r="B64" s="221" t="n">
        <v>20</v>
      </c>
      <c r="C64" s="222" t="s">
        <v>1276</v>
      </c>
      <c r="D64" s="223" t="s">
        <v>1277</v>
      </c>
    </row>
    <row r="65" customFormat="false" ht="15" hidden="false" customHeight="false" outlineLevel="0" collapsed="false">
      <c r="A65" s="212" t="s">
        <v>1278</v>
      </c>
      <c r="B65" s="200" t="n">
        <v>30</v>
      </c>
      <c r="C65" s="214" t="s">
        <v>1279</v>
      </c>
      <c r="D65" s="213" t="s">
        <v>1280</v>
      </c>
    </row>
    <row r="66" customFormat="false" ht="15" hidden="false" customHeight="false" outlineLevel="0" collapsed="false">
      <c r="A66" s="212" t="s">
        <v>1281</v>
      </c>
      <c r="B66" s="200" t="n">
        <v>30</v>
      </c>
      <c r="C66" s="214" t="s">
        <v>1279</v>
      </c>
      <c r="D66" s="213" t="s">
        <v>1282</v>
      </c>
    </row>
    <row r="67" customFormat="false" ht="15" hidden="false" customHeight="false" outlineLevel="0" collapsed="false">
      <c r="A67" s="212" t="s">
        <v>1283</v>
      </c>
      <c r="B67" s="200" t="n">
        <v>30</v>
      </c>
      <c r="C67" s="214" t="s">
        <v>1279</v>
      </c>
      <c r="D67" s="213" t="s">
        <v>1284</v>
      </c>
    </row>
    <row r="68" customFormat="false" ht="15" hidden="false" customHeight="false" outlineLevel="0" collapsed="false">
      <c r="A68" s="212" t="s">
        <v>1285</v>
      </c>
      <c r="B68" s="200" t="n">
        <v>30</v>
      </c>
      <c r="C68" s="214" t="s">
        <v>1279</v>
      </c>
      <c r="D68" s="213" t="s">
        <v>1286</v>
      </c>
    </row>
    <row r="69" customFormat="false" ht="15" hidden="false" customHeight="false" outlineLevel="0" collapsed="false">
      <c r="A69" s="212" t="s">
        <v>1287</v>
      </c>
      <c r="B69" s="200" t="n">
        <v>30</v>
      </c>
      <c r="C69" s="214" t="s">
        <v>1279</v>
      </c>
      <c r="D69" s="213" t="s">
        <v>1288</v>
      </c>
    </row>
    <row r="70" customFormat="false" ht="15" hidden="false" customHeight="false" outlineLevel="0" collapsed="false">
      <c r="A70" s="212" t="s">
        <v>1289</v>
      </c>
      <c r="B70" s="200" t="n">
        <v>20</v>
      </c>
      <c r="C70" s="214" t="s">
        <v>1279</v>
      </c>
      <c r="D70" s="213" t="s">
        <v>1290</v>
      </c>
    </row>
    <row r="71" customFormat="false" ht="15" hidden="false" customHeight="false" outlineLevel="0" collapsed="false">
      <c r="A71" s="212" t="s">
        <v>1291</v>
      </c>
      <c r="B71" s="200" t="n">
        <v>20</v>
      </c>
      <c r="C71" s="214" t="s">
        <v>1279</v>
      </c>
      <c r="D71" s="213" t="s">
        <v>1292</v>
      </c>
    </row>
    <row r="72" customFormat="false" ht="15" hidden="false" customHeight="false" outlineLevel="0" collapsed="false">
      <c r="A72" s="212" t="s">
        <v>1293</v>
      </c>
      <c r="B72" s="200" t="n">
        <v>20</v>
      </c>
      <c r="C72" s="214" t="s">
        <v>1279</v>
      </c>
      <c r="D72" s="213" t="s">
        <v>1294</v>
      </c>
    </row>
    <row r="73" customFormat="false" ht="15" hidden="false" customHeight="false" outlineLevel="0" collapsed="false">
      <c r="A73" s="212" t="s">
        <v>1295</v>
      </c>
      <c r="B73" s="200" t="n">
        <v>20</v>
      </c>
      <c r="C73" s="214" t="s">
        <v>1279</v>
      </c>
      <c r="D73" s="213" t="s">
        <v>1296</v>
      </c>
    </row>
    <row r="74" customFormat="false" ht="15" hidden="false" customHeight="false" outlineLevel="0" collapsed="false">
      <c r="A74" s="212" t="s">
        <v>1297</v>
      </c>
      <c r="B74" s="200" t="n">
        <v>99</v>
      </c>
      <c r="C74" s="214" t="s">
        <v>1276</v>
      </c>
      <c r="D74" s="213" t="s">
        <v>1298</v>
      </c>
    </row>
    <row r="75" customFormat="false" ht="15" hidden="false" customHeight="false" outlineLevel="0" collapsed="false">
      <c r="A75" s="212" t="s">
        <v>1299</v>
      </c>
      <c r="B75" s="200" t="n">
        <v>40</v>
      </c>
      <c r="C75" s="214" t="s">
        <v>1276</v>
      </c>
      <c r="D75" s="213" t="s">
        <v>1300</v>
      </c>
    </row>
    <row r="76" customFormat="false" ht="15" hidden="false" customHeight="false" outlineLevel="0" collapsed="false">
      <c r="A76" s="215" t="s">
        <v>1301</v>
      </c>
      <c r="B76" s="202" t="n">
        <v>60</v>
      </c>
      <c r="C76" s="224" t="s">
        <v>1276</v>
      </c>
      <c r="D76" s="216" t="s">
        <v>1302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313</TotalTime>
  <Application>LibreOffice/7.2.1.2$Windows_X86_64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2021-12-28T17:58:44Z</dcterms:modified>
  <cp:revision>28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